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2FE05734-9825-4024-A7F1-534FC83A27ED}" xr6:coauthVersionLast="45" xr6:coauthVersionMax="45" xr10:uidLastSave="{00000000-0000-0000-0000-000000000000}"/>
  <bookViews>
    <workbookView xWindow="1320" yWindow="3120" windowWidth="27480" windowHeight="11910"/>
  </bookViews>
  <sheets>
    <sheet name="Introduction" sheetId="117" r:id="rId1"/>
    <sheet name="Water" sheetId="85" r:id="rId2"/>
    <sheet name="Sanitation" sheetId="105" r:id="rId3"/>
    <sheet name="Hygiene" sheetId="116" r:id="rId4"/>
    <sheet name="WHS03" sheetId="139" r:id="rId5"/>
    <sheet name="MICS12" sheetId="140" r:id="rId6"/>
    <sheet name="MICS18" sheetId="143" r:id="rId7"/>
    <sheet name="data_summary" sheetId="144"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<sst xmlns="http://schemas.openxmlformats.org/spreadsheetml/2006/main" count="16868" uniqueCount="609">
  <si>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</si>
  <si>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</si>
  <si>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</si>
  <si>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</si>
  <si>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</si>
  <si>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</si>
  <si>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</si>
  <si>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</si>
  <si>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</si>
  <si>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</si>
  <si>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</si>
  <si>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</si>
  <si>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</si>
  <si>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</si>
  <si>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</si>
  <si>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</si>
  <si>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</si>
  <si>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</si>
  <si>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</si>
  <si>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</si>
  <si>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</si>
  <si>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</si>
  <si>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</si>
  <si>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</si>
  <si>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</si>
  <si>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</si>
  <si>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</si>
  <si>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</si>
  <si>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</si>
  <si>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</si>
  <si>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</si>
  <si>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</si>
  <si>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</si>
  <si>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</si>
  <si>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</si>
  <si>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</si>
  <si>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</si>
  <si>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</si>
  <si>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</si>
  <si>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</si>
  <si>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</si>
  <si>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</si>
  <si>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</si>
  <si>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</si>
  <si>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</si>
  <si>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</si>
  <si>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</si>
  <si>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</si>
  <si>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</si>
  <si>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</si>
  <si>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</si>
  <si>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</si>
  <si>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</si>
  <si>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</si>
  <si>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</si>
  <si>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</si>
  <si>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</si>
  <si>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</si>
  <si>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</si>
  <si>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</si>
  <si>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</si>
  <si>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</si>
  <si>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</si>
  <si>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</si>
  <si>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</si>
  <si>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</si>
  <si>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</si>
  <si>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</si>
  <si>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</si>
  <si>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</si>
  <si>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</si>
  <si>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</si>
  <si>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</si>
  <si>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</si>
  <si>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</si>
  <si>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</si>
  <si>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</si>
  <si>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</si>
  <si>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</si>
  <si>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</si>
  <si>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</si>
  <si>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</si>
  <si>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</si>
  <si>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</si>
  <si>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</si>
  <si>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</si>
  <si>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</si>
  <si>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</si>
  <si>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</si>
  <si>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</si>
  <si>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</si>
  <si>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</si>
  <si>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</si>
  <si>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</si>
  <si>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</si>
  <si>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</si>
  <si>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</si>
  <si>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</si>
  <si>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</si>
  <si>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</si>
  <si>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</si>
  <si>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</si>
  <si>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</si>
  <si>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</si>
  <si>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</si>
  <si>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</si>
  <si>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</si>
  <si>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</si>
  <si>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</si>
  <si>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</si>
  <si>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</si>
  <si>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</si>
  <si>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</si>
  <si>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</si>
  <si>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</si>
  <si>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</si>
  <si>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</si>
  <si>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</si>
  <si>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</si>
  <si>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</si>
  <si>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</si>
  <si>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</si>
  <si>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</si>
  <si>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</si>
  <si>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</si>
  <si>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</si>
  <si>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</si>
  <si>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</si>
  <si>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</si>
  <si>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</si>
  <si>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</si>
  <si>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</si>
  <si>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</si>
  <si>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</si>
  <si>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</si>
  <si>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</si>
  <si>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</si>
  <si>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</si>
  <si>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</si>
  <si>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</si>
  <si>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</si>
  <si>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</si>
  <si>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</si>
  <si>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</si>
  <si>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</si>
  <si>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</si>
  <si>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</si>
  <si>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</si>
  <si>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</si>
  <si>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</si>
  <si>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</si>
  <si>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</si>
  <si>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</si>
  <si>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</si>
  <si>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</si>
  <si>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</si>
  <si>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Time to source based on:</t>
  </si>
  <si>
    <t>MICS12</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</si>
  <si>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</si>
  <si>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</si>
  <si>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</si>
  <si>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</si>
  <si>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</si>
  <si>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</si>
  <si>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</si>
  <si>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</si>
  <si>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</si>
  <si>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</si>
  <si>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</si>
  <si>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</si>
  <si>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</si>
  <si>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</si>
  <si>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</si>
  <si>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</si>
  <si>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</si>
  <si>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</si>
  <si>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</si>
  <si>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</si>
  <si>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</si>
  <si>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Tunisia</t>
  </si>
  <si>
    <t>Count</t>
  </si>
  <si>
    <t>W_text_t</t>
  </si>
  <si>
    <t/>
  </si>
  <si>
    <t>W_text_i</t>
  </si>
  <si>
    <t>S_text_s</t>
  </si>
  <si>
    <t>S_text_i</t>
  </si>
  <si>
    <t>Urban/Rural</t>
  </si>
  <si>
    <t>Urban</t>
  </si>
  <si>
    <t>Rural</t>
  </si>
  <si>
    <t>2003</t>
  </si>
  <si>
    <t>Component Matrix</t>
  </si>
  <si>
    <t>Component</t>
  </si>
  <si>
    <t>1</t>
  </si>
  <si>
    <t>Has Clothes washing machine</t>
  </si>
  <si>
    <t>Has Vacuum cleaner</t>
  </si>
  <si>
    <t>Has Magazine</t>
  </si>
  <si>
    <t>Has DVD</t>
  </si>
  <si>
    <t>Has Telephone</t>
  </si>
  <si>
    <t>Has TV</t>
  </si>
  <si>
    <t>Has Bicycle</t>
  </si>
  <si>
    <t>Has Car</t>
  </si>
  <si>
    <t>Has Refrigerator</t>
  </si>
  <si>
    <t>Has Cellular phone</t>
  </si>
  <si>
    <t>Has Employee</t>
  </si>
  <si>
    <t>Has Computer</t>
  </si>
  <si>
    <t>Uses wood fuel</t>
  </si>
  <si>
    <t>Has Security system</t>
  </si>
  <si>
    <t>Uses gaz fuel</t>
  </si>
  <si>
    <t>Uses wood heating</t>
  </si>
  <si>
    <t>Has Second home</t>
  </si>
  <si>
    <t>Uses open fire without chimney</t>
  </si>
  <si>
    <t>Uses gaz heating</t>
  </si>
  <si>
    <t>Uses living or sleeping room as kitchen</t>
  </si>
  <si>
    <t>Has Internet</t>
  </si>
  <si>
    <t>Uses kerozene heating</t>
  </si>
  <si>
    <t>Uses electricity heating</t>
  </si>
  <si>
    <t>Has Stereo</t>
  </si>
  <si>
    <t>Uses charcoal heating</t>
  </si>
  <si>
    <t>Has Video</t>
  </si>
  <si>
    <t>Uses closed stove with chimney</t>
  </si>
  <si>
    <t>Kooks outdoor</t>
  </si>
  <si>
    <t>Uses open fire with chimney</t>
  </si>
  <si>
    <t>Uses coal heating</t>
  </si>
  <si>
    <t>Has hard floor</t>
  </si>
  <si>
    <t>Has hearth floor</t>
  </si>
  <si>
    <t>Has Dish washing machine</t>
  </si>
  <si>
    <t>Uses kerozene fuel</t>
  </si>
  <si>
    <t>Heats house</t>
  </si>
  <si>
    <t>Has cement, brick, stone or wood wall</t>
  </si>
  <si>
    <t>Uses separate building as kitchen</t>
  </si>
  <si>
    <t>Has mud brick wall</t>
  </si>
  <si>
    <t>Uses separate room as kitchen</t>
  </si>
  <si>
    <t>Uses agriculture crop heating</t>
  </si>
  <si>
    <t>Has Camera</t>
  </si>
  <si>
    <t>Has thatch wall</t>
  </si>
  <si>
    <t>Has metal sheet wall</t>
  </si>
  <si>
    <t>Uses charcoal fuel</t>
  </si>
  <si>
    <t>Uses coal fuel</t>
  </si>
  <si>
    <t>Uses electricity fuel</t>
  </si>
  <si>
    <t>Uses animal dung heating</t>
  </si>
  <si>
    <t>Has plastic sheet wall</t>
  </si>
  <si>
    <t>Communalities</t>
  </si>
  <si>
    <t>Extraction</t>
  </si>
  <si>
    <t>Total Variance Explained</t>
  </si>
  <si>
    <t>Extraction Sums of Squared Loadings</t>
  </si>
  <si>
    <t>% of Variance</t>
  </si>
  <si>
    <t>Cumulative %</t>
  </si>
  <si>
    <t>Component Score Coefficient Matrix</t>
  </si>
  <si>
    <t>Component Score Covariance Matrix</t>
  </si>
  <si>
    <t>Centre Est</t>
  </si>
  <si>
    <t>District Tunis</t>
  </si>
  <si>
    <t>Kairouan</t>
  </si>
  <si>
    <t>Kasserine</t>
  </si>
  <si>
    <t>Nord Est</t>
  </si>
  <si>
    <t>Nord Ouest</t>
  </si>
  <si>
    <t>Sidi Bouzid</t>
  </si>
  <si>
    <t>Sud Est</t>
  </si>
  <si>
    <t>Sud Ouest</t>
  </si>
  <si>
    <t>Improved wells and springs</t>
  </si>
  <si>
    <t>Source principale d'eau potable</t>
  </si>
  <si>
    <t>Robinet dans le logement</t>
  </si>
  <si>
    <t>Robinet dans quartier, cour ou parcelle</t>
  </si>
  <si>
    <t>Robinet du voisin</t>
  </si>
  <si>
    <t>Robinet public / borne fontaine</t>
  </si>
  <si>
    <t>Puits à pompe, forage</t>
  </si>
  <si>
    <t>Puits protégé</t>
  </si>
  <si>
    <t>Puits non protégé</t>
  </si>
  <si>
    <t>Source protégée</t>
  </si>
  <si>
    <t>Source non protégée</t>
  </si>
  <si>
    <t>Eau de pluie/Majel/Fasquia</t>
  </si>
  <si>
    <t>Camion-citerne</t>
  </si>
  <si>
    <t>Charrette avec petite citerne / tonneau</t>
  </si>
  <si>
    <t>Eau de surface (rivière, fleuve, barrage, lac, mare, canal, canal d'irrigation)</t>
  </si>
  <si>
    <t>Eau en bouteille</t>
  </si>
  <si>
    <t>Autre</t>
  </si>
  <si>
    <t>Type de toilettes</t>
  </si>
  <si>
    <t>Chasse connectée à système d'égouts</t>
  </si>
  <si>
    <t>Chasse connectée à fosse septique</t>
  </si>
  <si>
    <t>Chasse reliée à des latrines</t>
  </si>
  <si>
    <t>Chasse reliée à autre chose</t>
  </si>
  <si>
    <t>Chasse reliée à endroit inconnu / Pas sûr / NSP où</t>
  </si>
  <si>
    <t>Latrines améliorées ventilées (LAV)</t>
  </si>
  <si>
    <t>Latrines à fosse avec dalle</t>
  </si>
  <si>
    <t>Latrines à fosse sans dalle / trou ouvert</t>
  </si>
  <si>
    <t>Seaux</t>
  </si>
  <si>
    <t>Toilettes / Latrines suspendues</t>
  </si>
  <si>
    <t>Pas de toilettes ou brousse ou champ</t>
  </si>
  <si>
    <t>Manquant</t>
  </si>
  <si>
    <t>Lieu où les membres du ménage se lavent les mains la plupart du temps</t>
  </si>
  <si>
    <t>Observé</t>
  </si>
  <si>
    <t>Pas dans le logement/terrain/jardin/cour</t>
  </si>
  <si>
    <t>Pas de permission de voir</t>
  </si>
  <si>
    <t>Autre raison</t>
  </si>
  <si>
    <t>Missing</t>
  </si>
  <si>
    <t>2012</t>
  </si>
  <si>
    <t>Household has: chauffeau</t>
  </si>
  <si>
    <t>Has ceramic tile floor</t>
  </si>
  <si>
    <t>Household has: mixeur</t>
  </si>
  <si>
    <t>Household has:ordinateur</t>
  </si>
  <si>
    <t>Has cement floor</t>
  </si>
  <si>
    <t>Household has: machine lave linge</t>
  </si>
  <si>
    <t>Household has:climatiseur</t>
  </si>
  <si>
    <t>Household has:microonde</t>
  </si>
  <si>
    <t>Household member owns: car/truck</t>
  </si>
  <si>
    <t>Household has: non-mobile telephone</t>
  </si>
  <si>
    <t>Household has:ventilator</t>
  </si>
  <si>
    <t>Household member owns: watch</t>
  </si>
  <si>
    <t>Household owns bank account</t>
  </si>
  <si>
    <t>Household has: radio</t>
  </si>
  <si>
    <t>Household has: refrigerator</t>
  </si>
  <si>
    <t>Household fuel type: natural gas</t>
  </si>
  <si>
    <t>Household fuel type: LPG</t>
  </si>
  <si>
    <t>Household member owns: mobile phone</t>
  </si>
  <si>
    <t>Household has: television</t>
  </si>
  <si>
    <t>Persons per sleeping rooms</t>
  </si>
  <si>
    <t>Household member owns: bicycle</t>
  </si>
  <si>
    <t>Has brick wall</t>
  </si>
  <si>
    <t>Household has: machine lave vaisselle</t>
  </si>
  <si>
    <t>Household has: electricity</t>
  </si>
  <si>
    <t>Has cement roof</t>
  </si>
  <si>
    <t>Has cement wall</t>
  </si>
  <si>
    <t>Has earth/sand floor</t>
  </si>
  <si>
    <t>Household member owns: motorcycle/scooter</t>
  </si>
  <si>
    <t>Household member owns: animal drawn cart</t>
  </si>
  <si>
    <t>Has stone with mud wall</t>
  </si>
  <si>
    <t>Has cement block wall</t>
  </si>
  <si>
    <t>Household fuel type: straw/shrub/grass</t>
  </si>
  <si>
    <t>Household fuel type: charcoal</t>
  </si>
  <si>
    <t>Has wood roof</t>
  </si>
  <si>
    <t>Has metal roof</t>
  </si>
  <si>
    <t>Has covered adobe wall</t>
  </si>
  <si>
    <t>Has wood plank roof</t>
  </si>
  <si>
    <t>Household fuel type: no food cooked</t>
  </si>
  <si>
    <t>Household member owns: boat with motor</t>
  </si>
  <si>
    <t>Has ceramic tile roof</t>
  </si>
  <si>
    <t>Has calamine/cement fibre roof</t>
  </si>
  <si>
    <t>Has wood plank/shingle wall</t>
  </si>
  <si>
    <t>Household fuel type: wood</t>
  </si>
  <si>
    <t>Has thatch/palm leaf roof</t>
  </si>
  <si>
    <t>Has rustic mat roof</t>
  </si>
  <si>
    <t>Has carpet floor</t>
  </si>
  <si>
    <t>Has uncovered adobe wall</t>
  </si>
  <si>
    <t>Has palm/bamboo roof</t>
  </si>
  <si>
    <t>Has stone with lime/cement wall</t>
  </si>
  <si>
    <t>Has dirt wall</t>
  </si>
  <si>
    <t>Has parquet/polished wood floor</t>
  </si>
  <si>
    <t>Has wood floor</t>
  </si>
  <si>
    <t>Has cane/palm/trunk wall</t>
  </si>
  <si>
    <t>Household fuel type: biogas</t>
  </si>
  <si>
    <t>Household fuel type: kerosene</t>
  </si>
  <si>
    <t>Household fuel type: electricity</t>
  </si>
  <si>
    <t>CENTRE EST</t>
  </si>
  <si>
    <t>CENTRE OUEST</t>
  </si>
  <si>
    <t>DISTRICT TUNIS</t>
  </si>
  <si>
    <t>NORD EST</t>
  </si>
  <si>
    <t>NORD OUEST</t>
  </si>
  <si>
    <t>SUD EST</t>
  </si>
  <si>
    <t>SUD OUEST</t>
  </si>
  <si>
    <t>Main source of drinking water</t>
  </si>
  <si>
    <t>ROBINET: DANS LE LOGEMENT</t>
  </si>
  <si>
    <t>ROBINET: DANS LA CONCESSION/JARDIN/ PARCELLE</t>
  </si>
  <si>
    <t>ROBINET: CHEZ LE VOISIN</t>
  </si>
  <si>
    <t>ROBINET: ROBIENT PUBLIC/BORNE FONTAINE</t>
  </si>
  <si>
    <t>PUITS A POMPE/FORAGE</t>
  </si>
  <si>
    <t>PUITS CREUSE: PROTEGE</t>
  </si>
  <si>
    <t>PUITS CREUSE: PAS PROTEGE</t>
  </si>
  <si>
    <t>SOURCE: SOURCE PROTEGEE</t>
  </si>
  <si>
    <t>SOURCE: SOURCE NON PROTEGEE</t>
  </si>
  <si>
    <t>EAU DE PLUIE</t>
  </si>
  <si>
    <t>CAMION CITERNE</t>
  </si>
  <si>
    <t>CHARRETTE AVEC PETITE CITERNE</t>
  </si>
  <si>
    <t>EAU DE SURFACE (RIVIERE, BARRAGE, LAC, MARE, COURANT, CANAL, SYSTEME D’IRRIGATION)</t>
  </si>
  <si>
    <t>EAU CONDITIONNEE: EAU EN BOUTEILLE</t>
  </si>
  <si>
    <t>EAU CONDITIONNEE: EAU EN SACHET</t>
  </si>
  <si>
    <t>AUTRE</t>
  </si>
  <si>
    <t>CHASSE D’EAU: FLUSH TO PIPED SEWER SYSTEM</t>
  </si>
  <si>
    <t>CHASSE D’EAU: FLUSH TO SEPTIC TANK</t>
  </si>
  <si>
    <t>CHASSE D’EAU: FLUSH TO PIT LATRINE</t>
  </si>
  <si>
    <t>CHASSE D’EAU: FLUSH TO OPEN DRAIN</t>
  </si>
  <si>
    <t>CHASSE D’EAU: FLUSH TO DK WHERE</t>
  </si>
  <si>
    <t>LATRINE A FOSSE: PIT LATRINE WITH SLAB</t>
  </si>
  <si>
    <t>LATRINE A FOSSE: PIT LATRINE WITHOUT SLAB / OPEN PIT</t>
  </si>
  <si>
    <t>PAS DE TOILETTES/ NATURE/CHAMPS</t>
  </si>
  <si>
    <t>NON REPONSE</t>
  </si>
  <si>
    <t>Place where household members most often wash their hands</t>
  </si>
  <si>
    <t>OBSERVE: LIEU FIXE OBSERVE (LAVABO/ROBINET) DANS LE LOGEMENT</t>
  </si>
  <si>
    <t>OBSERVE: DANS LE JARDIN/PARCELLE</t>
  </si>
  <si>
    <t>OBSERVE: USTENSILE MOBILE OBSERVE (SEAU/ JARRE/ BOUILLOIRE)</t>
  </si>
  <si>
    <t>PAS OBSERVE: PAS DE LIEU DE LAVAGE DES MAINS DANS LE LOGEMENT/JARDIN/PARCELLE</t>
  </si>
  <si>
    <t>PAS OBSERVE: PAS DE PERMISSION DE VOIR</t>
  </si>
  <si>
    <t>AUTRE RAISON</t>
  </si>
  <si>
    <t>chicken0</t>
  </si>
  <si>
    <t>sheep0</t>
  </si>
  <si>
    <t>horse0</t>
  </si>
  <si>
    <t>goat0</t>
  </si>
  <si>
    <t>horse1</t>
  </si>
  <si>
    <t>goat1</t>
  </si>
  <si>
    <t>sheep1</t>
  </si>
  <si>
    <t>chicken1</t>
  </si>
  <si>
    <t>cattle0</t>
  </si>
  <si>
    <t>Ceramic tiles floor</t>
  </si>
  <si>
    <t>Animal drawn cart</t>
  </si>
  <si>
    <t>Cement floor</t>
  </si>
  <si>
    <t>cow0</t>
  </si>
  <si>
    <t>Manufactured Heating</t>
  </si>
  <si>
    <t>cattle1</t>
  </si>
  <si>
    <t>Computer</t>
  </si>
  <si>
    <t>Charcoal Heating</t>
  </si>
  <si>
    <t>Washing machine</t>
  </si>
  <si>
    <t>cow1</t>
  </si>
  <si>
    <t>traditionnal Heating</t>
  </si>
  <si>
    <t>chicken10</t>
  </si>
  <si>
    <t>sheep10</t>
  </si>
  <si>
    <t>Internet</t>
  </si>
  <si>
    <t>Natural gas fuel</t>
  </si>
  <si>
    <t>LPG fuel</t>
  </si>
  <si>
    <t>Electric oven</t>
  </si>
  <si>
    <t>Wood Heating</t>
  </si>
  <si>
    <t>Electric Heating</t>
  </si>
  <si>
    <t>cattle10</t>
  </si>
  <si>
    <t>GPL Gaz Heating</t>
  </si>
  <si>
    <t>goat10</t>
  </si>
  <si>
    <t>Non-mobile telephone</t>
  </si>
  <si>
    <t>cow10</t>
  </si>
  <si>
    <t>Car/truck</t>
  </si>
  <si>
    <t>Cooker with oven</t>
  </si>
  <si>
    <t>Central Heating</t>
  </si>
  <si>
    <t>horse10</t>
  </si>
  <si>
    <t>Natural Gaz Heating</t>
  </si>
  <si>
    <t>sheep30</t>
  </si>
  <si>
    <t>Rents dwelling</t>
  </si>
  <si>
    <t>Radio</t>
  </si>
  <si>
    <t>goat30</t>
  </si>
  <si>
    <t>Land area</t>
  </si>
  <si>
    <t>Traditionnal cooker Heating</t>
  </si>
  <si>
    <t>cattle5</t>
  </si>
  <si>
    <t>Motorcycle/scooter</t>
  </si>
  <si>
    <t>Owns dwelling</t>
  </si>
  <si>
    <t>Refrigetaror</t>
  </si>
  <si>
    <t>No Heating</t>
  </si>
  <si>
    <t>Dishwasher</t>
  </si>
  <si>
    <t>chicken30</t>
  </si>
  <si>
    <t>Agrciultural crop residue/grass Heating</t>
  </si>
  <si>
    <t>cow5</t>
  </si>
  <si>
    <t>Fire on three stove Heating</t>
  </si>
  <si>
    <t>Television</t>
  </si>
  <si>
    <t>Manufactured cooker Heating</t>
  </si>
  <si>
    <t>Cement blocks walls</t>
  </si>
  <si>
    <t>Bicycle</t>
  </si>
  <si>
    <t>Mobile telephone</t>
  </si>
  <si>
    <t>Covered adobe walls</t>
  </si>
  <si>
    <t>No walls</t>
  </si>
  <si>
    <t>Earth/sand floor</t>
  </si>
  <si>
    <t>Brick walls</t>
  </si>
  <si>
    <t>Thatch/palm leaf roof</t>
  </si>
  <si>
    <t>Cement walls</t>
  </si>
  <si>
    <t>Electricity fuel</t>
  </si>
  <si>
    <t>Electricity</t>
  </si>
  <si>
    <t>Stone with mud walls</t>
  </si>
  <si>
    <t>Other dwelling arrangement</t>
  </si>
  <si>
    <t>Gasoline Heating</t>
  </si>
  <si>
    <t>Stone with lime/cement walls</t>
  </si>
  <si>
    <t>State proprety</t>
  </si>
  <si>
    <t>Ceramic tiles roof</t>
  </si>
  <si>
    <t>One or more live-in servants</t>
  </si>
  <si>
    <t>Wood planks roof</t>
  </si>
  <si>
    <t>Solar Heating</t>
  </si>
  <si>
    <t>Agrciultural crop residue/straw/shrub/grass fuel</t>
  </si>
  <si>
    <t>Wood fuel</t>
  </si>
  <si>
    <t>Calamine/cement fibre roof</t>
  </si>
  <si>
    <t>Other Heating</t>
  </si>
  <si>
    <t>Family proprety</t>
  </si>
  <si>
    <t>Kerosene Heating</t>
  </si>
  <si>
    <t>One or more parent abroad</t>
  </si>
  <si>
    <t>Dirt walls</t>
  </si>
  <si>
    <t>Roofing shingles roof</t>
  </si>
  <si>
    <t>Cement roof</t>
  </si>
  <si>
    <t>No food cooked</t>
  </si>
  <si>
    <t>Boat with motor</t>
  </si>
  <si>
    <t>Reused wood walls</t>
  </si>
  <si>
    <t>Wood roof</t>
  </si>
  <si>
    <t>Bamboo with mud wall</t>
  </si>
  <si>
    <t>Charcoal fuel</t>
  </si>
  <si>
    <t>Metal/tin roof</t>
  </si>
  <si>
    <t>Cardboard roof</t>
  </si>
  <si>
    <t>No roof</t>
  </si>
  <si>
    <t>Parquet/polished wood floor</t>
  </si>
  <si>
    <t>SOLAR COOKER</t>
  </si>
  <si>
    <t>Kerosene fuel</t>
  </si>
  <si>
    <t>GASOLINE / DIESEL</t>
  </si>
  <si>
    <t>Alcoohol Heating</t>
  </si>
  <si>
    <t>Uncovered adobe walls</t>
  </si>
  <si>
    <t>Palm/bamboo floor</t>
  </si>
  <si>
    <t>Carpet floor</t>
  </si>
  <si>
    <t>MICS18</t>
  </si>
  <si>
    <t>Area</t>
  </si>
  <si>
    <t>URBAIN</t>
  </si>
  <si>
    <t>National</t>
  </si>
  <si>
    <t>2018</t>
  </si>
  <si>
    <t>Input</t>
  </si>
  <si>
    <t>% Improved
&lt; = 30min</t>
  </si>
  <si>
    <t>iso3</t>
  </si>
  <si>
    <t>TUN</t>
  </si>
  <si>
    <t>year</t>
  </si>
  <si>
    <t>data_source</t>
  </si>
  <si>
    <t>TUN_2003_WHS</t>
  </si>
  <si>
    <t>TUN_2012_MICS</t>
  </si>
  <si>
    <t>TUN_2018_MICS</t>
  </si>
  <si>
    <t>row</t>
  </si>
  <si>
    <t>var1</t>
  </si>
  <si>
    <t>var2</t>
  </si>
  <si>
    <t>varname</t>
  </si>
  <si>
    <t>w_imp</t>
  </si>
  <si>
    <t>w_bas</t>
  </si>
  <si>
    <t>w_lim</t>
  </si>
  <si>
    <t>w_unimp</t>
  </si>
  <si>
    <t>w_sur</t>
  </si>
  <si>
    <t>w_pip</t>
  </si>
  <si>
    <t>w_pop</t>
  </si>
  <si>
    <t>s_imp</t>
  </si>
  <si>
    <t>s_bas</t>
  </si>
  <si>
    <t>s_lim</t>
  </si>
  <si>
    <t>s_unimp</t>
  </si>
  <si>
    <t>s_od</t>
  </si>
  <si>
    <t>s_shared</t>
  </si>
  <si>
    <t>s_sew</t>
  </si>
  <si>
    <t>s_sep</t>
  </si>
  <si>
    <t>s_lat</t>
  </si>
  <si>
    <t>w_premises</t>
  </si>
  <si>
    <t>w_30min</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</si>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</sst>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right/>
      <top style="thin">
        <color theme="0" tint="-0.49995422223579"/>
      </top>
      <bottom style="thin">
        <color theme="0" tint="-0.1499069185461"/>
      </bottom>
      <diagonal/>
    </border>
    <border>
      <left/>
      <right/>
      <top style="thin">
        <color theme="0" tint="-0.1499069185461"/>
      </top>
      <bottom style="thin">
        <color theme="0" tint="-0.1499069185461"/>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indexed="64"/>
      </bottom>
      <diagonal/>
    </border>
  </borders>
  <cellStyleXfs count="47224">
    <xf numFmtId="0" fontId="0"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111" fillId="0" borderId="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165" fontId="27" fillId="3" borderId="10" applyFont="false" applyFill="false" applyBorder="false" applyAlignment="false" applyProtection="false"/>
    <xf numFmtId="0" fontId="130" fillId="3" borderId="10"/>
    <xf numFmtId="0" fontId="130" fillId="3" borderId="10"/>
    <xf numFmtId="0" fontId="130" fillId="3" borderId="10"/>
    <xf numFmtId="165" fontId="27" fillId="3" borderId="10" applyFont="false" applyFill="false" applyBorder="false" applyAlignment="false" applyProtection="false"/>
    <xf numFmtId="0" fontId="27" fillId="3" borderId="10"/>
    <xf numFmtId="0" fontId="131" fillId="18" borderId="10">
      <alignment horizontal="center" vertical="center"/>
    </xf>
    <xf numFmtId="0" fontId="131" fillId="20" borderId="10">
      <alignment horizontal="center" vertical="center"/>
    </xf>
    <xf numFmtId="0" fontId="133" fillId="3" borderId="10" applyNumberFormat="false" applyFill="false" applyBorder="false" applyAlignment="false" applyProtection="false"/>
    <xf numFmtId="0" fontId="134" fillId="15" borderId="10">
      <alignment horizontal="center"/>
    </xf>
    <xf numFmtId="0" fontId="128" fillId="15" borderId="10">
      <alignment horizontal="left"/>
    </xf>
    <xf numFmtId="0" fontId="132" fillId="21" borderId="46">
      <alignment horizontal="center"/>
    </xf>
    <xf numFmtId="0" fontId="132" fillId="19" borderId="46">
      <alignment horizontal="center" vertical="center" wrapText="true"/>
    </xf>
    <xf numFmtId="0" fontId="135" fillId="15" borderId="10">
      <alignment horizontal="center" vertical="center"/>
    </xf>
    <xf numFmtId="0" fontId="128" fillId="22" borderId="47">
      <alignment vertical="center" wrapText="true"/>
    </xf>
    <xf numFmtId="0" fontId="132" fillId="23" borderId="10">
      <alignment vertical="center"/>
    </xf>
    <xf numFmtId="0" fontId="116" fillId="24" borderId="44">
      <alignment vertical="center" wrapText="true"/>
    </xf>
    <xf numFmtId="0" fontId="127" fillId="25" borderId="45" applyBorder="false">
      <alignment vertical="center" wrapText="true"/>
    </xf>
    <xf numFmtId="164" fontId="128" fillId="17" borderId="48">
      <alignment vertical="center" wrapText="true"/>
    </xf>
    <xf numFmtId="1" fontId="129" fillId="24" borderId="49" applyFill="false" applyBorder="false">
      <alignment horizontal="center"/>
    </xf>
    <xf numFmtId="0" fontId="128" fillId="24" borderId="5">
      <alignment vertical="center" wrapText="true"/>
    </xf>
    <xf numFmtId="164" fontId="128" fillId="24" borderId="48">
      <alignment vertical="center" wrapText="true"/>
    </xf>
    <xf numFmtId="0" fontId="132" fillId="16" borderId="10">
      <alignment horizontal="left"/>
    </xf>
    <xf numFmtId="0" fontId="130" fillId="3" borderId="10"/>
    <xf numFmtId="0" fontId="27" fillId="3" borderId="10"/>
    <xf numFmtId="0" fontId="133" fillId="3" borderId="10" applyNumberFormat="false" applyFill="false" applyBorder="false" applyAlignment="false" applyProtection="false"/>
    <xf numFmtId="0" fontId="131" fillId="20" borderId="10">
      <alignment horizontal="center" vertical="center"/>
    </xf>
    <xf numFmtId="0" fontId="27"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7" fillId="3" borderId="10"/>
    <xf numFmtId="0" fontId="27"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27"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642">
    <xf numFmtId="0" fontId="0" fillId="0" borderId="0" xfId="0"/>
    <xf numFmtId="164" fontId="118" fillId="3" borderId="27" xfId="19344" applyNumberFormat="true" applyFont="true" applyFill="true" applyBorder="true" applyAlignment="true" applyProtection="true">
      <alignment horizontal="center"/>
      <protection locked="false"/>
    </xf>
    <xf numFmtId="164" fontId="118" fillId="3" borderId="30" xfId="19344" applyNumberFormat="true" applyFont="true" applyFill="true" applyBorder="true" applyAlignment="true" applyProtection="true">
      <alignment horizontal="center"/>
      <protection locked="false"/>
    </xf>
    <xf numFmtId="164" fontId="118" fillId="3" borderId="33" xfId="19344" applyNumberFormat="true" applyFont="true" applyFill="true" applyBorder="true" applyAlignment="true" applyProtection="true">
      <alignment horizontal="center"/>
      <protection locked="false"/>
    </xf>
    <xf numFmtId="0" fontId="125" fillId="3" borderId="10" xfId="19344" applyFont="true" applyProtection="true">
      <protection locked="false"/>
    </xf>
    <xf numFmtId="0" fontId="137" fillId="15" borderId="10" xfId="34385" applyFont="true" applyFill="true"/>
    <xf numFmtId="0" fontId="138" fillId="15" borderId="10" xfId="34385" applyFont="true" applyFill="true"/>
    <xf numFmtId="0" fontId="27" fillId="15" borderId="10" xfId="34389" applyFill="true"/>
    <xf numFmtId="0" fontId="27" fillId="3" borderId="10" xfId="34389"/>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42" fillId="15" borderId="10" xfId="34385" applyFont="true" applyFill="true" applyAlignment="true">
      <alignment horizontal="center"/>
    </xf>
    <xf numFmtId="0" fontId="136" fillId="15" borderId="10" xfId="34385" applyFont="true" applyFill="true" applyAlignment="true">
      <alignment horizontal="center" wrapText="true"/>
    </xf>
    <xf numFmtId="0" fontId="143" fillId="15" borderId="10" xfId="34385" applyFont="true" applyFill="true"/>
    <xf numFmtId="0" fontId="144" fillId="15" borderId="10" xfId="34387" applyFont="true" applyFill="true" applyBorder="true" applyAlignment="true">
      <alignment horizontal="center"/>
    </xf>
    <xf numFmtId="0" fontId="145" fillId="15" borderId="10" xfId="34387" applyFont="true" applyFill="true" applyBorder="true" applyAlignment="true">
      <alignment horizontal="center"/>
    </xf>
    <xf numFmtId="0" fontId="119" fillId="15" borderId="10" xfId="34385" applyFont="true" applyFill="true" applyAlignment="true">
      <alignment horizontal="center"/>
    </xf>
    <xf numFmtId="0" fontId="146" fillId="15" borderId="10" xfId="34385" applyFont="true" applyFill="true"/>
    <xf numFmtId="0" fontId="73" fillId="15" borderId="10" xfId="34385" applyFont="true" applyFill="true" applyAlignment="true">
      <alignment horizontal="center"/>
    </xf>
    <xf numFmtId="0" fontId="136" fillId="15" borderId="10" xfId="34385" applyFont="true" applyFill="true"/>
    <xf numFmtId="0" fontId="147" fillId="15" borderId="10" xfId="34387" applyFont="true" applyFill="true" applyBorder="true" applyAlignment="true">
      <alignment horizontal="center"/>
    </xf>
    <xf numFmtId="0" fontId="148" fillId="15" borderId="10" xfId="34385" applyFont="true" applyFill="true"/>
    <xf numFmtId="0" fontId="149" fillId="15" borderId="10" xfId="34385" applyFont="true" applyFill="true"/>
    <xf numFmtId="0" fontId="150" fillId="15" borderId="10" xfId="34385" applyFont="true" applyFill="true"/>
    <xf numFmtId="0" fontId="131" fillId="15" borderId="10" xfId="34388" applyFill="true">
      <alignment horizontal="center" vertical="center"/>
    </xf>
    <xf numFmtId="0" fontId="151" fillId="4" borderId="10" xfId="34388" applyFont="true" applyFill="true">
      <alignment horizontal="center" vertical="center"/>
    </xf>
    <xf numFmtId="0" fontId="117" fillId="15" borderId="10" xfId="34385" applyFont="true" applyFill="true"/>
    <xf numFmtId="0" fontId="74" fillId="15" borderId="10" xfId="34385" applyFont="true" applyFill="true" applyAlignment="true">
      <alignment horizontal="left" indent="1"/>
    </xf>
    <xf numFmtId="0" fontId="145" fillId="15" borderId="10" xfId="34387" applyFont="true" applyFill="true" applyAlignment="true">
      <alignment horizontal="left" indent="1"/>
    </xf>
    <xf numFmtId="0" fontId="152" fillId="15" borderId="10" xfId="34385" applyFont="true" applyFill="true" applyAlignment="true">
      <alignment horizontal="left" indent="1"/>
    </xf>
    <xf numFmtId="0" fontId="145" fillId="15" borderId="10" xfId="34387" applyFont="true" applyFill="true" applyAlignment="true">
      <alignment horizontal="left" indent="2"/>
    </xf>
    <xf numFmtId="0" fontId="125" fillId="3" borderId="10" xfId="34389" applyFont="true"/>
    <xf numFmtId="1" fontId="27" fillId="4" borderId="2" xfId="19344" applyNumberFormat="true" applyFont="true" applyFill="true" applyBorder="true" applyAlignment="true" applyProtection="true">
      <alignment horizontal="center"/>
    </xf>
    <xf numFmtId="1" fontId="27" fillId="4" borderId="6" xfId="19344" applyNumberFormat="true" applyFont="true" applyFill="true" applyBorder="true" applyAlignment="true" applyProtection="true">
      <alignment horizontal="center"/>
    </xf>
    <xf numFmtId="164" fontId="123" fillId="3" borderId="10" xfId="19344" applyNumberFormat="true" applyFont="true" applyAlignment="true" applyProtection="true">
      <protection locked="false"/>
    </xf>
    <xf numFmtId="0" fontId="27" fillId="3" borderId="10" xfId="19344" applyFont="true" applyProtection="true">
      <protection locked="false"/>
    </xf>
    <xf numFmtId="0" fontId="27" fillId="3" borderId="10" xfId="19344" applyNumberFormat="true" applyFont="true" applyProtection="true">
      <protection locked="false"/>
    </xf>
    <xf numFmtId="0" fontId="27" fillId="3" borderId="10" xfId="19344" applyFont="true" applyAlignment="true" applyProtection="true">
      <alignment horizontal="center"/>
      <protection locked="false"/>
    </xf>
    <xf numFmtId="1" fontId="113" fillId="3" borderId="10" xfId="19344" applyNumberFormat="true" applyFont="true" applyAlignment="true" applyProtection="true">
      <alignment horizontal="center"/>
      <protection locked="false"/>
    </xf>
    <xf numFmtId="0" fontId="74" fillId="3" borderId="10" xfId="19344" applyFont="true" applyProtection="true">
      <protection locked="false"/>
    </xf>
    <xf numFmtId="0" fontId="116" fillId="4" borderId="13" xfId="19344" applyFont="true" applyFill="true" applyBorder="true" applyAlignment="true" applyProtection="true">
      <alignment horizontal="center" vertical="center" wrapText="true"/>
      <protection locked="false"/>
    </xf>
    <xf numFmtId="1" fontId="116" fillId="4" borderId="14" xfId="19344" applyNumberFormat="true" applyFont="true" applyFill="true" applyBorder="true" applyAlignment="true" applyProtection="true">
      <alignment horizontal="center" vertical="center" wrapText="true"/>
      <protection locked="false"/>
    </xf>
    <xf numFmtId="0" fontId="116" fillId="4" borderId="15" xfId="19344" applyFont="true" applyFill="true" applyBorder="true" applyAlignment="true" applyProtection="true">
      <alignment horizontal="center" vertical="center" wrapText="true"/>
      <protection locked="false"/>
    </xf>
    <xf numFmtId="0" fontId="116" fillId="3" borderId="10" xfId="19344" applyFont="true" applyProtection="true">
      <protection locked="false"/>
    </xf>
    <xf numFmtId="164" fontId="118" fillId="9" borderId="16" xfId="19344" applyNumberFormat="true" applyFont="true" applyFill="true" applyBorder="true" applyAlignment="true" applyProtection="true">
      <alignment horizontal="center"/>
      <protection locked="false"/>
    </xf>
    <xf numFmtId="164" fontId="118" fillId="6" borderId="17" xfId="19344" applyNumberFormat="true" applyFont="true" applyFill="true" applyBorder="true" applyAlignment="true" applyProtection="true">
      <alignment horizontal="center"/>
      <protection locked="false"/>
    </xf>
    <xf numFmtId="164" fontId="118" fillId="7" borderId="17" xfId="19344" applyNumberFormat="true" applyFont="true" applyFill="true" applyBorder="true" applyAlignment="true" applyProtection="true">
      <alignment horizontal="center"/>
      <protection locked="false"/>
    </xf>
    <xf numFmtId="164" fontId="118" fillId="8" borderId="20" xfId="19344" applyNumberFormat="true" applyFont="true" applyFill="true" applyBorder="true" applyAlignment="true" applyProtection="true">
      <alignment horizontal="center"/>
      <protection locked="false"/>
    </xf>
    <xf numFmtId="1" fontId="27" fillId="4" borderId="6" xfId="19344" applyNumberFormat="true" applyFont="true" applyFill="true" applyBorder="true" applyAlignment="true" applyProtection="true">
      <alignment horizontal="center"/>
      <protection locked="false"/>
    </xf>
    <xf numFmtId="164" fontId="118" fillId="9" borderId="8" xfId="19344" applyNumberFormat="true" applyFont="true" applyFill="true" applyBorder="true" applyAlignment="true" applyProtection="true">
      <alignment horizontal="center"/>
      <protection locked="false"/>
    </xf>
    <xf numFmtId="164" fontId="118" fillId="6" borderId="9" xfId="19344" applyNumberFormat="true" applyFont="true" applyFill="true" applyBorder="true" applyAlignment="true" applyProtection="true">
      <alignment horizontal="center"/>
      <protection locked="false"/>
    </xf>
    <xf numFmtId="164" fontId="118" fillId="7" borderId="9" xfId="19344" applyNumberFormat="true" applyFont="true" applyFill="true" applyBorder="true" applyAlignment="true" applyProtection="true">
      <alignment horizontal="center"/>
      <protection locked="false"/>
    </xf>
    <xf numFmtId="164" fontId="118" fillId="8" borderId="22" xfId="19344" applyNumberFormat="true" applyFont="true" applyFill="true" applyBorder="true" applyAlignment="true" applyProtection="true">
      <alignment horizontal="center"/>
      <protection locked="false"/>
    </xf>
    <xf numFmtId="0" fontId="116" fillId="4" borderId="18" xfId="19344" applyFont="true" applyFill="true" applyBorder="true" applyAlignment="true" applyProtection="true">
      <alignment horizontal="center" vertical="center" wrapText="true"/>
      <protection locked="false"/>
    </xf>
    <xf numFmtId="0" fontId="116" fillId="4" borderId="14" xfId="19344" applyFont="true" applyFill="true" applyBorder="true" applyAlignment="true" applyProtection="true">
      <alignment horizontal="center" vertical="center" wrapText="true"/>
      <protection locked="false"/>
    </xf>
    <xf numFmtId="164" fontId="118" fillId="4" borderId="16" xfId="19344" applyNumberFormat="true" applyFont="true" applyFill="true" applyBorder="true" applyAlignment="true" applyProtection="true">
      <alignment horizontal="center" vertical="center"/>
      <protection locked="false"/>
    </xf>
    <xf numFmtId="164" fontId="118" fillId="9" borderId="17" xfId="19344" applyNumberFormat="true" applyFont="true" applyFill="true" applyBorder="true" applyAlignment="true" applyProtection="true">
      <alignment horizontal="center" vertical="center"/>
      <protection locked="false"/>
    </xf>
    <xf numFmtId="164" fontId="118" fillId="10" borderId="17" xfId="19344" applyNumberFormat="true" applyFont="true" applyFill="true" applyBorder="true" applyAlignment="true" applyProtection="true">
      <alignment horizontal="center" vertical="center"/>
      <protection locked="false"/>
    </xf>
    <xf numFmtId="164" fontId="118" fillId="11" borderId="17" xfId="19344" applyNumberFormat="true" applyFont="true" applyFill="true" applyBorder="true" applyAlignment="true" applyProtection="true">
      <alignment horizontal="center" vertical="center"/>
      <protection locked="false"/>
    </xf>
    <xf numFmtId="164" fontId="118" fillId="12" borderId="20" xfId="19344" applyNumberFormat="true" applyFont="true" applyFill="true" applyBorder="true" applyAlignment="true" applyProtection="true">
      <alignment horizontal="center" vertical="center"/>
      <protection locked="false"/>
    </xf>
    <xf numFmtId="164" fontId="118" fillId="6" borderId="17" xfId="19344" applyNumberFormat="true" applyFont="true" applyFill="true" applyBorder="true" applyAlignment="true" applyProtection="true">
      <alignment horizontal="center" vertical="center"/>
      <protection locked="false"/>
    </xf>
    <xf numFmtId="164" fontId="118" fillId="7" borderId="17" xfId="19344" applyNumberFormat="true" applyFont="true" applyFill="true" applyBorder="true" applyAlignment="true" applyProtection="true">
      <alignment horizontal="center" vertical="center"/>
      <protection locked="false"/>
    </xf>
    <xf numFmtId="164" fontId="118" fillId="8" borderId="20" xfId="19344" applyNumberFormat="true" applyFont="true" applyFill="true" applyBorder="true" applyAlignment="true" applyProtection="true">
      <alignment horizontal="center" vertical="center"/>
      <protection locked="false"/>
    </xf>
    <xf numFmtId="0" fontId="27" fillId="3" borderId="10" xfId="19344" applyFont="true" applyAlignment="true" applyProtection="true">
      <alignment vertical="center"/>
      <protection locked="false"/>
    </xf>
    <xf numFmtId="164" fontId="118" fillId="4" borderId="8" xfId="19344" applyNumberFormat="true" applyFont="true" applyFill="true" applyBorder="true" applyAlignment="true" applyProtection="true">
      <alignment horizontal="center" vertical="center"/>
      <protection locked="false"/>
    </xf>
    <xf numFmtId="164" fontId="118" fillId="9" borderId="9" xfId="19344" applyNumberFormat="true" applyFont="true" applyFill="true" applyBorder="true" applyAlignment="true" applyProtection="true">
      <alignment horizontal="center" vertical="center"/>
      <protection locked="false"/>
    </xf>
    <xf numFmtId="164" fontId="118" fillId="6" borderId="9" xfId="19344" applyNumberFormat="true" applyFont="true" applyFill="true" applyBorder="true" applyAlignment="true" applyProtection="true">
      <alignment horizontal="center" vertical="center"/>
      <protection locked="false"/>
    </xf>
    <xf numFmtId="164" fontId="118" fillId="7" borderId="9" xfId="19344" applyNumberFormat="true" applyFont="true" applyFill="true" applyBorder="true" applyAlignment="true" applyProtection="true">
      <alignment horizontal="center" vertical="center"/>
      <protection locked="false"/>
    </xf>
    <xf numFmtId="164" fontId="118" fillId="8" borderId="22" xfId="19344" applyNumberFormat="true" applyFont="true" applyFill="true" applyBorder="true" applyAlignment="true" applyProtection="true">
      <alignment horizontal="center" vertical="center"/>
      <protection locked="false"/>
    </xf>
    <xf numFmtId="1" fontId="27" fillId="4" borderId="4" xfId="19344" applyNumberFormat="true" applyFont="true" applyFill="true" applyBorder="true" applyAlignment="true" applyProtection="true">
      <alignment horizontal="center"/>
      <protection locked="false"/>
    </xf>
    <xf numFmtId="164" fontId="118" fillId="3" borderId="19" xfId="19344" applyNumberFormat="true" applyFont="true" applyBorder="true" applyAlignment="true" applyProtection="true">
      <alignment horizontal="center"/>
      <protection locked="false"/>
    </xf>
    <xf numFmtId="164" fontId="118" fillId="3" borderId="23" xfId="19344" applyNumberFormat="true" applyFont="true" applyBorder="true" applyAlignment="true" applyProtection="true">
      <alignment horizontal="center"/>
      <protection locked="false"/>
    </xf>
    <xf numFmtId="164" fontId="118" fillId="3" borderId="11" xfId="19344" applyNumberFormat="true" applyFont="true" applyBorder="true" applyAlignment="true" applyProtection="true">
      <alignment horizontal="center"/>
      <protection locked="false"/>
    </xf>
    <xf numFmtId="164" fontId="118" fillId="3" borderId="20" xfId="19344" applyNumberFormat="true" applyFont="true" applyBorder="true" applyAlignment="true" applyProtection="true">
      <alignment horizontal="center"/>
      <protection locked="false"/>
    </xf>
    <xf numFmtId="164" fontId="118" fillId="3" borderId="21" xfId="19344" applyNumberFormat="true" applyFont="true" applyBorder="true" applyAlignment="true" applyProtection="true">
      <alignment horizontal="center"/>
      <protection locked="false"/>
    </xf>
    <xf numFmtId="164" fontId="118" fillId="3" borderId="7" xfId="19344" applyNumberFormat="true" applyFont="true" applyBorder="true" applyAlignment="true" applyProtection="true">
      <alignment horizontal="center"/>
      <protection locked="false"/>
    </xf>
    <xf numFmtId="164" fontId="118" fillId="3" borderId="12" xfId="19344" applyNumberFormat="true" applyFont="true" applyBorder="true" applyAlignment="true" applyProtection="true">
      <alignment horizontal="center"/>
      <protection locked="false"/>
    </xf>
    <xf numFmtId="164" fontId="118" fillId="3" borderId="22" xfId="19344" applyNumberFormat="true" applyFont="true" applyBorder="true" applyAlignment="true" applyProtection="true">
      <alignment horizontal="center"/>
      <protection locked="false"/>
    </xf>
    <xf numFmtId="0" fontId="27" fillId="3" borderId="24" xfId="19344" applyFont="true" applyBorder="true" applyProtection="true">
      <protection locked="false"/>
    </xf>
    <xf numFmtId="0" fontId="27" fillId="3" borderId="25" xfId="19344" applyFont="true" applyBorder="true" applyProtection="true">
      <protection locked="false"/>
    </xf>
    <xf numFmtId="0" fontId="74" fillId="4" borderId="26" xfId="19344" applyFont="true" applyFill="true" applyBorder="true" applyAlignment="true" applyProtection="true">
      <alignment horizontal="center" vertical="center"/>
      <protection locked="false"/>
    </xf>
    <xf numFmtId="0" fontId="116" fillId="4" borderId="25" xfId="19344" applyFont="true" applyFill="true" applyBorder="true" applyAlignment="true" applyProtection="true">
      <alignment horizontal="center" vertical="center"/>
      <protection locked="false"/>
    </xf>
    <xf numFmtId="0" fontId="116" fillId="4" borderId="18" xfId="19344" applyFont="true" applyFill="true" applyBorder="true" applyAlignment="true" applyProtection="true">
      <alignment horizontal="center" vertical="center"/>
      <protection locked="false"/>
    </xf>
    <xf numFmtId="0" fontId="118" fillId="3" borderId="10" xfId="19344" applyFont="true" applyFill="true" applyBorder="true" applyProtection="true">
      <protection locked="false"/>
    </xf>
    <xf numFmtId="0" fontId="116" fillId="4" borderId="26" xfId="19344" applyFont="true" applyFill="true" applyBorder="true" applyAlignment="true" applyProtection="true">
      <alignment horizontal="center" vertical="center" wrapText="true"/>
      <protection locked="false"/>
    </xf>
    <xf numFmtId="164" fontId="27" fillId="3" borderId="10" xfId="19344" applyNumberFormat="true" applyFont="true" applyProtection="true">
      <protection locked="false"/>
    </xf>
    <xf numFmtId="0" fontId="120" fillId="3" borderId="4" xfId="19344" applyFont="true" applyBorder="true" applyAlignment="true" applyProtection="true">
      <alignment vertical="center" textRotation="90"/>
      <protection locked="false"/>
    </xf>
    <xf numFmtId="164" fontId="118" fillId="3" borderId="29" xfId="19344" applyNumberFormat="true" applyFont="true" applyFill="true" applyBorder="true" applyAlignment="true" applyProtection="true">
      <alignment horizontal="center"/>
      <protection locked="false"/>
    </xf>
    <xf numFmtId="164" fontId="118" fillId="3" borderId="10" xfId="19344" applyNumberFormat="true" applyFont="true" applyFill="true" applyBorder="true" applyAlignment="true" applyProtection="true">
      <alignment horizontal="center"/>
      <protection locked="false"/>
    </xf>
    <xf numFmtId="164" fontId="118" fillId="3" borderId="28" xfId="19344" applyNumberFormat="true" applyFont="true" applyFill="true" applyBorder="true" applyAlignment="true" applyProtection="true">
      <alignment horizontal="center"/>
      <protection locked="false"/>
    </xf>
    <xf numFmtId="164" fontId="118" fillId="3" borderId="32" xfId="19344" applyNumberFormat="true" applyFont="true" applyFill="true" applyBorder="true" applyAlignment="true" applyProtection="true">
      <alignment horizontal="center"/>
      <protection locked="false"/>
    </xf>
    <xf numFmtId="164" fontId="118" fillId="3" borderId="31" xfId="19344" applyNumberFormat="true" applyFont="true" applyFill="true" applyBorder="true" applyAlignment="true" applyProtection="true">
      <alignment horizontal="center"/>
      <protection locked="false"/>
    </xf>
    <xf numFmtId="1" fontId="27" fillId="3" borderId="10" xfId="19344" applyNumberFormat="true" applyFont="true" applyProtection="true">
      <protection locked="false"/>
    </xf>
    <xf numFmtId="164" fontId="118" fillId="3" borderId="35" xfId="19344" applyNumberFormat="true" applyFont="true" applyFill="true" applyBorder="true" applyAlignment="true" applyProtection="true">
      <alignment horizontal="center"/>
      <protection locked="false"/>
    </xf>
    <xf numFmtId="164" fontId="118" fillId="3" borderId="5" xfId="19344" applyNumberFormat="true" applyFont="true" applyFill="true" applyBorder="true" applyAlignment="true" applyProtection="true">
      <alignment horizontal="center"/>
      <protection locked="false"/>
    </xf>
    <xf numFmtId="164" fontId="118" fillId="3" borderId="6" xfId="19344" applyNumberFormat="true" applyFont="true" applyFill="true" applyBorder="true" applyAlignment="true" applyProtection="true">
      <alignment horizontal="center"/>
      <protection locked="false"/>
    </xf>
    <xf numFmtId="164" fontId="118" fillId="3" borderId="34" xfId="19344" applyNumberFormat="true" applyFont="true" applyFill="true" applyBorder="true" applyAlignment="true" applyProtection="true">
      <alignment horizontal="center"/>
      <protection locked="false"/>
    </xf>
    <xf numFmtId="0" fontId="27" fillId="3" borderId="12" xfId="19344" applyFont="true" applyBorder="true" applyProtection="true">
      <protection locked="false"/>
    </xf>
    <xf numFmtId="0" fontId="27" fillId="3" borderId="10" xfId="19344" applyFont="true" applyBorder="true" applyProtection="true">
      <protection locked="false"/>
    </xf>
    <xf numFmtId="164" fontId="27" fillId="3" borderId="10" xfId="19344" applyNumberFormat="true" applyFont="true" applyAlignment="true" applyProtection="true">
      <alignment horizontal="center"/>
      <protection locked="false"/>
    </xf>
    <xf numFmtId="164" fontId="118" fillId="3" borderId="10" xfId="19344" applyNumberFormat="true" applyFont="true" applyAlignment="true" applyProtection="true">
      <alignment horizontal="center"/>
      <protection locked="false"/>
    </xf>
    <xf numFmtId="0" fontId="27" fillId="4" borderId="26" xfId="19344" applyFont="true" applyFill="true" applyBorder="true" applyAlignment="true" applyProtection="true">
      <alignment horizontal="center" vertical="center"/>
      <protection locked="false"/>
    </xf>
    <xf numFmtId="164" fontId="118" fillId="5" borderId="16" xfId="19344" applyNumberFormat="true" applyFont="true" applyFill="true" applyBorder="true" applyAlignment="true" applyProtection="true">
      <alignment horizontal="center"/>
      <protection locked="false"/>
    </xf>
    <xf numFmtId="164" fontId="118" fillId="5" borderId="8" xfId="19344" applyNumberFormat="true" applyFont="true" applyFill="true" applyBorder="true" applyAlignment="true" applyProtection="true">
      <alignment horizontal="center"/>
      <protection locked="false"/>
    </xf>
    <xf numFmtId="164" fontId="118" fillId="5" borderId="17" xfId="19344" applyNumberFormat="true" applyFont="true" applyFill="true" applyBorder="true" applyAlignment="true" applyProtection="true">
      <alignment horizontal="center" vertical="center"/>
      <protection locked="false"/>
    </xf>
    <xf numFmtId="164" fontId="118" fillId="5" borderId="9" xfId="19344" applyNumberFormat="true" applyFont="true" applyFill="true" applyBorder="true" applyAlignment="true" applyProtection="true">
      <alignment horizontal="center" vertical="center"/>
      <protection locked="false"/>
    </xf>
    <xf numFmtId="0" fontId="73" fillId="0" borderId="10" xfId="0" applyFont="true" applyFill="true" applyBorder="true" applyAlignment="true" applyProtection="true">
      <alignment horizontal="center" vertical="center"/>
      <protection locked="false"/>
    </xf>
    <xf numFmtId="0" fontId="27" fillId="3" borderId="10" xfId="19344" applyFont="true" applyAlignment="true" applyProtection="true">
      <alignment horizontal="center" vertical="center"/>
      <protection locked="false"/>
    </xf>
    <xf numFmtId="0" fontId="27" fillId="0" borderId="10" xfId="19344" applyFont="true" applyFill="true" applyProtection="true">
      <protection locked="false"/>
    </xf>
    <xf numFmtId="1" fontId="113" fillId="3" borderId="10" xfId="19344" applyNumberFormat="true" applyFont="true" applyAlignment="true" applyProtection="true">
      <alignment horizontal="center" vertical="center"/>
      <protection locked="false"/>
    </xf>
    <xf numFmtId="0" fontId="27" fillId="27" borderId="10" xfId="19344" applyFill="true" applyAlignment="true">
      <alignment wrapText="true"/>
    </xf>
    <xf numFmtId="0" fontId="158" fillId="27" borderId="10" xfId="19344" applyFont="true" applyFill="true" applyAlignment="true">
      <alignment horizontal="left" vertical="top"/>
    </xf>
    <xf numFmtId="170" fontId="158" fillId="27" borderId="10" xfId="19344" applyNumberFormat="true" applyFont="true" applyFill="true" applyAlignment="true">
      <alignment horizontal="right" vertical="top" wrapText="true"/>
    </xf>
    <xf numFmtId="0" fontId="162" fillId="30" borderId="67" xfId="19344" applyFont="true" applyFill="true" applyBorder="true" applyAlignment="true">
      <alignment vertical="center"/>
    </xf>
    <xf numFmtId="0" fontId="162" fillId="9" borderId="67" xfId="19344" applyFont="true" applyFill="true" applyBorder="true" applyAlignment="true">
      <alignment vertical="center"/>
    </xf>
    <xf numFmtId="0" fontId="162" fillId="31" borderId="67" xfId="19344" applyFont="true" applyFill="true" applyBorder="true" applyAlignment="true">
      <alignment vertical="center"/>
    </xf>
    <xf numFmtId="0" fontId="162" fillId="32" borderId="1" xfId="19344" applyFont="true" applyFill="true" applyBorder="true" applyAlignment="true">
      <alignment vertical="center"/>
    </xf>
    <xf numFmtId="0" fontId="119" fillId="3" borderId="10" xfId="19344" applyFont="true" applyAlignment="true">
      <alignment horizontal="right"/>
    </xf>
    <xf numFmtId="0" fontId="156" fillId="27" borderId="10" xfId="19344" applyFont="true" applyFill="true" applyBorder="true" applyAlignment="true">
      <alignment horizontal="left"/>
    </xf>
    <xf numFmtId="0" fontId="156" fillId="27" borderId="10" xfId="19344" applyFont="true" applyFill="true" applyBorder="true" applyAlignment="true"/>
    <xf numFmtId="0" fontId="27" fillId="3" borderId="10" xfId="19344" applyFont="true" applyBorder="true" applyAlignment="true"/>
    <xf numFmtId="0" fontId="27" fillId="3" borderId="10" xfId="34389" applyBorder="true"/>
    <xf numFmtId="0" fontId="27" fillId="27" borderId="10" xfId="19344" applyFill="true" applyBorder="true" applyAlignment="true">
      <alignment wrapText="true"/>
    </xf>
    <xf numFmtId="0" fontId="156" fillId="15" borderId="10" xfId="19344" applyFont="true" applyFill="true" applyBorder="true" applyAlignment="true">
      <alignment horizontal="left"/>
    </xf>
    <xf numFmtId="0" fontId="155" fillId="27" borderId="10" xfId="19344" applyFont="true" applyFill="true" applyBorder="true" applyAlignment="true">
      <alignment wrapText="true"/>
    </xf>
    <xf numFmtId="0" fontId="157" fillId="3" borderId="10" xfId="19344" applyFont="true" applyBorder="true"/>
    <xf numFmtId="0" fontId="164" fillId="27" borderId="10" xfId="19344" applyFont="true" applyFill="true" applyBorder="true" applyAlignment="true">
      <alignment wrapText="true"/>
    </xf>
    <xf numFmtId="0" fontId="163" fillId="27" borderId="10" xfId="19344" applyFont="true" applyFill="true" applyBorder="true" applyAlignment="true">
      <alignment wrapText="true"/>
    </xf>
    <xf numFmtId="170" fontId="158"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7" fillId="27" borderId="10" xfId="19344" applyFill="true" applyAlignment="true">
      <alignment vertical="center" wrapText="true"/>
    </xf>
    <xf numFmtId="0" fontId="0" fillId="0" borderId="10" xfId="0" applyBorder="true" applyAlignment="true">
      <alignment vertical="center"/>
    </xf>
    <xf numFmtId="0" fontId="27" fillId="27" borderId="10" xfId="19344" applyFill="true" applyAlignment="true">
      <alignment vertical="center"/>
    </xf>
    <xf numFmtId="0" fontId="27" fillId="27" borderId="10" xfId="19344" applyFill="true" applyAlignment="true"/>
    <xf numFmtId="0" fontId="27" fillId="3" borderId="10" xfId="19344" applyAlignment="true">
      <alignment vertical="center"/>
    </xf>
    <xf numFmtId="0" fontId="27" fillId="15" borderId="10" xfId="19344" applyFill="true" applyAlignment="true"/>
    <xf numFmtId="0" fontId="162" fillId="29" borderId="1" xfId="19344" applyFont="true" applyFill="true" applyBorder="true" applyAlignment="true">
      <alignment vertical="center"/>
    </xf>
    <xf numFmtId="0" fontId="167" fillId="15" borderId="3" xfId="19344" applyFont="true" applyFill="true" applyBorder="true" applyAlignment="true">
      <alignment horizontal="left"/>
    </xf>
    <xf numFmtId="0" fontId="139" fillId="27" borderId="4" xfId="19344" applyFont="true" applyFill="true" applyBorder="true" applyAlignment="true"/>
    <xf numFmtId="0" fontId="167" fillId="27" borderId="10" xfId="19344" applyFont="true" applyFill="true" applyBorder="true" applyAlignment="true"/>
    <xf numFmtId="0" fontId="169" fillId="3" borderId="4" xfId="19344" applyFont="true" applyBorder="true" applyAlignment="true"/>
    <xf numFmtId="0" fontId="167" fillId="27" borderId="10" xfId="19344" applyFont="true" applyFill="true" applyBorder="true" applyAlignment="true">
      <alignment horizontal="left"/>
    </xf>
    <xf numFmtId="0" fontId="167" fillId="27" borderId="3" xfId="19344" applyFont="true" applyFill="true" applyBorder="true" applyAlignment="true">
      <alignment horizontal="left"/>
    </xf>
    <xf numFmtId="0" fontId="167" fillId="15" borderId="3" xfId="19344" applyFont="true" applyFill="true" applyBorder="true" applyAlignment="true">
      <alignment vertical="center"/>
    </xf>
    <xf numFmtId="0" fontId="139" fillId="27" borderId="4" xfId="19344" applyFont="true" applyFill="true" applyBorder="true" applyAlignment="true">
      <alignment vertical="center"/>
    </xf>
    <xf numFmtId="0" fontId="167" fillId="27" borderId="1" xfId="19344" applyFont="true" applyFill="true" applyBorder="true" applyAlignment="true">
      <alignment vertical="center"/>
    </xf>
    <xf numFmtId="0" fontId="139" fillId="3" borderId="2" xfId="19344" applyFont="true" applyBorder="true" applyAlignment="true">
      <alignment vertical="center"/>
    </xf>
    <xf numFmtId="0" fontId="167" fillId="27" borderId="3" xfId="19344" applyFont="true" applyFill="true" applyBorder="true" applyAlignment="true">
      <alignment vertical="center"/>
    </xf>
    <xf numFmtId="0" fontId="139" fillId="3" borderId="4" xfId="19344" applyFont="true" applyBorder="true" applyAlignment="true">
      <alignment vertical="center"/>
    </xf>
    <xf numFmtId="0" fontId="168" fillId="27" borderId="3" xfId="19344" applyFont="true" applyFill="true" applyBorder="true" applyAlignment="true">
      <alignment vertical="center"/>
    </xf>
    <xf numFmtId="0" fontId="168" fillId="3" borderId="4" xfId="19344" applyFont="true" applyBorder="true" applyAlignment="true">
      <alignment vertical="center"/>
    </xf>
    <xf numFmtId="0" fontId="168" fillId="3" borderId="3" xfId="19344" applyFont="true" applyBorder="true" applyAlignment="true">
      <alignment vertical="center"/>
    </xf>
    <xf numFmtId="0" fontId="168" fillId="27" borderId="4" xfId="19344" applyFont="true" applyFill="true" applyBorder="true" applyAlignment="true">
      <alignment vertical="center"/>
    </xf>
    <xf numFmtId="0" fontId="154" fillId="26" borderId="58" xfId="40344" applyFont="true" applyFill="true" applyBorder="true" applyAlignment="true">
      <alignment horizontal="left" vertical="center"/>
    </xf>
    <xf numFmtId="0" fontId="154" fillId="26" borderId="59" xfId="40356" applyFont="true" applyFill="true" applyBorder="true" applyAlignment="true">
      <alignment horizontal="left" vertical="center"/>
    </xf>
    <xf numFmtId="0" fontId="154" fillId="26" borderId="60" xfId="40376" applyFont="true" applyFill="true" applyBorder="true" applyAlignment="true">
      <alignment horizontal="left" vertical="center"/>
    </xf>
    <xf numFmtId="0" fontId="154" fillId="26" borderId="58" xfId="40412" applyFont="true" applyFill="true" applyBorder="true" applyAlignment="true">
      <alignment horizontal="left" vertical="center"/>
    </xf>
    <xf numFmtId="0" fontId="154" fillId="26" borderId="59" xfId="40424" applyFont="true" applyFill="true" applyBorder="true" applyAlignment="true">
      <alignment horizontal="left" vertical="center"/>
    </xf>
    <xf numFmtId="0" fontId="154" fillId="26" borderId="60" xfId="40436" applyFont="true" applyFill="true" applyBorder="true" applyAlignment="true">
      <alignment horizontal="left" vertical="center"/>
    </xf>
    <xf numFmtId="0" fontId="154" fillId="3" borderId="57" xfId="40400" applyFont="true" applyBorder="true" applyAlignment="true">
      <alignment horizontal="left" vertical="center"/>
    </xf>
    <xf numFmtId="0" fontId="154" fillId="26" borderId="58" xfId="39990" applyFont="true" applyFill="true" applyBorder="true" applyAlignment="true">
      <alignment horizontal="left" vertical="center"/>
    </xf>
    <xf numFmtId="0" fontId="154" fillId="26" borderId="59" xfId="40002" applyFont="true" applyFill="true" applyBorder="true" applyAlignment="true">
      <alignment horizontal="left" vertical="center"/>
    </xf>
    <xf numFmtId="0" fontId="154" fillId="26" borderId="60" xfId="40014" applyFont="true" applyFill="true" applyBorder="true" applyAlignment="true">
      <alignment horizontal="left" vertical="center"/>
    </xf>
    <xf numFmtId="0" fontId="154" fillId="26" borderId="58" xfId="40050" applyFont="true" applyFill="true" applyBorder="true" applyAlignment="true">
      <alignment horizontal="left" vertical="center"/>
    </xf>
    <xf numFmtId="0" fontId="154" fillId="26" borderId="59" xfId="40062" applyFont="true" applyFill="true" applyBorder="true" applyAlignment="true">
      <alignment horizontal="left" vertical="center"/>
    </xf>
    <xf numFmtId="0" fontId="154" fillId="26" borderId="60" xfId="40074" applyFont="true" applyFill="true" applyBorder="true" applyAlignment="true">
      <alignment horizontal="left" vertical="center"/>
    </xf>
    <xf numFmtId="0" fontId="154" fillId="26" borderId="58" xfId="40110" applyFont="true" applyFill="true" applyBorder="true" applyAlignment="true">
      <alignment horizontal="left" vertical="center"/>
    </xf>
    <xf numFmtId="0" fontId="154" fillId="26" borderId="59" xfId="40122" applyFont="true" applyFill="true" applyBorder="true" applyAlignment="true">
      <alignment horizontal="left" vertical="center"/>
    </xf>
    <xf numFmtId="0" fontId="154" fillId="26" borderId="58" xfId="40170" applyFont="true" applyFill="true" applyBorder="true" applyAlignment="true">
      <alignment horizontal="left" vertical="center"/>
    </xf>
    <xf numFmtId="0" fontId="154" fillId="26" borderId="59" xfId="40182" applyFont="true" applyFill="true" applyBorder="true" applyAlignment="true">
      <alignment horizontal="left" vertical="center"/>
    </xf>
    <xf numFmtId="0" fontId="154" fillId="26" borderId="60" xfId="40194" applyFont="true" applyFill="true" applyBorder="true" applyAlignment="true">
      <alignment horizontal="left" vertical="center"/>
    </xf>
    <xf numFmtId="0" fontId="154" fillId="26" borderId="58" xfId="40230" applyFont="true" applyFill="true" applyBorder="true" applyAlignment="true">
      <alignment horizontal="left" vertical="center"/>
    </xf>
    <xf numFmtId="0" fontId="154" fillId="26" borderId="59" xfId="40242" applyFont="true" applyFill="true" applyBorder="true" applyAlignment="true">
      <alignment horizontal="left" vertical="center"/>
    </xf>
    <xf numFmtId="0" fontId="154" fillId="26" borderId="58" xfId="40290" applyFont="true" applyFill="true" applyBorder="true" applyAlignment="true">
      <alignment horizontal="left" vertical="center"/>
    </xf>
    <xf numFmtId="0" fontId="154" fillId="26" borderId="59" xfId="40302" applyFont="true" applyFill="true" applyBorder="true" applyAlignment="true">
      <alignment horizontal="left" vertical="center"/>
    </xf>
    <xf numFmtId="0" fontId="154" fillId="26" borderId="58" xfId="40418" applyFont="true" applyFill="true" applyBorder="true" applyAlignment="true">
      <alignment horizontal="left" vertical="center"/>
    </xf>
    <xf numFmtId="0" fontId="154" fillId="26" borderId="59" xfId="40430" applyFont="true" applyFill="true" applyBorder="true" applyAlignment="true">
      <alignment horizontal="left" vertical="center"/>
    </xf>
    <xf numFmtId="0" fontId="154" fillId="26" borderId="60" xfId="40442" applyFont="true" applyFill="true" applyBorder="true" applyAlignment="true">
      <alignment horizontal="left" vertical="center"/>
    </xf>
    <xf numFmtId="0" fontId="154" fillId="3" borderId="57" xfId="40406" applyFont="true" applyBorder="true" applyAlignment="true">
      <alignment horizontal="left" vertical="center"/>
    </xf>
    <xf numFmtId="0" fontId="154" fillId="3" borderId="54" xfId="39980" applyFont="true" applyBorder="true" applyAlignment="true">
      <alignment horizontal="center" vertical="center" wrapText="true"/>
    </xf>
    <xf numFmtId="0" fontId="154" fillId="3" borderId="55" xfId="39982" applyFont="true" applyBorder="true" applyAlignment="true">
      <alignment horizontal="center" vertical="center" wrapText="true"/>
    </xf>
    <xf numFmtId="0" fontId="154" fillId="3" borderId="54" xfId="40040" applyFont="true" applyBorder="true" applyAlignment="true">
      <alignment horizontal="center" vertical="center" wrapText="true"/>
    </xf>
    <xf numFmtId="0" fontId="154" fillId="3" borderId="55" xfId="40042" applyFont="true" applyBorder="true" applyAlignment="true">
      <alignment horizontal="center" vertical="center" wrapText="true"/>
    </xf>
    <xf numFmtId="0" fontId="154" fillId="3" borderId="54" xfId="40100" applyFont="true" applyBorder="true" applyAlignment="true">
      <alignment horizontal="center" vertical="center" wrapText="true"/>
    </xf>
    <xf numFmtId="0" fontId="154" fillId="3" borderId="55" xfId="40102" applyFont="true" applyBorder="true" applyAlignment="true">
      <alignment horizontal="center" vertical="center" wrapText="true"/>
    </xf>
    <xf numFmtId="0" fontId="154" fillId="3" borderId="54" xfId="40160" applyFont="true" applyBorder="true" applyAlignment="true">
      <alignment horizontal="center" vertical="center" wrapText="true"/>
    </xf>
    <xf numFmtId="0" fontId="154" fillId="3" borderId="55" xfId="40162" applyFont="true" applyBorder="true" applyAlignment="true">
      <alignment horizontal="center" vertical="center" wrapText="true"/>
    </xf>
    <xf numFmtId="0" fontId="154" fillId="3" borderId="54" xfId="40220" applyFont="true" applyBorder="true" applyAlignment="true">
      <alignment horizontal="center" vertical="center" wrapText="true"/>
    </xf>
    <xf numFmtId="0" fontId="154" fillId="3" borderId="55" xfId="40222" applyFont="true" applyBorder="true" applyAlignment="true">
      <alignment horizontal="center" vertical="center" wrapText="true"/>
    </xf>
    <xf numFmtId="0" fontId="154" fillId="3" borderId="54" xfId="40280" applyFont="true" applyBorder="true" applyAlignment="true">
      <alignment horizontal="center" vertical="center" wrapText="true"/>
    </xf>
    <xf numFmtId="0" fontId="154" fillId="3" borderId="55" xfId="40282" applyFont="true" applyBorder="true" applyAlignment="true">
      <alignment horizontal="center" vertical="center" wrapText="true"/>
    </xf>
    <xf numFmtId="0" fontId="154" fillId="3" borderId="54" xfId="40334" applyFont="true" applyBorder="true" applyAlignment="true">
      <alignment horizontal="center" vertical="center" wrapText="true"/>
    </xf>
    <xf numFmtId="0" fontId="154" fillId="3" borderId="55" xfId="40335" applyFont="true" applyBorder="true" applyAlignment="true">
      <alignment horizontal="center" vertical="center" wrapText="true"/>
    </xf>
    <xf numFmtId="0" fontId="154" fillId="3" borderId="54" xfId="40340" applyFont="true" applyBorder="true" applyAlignment="true">
      <alignment horizontal="center" vertical="center" wrapText="true"/>
    </xf>
    <xf numFmtId="0" fontId="154" fillId="3" borderId="55" xfId="40342" applyFont="true" applyBorder="true" applyAlignment="true">
      <alignment horizontal="center" vertical="center" wrapText="true"/>
    </xf>
    <xf numFmtId="0" fontId="154" fillId="3" borderId="54" xfId="40402" applyFont="true" applyBorder="true" applyAlignment="true">
      <alignment horizontal="center" vertical="center" wrapText="true"/>
    </xf>
    <xf numFmtId="0" fontId="154" fillId="3" borderId="54" xfId="40408" applyFont="true" applyBorder="true" applyAlignment="true">
      <alignment horizontal="center" vertical="center" wrapText="true"/>
    </xf>
    <xf numFmtId="0" fontId="154" fillId="3" borderId="55" xfId="40410" applyFont="true" applyBorder="true" applyAlignment="true">
      <alignment horizontal="center" vertical="center" wrapText="true"/>
    </xf>
    <xf numFmtId="0" fontId="165" fillId="3" borderId="10" xfId="39959" applyFont="true" applyAlignment="true">
      <alignment horizontal="left" vertical="center"/>
    </xf>
    <xf numFmtId="0" fontId="154" fillId="3" borderId="10" xfId="40020" applyFont="true" applyAlignment="true">
      <alignment horizontal="left" vertical="center"/>
    </xf>
    <xf numFmtId="0" fontId="165" fillId="3" borderId="10" xfId="40019" applyFont="true" applyAlignment="true">
      <alignment horizontal="left" vertical="center"/>
    </xf>
    <xf numFmtId="0" fontId="154" fillId="3" borderId="10" xfId="40080" applyFont="true" applyAlignment="true">
      <alignment horizontal="left" vertical="center"/>
    </xf>
    <xf numFmtId="0" fontId="165" fillId="3" borderId="10" xfId="40079" applyFont="true" applyAlignment="true">
      <alignment horizontal="left" vertical="center"/>
    </xf>
    <xf numFmtId="0" fontId="165" fillId="3" borderId="10" xfId="40139" applyFont="true" applyAlignment="true">
      <alignment horizontal="left" vertical="center"/>
    </xf>
    <xf numFmtId="0" fontId="154" fillId="3" borderId="10" xfId="40200" applyFont="true" applyAlignment="true">
      <alignment horizontal="left" vertical="center"/>
    </xf>
    <xf numFmtId="0" fontId="165" fillId="3" borderId="10" xfId="40199" applyFont="true" applyAlignment="true">
      <alignment horizontal="left" vertical="center"/>
    </xf>
    <xf numFmtId="0" fontId="165" fillId="3" borderId="10" xfId="40259" applyFont="true" applyAlignment="true">
      <alignment horizontal="left" vertical="center"/>
    </xf>
    <xf numFmtId="0" fontId="154" fillId="3" borderId="57" xfId="40332" applyFont="true" applyBorder="true" applyAlignment="true">
      <alignment horizontal="left" vertical="center"/>
    </xf>
    <xf numFmtId="0" fontId="165" fillId="3" borderId="10" xfId="40319" applyFont="true" applyAlignment="true">
      <alignment horizontal="left" vertical="center"/>
    </xf>
    <xf numFmtId="0" fontId="165" fillId="3" borderId="10" xfId="40387" applyFont="true" applyAlignment="true">
      <alignment horizontal="left" vertical="center"/>
    </xf>
    <xf numFmtId="0" fontId="154" fillId="3" borderId="57" xfId="39978" applyFont="true" applyBorder="true" applyAlignment="true">
      <alignment horizontal="left" vertical="center"/>
    </xf>
    <xf numFmtId="0" fontId="165" fillId="3" borderId="10" xfId="39965" applyFont="true" applyAlignment="true">
      <alignment horizontal="left" vertical="center"/>
    </xf>
    <xf numFmtId="0" fontId="154" fillId="3" borderId="57" xfId="40038" applyFont="true" applyBorder="true" applyAlignment="true">
      <alignment horizontal="left" vertical="center"/>
    </xf>
    <xf numFmtId="0" fontId="165" fillId="3" borderId="10" xfId="40025" applyFont="true" applyAlignment="true">
      <alignment horizontal="left" vertical="center"/>
    </xf>
    <xf numFmtId="0" fontId="154" fillId="3" borderId="57" xfId="40098" applyFont="true" applyBorder="true" applyAlignment="true">
      <alignment horizontal="left" vertical="center"/>
    </xf>
    <xf numFmtId="0" fontId="165" fillId="3" borderId="10" xfId="40085" applyFont="true" applyAlignment="true">
      <alignment horizontal="left" vertical="center"/>
    </xf>
    <xf numFmtId="0" fontId="154" fillId="3" borderId="57" xfId="40158" applyFont="true" applyBorder="true" applyAlignment="true">
      <alignment horizontal="left" vertical="center"/>
    </xf>
    <xf numFmtId="0" fontId="165" fillId="3" borderId="10" xfId="40145" applyFont="true" applyAlignment="true">
      <alignment horizontal="left" vertical="center"/>
    </xf>
    <xf numFmtId="0" fontId="154" fillId="3" borderId="57" xfId="40218" applyFont="true" applyBorder="true" applyAlignment="true">
      <alignment horizontal="left" vertical="center"/>
    </xf>
    <xf numFmtId="0" fontId="165" fillId="3" borderId="10" xfId="40205" applyFont="true" applyAlignment="true">
      <alignment horizontal="left" vertical="center"/>
    </xf>
    <xf numFmtId="0" fontId="154" fillId="3" borderId="57" xfId="40278" applyFont="true" applyBorder="true" applyAlignment="true">
      <alignment horizontal="left" vertical="center"/>
    </xf>
    <xf numFmtId="0" fontId="165" fillId="3" borderId="10" xfId="40265" applyFont="true" applyAlignment="true">
      <alignment horizontal="left" vertical="center"/>
    </xf>
    <xf numFmtId="0" fontId="154" fillId="3" borderId="57" xfId="40338" applyFont="true" applyBorder="true" applyAlignment="true">
      <alignment horizontal="left" vertical="center"/>
    </xf>
    <xf numFmtId="0" fontId="165" fillId="3" borderId="10" xfId="40325" applyFont="true" applyAlignment="true">
      <alignment horizontal="left" vertical="center"/>
    </xf>
    <xf numFmtId="0" fontId="165" fillId="3" borderId="10" xfId="40393" applyFont="true" applyAlignment="true">
      <alignment horizontal="left" vertical="center"/>
    </xf>
    <xf numFmtId="0" fontId="154" fillId="33" borderId="10" xfId="40388" applyFont="true" applyFill="true" applyAlignment="true">
      <alignment horizontal="left" vertical="center"/>
    </xf>
    <xf numFmtId="0" fontId="154" fillId="34" borderId="10" xfId="40320" applyFont="true" applyFill="true" applyAlignment="true">
      <alignment horizontal="left" vertical="center"/>
    </xf>
    <xf numFmtId="0" fontId="154" fillId="30" borderId="10" xfId="40260" applyFont="true" applyFill="true" applyAlignment="true">
      <alignment horizontal="left" vertical="center"/>
    </xf>
    <xf numFmtId="0" fontId="154" fillId="31" borderId="10" xfId="40140" applyFont="true" applyFill="true" applyAlignment="true">
      <alignment horizontal="left" vertical="center"/>
    </xf>
    <xf numFmtId="0" fontId="154" fillId="9" borderId="10" xfId="39960" applyFont="true" applyFill="true" applyAlignment="true">
      <alignment horizontal="left" vertical="center"/>
    </xf>
    <xf numFmtId="1" fontId="74" fillId="4" borderId="39" xfId="19344" applyNumberFormat="true" applyFont="true" applyFill="true" applyBorder="true" applyAlignment="true" applyProtection="true">
      <alignment horizontal="center" vertical="center"/>
    </xf>
    <xf numFmtId="1" fontId="74" fillId="4" borderId="42" xfId="19344" applyNumberFormat="true" applyFont="true" applyFill="true" applyBorder="true" applyAlignment="true" applyProtection="true">
      <alignment horizontal="center" vertical="center"/>
    </xf>
    <xf numFmtId="0" fontId="27" fillId="0" borderId="10" xfId="19344" applyFill="true" applyBorder="true" applyAlignment="true">
      <alignment wrapText="true"/>
    </xf>
    <xf numFmtId="0" fontId="27" fillId="0" borderId="10" xfId="19344" applyFill="true" applyBorder="true" applyAlignment="true">
      <alignment vertical="top" wrapText="true"/>
    </xf>
    <xf numFmtId="0" fontId="139" fillId="15" borderId="10" xfId="19344" applyFont="true" applyFill="true" applyAlignment="true">
      <alignment vertical="top" wrapText="true"/>
    </xf>
    <xf numFmtId="0" fontId="139" fillId="0" borderId="10" xfId="19344" applyFont="true" applyFill="true" applyBorder="true" applyAlignment="true">
      <alignment vertical="top" wrapText="true"/>
    </xf>
    <xf numFmtId="0" fontId="0" fillId="0" borderId="10" xfId="0" applyFill="true" applyBorder="true" applyAlignment="true">
      <alignment vertical="center"/>
    </xf>
    <xf numFmtId="0" fontId="27" fillId="0" borderId="10" xfId="19344" applyFill="true" applyBorder="true" applyAlignment="true">
      <alignment vertical="center" wrapText="true"/>
    </xf>
    <xf numFmtId="0" fontId="162" fillId="32" borderId="11" xfId="19344" applyFont="true" applyFill="true" applyBorder="true" applyAlignment="true">
      <alignment vertical="center"/>
    </xf>
    <xf numFmtId="0" fontId="27" fillId="15" borderId="10" xfId="19344" applyFill="true" applyAlignment="true">
      <alignment wrapText="true"/>
    </xf>
    <xf numFmtId="0" fontId="118" fillId="3" borderId="10" xfId="19344" applyFont="true" applyFill="true" applyBorder="true" applyAlignment="true" applyProtection="true">
      <alignment horizontal="center" vertical="center"/>
      <protection locked="false"/>
    </xf>
    <xf numFmtId="164" fontId="27" fillId="3" borderId="10" xfId="19344" applyNumberFormat="true" applyFont="true" applyAlignment="true" applyProtection="true">
      <alignment horizontal="center" vertical="center"/>
      <protection locked="false"/>
    </xf>
    <xf numFmtId="0" fontId="168" fillId="27" borderId="5" xfId="19344" applyFont="true" applyFill="true" applyBorder="true" applyAlignment="true">
      <alignment vertical="center"/>
    </xf>
    <xf numFmtId="0" fontId="177" fillId="27" borderId="6" xfId="19344" applyFont="true" applyFill="true" applyBorder="true" applyAlignment="true">
      <alignment vertical="center"/>
    </xf>
    <xf numFmtId="0" fontId="177" fillId="27" borderId="4" xfId="19344" applyFont="true" applyFill="true" applyBorder="true" applyAlignment="true">
      <alignment vertical="center"/>
    </xf>
    <xf numFmtId="0" fontId="168" fillId="27" borderId="4" xfId="19344" applyFont="true" applyFill="true" applyBorder="true" applyAlignment="true"/>
    <xf numFmtId="0" fontId="168" fillId="27" borderId="6" xfId="19344" applyFont="true" applyFill="true" applyBorder="true" applyAlignment="true"/>
    <xf numFmtId="169" fontId="153" fillId="0" borderId="10" xfId="39997" applyNumberFormat="true" applyFont="true" applyFill="true" applyBorder="true" applyAlignment="true">
      <alignment horizontal="right" vertical="center"/>
    </xf>
    <xf numFmtId="169" fontId="153" fillId="0" borderId="10" xfId="40009" applyNumberFormat="true" applyFont="true" applyFill="true" applyBorder="true" applyAlignment="true">
      <alignment horizontal="right" vertical="center"/>
    </xf>
    <xf numFmtId="0" fontId="0" fillId="0" borderId="10" xfId="0" applyBorder="true"/>
    <xf numFmtId="169" fontId="153" fillId="0" borderId="10" xfId="39985" applyNumberFormat="true" applyFont="true" applyFill="true" applyBorder="true" applyAlignment="true">
      <alignment horizontal="right" vertical="center"/>
    </xf>
    <xf numFmtId="0" fontId="0" fillId="0" borderId="10" xfId="0" applyFill="true" applyBorder="true"/>
    <xf numFmtId="0" fontId="167" fillId="15" borderId="1" xfId="19344" applyFont="true" applyFill="true" applyBorder="true" applyAlignment="true"/>
    <xf numFmtId="0" fontId="139" fillId="15" borderId="2" xfId="19344" applyFont="true" applyFill="true" applyBorder="true" applyAlignment="true"/>
    <xf numFmtId="0" fontId="167" fillId="15" borderId="3" xfId="19344" applyFont="true" applyFill="true" applyBorder="true" applyAlignment="true"/>
    <xf numFmtId="0" fontId="139" fillId="15" borderId="4" xfId="19344" applyFont="true" applyFill="true" applyBorder="true" applyAlignment="true"/>
    <xf numFmtId="0" fontId="168" fillId="15" borderId="3" xfId="19344" applyFont="true" applyFill="true" applyBorder="true" applyAlignment="true"/>
    <xf numFmtId="0" fontId="168" fillId="15" borderId="4" xfId="19344" applyFont="true" applyFill="true" applyBorder="true" applyAlignment="true"/>
    <xf numFmtId="0" fontId="168" fillId="15" borderId="3" xfId="19344" applyFont="true" applyFill="true" applyBorder="true" applyAlignment="true">
      <alignment vertical="center"/>
    </xf>
    <xf numFmtId="0" fontId="168" fillId="15" borderId="4" xfId="19344" applyFont="true" applyFill="true" applyBorder="true" applyAlignment="true">
      <alignment vertical="center"/>
    </xf>
    <xf numFmtId="0" fontId="177" fillId="15" borderId="4" xfId="19344" applyFont="true" applyFill="true" applyBorder="true" applyAlignment="true">
      <alignment vertical="center"/>
    </xf>
    <xf numFmtId="0" fontId="154" fillId="26" borderId="70" xfId="40242" applyFont="true" applyFill="true" applyBorder="true" applyAlignment="true">
      <alignment horizontal="left" vertical="center"/>
    </xf>
    <xf numFmtId="0" fontId="154" fillId="26" borderId="59" xfId="40254" applyFont="true" applyFill="true" applyBorder="true" applyAlignment="true">
      <alignment horizontal="left" vertical="center"/>
    </xf>
    <xf numFmtId="0" fontId="154" fillId="26" borderId="58" xfId="40109" applyFont="true" applyFill="true" applyBorder="true" applyAlignment="true">
      <alignment horizontal="left" vertical="center" wrapText="true"/>
    </xf>
    <xf numFmtId="0" fontId="154" fillId="26" borderId="59" xfId="40121" applyFont="true" applyFill="true" applyBorder="true" applyAlignment="true">
      <alignment horizontal="left" vertical="center" wrapText="true"/>
    </xf>
    <xf numFmtId="0" fontId="27" fillId="3" borderId="10" xfId="19344" applyAlignment="true"/>
    <xf numFmtId="0" fontId="180" fillId="27" borderId="4" xfId="19344" applyFont="true" applyFill="true" applyBorder="true" applyAlignment="true"/>
    <xf numFmtId="0" fontId="180" fillId="3" borderId="4" xfId="19344" applyFont="true" applyBorder="true" applyAlignment="true"/>
    <xf numFmtId="0" fontId="180" fillId="27" borderId="6" xfId="19344" applyFont="true" applyFill="true" applyBorder="true" applyAlignment="true"/>
    <xf numFmtId="0" fontId="27" fillId="3" borderId="10" xfId="19344" applyAlignment="true">
      <alignment vertical="center" wrapText="true"/>
    </xf>
    <xf numFmtId="170" fontId="159" fillId="2" borderId="74" xfId="19344" applyNumberFormat="true" applyFont="true" applyFill="true" applyBorder="true" applyAlignment="true">
      <alignment vertical="center"/>
    </xf>
    <xf numFmtId="170" fontId="159" fillId="2" borderId="75" xfId="19344" applyNumberFormat="true" applyFont="true" applyFill="true" applyBorder="true" applyAlignment="true">
      <alignment vertical="center"/>
    </xf>
    <xf numFmtId="0" fontId="154" fillId="26" borderId="102" xfId="40115" applyFont="true" applyFill="true" applyBorder="true" applyAlignment="true">
      <alignment horizontal="left" vertical="center" wrapText="true"/>
    </xf>
    <xf numFmtId="0" fontId="154" fillId="3" borderId="10" xfId="39972" applyFont="true" applyBorder="true" applyAlignment="true">
      <alignment horizontal="left" vertical="center"/>
    </xf>
    <xf numFmtId="0" fontId="154" fillId="3" borderId="10" xfId="40032" applyFont="true" applyBorder="true" applyAlignment="true">
      <alignment horizontal="left" vertical="center"/>
    </xf>
    <xf numFmtId="0" fontId="154" fillId="3" borderId="10" xfId="40092" applyFont="true" applyBorder="true" applyAlignment="true">
      <alignment horizontal="left" vertical="center"/>
    </xf>
    <xf numFmtId="0" fontId="154" fillId="3" borderId="10" xfId="40152" applyFont="true" applyBorder="true" applyAlignment="true">
      <alignment horizontal="left" vertical="center"/>
    </xf>
    <xf numFmtId="0" fontId="154" fillId="3" borderId="10" xfId="40212" applyFont="true" applyBorder="true" applyAlignment="true">
      <alignment horizontal="left" vertical="center"/>
    </xf>
    <xf numFmtId="0" fontId="154" fillId="3" borderId="10" xfId="40272" applyFont="true" applyBorder="true" applyAlignment="true">
      <alignment horizontal="left" vertical="center"/>
    </xf>
    <xf numFmtId="170" fontId="159" fillId="2" borderId="106" xfId="19344" applyNumberFormat="true" applyFont="true" applyFill="true" applyBorder="true" applyAlignment="true">
      <alignment vertical="center"/>
    </xf>
    <xf numFmtId="0" fontId="154" fillId="26" borderId="107" xfId="40115" applyFont="true" applyFill="true" applyBorder="true" applyAlignment="true">
      <alignment horizontal="left" vertical="center" wrapText="true"/>
    </xf>
    <xf numFmtId="0" fontId="154" fillId="26" borderId="107" xfId="40235" applyFont="true" applyFill="true" applyBorder="true" applyAlignment="true">
      <alignment horizontal="left" vertical="center" wrapText="true"/>
    </xf>
    <xf numFmtId="0" fontId="154" fillId="26" borderId="107" xfId="40295" applyFont="true" applyFill="true" applyBorder="true" applyAlignment="true">
      <alignment horizontal="left" vertical="center" wrapText="true"/>
    </xf>
    <xf numFmtId="0" fontId="154" fillId="26" borderId="108" xfId="39984" applyFont="true" applyFill="true" applyBorder="true" applyAlignment="true">
      <alignment horizontal="left" vertical="center"/>
    </xf>
    <xf numFmtId="0" fontId="154" fillId="26" borderId="109" xfId="39996" applyFont="true" applyFill="true" applyBorder="true" applyAlignment="true">
      <alignment horizontal="left" vertical="center"/>
    </xf>
    <xf numFmtId="0" fontId="154" fillId="26" borderId="110" xfId="40008" applyFont="true" applyFill="true" applyBorder="true" applyAlignment="true">
      <alignment horizontal="left" vertical="center"/>
    </xf>
    <xf numFmtId="0" fontId="154" fillId="26" borderId="108" xfId="40044" applyFont="true" applyFill="true" applyBorder="true" applyAlignment="true">
      <alignment horizontal="left" vertical="center"/>
    </xf>
    <xf numFmtId="0" fontId="154" fillId="26" borderId="109" xfId="40056" applyFont="true" applyFill="true" applyBorder="true" applyAlignment="true">
      <alignment horizontal="left" vertical="center"/>
    </xf>
    <xf numFmtId="0" fontId="154" fillId="26" borderId="109" xfId="40062" applyFont="true" applyFill="true" applyBorder="true" applyAlignment="true">
      <alignment horizontal="left" vertical="center"/>
    </xf>
    <xf numFmtId="0" fontId="154" fillId="26" borderId="110" xfId="40074" applyFont="true" applyFill="true" applyBorder="true" applyAlignment="true">
      <alignment horizontal="left" vertical="center"/>
    </xf>
    <xf numFmtId="0" fontId="154" fillId="26" borderId="108" xfId="40104" applyFont="true" applyFill="true" applyBorder="true" applyAlignment="true">
      <alignment horizontal="left" vertical="center"/>
    </xf>
    <xf numFmtId="0" fontId="154" fillId="26" borderId="109" xfId="40116" applyFont="true" applyFill="true" applyBorder="true" applyAlignment="true">
      <alignment horizontal="left" vertical="center"/>
    </xf>
    <xf numFmtId="0" fontId="154" fillId="26" borderId="110" xfId="40116" applyFont="true" applyFill="true" applyBorder="true" applyAlignment="true">
      <alignment horizontal="left" vertical="center"/>
    </xf>
    <xf numFmtId="0" fontId="154" fillId="26" borderId="108" xfId="40164" applyFont="true" applyFill="true" applyBorder="true" applyAlignment="true">
      <alignment horizontal="left" vertical="center"/>
    </xf>
    <xf numFmtId="0" fontId="154" fillId="26" borderId="109" xfId="40176" applyFont="true" applyFill="true" applyBorder="true" applyAlignment="true">
      <alignment horizontal="left" vertical="center"/>
    </xf>
    <xf numFmtId="0" fontId="154" fillId="26" borderId="110" xfId="40188" applyFont="true" applyFill="true" applyBorder="true" applyAlignment="true">
      <alignment horizontal="left" vertical="center"/>
    </xf>
    <xf numFmtId="0" fontId="154" fillId="26" borderId="108" xfId="40224" applyFont="true" applyFill="true" applyBorder="true" applyAlignment="true">
      <alignment horizontal="left" vertical="center"/>
    </xf>
    <xf numFmtId="0" fontId="154" fillId="26" borderId="109" xfId="40236" applyFont="true" applyFill="true" applyBorder="true" applyAlignment="true">
      <alignment horizontal="left" vertical="center"/>
    </xf>
    <xf numFmtId="0" fontId="154" fillId="26" borderId="109" xfId="40248" applyFont="true" applyFill="true" applyBorder="true" applyAlignment="true">
      <alignment horizontal="left" vertical="center"/>
    </xf>
    <xf numFmtId="0" fontId="154" fillId="26" borderId="110" xfId="40236" applyFont="true" applyFill="true" applyBorder="true" applyAlignment="true">
      <alignment horizontal="left" vertical="center"/>
    </xf>
    <xf numFmtId="0" fontId="154" fillId="26" borderId="108" xfId="40284" applyFont="true" applyFill="true" applyBorder="true" applyAlignment="true">
      <alignment horizontal="left" vertical="center"/>
    </xf>
    <xf numFmtId="0" fontId="154" fillId="26" borderId="109" xfId="40296" applyFont="true" applyFill="true" applyBorder="true" applyAlignment="true">
      <alignment horizontal="left" vertical="center"/>
    </xf>
    <xf numFmtId="0" fontId="154" fillId="26" borderId="110" xfId="40296" applyFont="true" applyFill="true" applyBorder="true" applyAlignment="true">
      <alignment horizontal="left" vertical="center"/>
    </xf>
    <xf numFmtId="0" fontId="154" fillId="3" borderId="52" xfId="39974" applyFont="true" applyBorder="true" applyAlignment="true">
      <alignment horizontal="center" vertical="center" wrapText="true"/>
    </xf>
    <xf numFmtId="0" fontId="154" fillId="3" borderId="112" xfId="39974" applyFont="true" applyBorder="true" applyAlignment="true">
      <alignment horizontal="center" vertical="center" wrapText="true"/>
    </xf>
    <xf numFmtId="0" fontId="154" fillId="3" borderId="53" xfId="39975" applyFont="true" applyBorder="true" applyAlignment="true">
      <alignment horizontal="center" vertical="center" wrapText="true"/>
    </xf>
    <xf numFmtId="0" fontId="154" fillId="3" borderId="111" xfId="39974" applyFont="true" applyBorder="true" applyAlignment="true">
      <alignment horizontal="center" vertical="center" wrapText="true"/>
    </xf>
    <xf numFmtId="0" fontId="154" fillId="3" borderId="52" xfId="40034" applyFont="true" applyBorder="true" applyAlignment="true">
      <alignment horizontal="center" vertical="center" wrapText="true"/>
    </xf>
    <xf numFmtId="0" fontId="154" fillId="3" borderId="97" xfId="40035" applyFont="true" applyBorder="true" applyAlignment="true">
      <alignment horizontal="center" vertical="center" wrapText="true"/>
    </xf>
    <xf numFmtId="0" fontId="154" fillId="3" borderId="112" xfId="40034" applyFont="true" applyBorder="true" applyAlignment="true">
      <alignment horizontal="center" vertical="center" wrapText="true"/>
    </xf>
    <xf numFmtId="0" fontId="154" fillId="3" borderId="53" xfId="40035" applyFont="true" applyBorder="true" applyAlignment="true">
      <alignment horizontal="center" vertical="center" wrapText="true"/>
    </xf>
    <xf numFmtId="0" fontId="154" fillId="3" borderId="111" xfId="40034" applyFont="true" applyBorder="true" applyAlignment="true">
      <alignment horizontal="center" vertical="center" wrapText="true"/>
    </xf>
    <xf numFmtId="0" fontId="154" fillId="3" borderId="52" xfId="40094" applyFont="true" applyBorder="true" applyAlignment="true">
      <alignment horizontal="center" vertical="center" wrapText="true"/>
    </xf>
    <xf numFmtId="0" fontId="154" fillId="3" borderId="97" xfId="40095" applyFont="true" applyBorder="true" applyAlignment="true">
      <alignment horizontal="center" vertical="center" wrapText="true"/>
    </xf>
    <xf numFmtId="0" fontId="154" fillId="3" borderId="112" xfId="40094" applyFont="true" applyBorder="true" applyAlignment="true">
      <alignment horizontal="center" vertical="center" wrapText="true"/>
    </xf>
    <xf numFmtId="0" fontId="154" fillId="3" borderId="53" xfId="40095" applyFont="true" applyBorder="true" applyAlignment="true">
      <alignment horizontal="center" vertical="center" wrapText="true"/>
    </xf>
    <xf numFmtId="0" fontId="154" fillId="3" borderId="111" xfId="40094" applyFont="true" applyBorder="true" applyAlignment="true">
      <alignment horizontal="center" vertical="center" wrapText="true"/>
    </xf>
    <xf numFmtId="0" fontId="154" fillId="3" borderId="52" xfId="40154" applyFont="true" applyBorder="true" applyAlignment="true">
      <alignment horizontal="center" vertical="center" wrapText="true"/>
    </xf>
    <xf numFmtId="0" fontId="154" fillId="3" borderId="112" xfId="40154" applyFont="true" applyBorder="true" applyAlignment="true">
      <alignment horizontal="center" vertical="center" wrapText="true"/>
    </xf>
    <xf numFmtId="0" fontId="154" fillId="3" borderId="53" xfId="40155" applyFont="true" applyBorder="true" applyAlignment="true">
      <alignment horizontal="center" vertical="center" wrapText="true"/>
    </xf>
    <xf numFmtId="0" fontId="154" fillId="3" borderId="111" xfId="40154" applyFont="true" applyBorder="true" applyAlignment="true">
      <alignment horizontal="center" vertical="center" wrapText="true"/>
    </xf>
    <xf numFmtId="0" fontId="154" fillId="3" borderId="52" xfId="40214" applyFont="true" applyBorder="true" applyAlignment="true">
      <alignment horizontal="center" vertical="center" wrapText="true"/>
    </xf>
    <xf numFmtId="0" fontId="154" fillId="3" borderId="112" xfId="40214" applyFont="true" applyBorder="true" applyAlignment="true">
      <alignment horizontal="center" vertical="center" wrapText="true"/>
    </xf>
    <xf numFmtId="0" fontId="154" fillId="3" borderId="53" xfId="40215" applyFont="true" applyBorder="true" applyAlignment="true">
      <alignment horizontal="center" vertical="center" wrapText="true"/>
    </xf>
    <xf numFmtId="0" fontId="154" fillId="3" borderId="111" xfId="40214" applyFont="true" applyBorder="true" applyAlignment="true">
      <alignment horizontal="center" vertical="center" wrapText="true"/>
    </xf>
    <xf numFmtId="0" fontId="154" fillId="3" borderId="52" xfId="40274" applyFont="true" applyBorder="true" applyAlignment="true">
      <alignment horizontal="center" vertical="center" wrapText="true"/>
    </xf>
    <xf numFmtId="0" fontId="154" fillId="3" borderId="112" xfId="40274" applyFont="true" applyBorder="true" applyAlignment="true">
      <alignment horizontal="center" vertical="center" wrapText="true"/>
    </xf>
    <xf numFmtId="0" fontId="154" fillId="3" borderId="53" xfId="40275" applyFont="true" applyBorder="true" applyAlignment="true">
      <alignment horizontal="center" vertical="center" wrapText="true"/>
    </xf>
    <xf numFmtId="0" fontId="154" fillId="3" borderId="111" xfId="40274" applyFont="true" applyBorder="true" applyAlignment="true">
      <alignment horizontal="center" vertical="center" wrapText="true"/>
    </xf>
    <xf numFmtId="170" fontId="158" fillId="27" borderId="118" xfId="19344" applyNumberFormat="true" applyFont="true" applyFill="true" applyBorder="true" applyAlignment="true">
      <alignment horizontal="center" vertical="center"/>
    </xf>
    <xf numFmtId="170" fontId="158" fillId="27" borderId="119" xfId="19344" applyNumberFormat="true" applyFont="true" applyFill="true" applyBorder="true" applyAlignment="true">
      <alignment horizontal="center" vertical="center"/>
    </xf>
    <xf numFmtId="170" fontId="158" fillId="27" borderId="120" xfId="19344" applyNumberFormat="true" applyFont="true" applyFill="true" applyBorder="true" applyAlignment="true">
      <alignment horizontal="center" vertical="center"/>
    </xf>
    <xf numFmtId="170" fontId="158" fillId="27" borderId="121" xfId="19344" applyNumberFormat="true" applyFont="true" applyFill="true" applyBorder="true" applyAlignment="true">
      <alignment horizontal="center" vertical="center"/>
    </xf>
    <xf numFmtId="170" fontId="158" fillId="27" borderId="122" xfId="19344" applyNumberFormat="true" applyFont="true" applyFill="true" applyBorder="true" applyAlignment="true">
      <alignment horizontal="center" vertical="center"/>
    </xf>
    <xf numFmtId="170" fontId="158" fillId="27" borderId="80" xfId="19344" applyNumberFormat="true" applyFont="true" applyFill="true" applyBorder="true" applyAlignment="true">
      <alignment horizontal="center" vertical="center"/>
    </xf>
    <xf numFmtId="170" fontId="158" fillId="27" borderId="51" xfId="19344" applyNumberFormat="true" applyFont="true" applyFill="true" applyBorder="true" applyAlignment="true">
      <alignment horizontal="center" vertical="center"/>
    </xf>
    <xf numFmtId="170" fontId="158" fillId="27" borderId="95" xfId="19344" applyNumberFormat="true" applyFont="true" applyFill="true" applyBorder="true" applyAlignment="true">
      <alignment horizontal="center" vertical="center"/>
    </xf>
    <xf numFmtId="170" fontId="158" fillId="27" borderId="88" xfId="19344" applyNumberFormat="true" applyFont="true" applyFill="true" applyBorder="true" applyAlignment="true">
      <alignment horizontal="center" vertical="center"/>
    </xf>
    <xf numFmtId="170" fontId="158" fillId="27" borderId="68" xfId="19344" applyNumberFormat="true" applyFont="true" applyFill="true" applyBorder="true" applyAlignment="true">
      <alignment horizontal="center" vertical="center"/>
    </xf>
    <xf numFmtId="170" fontId="158" fillId="27" borderId="81" xfId="19344" applyNumberFormat="true" applyFont="true" applyFill="true" applyBorder="true" applyAlignment="true">
      <alignment horizontal="center" vertical="center"/>
    </xf>
    <xf numFmtId="170" fontId="158" fillId="27" borderId="50" xfId="19344" applyNumberFormat="true" applyFont="true" applyFill="true" applyBorder="true" applyAlignment="true">
      <alignment horizontal="center" vertical="center"/>
    </xf>
    <xf numFmtId="170" fontId="158" fillId="27" borderId="96" xfId="19344" applyNumberFormat="true" applyFont="true" applyFill="true" applyBorder="true" applyAlignment="true">
      <alignment horizontal="center" vertical="center"/>
    </xf>
    <xf numFmtId="170" fontId="158" fillId="27" borderId="89" xfId="19344" applyNumberFormat="true" applyFont="true" applyFill="true" applyBorder="true" applyAlignment="true">
      <alignment horizontal="center" vertical="center"/>
    </xf>
    <xf numFmtId="170" fontId="158" fillId="27" borderId="69" xfId="19344" applyNumberFormat="true" applyFont="true" applyFill="true" applyBorder="true" applyAlignment="true">
      <alignment horizontal="center" vertical="center"/>
    </xf>
    <xf numFmtId="169" fontId="153" fillId="28" borderId="113" xfId="40105" applyNumberFormat="true" applyFont="true" applyFill="true" applyBorder="true" applyAlignment="true">
      <alignment horizontal="center" vertical="center"/>
    </xf>
    <xf numFmtId="169" fontId="153" fillId="28" borderId="114" xfId="40106" applyNumberFormat="true" applyFont="true" applyFill="true" applyBorder="true" applyAlignment="true">
      <alignment horizontal="center" vertical="center"/>
    </xf>
    <xf numFmtId="169" fontId="153" fillId="28" borderId="115" xfId="40107" applyNumberFormat="true" applyFont="true" applyFill="true" applyBorder="true" applyAlignment="true">
      <alignment horizontal="center" vertical="center"/>
    </xf>
    <xf numFmtId="169" fontId="153" fillId="28" borderId="116" xfId="40106" applyNumberFormat="true" applyFont="true" applyFill="true" applyBorder="true" applyAlignment="true">
      <alignment horizontal="center" vertical="center"/>
    </xf>
    <xf numFmtId="169" fontId="153" fillId="28" borderId="117" xfId="40107" applyNumberFormat="true" applyFont="true" applyFill="true" applyBorder="true" applyAlignment="true">
      <alignment horizontal="center" vertical="center"/>
    </xf>
    <xf numFmtId="169" fontId="153" fillId="28" borderId="113" xfId="40106" applyNumberFormat="true" applyFont="true" applyFill="true" applyBorder="true" applyAlignment="true">
      <alignment horizontal="center" vertical="center"/>
    </xf>
    <xf numFmtId="169" fontId="153" fillId="28" borderId="78" xfId="40117" applyNumberFormat="true" applyFont="true" applyFill="true" applyBorder="true" applyAlignment="true">
      <alignment horizontal="center" vertical="center"/>
    </xf>
    <xf numFmtId="169" fontId="153" fillId="28" borderId="56" xfId="40118" applyNumberFormat="true" applyFont="true" applyFill="true" applyBorder="true" applyAlignment="true">
      <alignment horizontal="center" vertical="center"/>
    </xf>
    <xf numFmtId="169" fontId="153" fillId="28" borderId="93" xfId="40119" applyNumberFormat="true" applyFont="true" applyFill="true" applyBorder="true" applyAlignment="true">
      <alignment horizontal="center" vertical="center"/>
    </xf>
    <xf numFmtId="169" fontId="153" fillId="28" borderId="63" xfId="40118" applyNumberFormat="true" applyFont="true" applyFill="true" applyBorder="true" applyAlignment="true">
      <alignment horizontal="center" vertical="center"/>
    </xf>
    <xf numFmtId="169" fontId="153" fillId="28" borderId="64" xfId="40119" applyNumberFormat="true" applyFont="true" applyFill="true" applyBorder="true" applyAlignment="true">
      <alignment horizontal="center" vertical="center"/>
    </xf>
    <xf numFmtId="169" fontId="153" fillId="28" borderId="78" xfId="40118" applyNumberFormat="true" applyFont="true" applyFill="true" applyBorder="true" applyAlignment="true">
      <alignment horizontal="center" vertical="center"/>
    </xf>
    <xf numFmtId="169" fontId="153" fillId="28" borderId="85" xfId="40117" applyNumberFormat="true" applyFont="true" applyFill="true" applyBorder="true" applyAlignment="true">
      <alignment horizontal="center" vertical="center"/>
    </xf>
    <xf numFmtId="169" fontId="153" fillId="28" borderId="86" xfId="40118" applyNumberFormat="true" applyFont="true" applyFill="true" applyBorder="true" applyAlignment="true">
      <alignment horizontal="center" vertical="center"/>
    </xf>
    <xf numFmtId="169" fontId="153" fillId="28" borderId="98" xfId="40119" applyNumberFormat="true" applyFont="true" applyFill="true" applyBorder="true" applyAlignment="true">
      <alignment horizontal="center" vertical="center"/>
    </xf>
    <xf numFmtId="169" fontId="153" fillId="28" borderId="101" xfId="40118" applyNumberFormat="true" applyFont="true" applyFill="true" applyBorder="true" applyAlignment="true">
      <alignment horizontal="center" vertical="center"/>
    </xf>
    <xf numFmtId="169" fontId="153" fillId="28" borderId="87" xfId="40119" applyNumberFormat="true" applyFont="true" applyFill="true" applyBorder="true" applyAlignment="true">
      <alignment horizontal="center" vertical="center"/>
    </xf>
    <xf numFmtId="169" fontId="153" fillId="28" borderId="85" xfId="40118" applyNumberFormat="true" applyFont="true" applyFill="true" applyBorder="true" applyAlignment="true">
      <alignment horizontal="center" vertical="center"/>
    </xf>
    <xf numFmtId="169" fontId="153" fillId="28" borderId="78" xfId="40237" applyNumberFormat="true" applyFont="true" applyFill="true" applyBorder="true" applyAlignment="true">
      <alignment horizontal="center" vertical="center"/>
    </xf>
    <xf numFmtId="169" fontId="153" fillId="28" borderId="56" xfId="40238" applyNumberFormat="true" applyFont="true" applyFill="true" applyBorder="true" applyAlignment="true">
      <alignment horizontal="center" vertical="center"/>
    </xf>
    <xf numFmtId="169" fontId="153" fillId="28" borderId="93" xfId="40239" applyNumberFormat="true" applyFont="true" applyFill="true" applyBorder="true" applyAlignment="true">
      <alignment horizontal="center" vertical="center"/>
    </xf>
    <xf numFmtId="169" fontId="153" fillId="28" borderId="63" xfId="40238" applyNumberFormat="true" applyFont="true" applyFill="true" applyBorder="true" applyAlignment="true">
      <alignment horizontal="center" vertical="center"/>
    </xf>
    <xf numFmtId="169" fontId="153" fillId="28" borderId="64" xfId="40239" applyNumberFormat="true" applyFont="true" applyFill="true" applyBorder="true" applyAlignment="true">
      <alignment horizontal="center" vertical="center"/>
    </xf>
    <xf numFmtId="169" fontId="153" fillId="28" borderId="78" xfId="40238" applyNumberFormat="true" applyFont="true" applyFill="true" applyBorder="true" applyAlignment="true">
      <alignment horizontal="center" vertical="center"/>
    </xf>
    <xf numFmtId="169" fontId="153" fillId="28" borderId="85" xfId="40237" applyNumberFormat="true" applyFont="true" applyFill="true" applyBorder="true" applyAlignment="true">
      <alignment horizontal="center" vertical="center"/>
    </xf>
    <xf numFmtId="169" fontId="153" fillId="28" borderId="86" xfId="40238" applyNumberFormat="true" applyFont="true" applyFill="true" applyBorder="true" applyAlignment="true">
      <alignment horizontal="center" vertical="center"/>
    </xf>
    <xf numFmtId="169" fontId="153" fillId="28" borderId="98" xfId="40239" applyNumberFormat="true" applyFont="true" applyFill="true" applyBorder="true" applyAlignment="true">
      <alignment horizontal="center" vertical="center"/>
    </xf>
    <xf numFmtId="169" fontId="153" fillId="28" borderId="101" xfId="40238" applyNumberFormat="true" applyFont="true" applyFill="true" applyBorder="true" applyAlignment="true">
      <alignment horizontal="center" vertical="center"/>
    </xf>
    <xf numFmtId="169" fontId="153" fillId="28" borderId="87" xfId="40239" applyNumberFormat="true" applyFont="true" applyFill="true" applyBorder="true" applyAlignment="true">
      <alignment horizontal="center" vertical="center"/>
    </xf>
    <xf numFmtId="169" fontId="153" fillId="28" borderId="85" xfId="40238" applyNumberFormat="true" applyFont="true" applyFill="true" applyBorder="true" applyAlignment="true">
      <alignment horizontal="center" vertical="center"/>
    </xf>
    <xf numFmtId="169" fontId="153" fillId="28" borderId="78" xfId="40297" applyNumberFormat="true" applyFont="true" applyFill="true" applyBorder="true" applyAlignment="true">
      <alignment horizontal="center" vertical="center"/>
    </xf>
    <xf numFmtId="169" fontId="153" fillId="28" borderId="56" xfId="40298" applyNumberFormat="true" applyFont="true" applyFill="true" applyBorder="true" applyAlignment="true">
      <alignment horizontal="center" vertical="center"/>
    </xf>
    <xf numFmtId="169" fontId="153" fillId="28" borderId="93" xfId="40299" applyNumberFormat="true" applyFont="true" applyFill="true" applyBorder="true" applyAlignment="true">
      <alignment horizontal="center" vertical="center"/>
    </xf>
    <xf numFmtId="169" fontId="153" fillId="28" borderId="63" xfId="40298" applyNumberFormat="true" applyFont="true" applyFill="true" applyBorder="true" applyAlignment="true">
      <alignment horizontal="center" vertical="center"/>
    </xf>
    <xf numFmtId="169" fontId="153" fillId="28" borderId="64" xfId="40299" applyNumberFormat="true" applyFont="true" applyFill="true" applyBorder="true" applyAlignment="true">
      <alignment horizontal="center" vertical="center"/>
    </xf>
    <xf numFmtId="169" fontId="153" fillId="28" borderId="78" xfId="40298" applyNumberFormat="true" applyFont="true" applyFill="true" applyBorder="true" applyAlignment="true">
      <alignment horizontal="center" vertical="center"/>
    </xf>
    <xf numFmtId="169" fontId="153" fillId="28" borderId="85" xfId="40297" applyNumberFormat="true" applyFont="true" applyFill="true" applyBorder="true" applyAlignment="true">
      <alignment horizontal="center" vertical="center"/>
    </xf>
    <xf numFmtId="169" fontId="153" fillId="28" borderId="86" xfId="40298" applyNumberFormat="true" applyFont="true" applyFill="true" applyBorder="true" applyAlignment="true">
      <alignment horizontal="center" vertical="center"/>
    </xf>
    <xf numFmtId="169" fontId="153" fillId="28" borderId="98" xfId="40299" applyNumberFormat="true" applyFont="true" applyFill="true" applyBorder="true" applyAlignment="true">
      <alignment horizontal="center" vertical="center"/>
    </xf>
    <xf numFmtId="169" fontId="153" fillId="28" borderId="101" xfId="40298" applyNumberFormat="true" applyFont="true" applyFill="true" applyBorder="true" applyAlignment="true">
      <alignment horizontal="center" vertical="center"/>
    </xf>
    <xf numFmtId="169" fontId="153" fillId="28" borderId="87" xfId="40299" applyNumberFormat="true" applyFont="true" applyFill="true" applyBorder="true" applyAlignment="true">
      <alignment horizontal="center" vertical="center"/>
    </xf>
    <xf numFmtId="169" fontId="153" fillId="28" borderId="85" xfId="40298" applyNumberFormat="true" applyFont="true" applyFill="true" applyBorder="true" applyAlignment="true">
      <alignment horizontal="center" vertical="center"/>
    </xf>
    <xf numFmtId="0" fontId="168" fillId="27" borderId="3" xfId="19344" applyFont="true" applyFill="true" applyBorder="true" applyAlignment="true">
      <alignment horizontal="left"/>
    </xf>
    <xf numFmtId="0" fontId="168" fillId="27" borderId="5" xfId="19344" applyFont="true" applyFill="true" applyBorder="true" applyAlignment="true"/>
    <xf numFmtId="0" fontId="154" fillId="3" borderId="111" xfId="39973" applyFont="true" applyBorder="true" applyAlignment="true">
      <alignment horizontal="center" vertical="center"/>
    </xf>
    <xf numFmtId="0" fontId="154" fillId="3" borderId="52" xfId="39974" applyFont="true" applyBorder="true" applyAlignment="true">
      <alignment horizontal="center" vertical="center"/>
    </xf>
    <xf numFmtId="0" fontId="154" fillId="3" borderId="97" xfId="39975" applyFont="true" applyBorder="true" applyAlignment="true">
      <alignment horizontal="center" vertical="center"/>
    </xf>
    <xf numFmtId="0" fontId="154" fillId="3" borderId="111" xfId="40033" applyFont="true" applyBorder="true" applyAlignment="true">
      <alignment horizontal="center" vertical="center"/>
    </xf>
    <xf numFmtId="0" fontId="154" fillId="3" borderId="52" xfId="40034" applyFont="true" applyBorder="true" applyAlignment="true">
      <alignment horizontal="center" vertical="center"/>
    </xf>
    <xf numFmtId="0" fontId="154" fillId="3" borderId="97" xfId="40035" applyFont="true" applyBorder="true" applyAlignment="true">
      <alignment horizontal="center" vertical="center"/>
    </xf>
    <xf numFmtId="0" fontId="154" fillId="3" borderId="111" xfId="40093" applyFont="true" applyBorder="true" applyAlignment="true">
      <alignment horizontal="center" vertical="center"/>
    </xf>
    <xf numFmtId="0" fontId="154" fillId="3" borderId="52" xfId="40094" applyFont="true" applyBorder="true" applyAlignment="true">
      <alignment horizontal="center" vertical="center"/>
    </xf>
    <xf numFmtId="0" fontId="154" fillId="3" borderId="97" xfId="40095" applyFont="true" applyBorder="true" applyAlignment="true">
      <alignment horizontal="center" vertical="center"/>
    </xf>
    <xf numFmtId="170" fontId="158" fillId="27" borderId="10" xfId="19344" applyNumberFormat="true" applyFont="true" applyFill="true" applyAlignment="true">
      <alignment horizontal="right" vertical="top"/>
    </xf>
    <xf numFmtId="0" fontId="154" fillId="3" borderId="111" xfId="40153" applyFont="true" applyBorder="true" applyAlignment="true">
      <alignment horizontal="center" vertical="center"/>
    </xf>
    <xf numFmtId="0" fontId="154" fillId="3" borderId="52" xfId="40154" applyFont="true" applyBorder="true" applyAlignment="true">
      <alignment horizontal="center" vertical="center"/>
    </xf>
    <xf numFmtId="0" fontId="154" fillId="3" borderId="97" xfId="40155" applyFont="true" applyBorder="true" applyAlignment="true">
      <alignment horizontal="center" vertical="center"/>
    </xf>
    <xf numFmtId="0" fontId="154" fillId="3" borderId="111" xfId="40213" applyFont="true" applyBorder="true" applyAlignment="true">
      <alignment horizontal="center" vertical="center"/>
    </xf>
    <xf numFmtId="0" fontId="154" fillId="3" borderId="52" xfId="40214" applyFont="true" applyBorder="true" applyAlignment="true">
      <alignment horizontal="center" vertical="center"/>
    </xf>
    <xf numFmtId="0" fontId="154" fillId="3" borderId="97" xfId="40215" applyFont="true" applyBorder="true" applyAlignment="true">
      <alignment horizontal="center" vertical="center"/>
    </xf>
    <xf numFmtId="0" fontId="180" fillId="27" borderId="3" xfId="19344" applyFont="true" applyFill="true" applyBorder="true" applyAlignment="true"/>
    <xf numFmtId="0" fontId="180" fillId="27" borderId="5" xfId="19344" applyFont="true" applyFill="true" applyBorder="true" applyAlignment="true"/>
    <xf numFmtId="0" fontId="154" fillId="3" borderId="111" xfId="40273" applyFont="true" applyBorder="true" applyAlignment="true">
      <alignment horizontal="center" vertical="center"/>
    </xf>
    <xf numFmtId="0" fontId="154" fillId="3" borderId="52" xfId="40274" applyFont="true" applyBorder="true" applyAlignment="true">
      <alignment horizontal="center" vertical="center"/>
    </xf>
    <xf numFmtId="0" fontId="154" fillId="3" borderId="97" xfId="40275" applyFont="true" applyBorder="true" applyAlignment="true">
      <alignment horizontal="center" vertical="center"/>
    </xf>
    <xf numFmtId="0" fontId="154" fillId="3" borderId="54" xfId="40334" applyFont="true" applyBorder="true" applyAlignment="true">
      <alignment horizontal="center" vertical="center"/>
    </xf>
    <xf numFmtId="0" fontId="154" fillId="3" borderId="54" xfId="40402" applyFont="true" applyBorder="true" applyAlignment="true">
      <alignment horizontal="center" vertical="center"/>
    </xf>
    <xf numFmtId="0" fontId="139" fillId="15" borderId="10" xfId="19344" applyFont="true" applyFill="true" applyAlignment="true">
      <alignment vertical="top"/>
    </xf>
    <xf numFmtId="0" fontId="139" fillId="0" borderId="10" xfId="19344" applyFont="true" applyFill="true" applyBorder="true" applyAlignment="true">
      <alignment vertical="top"/>
    </xf>
    <xf numFmtId="0" fontId="27" fillId="0" borderId="10" xfId="19344" applyFill="true" applyBorder="true" applyAlignment="true">
      <alignment vertical="top"/>
    </xf>
    <xf numFmtId="0" fontId="0" fillId="0" borderId="0" xfId="0" applyAlignment="true"/>
    <xf numFmtId="0" fontId="119" fillId="3" borderId="10" xfId="19344" applyFont="true" applyAlignment="true"/>
    <xf numFmtId="3" fontId="27" fillId="3" borderId="10" xfId="19344" applyNumberFormat="true" applyAlignment="true"/>
    <xf numFmtId="0" fontId="154" fillId="26" borderId="58" xfId="40532" applyFont="true" applyFill="true" applyBorder="true" applyAlignment="true">
      <alignment horizontal="left" vertical="center"/>
    </xf>
    <xf numFmtId="0" fontId="154" fillId="26" borderId="59" xfId="40538" applyFont="true" applyFill="true" applyBorder="true" applyAlignment="true">
      <alignment horizontal="left" vertical="center"/>
    </xf>
    <xf numFmtId="0" fontId="154" fillId="26" borderId="60" xfId="40544" applyFont="true" applyFill="true" applyBorder="true" applyAlignment="true">
      <alignment horizontal="left" vertical="center"/>
    </xf>
    <xf numFmtId="0" fontId="154" fillId="26" borderId="123" xfId="40296" applyFont="true" applyFill="true" applyBorder="true" applyAlignment="true">
      <alignment horizontal="left" vertical="center"/>
    </xf>
    <xf numFmtId="0" fontId="154" fillId="3" borderId="10" xfId="40088" applyFont="true" applyBorder="true" applyAlignment="true">
      <alignment horizontal="center" vertical="center"/>
    </xf>
    <xf numFmtId="0" fontId="154"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8" fillId="27" borderId="124" xfId="19344" applyNumberFormat="true" applyFont="true" applyFill="true" applyBorder="true" applyAlignment="true">
      <alignment horizontal="center" vertical="center"/>
    </xf>
    <xf numFmtId="168" fontId="153" fillId="28" borderId="61" xfId="40112" applyNumberFormat="true" applyFont="true" applyFill="true" applyBorder="true" applyAlignment="true">
      <alignment horizontal="center" vertical="center"/>
    </xf>
    <xf numFmtId="168" fontId="153" fillId="28" borderId="62" xfId="40114" applyNumberFormat="true" applyFont="true" applyFill="true" applyBorder="true" applyAlignment="true">
      <alignment horizontal="center" vertical="center"/>
    </xf>
    <xf numFmtId="168" fontId="153" fillId="28" borderId="56" xfId="40124" applyNumberFormat="true" applyFont="true" applyFill="true" applyBorder="true" applyAlignment="true">
      <alignment horizontal="center" vertical="center"/>
    </xf>
    <xf numFmtId="168" fontId="153" fillId="28" borderId="64" xfId="40126" applyNumberFormat="true" applyFont="true" applyFill="true" applyBorder="true" applyAlignment="true">
      <alignment horizontal="center" vertical="center"/>
    </xf>
    <xf numFmtId="168" fontId="153" fillId="28" borderId="72" xfId="40244" applyNumberFormat="true" applyFont="true" applyFill="true" applyBorder="true" applyAlignment="true">
      <alignment horizontal="center" vertical="center"/>
    </xf>
    <xf numFmtId="168" fontId="153" fillId="28" borderId="73" xfId="40246" applyNumberFormat="true" applyFont="true" applyFill="true" applyBorder="true" applyAlignment="true">
      <alignment horizontal="center" vertical="center"/>
    </xf>
    <xf numFmtId="168" fontId="153" fillId="28" borderId="56" xfId="40244" applyNumberFormat="true" applyFont="true" applyFill="true" applyBorder="true" applyAlignment="true">
      <alignment horizontal="center" vertical="center"/>
    </xf>
    <xf numFmtId="168" fontId="153" fillId="28" borderId="64" xfId="40246" applyNumberFormat="true" applyFont="true" applyFill="true" applyBorder="true" applyAlignment="true">
      <alignment horizontal="center" vertical="center"/>
    </xf>
    <xf numFmtId="168" fontId="153" fillId="28" borderId="56" xfId="40304" applyNumberFormat="true" applyFont="true" applyFill="true" applyBorder="true" applyAlignment="true">
      <alignment horizontal="center" vertical="center"/>
    </xf>
    <xf numFmtId="168" fontId="153" fillId="28" borderId="64" xfId="40306" applyNumberFormat="true" applyFont="true" applyFill="true" applyBorder="true" applyAlignment="true">
      <alignment horizontal="center" vertical="center"/>
    </xf>
    <xf numFmtId="0" fontId="27" fillId="3" borderId="10" xfId="19344" applyAlignment="true">
      <alignment horizontal="center" vertical="center"/>
    </xf>
    <xf numFmtId="0" fontId="27" fillId="0" borderId="10" xfId="19344" applyFill="true" applyBorder="true" applyAlignment="true">
      <alignment horizontal="center" vertical="center"/>
    </xf>
    <xf numFmtId="0" fontId="154" fillId="3" borderId="76" xfId="40333" applyFont="true" applyBorder="true" applyAlignment="true">
      <alignment horizontal="center" vertical="center"/>
    </xf>
    <xf numFmtId="0" fontId="154" fillId="3" borderId="91" xfId="40335" applyFont="true" applyBorder="true" applyAlignment="true">
      <alignment horizontal="center" vertical="center"/>
    </xf>
    <xf numFmtId="0" fontId="154" fillId="3" borderId="76" xfId="40334" applyFont="true" applyBorder="true" applyAlignment="true">
      <alignment horizontal="center" vertical="center" wrapText="true"/>
    </xf>
    <xf numFmtId="0" fontId="154" fillId="3" borderId="91" xfId="40335" applyFont="true" applyBorder="true" applyAlignment="true">
      <alignment horizontal="center" vertical="center" wrapText="true"/>
    </xf>
    <xf numFmtId="0" fontId="154" fillId="3" borderId="76" xfId="40401" applyFont="true" applyBorder="true" applyAlignment="true">
      <alignment horizontal="center" vertical="center"/>
    </xf>
    <xf numFmtId="0" fontId="154" fillId="3" borderId="91" xfId="40403" applyFont="true" applyBorder="true" applyAlignment="true">
      <alignment horizontal="center" vertical="center"/>
    </xf>
    <xf numFmtId="0" fontId="154" fillId="3" borderId="76" xfId="40402" applyFont="true" applyBorder="true" applyAlignment="true">
      <alignment horizontal="center" vertical="center" wrapText="true"/>
    </xf>
    <xf numFmtId="0" fontId="154" fillId="3" borderId="91" xfId="40403" applyFont="true" applyBorder="true" applyAlignment="true">
      <alignment horizontal="center" vertical="center" wrapText="true"/>
    </xf>
    <xf numFmtId="0" fontId="154" fillId="3" borderId="11" xfId="40396" applyFont="true" applyBorder="true" applyAlignment="true">
      <alignment horizontal="center" vertical="center"/>
    </xf>
    <xf numFmtId="0" fontId="0" fillId="0" borderId="11" xfId="0" applyFill="true" applyBorder="true" applyAlignment="true">
      <alignment vertical="center"/>
    </xf>
    <xf numFmtId="0" fontId="154" fillId="3" borderId="11" xfId="40262" applyFont="true" applyBorder="true" applyAlignment="true">
      <alignment horizontal="center" vertical="center"/>
    </xf>
    <xf numFmtId="0" fontId="154" fillId="3" borderId="11" xfId="40202" applyFont="true" applyBorder="true" applyAlignment="true">
      <alignment horizontal="center" vertical="center"/>
    </xf>
    <xf numFmtId="0" fontId="27" fillId="27" borderId="3" xfId="19344" applyFill="true" applyBorder="true" applyAlignment="true">
      <alignment wrapText="true"/>
    </xf>
    <xf numFmtId="0" fontId="27" fillId="3" borderId="10" xfId="19344" applyBorder="true" applyAlignment="true">
      <alignment wrapText="true"/>
    </xf>
    <xf numFmtId="0" fontId="154" fillId="3" borderId="11" xfId="40142" applyFont="true" applyBorder="true" applyAlignment="true">
      <alignment horizontal="center" vertical="center"/>
    </xf>
    <xf numFmtId="170" fontId="158" fillId="27" borderId="125" xfId="19344" applyNumberFormat="true" applyFont="true" applyFill="true" applyBorder="true" applyAlignment="true">
      <alignment horizontal="center" vertical="center"/>
    </xf>
    <xf numFmtId="170" fontId="158" fillId="27" borderId="126" xfId="19344" applyNumberFormat="true" applyFont="true" applyFill="true" applyBorder="true" applyAlignment="true">
      <alignment horizontal="center" vertical="center"/>
    </xf>
    <xf numFmtId="0" fontId="154" fillId="3" borderId="11" xfId="40082" applyFont="true" applyBorder="true" applyAlignment="true">
      <alignment horizontal="center" vertical="center"/>
    </xf>
    <xf numFmtId="0" fontId="154" fillId="3" borderId="11" xfId="40022" applyFont="true" applyBorder="true" applyAlignment="true">
      <alignment horizontal="center" vertical="center"/>
    </xf>
    <xf numFmtId="0" fontId="154" fillId="3" borderId="11" xfId="39962" applyFont="true" applyBorder="true" applyAlignment="true">
      <alignment horizontal="center" vertical="center"/>
    </xf>
    <xf numFmtId="170" fontId="158" fillId="27" borderId="128" xfId="19344" applyNumberFormat="true" applyFont="true" applyFill="true" applyBorder="true" applyAlignment="true">
      <alignment horizontal="center" vertical="center"/>
    </xf>
    <xf numFmtId="0" fontId="154" fillId="3" borderId="76" xfId="39979" applyFont="true" applyBorder="true" applyAlignment="true">
      <alignment horizontal="center" vertical="center" wrapText="true"/>
    </xf>
    <xf numFmtId="0" fontId="154" fillId="3" borderId="91" xfId="39981" applyFont="true" applyBorder="true" applyAlignment="true">
      <alignment horizontal="center" vertical="center" wrapText="true"/>
    </xf>
    <xf numFmtId="0" fontId="154" fillId="3" borderId="76" xfId="39980" applyFont="true" applyBorder="true" applyAlignment="true">
      <alignment horizontal="center" vertical="center" wrapText="true"/>
    </xf>
    <xf numFmtId="0" fontId="154" fillId="3" borderId="11" xfId="39968" applyFont="true" applyBorder="true" applyAlignment="true">
      <alignment horizontal="center" vertical="center"/>
    </xf>
    <xf numFmtId="0" fontId="154" fillId="3" borderId="76" xfId="40039" applyFont="true" applyBorder="true" applyAlignment="true">
      <alignment horizontal="center" vertical="center" wrapText="true"/>
    </xf>
    <xf numFmtId="0" fontId="154" fillId="3" borderId="91" xfId="40041" applyFont="true" applyBorder="true" applyAlignment="true">
      <alignment horizontal="center" vertical="center" wrapText="true"/>
    </xf>
    <xf numFmtId="0" fontId="154" fillId="3" borderId="76" xfId="40099" applyFont="true" applyBorder="true" applyAlignment="true">
      <alignment horizontal="center" vertical="center" wrapText="true"/>
    </xf>
    <xf numFmtId="0" fontId="154" fillId="3" borderId="91" xfId="40101" applyFont="true" applyBorder="true" applyAlignment="true">
      <alignment horizontal="center" vertical="center" wrapText="true"/>
    </xf>
    <xf numFmtId="168" fontId="153" fillId="28" borderId="77" xfId="40111" applyNumberFormat="true" applyFont="true" applyFill="true" applyBorder="true" applyAlignment="true">
      <alignment horizontal="center" vertical="center"/>
    </xf>
    <xf numFmtId="168" fontId="153" fillId="28" borderId="92" xfId="40113" applyNumberFormat="true" applyFont="true" applyFill="true" applyBorder="true" applyAlignment="true">
      <alignment horizontal="center" vertical="center"/>
    </xf>
    <xf numFmtId="168" fontId="153" fillId="28" borderId="78" xfId="40123" applyNumberFormat="true" applyFont="true" applyFill="true" applyBorder="true" applyAlignment="true">
      <alignment horizontal="center" vertical="center"/>
    </xf>
    <xf numFmtId="168" fontId="153" fillId="28" borderId="93" xfId="40125" applyNumberFormat="true" applyFont="true" applyFill="true" applyBorder="true" applyAlignment="true">
      <alignment horizontal="center" vertical="center"/>
    </xf>
    <xf numFmtId="168" fontId="153" fillId="28" borderId="85" xfId="40123" applyNumberFormat="true" applyFont="true" applyFill="true" applyBorder="true" applyAlignment="true">
      <alignment horizontal="center" vertical="center"/>
    </xf>
    <xf numFmtId="168" fontId="153" fillId="28" borderId="86" xfId="40124" applyNumberFormat="true" applyFont="true" applyFill="true" applyBorder="true" applyAlignment="true">
      <alignment horizontal="center" vertical="center"/>
    </xf>
    <xf numFmtId="168" fontId="153" fillId="28" borderId="98" xfId="40125" applyNumberFormat="true" applyFont="true" applyFill="true" applyBorder="true" applyAlignment="true">
      <alignment horizontal="center" vertical="center"/>
    </xf>
    <xf numFmtId="0" fontId="154" fillId="3" borderId="76" xfId="40040" applyFont="true" applyBorder="true" applyAlignment="true">
      <alignment horizontal="center" vertical="center" wrapText="true"/>
    </xf>
    <xf numFmtId="0" fontId="154" fillId="3" borderId="76" xfId="40100" applyFont="true" applyBorder="true" applyAlignment="true">
      <alignment horizontal="center" vertical="center" wrapText="true"/>
    </xf>
    <xf numFmtId="168" fontId="153" fillId="28" borderId="77" xfId="40112" applyNumberFormat="true" applyFont="true" applyFill="true" applyBorder="true" applyAlignment="true">
      <alignment horizontal="center" vertical="center"/>
    </xf>
    <xf numFmtId="168" fontId="153" fillId="28" borderId="78" xfId="40124" applyNumberFormat="true" applyFont="true" applyFill="true" applyBorder="true" applyAlignment="true">
      <alignment horizontal="center" vertical="center"/>
    </xf>
    <xf numFmtId="168" fontId="153" fillId="28" borderId="85" xfId="40124" applyNumberFormat="true" applyFont="true" applyFill="true" applyBorder="true" applyAlignment="true">
      <alignment horizontal="center" vertical="center"/>
    </xf>
    <xf numFmtId="0" fontId="154" fillId="3" borderId="11" xfId="40028" applyFont="true" applyBorder="true" applyAlignment="true">
      <alignment horizontal="center" vertical="center"/>
    </xf>
    <xf numFmtId="168" fontId="153" fillId="28" borderId="87" xfId="40126" applyNumberFormat="true" applyFont="true" applyFill="true" applyBorder="true" applyAlignment="true">
      <alignment horizontal="center" vertical="center"/>
    </xf>
    <xf numFmtId="0" fontId="154" fillId="3" borderId="76" xfId="40159" applyFont="true" applyBorder="true" applyAlignment="true">
      <alignment horizontal="center" vertical="center" wrapText="true"/>
    </xf>
    <xf numFmtId="0" fontId="154" fillId="3" borderId="91" xfId="40161" applyFont="true" applyBorder="true" applyAlignment="true">
      <alignment horizontal="center" vertical="center" wrapText="true"/>
    </xf>
    <xf numFmtId="0" fontId="154" fillId="3" borderId="76" xfId="40160" applyFont="true" applyBorder="true" applyAlignment="true">
      <alignment horizontal="center" vertical="center" wrapText="true"/>
    </xf>
    <xf numFmtId="0" fontId="154" fillId="3" borderId="11" xfId="40148" applyFont="true" applyBorder="true" applyAlignment="true">
      <alignment horizontal="center" vertical="center"/>
    </xf>
    <xf numFmtId="0" fontId="154" fillId="3" borderId="76" xfId="40219" applyFont="true" applyBorder="true" applyAlignment="true">
      <alignment horizontal="center" vertical="center" wrapText="true"/>
    </xf>
    <xf numFmtId="0" fontId="154" fillId="3" borderId="91" xfId="40221" applyFont="true" applyBorder="true" applyAlignment="true">
      <alignment horizontal="center" vertical="center" wrapText="true"/>
    </xf>
    <xf numFmtId="168" fontId="153" fillId="28" borderId="82" xfId="40243" applyNumberFormat="true" applyFont="true" applyFill="true" applyBorder="true" applyAlignment="true">
      <alignment horizontal="center" vertical="center"/>
    </xf>
    <xf numFmtId="168" fontId="153" fillId="28" borderId="99" xfId="40245" applyNumberFormat="true" applyFont="true" applyFill="true" applyBorder="true" applyAlignment="true">
      <alignment horizontal="center" vertical="center"/>
    </xf>
    <xf numFmtId="168" fontId="153" fillId="28" borderId="78" xfId="40243" applyNumberFormat="true" applyFont="true" applyFill="true" applyBorder="true" applyAlignment="true">
      <alignment horizontal="center" vertical="center"/>
    </xf>
    <xf numFmtId="168" fontId="153" fillId="28" borderId="93" xfId="40245" applyNumberFormat="true" applyFont="true" applyFill="true" applyBorder="true" applyAlignment="true">
      <alignment horizontal="center" vertical="center"/>
    </xf>
    <xf numFmtId="0" fontId="154" fillId="3" borderId="76" xfId="40279" applyFont="true" applyBorder="true" applyAlignment="true">
      <alignment horizontal="center" vertical="center" wrapText="true"/>
    </xf>
    <xf numFmtId="0" fontId="154" fillId="3" borderId="91" xfId="40281" applyFont="true" applyBorder="true" applyAlignment="true">
      <alignment horizontal="center" vertical="center" wrapText="true"/>
    </xf>
    <xf numFmtId="168" fontId="153" fillId="28" borderId="78" xfId="40303" applyNumberFormat="true" applyFont="true" applyFill="true" applyBorder="true" applyAlignment="true">
      <alignment horizontal="center" vertical="center"/>
    </xf>
    <xf numFmtId="168" fontId="153" fillId="28" borderId="93" xfId="40305" applyNumberFormat="true" applyFont="true" applyFill="true" applyBorder="true" applyAlignment="true">
      <alignment horizontal="center" vertical="center"/>
    </xf>
    <xf numFmtId="168" fontId="153" fillId="28" borderId="85" xfId="40303" applyNumberFormat="true" applyFont="true" applyFill="true" applyBorder="true" applyAlignment="true">
      <alignment horizontal="center" vertical="center"/>
    </xf>
    <xf numFmtId="168" fontId="153" fillId="28" borderId="86" xfId="40304" applyNumberFormat="true" applyFont="true" applyFill="true" applyBorder="true" applyAlignment="true">
      <alignment horizontal="center" vertical="center"/>
    </xf>
    <xf numFmtId="168" fontId="153" fillId="28" borderId="98" xfId="40305" applyNumberFormat="true" applyFont="true" applyFill="true" applyBorder="true" applyAlignment="true">
      <alignment horizontal="center" vertical="center"/>
    </xf>
    <xf numFmtId="0" fontId="154" fillId="3" borderId="76" xfId="40220" applyFont="true" applyBorder="true" applyAlignment="true">
      <alignment horizontal="center" vertical="center" wrapText="true"/>
    </xf>
    <xf numFmtId="168" fontId="153" fillId="28" borderId="82" xfId="40244" applyNumberFormat="true" applyFont="true" applyFill="true" applyBorder="true" applyAlignment="true">
      <alignment horizontal="center" vertical="center"/>
    </xf>
    <xf numFmtId="168" fontId="153" fillId="28" borderId="78" xfId="40244" applyNumberFormat="true" applyFont="true" applyFill="true" applyBorder="true" applyAlignment="true">
      <alignment horizontal="center" vertical="center"/>
    </xf>
    <xf numFmtId="0" fontId="154" fillId="3" borderId="76" xfId="40280" applyFont="true" applyBorder="true" applyAlignment="true">
      <alignment horizontal="center" vertical="center" wrapText="true"/>
    </xf>
    <xf numFmtId="168" fontId="153" fillId="28" borderId="78" xfId="40304" applyNumberFormat="true" applyFont="true" applyFill="true" applyBorder="true" applyAlignment="true">
      <alignment horizontal="center" vertical="center"/>
    </xf>
    <xf numFmtId="168" fontId="153" fillId="28" borderId="85" xfId="40304" applyNumberFormat="true" applyFont="true" applyFill="true" applyBorder="true" applyAlignment="true">
      <alignment horizontal="center" vertical="center"/>
    </xf>
    <xf numFmtId="0" fontId="154" fillId="3" borderId="11" xfId="40208" applyFont="true" applyBorder="true" applyAlignment="true">
      <alignment horizontal="center" vertical="center"/>
    </xf>
    <xf numFmtId="168" fontId="153" fillId="28" borderId="85" xfId="40244" applyNumberFormat="true" applyFont="true" applyFill="true" applyBorder="true" applyAlignment="true">
      <alignment horizontal="center" vertical="center"/>
    </xf>
    <xf numFmtId="168" fontId="153" fillId="28" borderId="86" xfId="40244" applyNumberFormat="true" applyFont="true" applyFill="true" applyBorder="true" applyAlignment="true">
      <alignment horizontal="center" vertical="center"/>
    </xf>
    <xf numFmtId="168" fontId="153" fillId="28" borderId="87" xfId="40246" applyNumberFormat="true" applyFont="true" applyFill="true" applyBorder="true" applyAlignment="true">
      <alignment horizontal="center" vertical="center"/>
    </xf>
    <xf numFmtId="168" fontId="153" fillId="28" borderId="98" xfId="40245" applyNumberFormat="true" applyFont="true" applyFill="true" applyBorder="true" applyAlignment="true">
      <alignment horizontal="center" vertical="center"/>
    </xf>
    <xf numFmtId="168" fontId="153" fillId="28" borderId="85" xfId="40243" applyNumberFormat="true" applyFont="true" applyFill="true" applyBorder="true" applyAlignment="true">
      <alignment horizontal="center" vertical="center"/>
    </xf>
    <xf numFmtId="0" fontId="154" fillId="3" borderId="11" xfId="40268" applyFont="true" applyBorder="true" applyAlignment="true">
      <alignment horizontal="center" vertical="center"/>
    </xf>
    <xf numFmtId="168" fontId="153" fillId="28" borderId="87" xfId="40306" applyNumberFormat="true" applyFont="true" applyFill="true" applyBorder="true" applyAlignment="true">
      <alignment horizontal="center" vertical="center"/>
    </xf>
    <xf numFmtId="0" fontId="154" fillId="3" borderId="76" xfId="40339" applyFont="true" applyBorder="true" applyAlignment="true">
      <alignment horizontal="center" vertical="center" wrapText="true"/>
    </xf>
    <xf numFmtId="0" fontId="154" fillId="3" borderId="91" xfId="40341" applyFont="true" applyBorder="true" applyAlignment="true">
      <alignment horizontal="center" vertical="center" wrapText="true"/>
    </xf>
    <xf numFmtId="0" fontId="154" fillId="3" borderId="76" xfId="40340" applyFont="true" applyBorder="true" applyAlignment="true">
      <alignment horizontal="center" vertical="center" wrapText="true"/>
    </xf>
    <xf numFmtId="0" fontId="154" fillId="3" borderId="11" xfId="40328" applyFont="true" applyBorder="true" applyAlignment="true">
      <alignment horizontal="center" vertical="center"/>
    </xf>
    <xf numFmtId="0" fontId="154" fillId="3" borderId="76" xfId="40407" applyFont="true" applyBorder="true" applyAlignment="true">
      <alignment horizontal="center" vertical="center" wrapText="true"/>
    </xf>
    <xf numFmtId="0" fontId="154" fillId="3" borderId="91" xfId="40409" applyFont="true" applyBorder="true" applyAlignment="true">
      <alignment horizontal="center" vertical="center" wrapText="true"/>
    </xf>
    <xf numFmtId="0" fontId="154" fillId="3" borderId="76" xfId="40408" applyFont="true" applyBorder="true" applyAlignment="true">
      <alignment horizontal="center" vertical="center" wrapText="true"/>
    </xf>
    <xf numFmtId="169" fontId="118" fillId="28" borderId="113" xfId="39985" applyNumberFormat="true" applyFont="true" applyFill="true" applyBorder="true" applyAlignment="true">
      <alignment horizontal="center" vertical="center"/>
    </xf>
    <xf numFmtId="169" fontId="118" fillId="28" borderId="78" xfId="39997" applyNumberFormat="true" applyFont="true" applyFill="true" applyBorder="true" applyAlignment="true">
      <alignment horizontal="center" vertical="center"/>
    </xf>
    <xf numFmtId="169" fontId="118" fillId="28" borderId="85" xfId="40009" applyNumberFormat="true" applyFont="true" applyFill="true" applyBorder="true" applyAlignment="true">
      <alignment horizontal="center" vertical="center"/>
    </xf>
    <xf numFmtId="169" fontId="118" fillId="28" borderId="113" xfId="40045" applyNumberFormat="true" applyFont="true" applyFill="true" applyBorder="true" applyAlignment="true">
      <alignment horizontal="center" vertical="center"/>
    </xf>
    <xf numFmtId="169" fontId="118" fillId="28" borderId="78" xfId="40057" applyNumberFormat="true" applyFont="true" applyFill="true" applyBorder="true" applyAlignment="true">
      <alignment horizontal="center" vertical="center"/>
    </xf>
    <xf numFmtId="169" fontId="118" fillId="28" borderId="85" xfId="40069" applyNumberFormat="true" applyFont="true" applyFill="true" applyBorder="true" applyAlignment="true">
      <alignment horizontal="center" vertical="center"/>
    </xf>
    <xf numFmtId="169" fontId="118" fillId="28" borderId="113" xfId="40165" applyNumberFormat="true" applyFont="true" applyFill="true" applyBorder="true" applyAlignment="true">
      <alignment horizontal="center" vertical="center"/>
    </xf>
    <xf numFmtId="169" fontId="118" fillId="28" borderId="78" xfId="40177" applyNumberFormat="true" applyFont="true" applyFill="true" applyBorder="true" applyAlignment="true">
      <alignment horizontal="center" vertical="center"/>
    </xf>
    <xf numFmtId="169" fontId="118" fillId="28" borderId="85" xfId="40189" applyNumberFormat="true" applyFont="true" applyFill="true" applyBorder="true" applyAlignment="true">
      <alignment horizontal="center" vertical="center"/>
    </xf>
    <xf numFmtId="169" fontId="118" fillId="28" borderId="113" xfId="40225" applyNumberFormat="true" applyFont="true" applyFill="true" applyBorder="true" applyAlignment="true">
      <alignment horizontal="center" vertical="center"/>
    </xf>
    <xf numFmtId="169" fontId="118" fillId="28" borderId="78" xfId="40237" applyNumberFormat="true" applyFont="true" applyFill="true" applyBorder="true" applyAlignment="true">
      <alignment horizontal="center" vertical="center"/>
    </xf>
    <xf numFmtId="169" fontId="118" fillId="28" borderId="78" xfId="40249" applyNumberFormat="true" applyFont="true" applyFill="true" applyBorder="true" applyAlignment="true">
      <alignment horizontal="center" vertical="center"/>
    </xf>
    <xf numFmtId="169" fontId="118" fillId="28" borderId="113" xfId="40285" applyNumberFormat="true" applyFont="true" applyFill="true" applyBorder="true" applyAlignment="true">
      <alignment horizontal="center" vertical="center"/>
    </xf>
    <xf numFmtId="169" fontId="118" fillId="28" borderId="78" xfId="40297" applyNumberFormat="true" applyFont="true" applyFill="true" applyBorder="true" applyAlignment="true">
      <alignment horizontal="center" vertical="center"/>
    </xf>
    <xf numFmtId="169" fontId="118" fillId="28" borderId="77" xfId="40345" applyNumberFormat="true" applyFont="true" applyFill="true" applyBorder="true" applyAlignment="true">
      <alignment horizontal="center" vertical="center"/>
    </xf>
    <xf numFmtId="169" fontId="118" fillId="28" borderId="78" xfId="40357" applyNumberFormat="true" applyFont="true" applyFill="true" applyBorder="true" applyAlignment="true">
      <alignment horizontal="center" vertical="center"/>
    </xf>
    <xf numFmtId="168" fontId="118" fillId="28" borderId="78" xfId="40539" applyNumberFormat="true" applyFont="true" applyFill="true" applyBorder="true" applyAlignment="true">
      <alignment horizontal="center" vertical="center"/>
    </xf>
    <xf numFmtId="169" fontId="118" fillId="28" borderId="77" xfId="40413" applyNumberFormat="true" applyFont="true" applyFill="true" applyBorder="true" applyAlignment="true">
      <alignment horizontal="center" vertical="center"/>
    </xf>
    <xf numFmtId="169" fontId="118" fillId="28" borderId="78" xfId="40425" applyNumberFormat="true" applyFont="true" applyFill="true" applyBorder="true" applyAlignment="true">
      <alignment horizontal="center" vertical="center"/>
    </xf>
    <xf numFmtId="169" fontId="118" fillId="28" borderId="85" xfId="40437" applyNumberFormat="true" applyFont="true" applyFill="true" applyBorder="true" applyAlignment="true">
      <alignment horizontal="center" vertical="center"/>
    </xf>
    <xf numFmtId="169" fontId="118" fillId="28" borderId="114" xfId="39986" applyNumberFormat="true" applyFont="true" applyFill="true" applyBorder="true" applyAlignment="true">
      <alignment horizontal="center" vertical="center"/>
    </xf>
    <xf numFmtId="169" fontId="118" fillId="28" borderId="56" xfId="39998" applyNumberFormat="true" applyFont="true" applyFill="true" applyBorder="true" applyAlignment="true">
      <alignment horizontal="center" vertical="center"/>
    </xf>
    <xf numFmtId="169" fontId="118" fillId="28" borderId="86" xfId="40010" applyNumberFormat="true" applyFont="true" applyFill="true" applyBorder="true" applyAlignment="true">
      <alignment horizontal="center" vertical="center"/>
    </xf>
    <xf numFmtId="169" fontId="118" fillId="28" borderId="114" xfId="40046" applyNumberFormat="true" applyFont="true" applyFill="true" applyBorder="true" applyAlignment="true">
      <alignment horizontal="center" vertical="center"/>
    </xf>
    <xf numFmtId="169" fontId="118" fillId="28" borderId="56" xfId="40058" applyNumberFormat="true" applyFont="true" applyFill="true" applyBorder="true" applyAlignment="true">
      <alignment horizontal="center" vertical="center"/>
    </xf>
    <xf numFmtId="169" fontId="118" fillId="28" borderId="86" xfId="40070" applyNumberFormat="true" applyFont="true" applyFill="true" applyBorder="true" applyAlignment="true">
      <alignment horizontal="center" vertical="center"/>
    </xf>
    <xf numFmtId="169" fontId="118" fillId="28" borderId="114" xfId="40166" applyNumberFormat="true" applyFont="true" applyFill="true" applyBorder="true" applyAlignment="true">
      <alignment horizontal="center" vertical="center"/>
    </xf>
    <xf numFmtId="169" fontId="118" fillId="28" borderId="56" xfId="40178" applyNumberFormat="true" applyFont="true" applyFill="true" applyBorder="true" applyAlignment="true">
      <alignment horizontal="center" vertical="center"/>
    </xf>
    <xf numFmtId="169" fontId="118" fillId="28" borderId="86" xfId="40190" applyNumberFormat="true" applyFont="true" applyFill="true" applyBorder="true" applyAlignment="true">
      <alignment horizontal="center" vertical="center"/>
    </xf>
    <xf numFmtId="169" fontId="118" fillId="28" borderId="114" xfId="40226" applyNumberFormat="true" applyFont="true" applyFill="true" applyBorder="true" applyAlignment="true">
      <alignment horizontal="center" vertical="center"/>
    </xf>
    <xf numFmtId="169" fontId="118" fillId="28" borderId="56" xfId="40238" applyNumberFormat="true" applyFont="true" applyFill="true" applyBorder="true" applyAlignment="true">
      <alignment horizontal="center" vertical="center"/>
    </xf>
    <xf numFmtId="169" fontId="118" fillId="28" borderId="56" xfId="40250" applyNumberFormat="true" applyFont="true" applyFill="true" applyBorder="true" applyAlignment="true">
      <alignment horizontal="center" vertical="center"/>
    </xf>
    <xf numFmtId="169" fontId="118" fillId="28" borderId="114" xfId="40286" applyNumberFormat="true" applyFont="true" applyFill="true" applyBorder="true" applyAlignment="true">
      <alignment horizontal="center" vertical="center"/>
    </xf>
    <xf numFmtId="169" fontId="118" fillId="28" borderId="56" xfId="40298" applyNumberFormat="true" applyFont="true" applyFill="true" applyBorder="true" applyAlignment="true">
      <alignment horizontal="center" vertical="center"/>
    </xf>
    <xf numFmtId="169" fontId="118" fillId="28" borderId="61" xfId="40346" applyNumberFormat="true" applyFont="true" applyFill="true" applyBorder="true" applyAlignment="true">
      <alignment horizontal="center" vertical="center"/>
    </xf>
    <xf numFmtId="169" fontId="118" fillId="28" borderId="56" xfId="40358" applyNumberFormat="true" applyFont="true" applyFill="true" applyBorder="true" applyAlignment="true">
      <alignment horizontal="center" vertical="center"/>
    </xf>
    <xf numFmtId="168" fontId="118" fillId="28" borderId="63" xfId="40539" applyNumberFormat="true" applyFont="true" applyFill="true" applyBorder="true" applyAlignment="true">
      <alignment horizontal="center" vertical="center"/>
    </xf>
    <xf numFmtId="169" fontId="118" fillId="28" borderId="61" xfId="40414" applyNumberFormat="true" applyFont="true" applyFill="true" applyBorder="true" applyAlignment="true">
      <alignment horizontal="center" vertical="center"/>
    </xf>
    <xf numFmtId="169" fontId="118" fillId="28" borderId="56" xfId="40426" applyNumberFormat="true" applyFont="true" applyFill="true" applyBorder="true" applyAlignment="true">
      <alignment horizontal="center" vertical="center"/>
    </xf>
    <xf numFmtId="169" fontId="118" fillId="28" borderId="86" xfId="40438" applyNumberFormat="true" applyFont="true" applyFill="true" applyBorder="true" applyAlignment="true">
      <alignment horizontal="center" vertical="center"/>
    </xf>
    <xf numFmtId="0" fontId="118" fillId="28" borderId="56" xfId="40367" applyFont="true" applyFill="true" applyBorder="true" applyAlignment="true">
      <alignment horizontal="center" vertical="center"/>
    </xf>
    <xf numFmtId="169" fontId="118" fillId="28" borderId="115" xfId="39987" applyNumberFormat="true" applyFont="true" applyFill="true" applyBorder="true" applyAlignment="true">
      <alignment horizontal="center" vertical="center"/>
    </xf>
    <xf numFmtId="169" fontId="118" fillId="28" borderId="93" xfId="39999" applyNumberFormat="true" applyFont="true" applyFill="true" applyBorder="true" applyAlignment="true">
      <alignment horizontal="center" vertical="center"/>
    </xf>
    <xf numFmtId="169" fontId="118" fillId="28" borderId="98" xfId="40011" applyNumberFormat="true" applyFont="true" applyFill="true" applyBorder="true" applyAlignment="true">
      <alignment horizontal="center" vertical="center"/>
    </xf>
    <xf numFmtId="169" fontId="118" fillId="28" borderId="115" xfId="40047" applyNumberFormat="true" applyFont="true" applyFill="true" applyBorder="true" applyAlignment="true">
      <alignment horizontal="center" vertical="center"/>
    </xf>
    <xf numFmtId="169" fontId="118" fillId="28" borderId="93" xfId="40059" applyNumberFormat="true" applyFont="true" applyFill="true" applyBorder="true" applyAlignment="true">
      <alignment horizontal="center" vertical="center"/>
    </xf>
    <xf numFmtId="169" fontId="118" fillId="28" borderId="98" xfId="40071" applyNumberFormat="true" applyFont="true" applyFill="true" applyBorder="true" applyAlignment="true">
      <alignment horizontal="center" vertical="center"/>
    </xf>
    <xf numFmtId="169" fontId="118" fillId="28" borderId="115" xfId="40167" applyNumberFormat="true" applyFont="true" applyFill="true" applyBorder="true" applyAlignment="true">
      <alignment horizontal="center" vertical="center"/>
    </xf>
    <xf numFmtId="169" fontId="118" fillId="28" borderId="93" xfId="40179" applyNumberFormat="true" applyFont="true" applyFill="true" applyBorder="true" applyAlignment="true">
      <alignment horizontal="center" vertical="center"/>
    </xf>
    <xf numFmtId="169" fontId="118" fillId="28" borderId="98" xfId="40191" applyNumberFormat="true" applyFont="true" applyFill="true" applyBorder="true" applyAlignment="true">
      <alignment horizontal="center" vertical="center"/>
    </xf>
    <xf numFmtId="169" fontId="118" fillId="28" borderId="115" xfId="40227" applyNumberFormat="true" applyFont="true" applyFill="true" applyBorder="true" applyAlignment="true">
      <alignment horizontal="center" vertical="center"/>
    </xf>
    <xf numFmtId="169" fontId="118" fillId="28" borderId="93" xfId="40239" applyNumberFormat="true" applyFont="true" applyFill="true" applyBorder="true" applyAlignment="true">
      <alignment horizontal="center" vertical="center"/>
    </xf>
    <xf numFmtId="169" fontId="118" fillId="28" borderId="93" xfId="40251" applyNumberFormat="true" applyFont="true" applyFill="true" applyBorder="true" applyAlignment="true">
      <alignment horizontal="center" vertical="center"/>
    </xf>
    <xf numFmtId="169" fontId="118" fillId="28" borderId="115" xfId="40287" applyNumberFormat="true" applyFont="true" applyFill="true" applyBorder="true" applyAlignment="true">
      <alignment horizontal="center" vertical="center"/>
    </xf>
    <xf numFmtId="169" fontId="118" fillId="28" borderId="93" xfId="40299" applyNumberFormat="true" applyFont="true" applyFill="true" applyBorder="true" applyAlignment="true">
      <alignment horizontal="center" vertical="center"/>
    </xf>
    <xf numFmtId="169" fontId="118" fillId="28" borderId="92" xfId="40347" applyNumberFormat="true" applyFont="true" applyFill="true" applyBorder="true" applyAlignment="true">
      <alignment horizontal="center" vertical="center"/>
    </xf>
    <xf numFmtId="169" fontId="118" fillId="28" borderId="93" xfId="40359" applyNumberFormat="true" applyFont="true" applyFill="true" applyBorder="true" applyAlignment="true">
      <alignment horizontal="center" vertical="center"/>
    </xf>
    <xf numFmtId="169" fontId="118" fillId="28" borderId="92" xfId="40415" applyNumberFormat="true" applyFont="true" applyFill="true" applyBorder="true" applyAlignment="true">
      <alignment horizontal="center" vertical="center"/>
    </xf>
    <xf numFmtId="169" fontId="118" fillId="28" borderId="93" xfId="40427" applyNumberFormat="true" applyFont="true" applyFill="true" applyBorder="true" applyAlignment="true">
      <alignment horizontal="center" vertical="center"/>
    </xf>
    <xf numFmtId="169" fontId="118" fillId="28" borderId="98" xfId="40439" applyNumberFormat="true" applyFont="true" applyFill="true" applyBorder="true" applyAlignment="true">
      <alignment horizontal="center" vertical="center"/>
    </xf>
    <xf numFmtId="169" fontId="118" fillId="28" borderId="116" xfId="39986" applyNumberFormat="true" applyFont="true" applyFill="true" applyBorder="true" applyAlignment="true">
      <alignment horizontal="center" vertical="center"/>
    </xf>
    <xf numFmtId="169" fontId="118" fillId="28" borderId="63" xfId="39998" applyNumberFormat="true" applyFont="true" applyFill="true" applyBorder="true" applyAlignment="true">
      <alignment horizontal="center" vertical="center"/>
    </xf>
    <xf numFmtId="169" fontId="118" fillId="28" borderId="101" xfId="40010" applyNumberFormat="true" applyFont="true" applyFill="true" applyBorder="true" applyAlignment="true">
      <alignment horizontal="center" vertical="center"/>
    </xf>
    <xf numFmtId="169" fontId="118" fillId="28" borderId="116" xfId="40046" applyNumberFormat="true" applyFont="true" applyFill="true" applyBorder="true" applyAlignment="true">
      <alignment horizontal="center" vertical="center"/>
    </xf>
    <xf numFmtId="169" fontId="118" fillId="28" borderId="63" xfId="40058" applyNumberFormat="true" applyFont="true" applyFill="true" applyBorder="true" applyAlignment="true">
      <alignment horizontal="center" vertical="center"/>
    </xf>
    <xf numFmtId="169" fontId="118" fillId="28" borderId="101" xfId="40070" applyNumberFormat="true" applyFont="true" applyFill="true" applyBorder="true" applyAlignment="true">
      <alignment horizontal="center" vertical="center"/>
    </xf>
    <xf numFmtId="169" fontId="118" fillId="28" borderId="116" xfId="40166" applyNumberFormat="true" applyFont="true" applyFill="true" applyBorder="true" applyAlignment="true">
      <alignment horizontal="center" vertical="center"/>
    </xf>
    <xf numFmtId="169" fontId="118" fillId="28" borderId="63" xfId="40178" applyNumberFormat="true" applyFont="true" applyFill="true" applyBorder="true" applyAlignment="true">
      <alignment horizontal="center" vertical="center"/>
    </xf>
    <xf numFmtId="169" fontId="118" fillId="28" borderId="101" xfId="40190" applyNumberFormat="true" applyFont="true" applyFill="true" applyBorder="true" applyAlignment="true">
      <alignment horizontal="center" vertical="center"/>
    </xf>
    <xf numFmtId="169" fontId="118" fillId="28" borderId="116" xfId="40226" applyNumberFormat="true" applyFont="true" applyFill="true" applyBorder="true" applyAlignment="true">
      <alignment horizontal="center" vertical="center"/>
    </xf>
    <xf numFmtId="169" fontId="118" fillId="28" borderId="63" xfId="40238" applyNumberFormat="true" applyFont="true" applyFill="true" applyBorder="true" applyAlignment="true">
      <alignment horizontal="center" vertical="center"/>
    </xf>
    <xf numFmtId="169" fontId="118" fillId="28" borderId="63" xfId="40250" applyNumberFormat="true" applyFont="true" applyFill="true" applyBorder="true" applyAlignment="true">
      <alignment horizontal="center" vertical="center"/>
    </xf>
    <xf numFmtId="169" fontId="118" fillId="28" borderId="116" xfId="40286" applyNumberFormat="true" applyFont="true" applyFill="true" applyBorder="true" applyAlignment="true">
      <alignment horizontal="center" vertical="center"/>
    </xf>
    <xf numFmtId="169" fontId="118" fillId="28" borderId="63" xfId="40298" applyNumberFormat="true" applyFont="true" applyFill="true" applyBorder="true" applyAlignment="true">
      <alignment horizontal="center" vertical="center"/>
    </xf>
    <xf numFmtId="169" fontId="118" fillId="28" borderId="77" xfId="40346" applyNumberFormat="true" applyFont="true" applyFill="true" applyBorder="true" applyAlignment="true">
      <alignment horizontal="center" vertical="center"/>
    </xf>
    <xf numFmtId="169" fontId="118" fillId="28" borderId="78" xfId="40358" applyNumberFormat="true" applyFont="true" applyFill="true" applyBorder="true" applyAlignment="true">
      <alignment horizontal="center" vertical="center"/>
    </xf>
    <xf numFmtId="0" fontId="118" fillId="28" borderId="78" xfId="40367" applyFont="true" applyFill="true" applyBorder="true" applyAlignment="true">
      <alignment horizontal="center" vertical="center"/>
    </xf>
    <xf numFmtId="169" fontId="118" fillId="28" borderId="77" xfId="40414" applyNumberFormat="true" applyFont="true" applyFill="true" applyBorder="true" applyAlignment="true">
      <alignment horizontal="center" vertical="center"/>
    </xf>
    <xf numFmtId="169" fontId="118" fillId="28" borderId="78" xfId="40426" applyNumberFormat="true" applyFont="true" applyFill="true" applyBorder="true" applyAlignment="true">
      <alignment horizontal="center" vertical="center"/>
    </xf>
    <xf numFmtId="169" fontId="118" fillId="28" borderId="85" xfId="40438" applyNumberFormat="true" applyFont="true" applyFill="true" applyBorder="true" applyAlignment="true">
      <alignment horizontal="center" vertical="center"/>
    </xf>
    <xf numFmtId="169" fontId="118" fillId="28" borderId="117" xfId="39987" applyNumberFormat="true" applyFont="true" applyFill="true" applyBorder="true" applyAlignment="true">
      <alignment horizontal="center" vertical="center"/>
    </xf>
    <xf numFmtId="169" fontId="118" fillId="28" borderId="64" xfId="39999" applyNumberFormat="true" applyFont="true" applyFill="true" applyBorder="true" applyAlignment="true">
      <alignment horizontal="center" vertical="center"/>
    </xf>
    <xf numFmtId="169" fontId="118" fillId="28" borderId="87" xfId="40011" applyNumberFormat="true" applyFont="true" applyFill="true" applyBorder="true" applyAlignment="true">
      <alignment horizontal="center" vertical="center"/>
    </xf>
    <xf numFmtId="169" fontId="118" fillId="28" borderId="117" xfId="40047" applyNumberFormat="true" applyFont="true" applyFill="true" applyBorder="true" applyAlignment="true">
      <alignment horizontal="center" vertical="center"/>
    </xf>
    <xf numFmtId="169" fontId="118" fillId="28" borderId="64" xfId="40059" applyNumberFormat="true" applyFont="true" applyFill="true" applyBorder="true" applyAlignment="true">
      <alignment horizontal="center" vertical="center"/>
    </xf>
    <xf numFmtId="169" fontId="118" fillId="28" borderId="87" xfId="40071" applyNumberFormat="true" applyFont="true" applyFill="true" applyBorder="true" applyAlignment="true">
      <alignment horizontal="center" vertical="center"/>
    </xf>
    <xf numFmtId="169" fontId="118" fillId="28" borderId="117" xfId="40167" applyNumberFormat="true" applyFont="true" applyFill="true" applyBorder="true" applyAlignment="true">
      <alignment horizontal="center" vertical="center"/>
    </xf>
    <xf numFmtId="169" fontId="118" fillId="28" borderId="64" xfId="40179" applyNumberFormat="true" applyFont="true" applyFill="true" applyBorder="true" applyAlignment="true">
      <alignment horizontal="center" vertical="center"/>
    </xf>
    <xf numFmtId="169" fontId="118" fillId="28" borderId="87" xfId="40191" applyNumberFormat="true" applyFont="true" applyFill="true" applyBorder="true" applyAlignment="true">
      <alignment horizontal="center" vertical="center"/>
    </xf>
    <xf numFmtId="169" fontId="118" fillId="28" borderId="117" xfId="40227" applyNumberFormat="true" applyFont="true" applyFill="true" applyBorder="true" applyAlignment="true">
      <alignment horizontal="center" vertical="center"/>
    </xf>
    <xf numFmtId="169" fontId="118" fillId="28" borderId="64" xfId="40239" applyNumberFormat="true" applyFont="true" applyFill="true" applyBorder="true" applyAlignment="true">
      <alignment horizontal="center" vertical="center"/>
    </xf>
    <xf numFmtId="169" fontId="118" fillId="28" borderId="64" xfId="40251" applyNumberFormat="true" applyFont="true" applyFill="true" applyBorder="true" applyAlignment="true">
      <alignment horizontal="center" vertical="center"/>
    </xf>
    <xf numFmtId="169" fontId="118" fillId="28" borderId="117" xfId="40287" applyNumberFormat="true" applyFont="true" applyFill="true" applyBorder="true" applyAlignment="true">
      <alignment horizontal="center" vertical="center"/>
    </xf>
    <xf numFmtId="169" fontId="118" fillId="28" borderId="64" xfId="40299" applyNumberFormat="true" applyFont="true" applyFill="true" applyBorder="true" applyAlignment="true">
      <alignment horizontal="center" vertical="center"/>
    </xf>
    <xf numFmtId="0" fontId="118" fillId="28" borderId="93" xfId="40367" applyFont="true" applyFill="true" applyBorder="true" applyAlignment="true">
      <alignment horizontal="center" vertical="center"/>
    </xf>
    <xf numFmtId="169" fontId="118" fillId="28" borderId="113" xfId="39986" applyNumberFormat="true" applyFont="true" applyFill="true" applyBorder="true" applyAlignment="true">
      <alignment horizontal="center" vertical="center"/>
    </xf>
    <xf numFmtId="169" fontId="118" fillId="28" borderId="78" xfId="39998" applyNumberFormat="true" applyFont="true" applyFill="true" applyBorder="true" applyAlignment="true">
      <alignment horizontal="center" vertical="center"/>
    </xf>
    <xf numFmtId="169" fontId="118" fillId="28" borderId="85" xfId="40010" applyNumberFormat="true" applyFont="true" applyFill="true" applyBorder="true" applyAlignment="true">
      <alignment horizontal="center" vertical="center"/>
    </xf>
    <xf numFmtId="169" fontId="118" fillId="28" borderId="113" xfId="40046" applyNumberFormat="true" applyFont="true" applyFill="true" applyBorder="true" applyAlignment="true">
      <alignment horizontal="center" vertical="center"/>
    </xf>
    <xf numFmtId="169" fontId="118" fillId="28" borderId="78" xfId="40058" applyNumberFormat="true" applyFont="true" applyFill="true" applyBorder="true" applyAlignment="true">
      <alignment horizontal="center" vertical="center"/>
    </xf>
    <xf numFmtId="169" fontId="118" fillId="28" borderId="85" xfId="40070" applyNumberFormat="true" applyFont="true" applyFill="true" applyBorder="true" applyAlignment="true">
      <alignment horizontal="center" vertical="center"/>
    </xf>
    <xf numFmtId="169" fontId="118" fillId="28" borderId="113" xfId="40166" applyNumberFormat="true" applyFont="true" applyFill="true" applyBorder="true" applyAlignment="true">
      <alignment horizontal="center" vertical="center"/>
    </xf>
    <xf numFmtId="169" fontId="118" fillId="28" borderId="78" xfId="40178" applyNumberFormat="true" applyFont="true" applyFill="true" applyBorder="true" applyAlignment="true">
      <alignment horizontal="center" vertical="center"/>
    </xf>
    <xf numFmtId="169" fontId="118" fillId="28" borderId="85" xfId="40190" applyNumberFormat="true" applyFont="true" applyFill="true" applyBorder="true" applyAlignment="true">
      <alignment horizontal="center" vertical="center"/>
    </xf>
    <xf numFmtId="169" fontId="118" fillId="28" borderId="113" xfId="40226" applyNumberFormat="true" applyFont="true" applyFill="true" applyBorder="true" applyAlignment="true">
      <alignment horizontal="center" vertical="center"/>
    </xf>
    <xf numFmtId="169" fontId="118" fillId="28" borderId="78" xfId="40238" applyNumberFormat="true" applyFont="true" applyFill="true" applyBorder="true" applyAlignment="true">
      <alignment horizontal="center" vertical="center"/>
    </xf>
    <xf numFmtId="169" fontId="118" fillId="28" borderId="78" xfId="40250" applyNumberFormat="true" applyFont="true" applyFill="true" applyBorder="true" applyAlignment="true">
      <alignment horizontal="center" vertical="center"/>
    </xf>
    <xf numFmtId="169" fontId="118" fillId="28" borderId="113" xfId="40286" applyNumberFormat="true" applyFont="true" applyFill="true" applyBorder="true" applyAlignment="true">
      <alignment horizontal="center" vertical="center"/>
    </xf>
    <xf numFmtId="169" fontId="118" fillId="28" borderId="78" xfId="40298" applyNumberFormat="true" applyFont="true" applyFill="true" applyBorder="true" applyAlignment="true">
      <alignment horizontal="center" vertical="center"/>
    </xf>
    <xf numFmtId="169" fontId="118" fillId="28" borderId="62" xfId="40347" applyNumberFormat="true" applyFont="true" applyFill="true" applyBorder="true" applyAlignment="true">
      <alignment horizontal="center" vertical="center"/>
    </xf>
    <xf numFmtId="169" fontId="118" fillId="28" borderId="64" xfId="40359" applyNumberFormat="true" applyFont="true" applyFill="true" applyBorder="true" applyAlignment="true">
      <alignment horizontal="center" vertical="center"/>
    </xf>
    <xf numFmtId="169" fontId="118" fillId="28" borderId="127" xfId="40072" applyNumberFormat="true" applyFont="true" applyFill="true" applyBorder="true" applyAlignment="true">
      <alignment horizontal="center" vertical="center"/>
    </xf>
    <xf numFmtId="169" fontId="118" fillId="28" borderId="87" xfId="40072" applyNumberFormat="true" applyFont="true" applyFill="true" applyBorder="true" applyAlignment="true">
      <alignment horizontal="center" vertical="center"/>
    </xf>
    <xf numFmtId="168" fontId="118" fillId="28" borderId="77" xfId="39991" applyNumberFormat="true" applyFont="true" applyFill="true" applyBorder="true" applyAlignment="true">
      <alignment horizontal="center" vertical="center"/>
    </xf>
    <xf numFmtId="168" fontId="118" fillId="28" borderId="78" xfId="40003" applyNumberFormat="true" applyFont="true" applyFill="true" applyBorder="true" applyAlignment="true">
      <alignment horizontal="center" vertical="center"/>
    </xf>
    <xf numFmtId="168" fontId="118" fillId="28" borderId="85" xfId="40015" applyNumberFormat="true" applyFont="true" applyFill="true" applyBorder="true" applyAlignment="true">
      <alignment horizontal="center" vertical="center"/>
    </xf>
    <xf numFmtId="168" fontId="118" fillId="28" borderId="77" xfId="40051" applyNumberFormat="true" applyFont="true" applyFill="true" applyBorder="true" applyAlignment="true">
      <alignment horizontal="center" vertical="center"/>
    </xf>
    <xf numFmtId="168" fontId="118" fillId="28" borderId="78" xfId="40063" applyNumberFormat="true" applyFont="true" applyFill="true" applyBorder="true" applyAlignment="true">
      <alignment horizontal="center" vertical="center"/>
    </xf>
    <xf numFmtId="168" fontId="118" fillId="28" borderId="79" xfId="40075" applyNumberFormat="true" applyFont="true" applyFill="true" applyBorder="true" applyAlignment="true">
      <alignment horizontal="center" vertical="center"/>
    </xf>
    <xf numFmtId="168" fontId="118" fillId="28" borderId="77" xfId="40171" applyNumberFormat="true" applyFont="true" applyFill="true" applyBorder="true" applyAlignment="true">
      <alignment horizontal="center" vertical="center"/>
    </xf>
    <xf numFmtId="168" fontId="118" fillId="28" borderId="78" xfId="40183" applyNumberFormat="true" applyFont="true" applyFill="true" applyBorder="true" applyAlignment="true">
      <alignment horizontal="center" vertical="center"/>
    </xf>
    <xf numFmtId="168" fontId="118" fillId="28" borderId="85" xfId="40195" applyNumberFormat="true" applyFont="true" applyFill="true" applyBorder="true" applyAlignment="true">
      <alignment horizontal="center" vertical="center"/>
    </xf>
    <xf numFmtId="168" fontId="118" fillId="28" borderId="77" xfId="40231" applyNumberFormat="true" applyFont="true" applyFill="true" applyBorder="true" applyAlignment="true">
      <alignment horizontal="center" vertical="center"/>
    </xf>
    <xf numFmtId="168" fontId="118" fillId="28" borderId="78" xfId="40243" applyNumberFormat="true" applyFont="true" applyFill="true" applyBorder="true" applyAlignment="true">
      <alignment horizontal="center" vertical="center"/>
    </xf>
    <xf numFmtId="168" fontId="118" fillId="28" borderId="78" xfId="40255" applyNumberFormat="true" applyFont="true" applyFill="true" applyBorder="true" applyAlignment="true">
      <alignment horizontal="center" vertical="center"/>
    </xf>
    <xf numFmtId="168" fontId="118" fillId="28" borderId="77" xfId="40291" applyNumberFormat="true" applyFont="true" applyFill="true" applyBorder="true" applyAlignment="true">
      <alignment horizontal="center" vertical="center"/>
    </xf>
    <xf numFmtId="168" fontId="118" fillId="28" borderId="78" xfId="40303" applyNumberFormat="true" applyFont="true" applyFill="true" applyBorder="true" applyAlignment="true">
      <alignment horizontal="center" vertical="center"/>
    </xf>
    <xf numFmtId="168" fontId="118" fillId="28" borderId="77" xfId="40533" applyNumberFormat="true" applyFont="true" applyFill="true" applyBorder="true" applyAlignment="true">
      <alignment horizontal="center" vertical="center"/>
    </xf>
    <xf numFmtId="168" fontId="118" fillId="28" borderId="77" xfId="40419" applyNumberFormat="true" applyFont="true" applyFill="true" applyBorder="true" applyAlignment="true">
      <alignment horizontal="center" vertical="center"/>
    </xf>
    <xf numFmtId="168" fontId="118" fillId="28" borderId="78" xfId="40431" applyNumberFormat="true" applyFont="true" applyFill="true" applyBorder="true" applyAlignment="true">
      <alignment horizontal="center" vertical="center"/>
    </xf>
    <xf numFmtId="168" fontId="118" fillId="28" borderId="85" xfId="40443" applyNumberFormat="true" applyFont="true" applyFill="true" applyBorder="true" applyAlignment="true">
      <alignment horizontal="center" vertical="center"/>
    </xf>
    <xf numFmtId="168" fontId="118" fillId="28" borderId="61" xfId="39992" applyNumberFormat="true" applyFont="true" applyFill="true" applyBorder="true" applyAlignment="true">
      <alignment horizontal="center" vertical="center"/>
    </xf>
    <xf numFmtId="168" fontId="118" fillId="28" borderId="56" xfId="40004" applyNumberFormat="true" applyFont="true" applyFill="true" applyBorder="true" applyAlignment="true">
      <alignment horizontal="center" vertical="center"/>
    </xf>
    <xf numFmtId="168" fontId="118" fillId="28" borderId="86" xfId="40016" applyNumberFormat="true" applyFont="true" applyFill="true" applyBorder="true" applyAlignment="true">
      <alignment horizontal="center" vertical="center"/>
    </xf>
    <xf numFmtId="168" fontId="118" fillId="28" borderId="61" xfId="40052" applyNumberFormat="true" applyFont="true" applyFill="true" applyBorder="true" applyAlignment="true">
      <alignment horizontal="center" vertical="center"/>
    </xf>
    <xf numFmtId="168" fontId="118" fillId="28" borderId="56" xfId="40064" applyNumberFormat="true" applyFont="true" applyFill="true" applyBorder="true" applyAlignment="true">
      <alignment horizontal="center" vertical="center"/>
    </xf>
    <xf numFmtId="168" fontId="118" fillId="28" borderId="65" xfId="40076" applyNumberFormat="true" applyFont="true" applyFill="true" applyBorder="true" applyAlignment="true">
      <alignment horizontal="center" vertical="center"/>
    </xf>
    <xf numFmtId="168" fontId="118" fillId="28" borderId="61" xfId="40172" applyNumberFormat="true" applyFont="true" applyFill="true" applyBorder="true" applyAlignment="true">
      <alignment horizontal="center" vertical="center"/>
    </xf>
    <xf numFmtId="168" fontId="118" fillId="28" borderId="56" xfId="40184" applyNumberFormat="true" applyFont="true" applyFill="true" applyBorder="true" applyAlignment="true">
      <alignment horizontal="center" vertical="center"/>
    </xf>
    <xf numFmtId="168" fontId="118" fillId="28" borderId="86" xfId="40196" applyNumberFormat="true" applyFont="true" applyFill="true" applyBorder="true" applyAlignment="true">
      <alignment horizontal="center" vertical="center"/>
    </xf>
    <xf numFmtId="168" fontId="118" fillId="28" borderId="61" xfId="40232" applyNumberFormat="true" applyFont="true" applyFill="true" applyBorder="true" applyAlignment="true">
      <alignment horizontal="center" vertical="center"/>
    </xf>
    <xf numFmtId="168" fontId="118" fillId="28" borderId="56" xfId="40244" applyNumberFormat="true" applyFont="true" applyFill="true" applyBorder="true" applyAlignment="true">
      <alignment horizontal="center" vertical="center"/>
    </xf>
    <xf numFmtId="168" fontId="118" fillId="28" borderId="56" xfId="40256" applyNumberFormat="true" applyFont="true" applyFill="true" applyBorder="true" applyAlignment="true">
      <alignment horizontal="center" vertical="center"/>
    </xf>
    <xf numFmtId="168" fontId="118" fillId="28" borderId="61" xfId="40292" applyNumberFormat="true" applyFont="true" applyFill="true" applyBorder="true" applyAlignment="true">
      <alignment horizontal="center" vertical="center"/>
    </xf>
    <xf numFmtId="168" fontId="118" fillId="28" borderId="56" xfId="40304" applyNumberFormat="true" applyFont="true" applyFill="true" applyBorder="true" applyAlignment="true">
      <alignment horizontal="center" vertical="center"/>
    </xf>
    <xf numFmtId="168" fontId="118" fillId="28" borderId="61" xfId="40534" applyNumberFormat="true" applyFont="true" applyFill="true" applyBorder="true" applyAlignment="true">
      <alignment horizontal="center" vertical="center"/>
    </xf>
    <xf numFmtId="168" fontId="118" fillId="28" borderId="56" xfId="40540" applyNumberFormat="true" applyFont="true" applyFill="true" applyBorder="true" applyAlignment="true">
      <alignment horizontal="center" vertical="center"/>
    </xf>
    <xf numFmtId="168" fontId="118" fillId="28" borderId="61" xfId="40420" applyNumberFormat="true" applyFont="true" applyFill="true" applyBorder="true" applyAlignment="true">
      <alignment horizontal="center" vertical="center"/>
    </xf>
    <xf numFmtId="168" fontId="118" fillId="28" borderId="56" xfId="40432" applyNumberFormat="true" applyFont="true" applyFill="true" applyBorder="true" applyAlignment="true">
      <alignment horizontal="center" vertical="center"/>
    </xf>
    <xf numFmtId="168" fontId="118" fillId="28" borderId="86" xfId="40444" applyNumberFormat="true" applyFont="true" applyFill="true" applyBorder="true" applyAlignment="true">
      <alignment horizontal="center" vertical="center"/>
    </xf>
    <xf numFmtId="168" fontId="118" fillId="28" borderId="92" xfId="39993" applyNumberFormat="true" applyFont="true" applyFill="true" applyBorder="true" applyAlignment="true">
      <alignment horizontal="center" vertical="center"/>
    </xf>
    <xf numFmtId="168" fontId="118" fillId="28" borderId="93" xfId="40005" applyNumberFormat="true" applyFont="true" applyFill="true" applyBorder="true" applyAlignment="true">
      <alignment horizontal="center" vertical="center"/>
    </xf>
    <xf numFmtId="168" fontId="118" fillId="28" borderId="98" xfId="40017" applyNumberFormat="true" applyFont="true" applyFill="true" applyBorder="true" applyAlignment="true">
      <alignment horizontal="center" vertical="center"/>
    </xf>
    <xf numFmtId="168" fontId="118" fillId="28" borderId="92" xfId="40053" applyNumberFormat="true" applyFont="true" applyFill="true" applyBorder="true" applyAlignment="true">
      <alignment horizontal="center" vertical="center"/>
    </xf>
    <xf numFmtId="168" fontId="118" fillId="28" borderId="93" xfId="40065" applyNumberFormat="true" applyFont="true" applyFill="true" applyBorder="true" applyAlignment="true">
      <alignment horizontal="center" vertical="center"/>
    </xf>
    <xf numFmtId="168" fontId="118" fillId="28" borderId="94" xfId="40077" applyNumberFormat="true" applyFont="true" applyFill="true" applyBorder="true" applyAlignment="true">
      <alignment horizontal="center" vertical="center"/>
    </xf>
    <xf numFmtId="168" fontId="118" fillId="28" borderId="92" xfId="40173" applyNumberFormat="true" applyFont="true" applyFill="true" applyBorder="true" applyAlignment="true">
      <alignment horizontal="center" vertical="center"/>
    </xf>
    <xf numFmtId="168" fontId="118" fillId="28" borderId="93" xfId="40185" applyNumberFormat="true" applyFont="true" applyFill="true" applyBorder="true" applyAlignment="true">
      <alignment horizontal="center" vertical="center"/>
    </xf>
    <xf numFmtId="168" fontId="118" fillId="28" borderId="98" xfId="40197" applyNumberFormat="true" applyFont="true" applyFill="true" applyBorder="true" applyAlignment="true">
      <alignment horizontal="center" vertical="center"/>
    </xf>
    <xf numFmtId="168" fontId="118" fillId="28" borderId="92" xfId="40233" applyNumberFormat="true" applyFont="true" applyFill="true" applyBorder="true" applyAlignment="true">
      <alignment horizontal="center" vertical="center"/>
    </xf>
    <xf numFmtId="168" fontId="118" fillId="28" borderId="93" xfId="40245" applyNumberFormat="true" applyFont="true" applyFill="true" applyBorder="true" applyAlignment="true">
      <alignment horizontal="center" vertical="center"/>
    </xf>
    <xf numFmtId="168" fontId="118" fillId="28" borderId="93" xfId="40257" applyNumberFormat="true" applyFont="true" applyFill="true" applyBorder="true" applyAlignment="true">
      <alignment horizontal="center" vertical="center"/>
    </xf>
    <xf numFmtId="168" fontId="118" fillId="28" borderId="92" xfId="40293" applyNumberFormat="true" applyFont="true" applyFill="true" applyBorder="true" applyAlignment="true">
      <alignment horizontal="center" vertical="center"/>
    </xf>
    <xf numFmtId="168" fontId="118" fillId="28" borderId="93" xfId="40305" applyNumberFormat="true" applyFont="true" applyFill="true" applyBorder="true" applyAlignment="true">
      <alignment horizontal="center" vertical="center"/>
    </xf>
    <xf numFmtId="168" fontId="118" fillId="28" borderId="92" xfId="40535" applyNumberFormat="true" applyFont="true" applyFill="true" applyBorder="true" applyAlignment="true">
      <alignment horizontal="center" vertical="center"/>
    </xf>
    <xf numFmtId="168" fontId="118" fillId="28" borderId="93" xfId="40541" applyNumberFormat="true" applyFont="true" applyFill="true" applyBorder="true" applyAlignment="true">
      <alignment horizontal="center" vertical="center"/>
    </xf>
    <xf numFmtId="168" fontId="118" fillId="28" borderId="92" xfId="40421" applyNumberFormat="true" applyFont="true" applyFill="true" applyBorder="true" applyAlignment="true">
      <alignment horizontal="center" vertical="center"/>
    </xf>
    <xf numFmtId="168" fontId="118" fillId="28" borderId="93" xfId="40433" applyNumberFormat="true" applyFont="true" applyFill="true" applyBorder="true" applyAlignment="true">
      <alignment horizontal="center" vertical="center"/>
    </xf>
    <xf numFmtId="168" fontId="118" fillId="28" borderId="98" xfId="40445" applyNumberFormat="true" applyFont="true" applyFill="true" applyBorder="true" applyAlignment="true">
      <alignment horizontal="center" vertical="center"/>
    </xf>
    <xf numFmtId="168" fontId="118" fillId="28" borderId="77" xfId="39992" applyNumberFormat="true" applyFont="true" applyFill="true" applyBorder="true" applyAlignment="true">
      <alignment horizontal="center" vertical="center"/>
    </xf>
    <xf numFmtId="168" fontId="118" fillId="28" borderId="78" xfId="40004" applyNumberFormat="true" applyFont="true" applyFill="true" applyBorder="true" applyAlignment="true">
      <alignment horizontal="center" vertical="center"/>
    </xf>
    <xf numFmtId="168" fontId="118" fillId="28" borderId="85" xfId="40016" applyNumberFormat="true" applyFont="true" applyFill="true" applyBorder="true" applyAlignment="true">
      <alignment horizontal="center" vertical="center"/>
    </xf>
    <xf numFmtId="168" fontId="118" fillId="28" borderId="77" xfId="40052" applyNumberFormat="true" applyFont="true" applyFill="true" applyBorder="true" applyAlignment="true">
      <alignment horizontal="center" vertical="center"/>
    </xf>
    <xf numFmtId="168" fontId="118" fillId="28" borderId="78" xfId="40064" applyNumberFormat="true" applyFont="true" applyFill="true" applyBorder="true" applyAlignment="true">
      <alignment horizontal="center" vertical="center"/>
    </xf>
    <xf numFmtId="168" fontId="118" fillId="28" borderId="79" xfId="40076" applyNumberFormat="true" applyFont="true" applyFill="true" applyBorder="true" applyAlignment="true">
      <alignment horizontal="center" vertical="center"/>
    </xf>
    <xf numFmtId="168" fontId="118" fillId="28" borderId="77" xfId="40172" applyNumberFormat="true" applyFont="true" applyFill="true" applyBorder="true" applyAlignment="true">
      <alignment horizontal="center" vertical="center"/>
    </xf>
    <xf numFmtId="168" fontId="118" fillId="28" borderId="78" xfId="40184" applyNumberFormat="true" applyFont="true" applyFill="true" applyBorder="true" applyAlignment="true">
      <alignment horizontal="center" vertical="center"/>
    </xf>
    <xf numFmtId="168" fontId="118" fillId="28" borderId="85" xfId="40196" applyNumberFormat="true" applyFont="true" applyFill="true" applyBorder="true" applyAlignment="true">
      <alignment horizontal="center" vertical="center"/>
    </xf>
    <xf numFmtId="168" fontId="118" fillId="28" borderId="77" xfId="40232" applyNumberFormat="true" applyFont="true" applyFill="true" applyBorder="true" applyAlignment="true">
      <alignment horizontal="center" vertical="center"/>
    </xf>
    <xf numFmtId="168" fontId="118" fillId="28" borderId="78" xfId="40244" applyNumberFormat="true" applyFont="true" applyFill="true" applyBorder="true" applyAlignment="true">
      <alignment horizontal="center" vertical="center"/>
    </xf>
    <xf numFmtId="168" fontId="118" fillId="28" borderId="78" xfId="40256" applyNumberFormat="true" applyFont="true" applyFill="true" applyBorder="true" applyAlignment="true">
      <alignment horizontal="center" vertical="center"/>
    </xf>
    <xf numFmtId="168" fontId="118" fillId="28" borderId="77" xfId="40292" applyNumberFormat="true" applyFont="true" applyFill="true" applyBorder="true" applyAlignment="true">
      <alignment horizontal="center" vertical="center"/>
    </xf>
    <xf numFmtId="168" fontId="118" fillId="28" borderId="78" xfId="40304" applyNumberFormat="true" applyFont="true" applyFill="true" applyBorder="true" applyAlignment="true">
      <alignment horizontal="center" vertical="center"/>
    </xf>
    <xf numFmtId="168" fontId="118" fillId="28" borderId="77" xfId="40534" applyNumberFormat="true" applyFont="true" applyFill="true" applyBorder="true" applyAlignment="true">
      <alignment horizontal="center" vertical="center"/>
    </xf>
    <xf numFmtId="168" fontId="118" fillId="28" borderId="78" xfId="40540" applyNumberFormat="true" applyFont="true" applyFill="true" applyBorder="true" applyAlignment="true">
      <alignment horizontal="center" vertical="center"/>
    </xf>
    <xf numFmtId="168" fontId="118" fillId="28" borderId="77" xfId="40420" applyNumberFormat="true" applyFont="true" applyFill="true" applyBorder="true" applyAlignment="true">
      <alignment horizontal="center" vertical="center"/>
    </xf>
    <xf numFmtId="168" fontId="118" fillId="28" borderId="78" xfId="40432" applyNumberFormat="true" applyFont="true" applyFill="true" applyBorder="true" applyAlignment="true">
      <alignment horizontal="center" vertical="center"/>
    </xf>
    <xf numFmtId="168" fontId="118" fillId="28" borderId="85" xfId="40444" applyNumberFormat="true" applyFont="true" applyFill="true" applyBorder="true" applyAlignment="true">
      <alignment horizontal="center" vertical="center"/>
    </xf>
    <xf numFmtId="168" fontId="118" fillId="28" borderId="129" xfId="40077" applyNumberFormat="true" applyFont="true" applyFill="true" applyBorder="true" applyAlignment="true">
      <alignment horizontal="center" vertical="center"/>
    </xf>
    <xf numFmtId="168" fontId="118" fillId="28" borderId="66" xfId="40077" applyNumberFormat="true" applyFont="true" applyFill="true" applyBorder="true" applyAlignment="true">
      <alignment horizontal="center" vertical="center"/>
    </xf>
    <xf numFmtId="168" fontId="118" fillId="28" borderId="62" xfId="40174" applyNumberFormat="true" applyFont="true" applyFill="true" applyBorder="true" applyAlignment="true">
      <alignment horizontal="center" vertical="center"/>
    </xf>
    <xf numFmtId="168" fontId="118" fillId="28" borderId="64" xfId="40186" applyNumberFormat="true" applyFont="true" applyFill="true" applyBorder="true" applyAlignment="true">
      <alignment horizontal="center" vertical="center"/>
    </xf>
    <xf numFmtId="168" fontId="118" fillId="28" borderId="62" xfId="40294" applyNumberFormat="true" applyFont="true" applyFill="true" applyBorder="true" applyAlignment="true">
      <alignment horizontal="center" vertical="center"/>
    </xf>
    <xf numFmtId="168" fontId="118" fillId="28" borderId="64" xfId="40306" applyNumberFormat="true" applyFont="true" applyFill="true" applyBorder="true" applyAlignment="true">
      <alignment horizontal="center" vertical="center"/>
    </xf>
    <xf numFmtId="0" fontId="0" fillId="0" borderId="11" xfId="0" applyBorder="true" applyAlignment="true">
      <alignment vertical="center"/>
    </xf>
    <xf numFmtId="169" fontId="118" fillId="28" borderId="82" xfId="40237" applyNumberFormat="true" applyFont="true" applyFill="true" applyBorder="true" applyAlignment="true">
      <alignment horizontal="center" vertical="center"/>
    </xf>
    <xf numFmtId="169" fontId="118" fillId="28" borderId="72" xfId="40238" applyNumberFormat="true" applyFont="true" applyFill="true" applyBorder="true" applyAlignment="true">
      <alignment horizontal="center" vertical="center"/>
    </xf>
    <xf numFmtId="169" fontId="118" fillId="28" borderId="99" xfId="40239" applyNumberFormat="true" applyFont="true" applyFill="true" applyBorder="true" applyAlignment="true">
      <alignment horizontal="center" vertical="center"/>
    </xf>
    <xf numFmtId="169" fontId="118" fillId="28" borderId="71" xfId="40238" applyNumberFormat="true" applyFont="true" applyFill="true" applyBorder="true" applyAlignment="true">
      <alignment horizontal="center" vertical="center"/>
    </xf>
    <xf numFmtId="169" fontId="118" fillId="28" borderId="73" xfId="40239" applyNumberFormat="true" applyFont="true" applyFill="true" applyBorder="true" applyAlignment="true">
      <alignment horizontal="center" vertical="center"/>
    </xf>
    <xf numFmtId="169" fontId="118" fillId="28" borderId="82" xfId="40238" applyNumberFormat="true" applyFont="true" applyFill="true" applyBorder="true" applyAlignment="true">
      <alignment horizontal="center" vertical="center"/>
    </xf>
    <xf numFmtId="0" fontId="118" fillId="3" borderId="1" xfId="39963" applyFont="true" applyBorder="true" applyAlignment="true">
      <alignment horizontal="center" vertical="center"/>
    </xf>
    <xf numFmtId="0" fontId="118" fillId="3" borderId="1" xfId="40023" applyFont="true" applyBorder="true" applyAlignment="true">
      <alignment horizontal="center" vertical="center"/>
    </xf>
    <xf numFmtId="0" fontId="118" fillId="3" borderId="1" xfId="40083" applyFont="true" applyBorder="true" applyAlignment="true">
      <alignment horizontal="center" vertical="center"/>
    </xf>
    <xf numFmtId="0" fontId="118" fillId="3" borderId="1" xfId="40143" applyFont="true" applyBorder="true" applyAlignment="true">
      <alignment horizontal="center" vertical="center"/>
    </xf>
    <xf numFmtId="0" fontId="118" fillId="3" borderId="1" xfId="40203" applyFont="true" applyBorder="true" applyAlignment="true">
      <alignment horizontal="center" vertical="center"/>
    </xf>
    <xf numFmtId="0" fontId="118" fillId="3" borderId="1" xfId="40263" applyFont="true" applyBorder="true" applyAlignment="true">
      <alignment horizontal="center" vertical="center"/>
    </xf>
    <xf numFmtId="0" fontId="118" fillId="3" borderId="3" xfId="40397" applyFont="true" applyBorder="true" applyAlignment="true">
      <alignment horizontal="center" vertical="center"/>
    </xf>
    <xf numFmtId="0" fontId="118" fillId="3" borderId="1" xfId="40397" applyFont="true" applyBorder="true" applyAlignment="true">
      <alignment horizontal="center" vertical="center"/>
    </xf>
    <xf numFmtId="0" fontId="118" fillId="3" borderId="1" xfId="40329" applyFont="true" applyBorder="true" applyAlignment="true">
      <alignment horizontal="center" vertical="center"/>
    </xf>
    <xf numFmtId="0" fontId="118" fillId="3" borderId="1" xfId="40269" applyFont="true" applyBorder="true" applyAlignment="true">
      <alignment horizontal="center" vertical="center"/>
    </xf>
    <xf numFmtId="0" fontId="118" fillId="3" borderId="1" xfId="40209" applyFont="true" applyBorder="true" applyAlignment="true">
      <alignment horizontal="center" vertical="center"/>
    </xf>
    <xf numFmtId="0" fontId="118" fillId="3" borderId="1" xfId="40149" applyFont="true" applyBorder="true" applyAlignment="true">
      <alignment horizontal="center" vertical="center"/>
    </xf>
    <xf numFmtId="0" fontId="118" fillId="3" borderId="3" xfId="40089" applyFont="true" applyBorder="true" applyAlignment="true">
      <alignment horizontal="center" vertical="center"/>
    </xf>
    <xf numFmtId="0" fontId="118" fillId="3" borderId="1" xfId="40029" applyFont="true" applyBorder="true" applyAlignment="true">
      <alignment horizontal="center" vertical="center"/>
    </xf>
    <xf numFmtId="0" fontId="118" fillId="3" borderId="1" xfId="39969" applyFont="true" applyBorder="true" applyAlignment="true">
      <alignment horizontal="center" vertical="center"/>
    </xf>
    <xf numFmtId="0" fontId="27" fillId="27" borderId="10" xfId="19344" applyFill="true" applyAlignment="true">
      <alignment horizontal="center" wrapText="true"/>
    </xf>
    <xf numFmtId="0" fontId="182" fillId="27" borderId="10" xfId="19344" applyFont="true" applyFill="true" applyAlignment="true">
      <alignment horizontal="center" wrapText="true"/>
    </xf>
    <xf numFmtId="0" fontId="183" fillId="27" borderId="10" xfId="19344" applyFont="true" applyFill="true" applyAlignment="true">
      <alignment horizontal="center" wrapText="true"/>
    </xf>
    <xf numFmtId="0" fontId="27" fillId="3" borderId="10" xfId="19344" applyAlignment="true">
      <alignment wrapText="true"/>
    </xf>
    <xf numFmtId="0" fontId="27" fillId="3" borderId="10" xfId="19344" applyAlignment="true">
      <alignment wrapText="true"/>
    </xf>
    <xf numFmtId="0" fontId="154" fillId="26" borderId="59" xfId="40241" applyFont="true" applyFill="true" applyBorder="true" applyAlignment="true">
      <alignment horizontal="left" vertical="center" wrapText="true"/>
    </xf>
    <xf numFmtId="0" fontId="167" fillId="27" borderId="3" xfId="19344" applyFont="true" applyFill="true" applyBorder="true" applyAlignment="true"/>
    <xf numFmtId="0" fontId="168" fillId="27" borderId="3" xfId="19344" applyFont="true" applyFill="true" applyBorder="true" applyAlignment="true"/>
    <xf numFmtId="0" fontId="154" fillId="26" borderId="59" xfId="40301" applyFont="true" applyFill="true" applyBorder="true" applyAlignment="true">
      <alignment horizontal="left" vertical="center" wrapText="true"/>
    </xf>
    <xf numFmtId="0" fontId="27" fillId="3" borderId="10" xfId="19344"/>
    <xf numFmtId="0" fontId="27" fillId="15" borderId="10" xfId="19344" applyFill="true"/>
    <xf numFmtId="0" fontId="27" fillId="27" borderId="10" xfId="19344" applyFill="true" applyAlignment="true">
      <alignment horizontal="center" vertical="center"/>
    </xf>
    <xf numFmtId="0" fontId="154" fillId="3" borderId="57" xfId="45133" applyFont="true" applyBorder="true" applyAlignment="true">
      <alignment horizontal="center" wrapText="true"/>
    </xf>
    <xf numFmtId="0" fontId="154" fillId="26" borderId="58" xfId="45134" applyFont="true" applyFill="true" applyBorder="true" applyAlignment="true">
      <alignment horizontal="left" vertical="top" wrapText="true"/>
    </xf>
    <xf numFmtId="0" fontId="154" fillId="26" borderId="58" xfId="45135" applyFont="true" applyFill="true" applyBorder="true" applyAlignment="true">
      <alignment horizontal="left" vertical="top" wrapText="true"/>
    </xf>
    <xf numFmtId="168" fontId="153" fillId="3" borderId="58" xfId="45136" applyNumberFormat="true" applyFont="true" applyBorder="true" applyAlignment="true">
      <alignment horizontal="right" vertical="top"/>
    </xf>
    <xf numFmtId="0" fontId="154" fillId="26" borderId="59" xfId="45137" applyFont="true" applyFill="true" applyBorder="true" applyAlignment="true">
      <alignment horizontal="left" vertical="top" wrapText="true"/>
    </xf>
    <xf numFmtId="0" fontId="154" fillId="26" borderId="59" xfId="45138" applyFont="true" applyFill="true" applyBorder="true" applyAlignment="true">
      <alignment horizontal="left" vertical="top" wrapText="true"/>
    </xf>
    <xf numFmtId="168" fontId="153" fillId="3" borderId="59" xfId="45139" applyNumberFormat="true" applyFont="true" applyBorder="true" applyAlignment="true">
      <alignment horizontal="right" vertical="top"/>
    </xf>
    <xf numFmtId="0" fontId="154" fillId="26" borderId="60" xfId="45141" applyFont="true" applyFill="true" applyBorder="true" applyAlignment="true">
      <alignment horizontal="left" vertical="top" wrapText="true"/>
    </xf>
    <xf numFmtId="168" fontId="153" fillId="3" borderId="60" xfId="45142" applyNumberFormat="true" applyFont="true" applyBorder="true" applyAlignment="true">
      <alignment horizontal="right" vertical="top"/>
    </xf>
    <xf numFmtId="0" fontId="185" fillId="15" borderId="10" xfId="19444" applyFont="true" applyFill="true" applyAlignment="true">
      <alignment horizontal="center" vertical="center" wrapText="true"/>
    </xf>
    <xf numFmtId="0" fontId="185" fillId="15" borderId="10" xfId="19442" applyFont="true" applyFill="true" applyAlignment="true">
      <alignment horizontal="center" vertical="center"/>
    </xf>
    <xf numFmtId="0" fontId="185" fillId="15" borderId="10" xfId="19443" applyFont="true" applyFill="true" applyAlignment="true">
      <alignment horizontal="center" vertical="center" wrapText="true"/>
    </xf>
    <xf numFmtId="0" fontId="185" fillId="15" borderId="10" xfId="19466" applyFont="true" applyFill="true" applyAlignment="true">
      <alignment horizontal="center" vertical="center" wrapText="true"/>
    </xf>
    <xf numFmtId="0" fontId="185" fillId="15" borderId="10" xfId="19464" applyFont="true" applyFill="true" applyAlignment="true">
      <alignment horizontal="center" vertical="center"/>
    </xf>
    <xf numFmtId="0" fontId="185" fillId="15" borderId="10" xfId="19464" applyFont="true" applyFill="true" applyAlignment="true">
      <alignment horizontal="center" vertical="center" wrapText="true"/>
    </xf>
    <xf numFmtId="0" fontId="185" fillId="15" borderId="10" xfId="19465" applyFont="true" applyFill="true" applyAlignment="true">
      <alignment horizontal="center" vertical="center" wrapText="true"/>
    </xf>
    <xf numFmtId="0" fontId="27" fillId="15" borderId="10" xfId="19344" applyFill="true" applyAlignment="true">
      <alignment wrapText="true"/>
    </xf>
    <xf numFmtId="0" fontId="154" fillId="3" borderId="10" xfId="45146" applyFont="true" applyAlignment="true">
      <alignment horizontal="center" wrapText="true"/>
    </xf>
    <xf numFmtId="0" fontId="154" fillId="3" borderId="10" xfId="45147" applyFont="true" applyAlignment="true">
      <alignment horizontal="center" wrapText="true"/>
    </xf>
    <xf numFmtId="0" fontId="154" fillId="3" borderId="10" xfId="45148" applyFont="true" applyAlignment="true">
      <alignment horizontal="center" wrapText="true"/>
    </xf>
    <xf numFmtId="0" fontId="154" fillId="3" borderId="57" xfId="45149" applyFont="true" applyBorder="true" applyAlignment="true">
      <alignment horizontal="center"/>
    </xf>
    <xf numFmtId="0" fontId="154" fillId="3" borderId="57" xfId="45150" applyFont="true" applyBorder="true" applyAlignment="true">
      <alignment horizontal="center"/>
    </xf>
    <xf numFmtId="0" fontId="154" fillId="3" borderId="57" xfId="45151" applyFont="true" applyBorder="true" applyAlignment="true">
      <alignment horizontal="center"/>
    </xf>
    <xf numFmtId="0" fontId="27" fillId="15" borderId="10" xfId="19344" applyFill="true" applyAlignment="true">
      <alignment vertical="center"/>
    </xf>
    <xf numFmtId="0" fontId="27" fillId="15" borderId="10" xfId="19344" applyFill="true" applyAlignment="true">
      <alignment vertical="center" wrapText="true"/>
    </xf>
    <xf numFmtId="0" fontId="154" fillId="3" borderId="57" xfId="45403" applyFont="true" applyBorder="true" applyAlignment="true">
      <alignment horizontal="center" wrapText="true"/>
    </xf>
    <xf numFmtId="0" fontId="154" fillId="26" borderId="58" xfId="45404" applyFont="true" applyFill="true" applyBorder="true" applyAlignment="true">
      <alignment horizontal="left" vertical="top" wrapText="true"/>
    </xf>
    <xf numFmtId="0" fontId="154" fillId="26" borderId="58" xfId="45405" applyFont="true" applyFill="true" applyBorder="true" applyAlignment="true">
      <alignment horizontal="left" vertical="top" wrapText="true"/>
    </xf>
    <xf numFmtId="168" fontId="153" fillId="3" borderId="58" xfId="45406" applyNumberFormat="true" applyFont="true" applyBorder="true" applyAlignment="true">
      <alignment horizontal="right" vertical="top"/>
    </xf>
    <xf numFmtId="0" fontId="154" fillId="26" borderId="59" xfId="45407" applyFont="true" applyFill="true" applyBorder="true" applyAlignment="true">
      <alignment horizontal="left" vertical="top" wrapText="true"/>
    </xf>
    <xf numFmtId="0" fontId="154" fillId="26" borderId="59" xfId="45408" applyFont="true" applyFill="true" applyBorder="true" applyAlignment="true">
      <alignment horizontal="left" vertical="top" wrapText="true"/>
    </xf>
    <xf numFmtId="168" fontId="153" fillId="3" borderId="59" xfId="45409" applyNumberFormat="true" applyFont="true" applyBorder="true" applyAlignment="true">
      <alignment horizontal="right" vertical="top"/>
    </xf>
    <xf numFmtId="0" fontId="154" fillId="26" borderId="60" xfId="45411" applyFont="true" applyFill="true" applyBorder="true" applyAlignment="true">
      <alignment horizontal="left" vertical="top" wrapText="true"/>
    </xf>
    <xf numFmtId="168" fontId="153" fillId="3" borderId="60" xfId="45412" applyNumberFormat="true" applyFont="true" applyBorder="true" applyAlignment="true">
      <alignment horizontal="right" vertical="top"/>
    </xf>
    <xf numFmtId="0" fontId="154" fillId="3" borderId="10" xfId="45419" applyFont="true" applyAlignment="true">
      <alignment horizontal="center" wrapText="true"/>
    </xf>
    <xf numFmtId="0" fontId="154" fillId="3" borderId="10" xfId="45420" applyFont="true" applyAlignment="true">
      <alignment horizontal="center" wrapText="true"/>
    </xf>
    <xf numFmtId="0" fontId="154" fillId="3" borderId="10" xfId="45421" applyFont="true" applyAlignment="true">
      <alignment horizontal="center" wrapText="true"/>
    </xf>
    <xf numFmtId="0" fontId="154" fillId="3" borderId="57" xfId="45422" applyFont="true" applyBorder="true" applyAlignment="true">
      <alignment horizontal="center"/>
    </xf>
    <xf numFmtId="0" fontId="154" fillId="3" borderId="57" xfId="45423" applyFont="true" applyBorder="true" applyAlignment="true">
      <alignment horizontal="center"/>
    </xf>
    <xf numFmtId="0" fontId="154" fillId="3" borderId="57" xfId="45424" applyFont="true" applyBorder="true" applyAlignment="true">
      <alignment horizontal="center"/>
    </xf>
    <xf numFmtId="164" fontId="118" fillId="3" borderId="27" xfId="19344" applyNumberFormat="true" applyFont="true" applyBorder="true" applyAlignment="true" applyProtection="true">
      <alignment horizontal="center"/>
      <protection locked="false"/>
    </xf>
    <xf numFmtId="1" fontId="118" fillId="3" borderId="28" xfId="19344" applyNumberFormat="true" applyFont="true" applyBorder="true" applyAlignment="true" applyProtection="true">
      <alignment horizontal="center"/>
      <protection locked="false"/>
    </xf>
    <xf numFmtId="164" fontId="118" fillId="3" borderId="30" xfId="19344" applyNumberFormat="true" applyFont="true" applyBorder="true" applyAlignment="true" applyProtection="true">
      <alignment horizontal="center"/>
      <protection locked="false"/>
    </xf>
    <xf numFmtId="1" fontId="118" fillId="3" borderId="31" xfId="19344" applyNumberFormat="true" applyFont="true" applyBorder="true" applyAlignment="true" applyProtection="true">
      <alignment horizontal="center"/>
      <protection locked="false"/>
    </xf>
    <xf numFmtId="164" fontId="118" fillId="3" borderId="33" xfId="19344" applyNumberFormat="true" applyFont="true" applyBorder="true" applyAlignment="true" applyProtection="true">
      <alignment horizontal="center"/>
      <protection locked="false"/>
    </xf>
    <xf numFmtId="1" fontId="118" fillId="3" borderId="34" xfId="19344" applyNumberFormat="true" applyFont="true" applyBorder="true" applyAlignment="true" applyProtection="true">
      <alignment horizontal="center"/>
      <protection locked="false"/>
    </xf>
    <xf numFmtId="0" fontId="154" fillId="3" borderId="57" xfId="45161" applyFont="true" applyBorder="true" applyAlignment="true">
      <alignment horizontal="right" vertical="top" wrapText="true"/>
    </xf>
    <xf numFmtId="0" fontId="154" fillId="3" borderId="57" xfId="45162" applyFont="true" applyBorder="true" applyAlignment="true">
      <alignment horizontal="right" vertical="top" wrapText="true"/>
    </xf>
    <xf numFmtId="0" fontId="154" fillId="3" borderId="57" xfId="45163" applyFont="true" applyBorder="true" applyAlignment="true">
      <alignment horizontal="right" vertical="top" wrapText="true"/>
    </xf>
    <xf numFmtId="0" fontId="154" fillId="3" borderId="130" xfId="45167" applyFont="true" applyBorder="true" applyAlignment="true">
      <alignment horizontal="right" vertical="top" wrapText="true"/>
    </xf>
    <xf numFmtId="0" fontId="154" fillId="3" borderId="54" xfId="45168" applyFont="true" applyBorder="true" applyAlignment="true">
      <alignment horizontal="right" vertical="top" wrapText="true"/>
    </xf>
    <xf numFmtId="0" fontId="154" fillId="3" borderId="55" xfId="45169" applyFont="true" applyBorder="true" applyAlignment="true">
      <alignment horizontal="right" vertical="top" wrapText="true"/>
    </xf>
    <xf numFmtId="0" fontId="154" fillId="3" borderId="10" xfId="45147" applyFont="true" applyAlignment="true">
      <alignment horizontal="right" vertical="top" wrapText="true"/>
    </xf>
    <xf numFmtId="0" fontId="154" fillId="3" borderId="130" xfId="45179" applyFont="true" applyBorder="true" applyAlignment="true">
      <alignment horizontal="right" vertical="top" wrapText="true"/>
    </xf>
    <xf numFmtId="0" fontId="154" fillId="3" borderId="54" xfId="45180" applyFont="true" applyBorder="true" applyAlignment="true">
      <alignment horizontal="right" vertical="top" wrapText="true"/>
    </xf>
    <xf numFmtId="0" fontId="154" fillId="3" borderId="55" xfId="45181" applyFont="true" applyBorder="true" applyAlignment="true">
      <alignment horizontal="right" vertical="top" wrapText="true"/>
    </xf>
    <xf numFmtId="0" fontId="154" fillId="3" borderId="130" xfId="45182" applyFont="true" applyBorder="true" applyAlignment="true">
      <alignment horizontal="right" vertical="top" wrapText="true"/>
    </xf>
    <xf numFmtId="0" fontId="154" fillId="3" borderId="54" xfId="45183" applyFont="true" applyBorder="true" applyAlignment="true">
      <alignment horizontal="right" vertical="top" wrapText="true"/>
    </xf>
    <xf numFmtId="0" fontId="154" fillId="3" borderId="55" xfId="45184" applyFont="true" applyBorder="true" applyAlignment="true">
      <alignment horizontal="right" vertical="top" wrapText="true"/>
    </xf>
    <xf numFmtId="0" fontId="154" fillId="3" borderId="10" xfId="45146" applyFont="true" applyAlignment="true">
      <alignment horizontal="right" vertical="top" wrapText="true"/>
    </xf>
    <xf numFmtId="0" fontId="154" fillId="3" borderId="10" xfId="45148" applyFont="true" applyAlignment="true">
      <alignment horizontal="right" vertical="top" wrapText="true"/>
    </xf>
    <xf numFmtId="0" fontId="27" fillId="15" borderId="10" xfId="19344" applyFill="true" applyAlignment="true">
      <alignment horizontal="right" vertical="top" wrapText="true"/>
    </xf>
    <xf numFmtId="0" fontId="27" fillId="3" borderId="10" xfId="19344" applyAlignment="true">
      <alignment horizontal="right" vertical="top" wrapText="true"/>
    </xf>
    <xf numFmtId="166" fontId="153" fillId="3" borderId="58" xfId="45152" applyNumberFormat="true" applyFont="true" applyBorder="true" applyAlignment="true">
      <alignment horizontal="right" vertical="top" wrapText="true"/>
    </xf>
    <xf numFmtId="166" fontId="153" fillId="3" borderId="58" xfId="45153" applyNumberFormat="true" applyFont="true" applyBorder="true" applyAlignment="true">
      <alignment horizontal="right" vertical="top" wrapText="true"/>
    </xf>
    <xf numFmtId="166" fontId="153" fillId="3" borderId="58" xfId="45154" applyNumberFormat="true" applyFont="true" applyBorder="true" applyAlignment="true">
      <alignment horizontal="right" vertical="top" wrapText="true"/>
    </xf>
    <xf numFmtId="166" fontId="153" fillId="3" borderId="59" xfId="45155" applyNumberFormat="true" applyFont="true" applyBorder="true" applyAlignment="true">
      <alignment horizontal="right" vertical="top" wrapText="true"/>
    </xf>
    <xf numFmtId="166" fontId="153" fillId="3" borderId="59" xfId="45156" applyNumberFormat="true" applyFont="true" applyBorder="true" applyAlignment="true">
      <alignment horizontal="right" vertical="top" wrapText="true"/>
    </xf>
    <xf numFmtId="166" fontId="153" fillId="3" borderId="59" xfId="45157" applyNumberFormat="true" applyFont="true" applyBorder="true" applyAlignment="true">
      <alignment horizontal="right" vertical="top" wrapText="true"/>
    </xf>
    <xf numFmtId="166" fontId="153" fillId="3" borderId="60" xfId="45158" applyNumberFormat="true" applyFont="true" applyBorder="true" applyAlignment="true">
      <alignment horizontal="right" vertical="top" wrapText="true"/>
    </xf>
    <xf numFmtId="166" fontId="153" fillId="3" borderId="60" xfId="45159" applyNumberFormat="true" applyFont="true" applyBorder="true" applyAlignment="true">
      <alignment horizontal="right" vertical="top" wrapText="true"/>
    </xf>
    <xf numFmtId="166" fontId="153" fillId="3" borderId="60" xfId="45160" applyNumberFormat="true" applyFont="true" applyBorder="true" applyAlignment="true">
      <alignment horizontal="right" vertical="top" wrapText="true"/>
    </xf>
    <xf numFmtId="166" fontId="153" fillId="3" borderId="131" xfId="45170" applyNumberFormat="true" applyFont="true" applyBorder="true" applyAlignment="true">
      <alignment horizontal="right" vertical="top" wrapText="true"/>
    </xf>
    <xf numFmtId="166" fontId="153" fillId="3" borderId="132" xfId="45171" applyNumberFormat="true" applyFont="true" applyBorder="true" applyAlignment="true">
      <alignment horizontal="right" vertical="top" wrapText="true"/>
    </xf>
    <xf numFmtId="166" fontId="153" fillId="3" borderId="133" xfId="45172" applyNumberFormat="true" applyFont="true" applyBorder="true" applyAlignment="true">
      <alignment horizontal="right" vertical="top" wrapText="true"/>
    </xf>
    <xf numFmtId="0" fontId="154" fillId="3" borderId="57" xfId="45150" applyFont="true" applyBorder="true" applyAlignment="true">
      <alignment horizontal="right" vertical="top" wrapText="true"/>
    </xf>
    <xf numFmtId="166" fontId="153" fillId="3" borderId="131" xfId="45185" applyNumberFormat="true" applyFont="true" applyBorder="true" applyAlignment="true">
      <alignment horizontal="right" vertical="top" wrapText="true"/>
    </xf>
    <xf numFmtId="166" fontId="153" fillId="3" borderId="132" xfId="45186" applyNumberFormat="true" applyFont="true" applyBorder="true" applyAlignment="true">
      <alignment horizontal="right" vertical="top" wrapText="true"/>
    </xf>
    <xf numFmtId="166" fontId="153" fillId="3" borderId="133" xfId="45187" applyNumberFormat="true" applyFont="true" applyBorder="true" applyAlignment="true">
      <alignment horizontal="right" vertical="top" wrapText="true"/>
    </xf>
    <xf numFmtId="166" fontId="153" fillId="3" borderId="131" xfId="45188" applyNumberFormat="true" applyFont="true" applyBorder="true" applyAlignment="true">
      <alignment horizontal="right" vertical="top" wrapText="true"/>
    </xf>
    <xf numFmtId="166" fontId="153" fillId="3" borderId="132" xfId="45189" applyNumberFormat="true" applyFont="true" applyBorder="true" applyAlignment="true">
      <alignment horizontal="right" vertical="top" wrapText="true"/>
    </xf>
    <xf numFmtId="166" fontId="153" fillId="3" borderId="133" xfId="45190" applyNumberFormat="true" applyFont="true" applyBorder="true" applyAlignment="true">
      <alignment horizontal="right" vertical="top" wrapText="true"/>
    </xf>
    <xf numFmtId="0" fontId="154" fillId="3" borderId="57" xfId="45149" applyFont="true" applyBorder="true" applyAlignment="true">
      <alignment horizontal="right" vertical="top" wrapText="true"/>
    </xf>
    <xf numFmtId="0" fontId="154" fillId="3" borderId="57" xfId="45151" applyFont="true" applyBorder="true" applyAlignment="true">
      <alignment horizontal="right" vertical="top" wrapText="true"/>
    </xf>
    <xf numFmtId="0" fontId="154" fillId="3" borderId="57" xfId="45191" applyFont="true" applyBorder="true" applyAlignment="true">
      <alignment horizontal="right" vertical="top" wrapText="true"/>
    </xf>
    <xf numFmtId="166" fontId="153" fillId="3" borderId="134" xfId="45192" applyNumberFormat="true" applyFont="true" applyBorder="true" applyAlignment="true">
      <alignment horizontal="right" vertical="top" wrapText="true"/>
    </xf>
    <xf numFmtId="0" fontId="154" fillId="3" borderId="57" xfId="45193" applyFont="true" applyBorder="true" applyAlignment="true">
      <alignment horizontal="right" vertical="top" wrapText="true"/>
    </xf>
    <xf numFmtId="0" fontId="154" fillId="3" borderId="57" xfId="45194" applyFont="true" applyBorder="true" applyAlignment="true">
      <alignment horizontal="right" vertical="top" wrapText="true"/>
    </xf>
    <xf numFmtId="166" fontId="153" fillId="3" borderId="134" xfId="45195" applyNumberFormat="true" applyFont="true" applyBorder="true" applyAlignment="true">
      <alignment horizontal="right" vertical="top" wrapText="true"/>
    </xf>
    <xf numFmtId="166" fontId="153" fillId="3" borderId="134" xfId="45196" applyNumberFormat="true" applyFont="true" applyBorder="true" applyAlignment="true">
      <alignment horizontal="right" vertical="top" wrapText="true"/>
    </xf>
    <xf numFmtId="0" fontId="154" fillId="3" borderId="57" xfId="45441" applyFont="true" applyBorder="true" applyAlignment="true">
      <alignment horizontal="right" vertical="top" wrapText="true"/>
    </xf>
    <xf numFmtId="0" fontId="154" fillId="3" borderId="57" xfId="45444" applyFont="true" applyBorder="true" applyAlignment="true">
      <alignment horizontal="right" vertical="top" wrapText="true"/>
    </xf>
    <xf numFmtId="0" fontId="154" fillId="3" borderId="57" xfId="45445" applyFont="true" applyBorder="true" applyAlignment="true">
      <alignment horizontal="right" vertical="top" wrapText="true"/>
    </xf>
    <xf numFmtId="0" fontId="154" fillId="3" borderId="130" xfId="45452" applyFont="true" applyBorder="true" applyAlignment="true">
      <alignment horizontal="right" vertical="top" wrapText="true"/>
    </xf>
    <xf numFmtId="0" fontId="154" fillId="3" borderId="54" xfId="45453" applyFont="true" applyBorder="true" applyAlignment="true">
      <alignment horizontal="right" vertical="top" wrapText="true"/>
    </xf>
    <xf numFmtId="0" fontId="154" fillId="3" borderId="55" xfId="45454" applyFont="true" applyBorder="true" applyAlignment="true">
      <alignment horizontal="right" vertical="top" wrapText="true"/>
    </xf>
    <xf numFmtId="0" fontId="154" fillId="3" borderId="10" xfId="45421" applyFont="true" applyAlignment="true">
      <alignment horizontal="right" vertical="top" wrapText="true"/>
    </xf>
    <xf numFmtId="0" fontId="154" fillId="3" borderId="130" xfId="45463" applyFont="true" applyBorder="true" applyAlignment="true">
      <alignment horizontal="right" vertical="top" wrapText="true"/>
    </xf>
    <xf numFmtId="0" fontId="154" fillId="3" borderId="54" xfId="45464" applyFont="true" applyBorder="true" applyAlignment="true">
      <alignment horizontal="right" vertical="top" wrapText="true"/>
    </xf>
    <xf numFmtId="0" fontId="154" fillId="3" borderId="55" xfId="45465" applyFont="true" applyBorder="true" applyAlignment="true">
      <alignment horizontal="right" vertical="top" wrapText="true"/>
    </xf>
    <xf numFmtId="0" fontId="154" fillId="3" borderId="10" xfId="45420" applyFont="true" applyAlignment="true">
      <alignment horizontal="right" vertical="top" wrapText="true"/>
    </xf>
    <xf numFmtId="0" fontId="154" fillId="3" borderId="130" xfId="45474" applyFont="true" applyBorder="true" applyAlignment="true">
      <alignment horizontal="right" vertical="top" wrapText="true"/>
    </xf>
    <xf numFmtId="0" fontId="154" fillId="3" borderId="54" xfId="45475" applyFont="true" applyBorder="true" applyAlignment="true">
      <alignment horizontal="right" vertical="top" wrapText="true"/>
    </xf>
    <xf numFmtId="0" fontId="154" fillId="3" borderId="55" xfId="45476" applyFont="true" applyBorder="true" applyAlignment="true">
      <alignment horizontal="right" vertical="top" wrapText="true"/>
    </xf>
    <xf numFmtId="0" fontId="154" fillId="3" borderId="10" xfId="45419" applyFont="true" applyAlignment="true">
      <alignment horizontal="right" vertical="top" wrapText="true"/>
    </xf>
    <xf numFmtId="166" fontId="153" fillId="3" borderId="58" xfId="45426" applyNumberFormat="true" applyFont="true" applyBorder="true" applyAlignment="true">
      <alignment horizontal="right" vertical="top" wrapText="true"/>
    </xf>
    <xf numFmtId="166" fontId="153" fillId="3" borderId="58" xfId="45428" applyNumberFormat="true" applyFont="true" applyBorder="true" applyAlignment="true">
      <alignment horizontal="right" vertical="top" wrapText="true"/>
    </xf>
    <xf numFmtId="166" fontId="153" fillId="3" borderId="58" xfId="45430" applyNumberFormat="true" applyFont="true" applyBorder="true" applyAlignment="true">
      <alignment horizontal="right" vertical="top" wrapText="true"/>
    </xf>
    <xf numFmtId="166" fontId="153" fillId="3" borderId="59" xfId="45432" applyNumberFormat="true" applyFont="true" applyBorder="true" applyAlignment="true">
      <alignment horizontal="right" vertical="top" wrapText="true"/>
    </xf>
    <xf numFmtId="166" fontId="153" fillId="3" borderId="59" xfId="45434" applyNumberFormat="true" applyFont="true" applyBorder="true" applyAlignment="true">
      <alignment horizontal="right" vertical="top" wrapText="true"/>
    </xf>
    <xf numFmtId="166" fontId="153" fillId="3" borderId="59" xfId="45436" applyNumberFormat="true" applyFont="true" applyBorder="true" applyAlignment="true">
      <alignment horizontal="right" vertical="top" wrapText="true"/>
    </xf>
    <xf numFmtId="166" fontId="153" fillId="3" borderId="60" xfId="45438" applyNumberFormat="true" applyFont="true" applyBorder="true" applyAlignment="true">
      <alignment horizontal="right" vertical="top" wrapText="true"/>
    </xf>
    <xf numFmtId="166" fontId="153" fillId="3" borderId="60" xfId="45440" applyNumberFormat="true" applyFont="true" applyBorder="true" applyAlignment="true">
      <alignment horizontal="right" vertical="top" wrapText="true"/>
    </xf>
    <xf numFmtId="166" fontId="153" fillId="3" borderId="60" xfId="45443" applyNumberFormat="true" applyFont="true" applyBorder="true" applyAlignment="true">
      <alignment horizontal="right" vertical="top" wrapText="true"/>
    </xf>
    <xf numFmtId="167" fontId="153" fillId="3" borderId="59" xfId="45446" applyNumberFormat="true" applyFont="true" applyBorder="true" applyAlignment="true">
      <alignment horizontal="right" vertical="top" wrapText="true"/>
    </xf>
    <xf numFmtId="167" fontId="153" fillId="3" borderId="59" xfId="45447" applyNumberFormat="true" applyFont="true" applyBorder="true" applyAlignment="true">
      <alignment horizontal="right" vertical="top" wrapText="true"/>
    </xf>
    <xf numFmtId="166" fontId="153" fillId="3" borderId="131" xfId="45456" applyNumberFormat="true" applyFont="true" applyBorder="true" applyAlignment="true">
      <alignment horizontal="right" vertical="top" wrapText="true"/>
    </xf>
    <xf numFmtId="166" fontId="153" fillId="3" borderId="132" xfId="45457" applyNumberFormat="true" applyFont="true" applyBorder="true" applyAlignment="true">
      <alignment horizontal="right" vertical="top" wrapText="true"/>
    </xf>
    <xf numFmtId="166" fontId="153" fillId="3" borderId="133" xfId="45458" applyNumberFormat="true" applyFont="true" applyBorder="true" applyAlignment="true">
      <alignment horizontal="right" vertical="top" wrapText="true"/>
    </xf>
    <xf numFmtId="0" fontId="154" fillId="3" borderId="57" xfId="45424" applyFont="true" applyBorder="true" applyAlignment="true">
      <alignment horizontal="right" vertical="top" wrapText="true"/>
    </xf>
    <xf numFmtId="166" fontId="153" fillId="3" borderId="131" xfId="45467" applyNumberFormat="true" applyFont="true" applyBorder="true" applyAlignment="true">
      <alignment horizontal="right" vertical="top" wrapText="true"/>
    </xf>
    <xf numFmtId="166" fontId="153" fillId="3" borderId="132" xfId="45468" applyNumberFormat="true" applyFont="true" applyBorder="true" applyAlignment="true">
      <alignment horizontal="right" vertical="top" wrapText="true"/>
    </xf>
    <xf numFmtId="166" fontId="153" fillId="3" borderId="133" xfId="45469" applyNumberFormat="true" applyFont="true" applyBorder="true" applyAlignment="true">
      <alignment horizontal="right" vertical="top" wrapText="true"/>
    </xf>
    <xf numFmtId="0" fontId="154" fillId="3" borderId="57" xfId="45423" applyFont="true" applyBorder="true" applyAlignment="true">
      <alignment horizontal="right" vertical="top" wrapText="true"/>
    </xf>
    <xf numFmtId="166" fontId="153" fillId="3" borderId="131" xfId="45478" applyNumberFormat="true" applyFont="true" applyBorder="true" applyAlignment="true">
      <alignment horizontal="right" vertical="top" wrapText="true"/>
    </xf>
    <xf numFmtId="166" fontId="153" fillId="3" borderId="132" xfId="45479" applyNumberFormat="true" applyFont="true" applyBorder="true" applyAlignment="true">
      <alignment horizontal="right" vertical="top" wrapText="true"/>
    </xf>
    <xf numFmtId="166" fontId="153" fillId="3" borderId="133" xfId="45480" applyNumberFormat="true" applyFont="true" applyBorder="true" applyAlignment="true">
      <alignment horizontal="right" vertical="top" wrapText="true"/>
    </xf>
    <xf numFmtId="0" fontId="154" fillId="3" borderId="57" xfId="45422" applyFont="true" applyBorder="true" applyAlignment="true">
      <alignment horizontal="right" vertical="top" wrapText="true"/>
    </xf>
    <xf numFmtId="0" fontId="154" fillId="3" borderId="57" xfId="45482" applyFont="true" applyBorder="true" applyAlignment="true">
      <alignment horizontal="right" vertical="top" wrapText="true"/>
    </xf>
    <xf numFmtId="166" fontId="153" fillId="3" borderId="134" xfId="45483" applyNumberFormat="true" applyFont="true" applyBorder="true" applyAlignment="true">
      <alignment horizontal="right" vertical="top" wrapText="true"/>
    </xf>
    <xf numFmtId="0" fontId="154" fillId="3" borderId="57" xfId="45485" applyFont="true" applyBorder="true" applyAlignment="true">
      <alignment horizontal="right" vertical="top" wrapText="true"/>
    </xf>
    <xf numFmtId="166" fontId="153" fillId="3" borderId="134" xfId="45486" applyNumberFormat="true" applyFont="true" applyBorder="true" applyAlignment="true">
      <alignment horizontal="right" vertical="top" wrapText="true"/>
    </xf>
    <xf numFmtId="0" fontId="154" fillId="3" borderId="57" xfId="45488" applyFont="true" applyBorder="true" applyAlignment="true">
      <alignment horizontal="right" vertical="top" wrapText="true"/>
    </xf>
    <xf numFmtId="166" fontId="153" fillId="3" borderId="134" xfId="45489" applyNumberFormat="true" applyFont="true" applyBorder="true" applyAlignment="true">
      <alignment horizontal="right" vertical="top" wrapText="true"/>
    </xf>
    <xf numFmtId="0" fontId="154" fillId="0" borderId="10" xfId="44967" applyFont="true" applyFill="true" applyBorder="true" applyAlignment="true">
      <alignment horizontal="left" vertical="top" wrapText="true"/>
    </xf>
    <xf numFmtId="0" fontId="27" fillId="0" borderId="10" xfId="19344" applyFill="true" applyBorder="true"/>
    <xf numFmtId="0" fontId="154" fillId="0" borderId="10" xfId="44973" applyFont="true" applyFill="true" applyBorder="true" applyAlignment="true">
      <alignment horizontal="left" vertical="top" wrapText="true"/>
    </xf>
    <xf numFmtId="169" fontId="153" fillId="0" borderId="10" xfId="44974" applyNumberFormat="true" applyFont="true" applyFill="true" applyBorder="true" applyAlignment="true">
      <alignment horizontal="right" vertical="top"/>
    </xf>
    <xf numFmtId="169" fontId="153" fillId="0" borderId="10" xfId="44975" applyNumberFormat="true" applyFont="true" applyFill="true" applyBorder="true" applyAlignment="true">
      <alignment horizontal="right" vertical="top"/>
    </xf>
    <xf numFmtId="169" fontId="153" fillId="0" borderId="10" xfId="44976" applyNumberFormat="true" applyFont="true" applyFill="true" applyBorder="true" applyAlignment="true">
      <alignment horizontal="right" vertical="top"/>
    </xf>
    <xf numFmtId="169" fontId="153" fillId="0" borderId="10" xfId="44977" applyNumberFormat="true" applyFont="true" applyFill="true" applyBorder="true" applyAlignment="true">
      <alignment horizontal="right" vertical="top"/>
    </xf>
    <xf numFmtId="0" fontId="154" fillId="0" borderId="10" xfId="44979" applyFont="true" applyFill="true" applyBorder="true" applyAlignment="true">
      <alignment horizontal="left" vertical="top" wrapText="true"/>
    </xf>
    <xf numFmtId="169" fontId="153" fillId="0" borderId="10" xfId="44980" applyNumberFormat="true" applyFont="true" applyFill="true" applyBorder="true" applyAlignment="true">
      <alignment horizontal="right" vertical="top"/>
    </xf>
    <xf numFmtId="169" fontId="153" fillId="0" borderId="10" xfId="44981" applyNumberFormat="true" applyFont="true" applyFill="true" applyBorder="true" applyAlignment="true">
      <alignment horizontal="right" vertical="top"/>
    </xf>
    <xf numFmtId="169" fontId="153" fillId="0" borderId="10" xfId="44982" applyNumberFormat="true" applyFont="true" applyFill="true" applyBorder="true" applyAlignment="true">
      <alignment horizontal="right" vertical="top"/>
    </xf>
    <xf numFmtId="169" fontId="153" fillId="0" borderId="10" xfId="44983" applyNumberFormat="true" applyFont="true" applyFill="true" applyBorder="true" applyAlignment="true">
      <alignment horizontal="right" vertical="top"/>
    </xf>
    <xf numFmtId="0" fontId="158" fillId="0" borderId="10" xfId="19344" applyFont="true" applyFill="true" applyBorder="true" applyAlignment="true">
      <alignment horizontal="left" vertical="top"/>
    </xf>
    <xf numFmtId="170" fontId="158" fillId="0" borderId="10" xfId="19344" applyNumberFormat="true" applyFont="true" applyFill="true" applyBorder="true" applyAlignment="true">
      <alignment horizontal="right" vertical="top"/>
    </xf>
    <xf numFmtId="0" fontId="158" fillId="0" borderId="10" xfId="19344" applyFont="true" applyFill="true" applyBorder="true" applyAlignment="true">
      <alignment horizontal="left" wrapText="true"/>
    </xf>
    <xf numFmtId="0" fontId="158" fillId="0" borderId="10" xfId="19344" applyFont="true" applyFill="true" applyBorder="true" applyAlignment="true">
      <alignment horizontal="center" wrapText="true"/>
    </xf>
    <xf numFmtId="0" fontId="27" fillId="0" borderId="10" xfId="19344" applyFill="true" applyBorder="true" applyAlignment="true">
      <alignment horizontal="center" vertical="center" wrapText="true"/>
    </xf>
    <xf numFmtId="0" fontId="27" fillId="0" borderId="10" xfId="19344" applyFill="true" applyBorder="true" applyAlignment="true"/>
    <xf numFmtId="0" fontId="154" fillId="0" borderId="10" xfId="44966" applyFont="true" applyFill="true" applyBorder="true" applyAlignment="true">
      <alignment horizontal="left" vertical="top" wrapText="true"/>
    </xf>
    <xf numFmtId="0" fontId="154" fillId="0" borderId="10" xfId="44972" applyFont="true" applyFill="true" applyBorder="true" applyAlignment="true">
      <alignment horizontal="left" vertical="top" wrapText="true"/>
    </xf>
    <xf numFmtId="0" fontId="154" fillId="0" borderId="10" xfId="44978" applyFont="true" applyFill="true" applyBorder="true" applyAlignment="true">
      <alignment horizontal="left" vertical="top" wrapText="true"/>
    </xf>
    <xf numFmtId="0" fontId="154" fillId="0" borderId="10" xfId="45240" applyFont="true" applyFill="true" applyBorder="true" applyAlignment="true">
      <alignment horizontal="left" vertical="top" wrapText="true"/>
    </xf>
    <xf numFmtId="0" fontId="154" fillId="0" borderId="10" xfId="45246" applyFont="true" applyFill="true" applyBorder="true" applyAlignment="true">
      <alignment horizontal="left" vertical="top" wrapText="true"/>
    </xf>
    <xf numFmtId="169" fontId="153" fillId="0" borderId="10" xfId="33366" applyNumberFormat="true" applyFont="true" applyFill="true" applyBorder="true" applyAlignment="true">
      <alignment horizontal="right" vertical="top"/>
    </xf>
    <xf numFmtId="0" fontId="154" fillId="0" borderId="10" xfId="45252" applyFont="true" applyFill="true" applyBorder="true" applyAlignment="true">
      <alignment horizontal="left" vertical="top" wrapText="true"/>
    </xf>
    <xf numFmtId="169" fontId="153" fillId="0" borderId="10" xfId="33369" applyNumberFormat="true" applyFont="true" applyFill="true" applyBorder="true" applyAlignment="true">
      <alignment horizontal="right" vertical="top"/>
    </xf>
    <xf numFmtId="0" fontId="154" fillId="0" borderId="10" xfId="45239" applyFont="true" applyFill="true" applyBorder="true" applyAlignment="true">
      <alignment horizontal="left" vertical="top" wrapText="true"/>
    </xf>
    <xf numFmtId="0" fontId="154" fillId="0" borderId="10" xfId="45245" applyFont="true" applyFill="true" applyBorder="true" applyAlignment="true">
      <alignment horizontal="left" vertical="top" wrapText="true"/>
    </xf>
    <xf numFmtId="0" fontId="154" fillId="0" borderId="10" xfId="45251" applyFont="true" applyFill="true" applyBorder="true" applyAlignment="true">
      <alignment horizontal="left" vertical="top" wrapText="true"/>
    </xf>
    <xf numFmtId="0" fontId="27" fillId="15" borderId="10" xfId="19344" applyFill="true" applyBorder="true" applyAlignment="true">
      <alignment vertical="center"/>
    </xf>
    <xf numFmtId="0" fontId="27" fillId="0" borderId="10" xfId="19344" applyFill="true" applyBorder="true" applyAlignment="true">
      <alignment vertical="center"/>
    </xf>
    <xf numFmtId="0" fontId="27" fillId="15" borderId="10" xfId="19344" applyFill="true" applyBorder="true" applyAlignment="true">
      <alignment vertical="center" wrapText="true"/>
    </xf>
    <xf numFmtId="0" fontId="27" fillId="3" borderId="10" xfId="19344" applyAlignment="true">
      <alignment horizontal="left" vertical="center" wrapText="true"/>
    </xf>
    <xf numFmtId="0" fontId="186" fillId="27" borderId="3" xfId="19344" applyFont="true" applyFill="true" applyBorder="true" applyAlignment="true">
      <alignment horizontal="left" wrapText="true"/>
    </xf>
    <xf numFmtId="0" fontId="186" fillId="27" borderId="4" xfId="19344" applyFont="true" applyFill="true" applyBorder="true" applyAlignment="true">
      <alignment wrapText="true"/>
    </xf>
    <xf numFmtId="0" fontId="186" fillId="3" borderId="4" xfId="19344" applyFont="true" applyBorder="true"/>
    <xf numFmtId="0" fontId="186" fillId="27" borderId="3" xfId="19344" applyFont="true" applyFill="true" applyBorder="true" applyAlignment="true">
      <alignment wrapText="true"/>
    </xf>
    <xf numFmtId="0" fontId="186" fillId="27" borderId="5" xfId="19344" applyFont="true" applyFill="true" applyBorder="true" applyAlignment="true">
      <alignment wrapText="true"/>
    </xf>
    <xf numFmtId="0" fontId="186" fillId="27" borderId="6" xfId="19344" applyFont="true" applyFill="true" applyBorder="true" applyAlignment="true">
      <alignment wrapText="true"/>
    </xf>
    <xf numFmtId="0" fontId="158" fillId="0" borderId="10" xfId="19344" applyFont="true" applyFill="true" applyBorder="true" applyAlignment="true">
      <alignment horizontal="center" vertical="center" wrapText="true"/>
    </xf>
    <xf numFmtId="170" fontId="158" fillId="0" borderId="10" xfId="19344" applyNumberFormat="true" applyFont="true" applyFill="true" applyBorder="true" applyAlignment="true">
      <alignment horizontal="right" vertical="center"/>
    </xf>
    <xf numFmtId="0" fontId="158" fillId="27" borderId="10" xfId="19344" applyFont="true" applyFill="true" applyAlignment="true">
      <alignment horizontal="left" vertical="center"/>
    </xf>
    <xf numFmtId="170" fontId="158" fillId="27" borderId="10" xfId="19344" applyNumberFormat="true" applyFont="true" applyFill="true" applyAlignment="true">
      <alignment horizontal="right" vertical="center"/>
    </xf>
    <xf numFmtId="0" fontId="154" fillId="15" borderId="10" xfId="19445" applyFont="true" applyFill="true" applyAlignment="true">
      <alignment horizontal="left" vertical="center" wrapText="true"/>
    </xf>
    <xf numFmtId="0" fontId="154" fillId="15" borderId="10" xfId="19446" applyFont="true" applyFill="true" applyAlignment="true">
      <alignment horizontal="left" vertical="center"/>
    </xf>
    <xf numFmtId="0" fontId="154" fillId="15" borderId="10" xfId="19451" applyFont="true" applyFill="true" applyAlignment="true">
      <alignment horizontal="center" vertical="center" wrapText="true"/>
    </xf>
    <xf numFmtId="0" fontId="154" fillId="15" borderId="10" xfId="19447" applyFont="true" applyFill="true" applyAlignment="true">
      <alignment horizontal="left" vertical="center" wrapText="true"/>
    </xf>
    <xf numFmtId="0" fontId="154" fillId="15" borderId="10" xfId="19448" applyFont="true" applyFill="true" applyAlignment="true">
      <alignment horizontal="left" vertical="center"/>
    </xf>
    <xf numFmtId="0" fontId="154" fillId="15" borderId="10" xfId="19452" applyFont="true" applyFill="true" applyAlignment="true">
      <alignment horizontal="center" vertical="center" wrapText="true"/>
    </xf>
    <xf numFmtId="0" fontId="154" fillId="15" borderId="10" xfId="19449" applyFont="true" applyFill="true" applyAlignment="true">
      <alignment horizontal="left" vertical="center" wrapText="true"/>
    </xf>
    <xf numFmtId="0" fontId="154" fillId="15" borderId="10" xfId="19450" applyFont="true" applyFill="true" applyAlignment="true">
      <alignment horizontal="left" vertical="center"/>
    </xf>
    <xf numFmtId="0" fontId="154" fillId="15" borderId="10" xfId="19453" applyFont="true" applyFill="true" applyAlignment="true">
      <alignment horizontal="center" vertical="center" wrapText="true"/>
    </xf>
    <xf numFmtId="0" fontId="154" fillId="15" borderId="10" xfId="19454" applyFont="true" applyFill="true" applyAlignment="true">
      <alignment horizontal="left" vertical="center" wrapText="true"/>
    </xf>
    <xf numFmtId="0" fontId="154" fillId="15" borderId="10" xfId="19457" applyFont="true" applyFill="true" applyAlignment="true">
      <alignment horizontal="left" vertical="center"/>
    </xf>
    <xf numFmtId="168" fontId="153" fillId="15" borderId="10" xfId="19461" applyNumberFormat="true" applyFont="true" applyFill="true" applyAlignment="true">
      <alignment horizontal="right" vertical="center" wrapText="true"/>
    </xf>
    <xf numFmtId="0" fontId="154" fillId="15" borderId="10" xfId="19455" applyFont="true" applyFill="true" applyAlignment="true">
      <alignment horizontal="left" vertical="center" wrapText="true"/>
    </xf>
    <xf numFmtId="0" fontId="154" fillId="15" borderId="10" xfId="19458" applyFont="true" applyFill="true" applyAlignment="true">
      <alignment horizontal="left" vertical="center"/>
    </xf>
    <xf numFmtId="168" fontId="153" fillId="15" borderId="10" xfId="19462" applyNumberFormat="true" applyFont="true" applyFill="true" applyAlignment="true">
      <alignment horizontal="right" vertical="center" wrapText="true"/>
    </xf>
    <xf numFmtId="0" fontId="154" fillId="15" borderId="10" xfId="19459" applyFont="true" applyFill="true" applyAlignment="true">
      <alignment horizontal="left" vertical="center"/>
    </xf>
    <xf numFmtId="0" fontId="154" fillId="15" borderId="10" xfId="19456" applyFont="true" applyFill="true" applyAlignment="true">
      <alignment horizontal="left" vertical="center" wrapText="true"/>
    </xf>
    <xf numFmtId="0" fontId="154" fillId="15" borderId="10" xfId="19460" applyFont="true" applyFill="true" applyAlignment="true">
      <alignment horizontal="left" vertical="center"/>
    </xf>
    <xf numFmtId="168" fontId="153" fillId="15" borderId="10" xfId="19463" applyNumberFormat="true" applyFont="true" applyFill="true" applyAlignment="true">
      <alignment horizontal="right" vertical="center" wrapText="true"/>
    </xf>
    <xf numFmtId="0" fontId="154" fillId="15" borderId="10" xfId="19467" applyFont="true" applyFill="true" applyAlignment="true">
      <alignment horizontal="left" vertical="center" wrapText="true"/>
    </xf>
    <xf numFmtId="0" fontId="154" fillId="15" borderId="10" xfId="19468" applyFont="true" applyFill="true" applyAlignment="true">
      <alignment horizontal="left" vertical="center"/>
    </xf>
    <xf numFmtId="0" fontId="154" fillId="15" borderId="10" xfId="19473" applyFont="true" applyFill="true" applyAlignment="true">
      <alignment horizontal="center" vertical="center" wrapText="true"/>
    </xf>
    <xf numFmtId="0" fontId="154" fillId="15" borderId="10" xfId="19474" applyFont="true" applyFill="true" applyAlignment="true">
      <alignment horizontal="center" vertical="center" wrapText="true"/>
    </xf>
    <xf numFmtId="0" fontId="154" fillId="15" borderId="10" xfId="19469" applyFont="true" applyFill="true" applyAlignment="true">
      <alignment horizontal="left" vertical="center" wrapText="true"/>
    </xf>
    <xf numFmtId="0" fontId="154" fillId="15" borderId="10" xfId="19470" applyFont="true" applyFill="true" applyAlignment="true">
      <alignment horizontal="left" vertical="center"/>
    </xf>
    <xf numFmtId="0" fontId="154" fillId="15" borderId="10" xfId="19475" applyFont="true" applyFill="true" applyAlignment="true">
      <alignment horizontal="center" vertical="center" wrapText="true"/>
    </xf>
    <xf numFmtId="0" fontId="154" fillId="15" borderId="10" xfId="19476" applyFont="true" applyFill="true" applyAlignment="true">
      <alignment horizontal="center" vertical="center" wrapText="true"/>
    </xf>
    <xf numFmtId="0" fontId="154" fillId="15" borderId="10" xfId="19471" applyFont="true" applyFill="true" applyAlignment="true">
      <alignment horizontal="left" vertical="center" wrapText="true"/>
    </xf>
    <xf numFmtId="0" fontId="154" fillId="15" borderId="10" xfId="19472" applyFont="true" applyFill="true" applyAlignment="true">
      <alignment horizontal="left" vertical="center"/>
    </xf>
    <xf numFmtId="0" fontId="154" fillId="15" borderId="10" xfId="19477" applyFont="true" applyFill="true" applyAlignment="true">
      <alignment horizontal="center" vertical="center" wrapText="true"/>
    </xf>
    <xf numFmtId="0" fontId="154" fillId="15" borderId="10" xfId="19478" applyFont="true" applyFill="true" applyAlignment="true">
      <alignment horizontal="center" vertical="center" wrapText="true"/>
    </xf>
    <xf numFmtId="0" fontId="154" fillId="15" borderId="10" xfId="19479" applyFont="true" applyFill="true" applyAlignment="true">
      <alignment horizontal="left" vertical="center" wrapText="true"/>
    </xf>
    <xf numFmtId="0" fontId="154" fillId="15" borderId="10" xfId="19482" applyFont="true" applyFill="true" applyAlignment="true">
      <alignment horizontal="left" vertical="center"/>
    </xf>
    <xf numFmtId="168" fontId="153" fillId="15" borderId="10" xfId="19485" applyNumberFormat="true" applyFont="true" applyFill="true" applyAlignment="true">
      <alignment horizontal="right" vertical="center" wrapText="true"/>
    </xf>
    <xf numFmtId="168" fontId="153" fillId="15" borderId="10" xfId="19486" applyNumberFormat="true" applyFont="true" applyFill="true" applyAlignment="true">
      <alignment horizontal="right" vertical="center" wrapText="true"/>
    </xf>
    <xf numFmtId="0" fontId="154" fillId="15" borderId="10" xfId="19480" applyFont="true" applyFill="true" applyAlignment="true">
      <alignment horizontal="left" vertical="center" wrapText="true"/>
    </xf>
    <xf numFmtId="0" fontId="154" fillId="15" borderId="10" xfId="19483" applyFont="true" applyFill="true" applyAlignment="true">
      <alignment horizontal="left" vertical="center"/>
    </xf>
    <xf numFmtId="168" fontId="153" fillId="15" borderId="10" xfId="19487" applyNumberFormat="true" applyFont="true" applyFill="true" applyAlignment="true">
      <alignment horizontal="right" vertical="center" wrapText="true"/>
    </xf>
    <xf numFmtId="168" fontId="153" fillId="15" borderId="10" xfId="19488" applyNumberFormat="true" applyFont="true" applyFill="true" applyAlignment="true">
      <alignment horizontal="right" vertical="center" wrapText="true"/>
    </xf>
    <xf numFmtId="0" fontId="154" fillId="15" borderId="10" xfId="19481" applyFont="true" applyFill="true" applyAlignment="true">
      <alignment horizontal="left" vertical="center" wrapText="true"/>
    </xf>
    <xf numFmtId="0" fontId="154" fillId="15" borderId="10" xfId="19484" applyFont="true" applyFill="true" applyAlignment="true">
      <alignment horizontal="left" vertical="center"/>
    </xf>
    <xf numFmtId="168" fontId="153" fillId="15" borderId="10" xfId="19489" applyNumberFormat="true" applyFont="true" applyFill="true" applyAlignment="true">
      <alignment horizontal="right" vertical="center" wrapText="true"/>
    </xf>
    <xf numFmtId="168" fontId="153" fillId="15" borderId="10" xfId="19490" applyNumberFormat="true" applyFont="true" applyFill="true" applyAlignment="true">
      <alignment horizontal="right" vertical="center" wrapText="true"/>
    </xf>
    <xf numFmtId="0" fontId="154" fillId="3" borderId="52" xfId="44936" applyFont="true" applyBorder="true" applyAlignment="true">
      <alignment horizontal="center" vertical="center" wrapText="true"/>
    </xf>
    <xf numFmtId="0" fontId="154" fillId="3" borderId="53" xfId="44937" applyFont="true" applyBorder="true" applyAlignment="true">
      <alignment horizontal="center" vertical="center" wrapText="true"/>
    </xf>
    <xf numFmtId="0" fontId="154" fillId="3" borderId="53" xfId="44938" applyFont="true" applyBorder="true" applyAlignment="true">
      <alignment horizontal="center" vertical="center" wrapText="true"/>
    </xf>
    <xf numFmtId="0" fontId="154" fillId="3" borderId="52" xfId="44963" applyFont="true" applyBorder="true" applyAlignment="true">
      <alignment horizontal="center" vertical="center" wrapText="true"/>
    </xf>
    <xf numFmtId="0" fontId="154" fillId="3" borderId="53" xfId="44964" applyFont="true" applyBorder="true" applyAlignment="true">
      <alignment horizontal="center" vertical="center" wrapText="true"/>
    </xf>
    <xf numFmtId="0" fontId="154" fillId="3" borderId="53" xfId="44965" applyFont="true" applyBorder="true" applyAlignment="true">
      <alignment horizontal="center" vertical="center" wrapText="true"/>
    </xf>
    <xf numFmtId="0" fontId="154" fillId="3" borderId="52" xfId="44993" applyFont="true" applyBorder="true" applyAlignment="true">
      <alignment horizontal="center" vertical="center" wrapText="true"/>
    </xf>
    <xf numFmtId="0" fontId="154" fillId="3" borderId="53" xfId="44994" applyFont="true" applyBorder="true" applyAlignment="true">
      <alignment horizontal="center" vertical="center" wrapText="true"/>
    </xf>
    <xf numFmtId="0" fontId="154" fillId="3" borderId="53" xfId="44995" applyFont="true" applyBorder="true" applyAlignment="true">
      <alignment horizontal="center" vertical="center" wrapText="true"/>
    </xf>
    <xf numFmtId="0" fontId="154" fillId="3" borderId="52" xfId="45023" applyFont="true" applyBorder="true" applyAlignment="true">
      <alignment horizontal="center" vertical="center" wrapText="true"/>
    </xf>
    <xf numFmtId="0" fontId="154" fillId="3" borderId="53" xfId="45024" applyFont="true" applyBorder="true" applyAlignment="true">
      <alignment horizontal="center" vertical="center" wrapText="true"/>
    </xf>
    <xf numFmtId="0" fontId="154" fillId="3" borderId="53" xfId="45025" applyFont="true" applyBorder="true" applyAlignment="true">
      <alignment horizontal="center" vertical="center" wrapText="true"/>
    </xf>
    <xf numFmtId="0" fontId="154" fillId="3" borderId="52" xfId="45053" applyFont="true" applyBorder="true" applyAlignment="true">
      <alignment horizontal="center" vertical="center" wrapText="true"/>
    </xf>
    <xf numFmtId="0" fontId="154" fillId="3" borderId="53" xfId="45054" applyFont="true" applyBorder="true" applyAlignment="true">
      <alignment horizontal="center" vertical="center" wrapText="true"/>
    </xf>
    <xf numFmtId="0" fontId="154" fillId="3" borderId="53" xfId="45055" applyFont="true" applyBorder="true" applyAlignment="true">
      <alignment horizontal="center" vertical="center" wrapText="true"/>
    </xf>
    <xf numFmtId="0" fontId="154" fillId="3" borderId="52" xfId="45095" applyFont="true" applyBorder="true" applyAlignment="true">
      <alignment horizontal="center" vertical="center" wrapText="true"/>
    </xf>
    <xf numFmtId="0" fontId="154" fillId="3" borderId="53" xfId="45096" applyFont="true" applyBorder="true" applyAlignment="true">
      <alignment horizontal="center" vertical="center" wrapText="true"/>
    </xf>
    <xf numFmtId="0" fontId="154" fillId="3" borderId="53" xfId="45097" applyFont="true" applyBorder="true" applyAlignment="true">
      <alignment horizontal="center" vertical="center" wrapText="true"/>
    </xf>
    <xf numFmtId="0" fontId="27" fillId="0" borderId="102" xfId="19344" applyFill="true" applyBorder="true" applyAlignment="true">
      <alignment vertical="center" wrapText="true"/>
    </xf>
    <xf numFmtId="0" fontId="27" fillId="3" borderId="102" xfId="19344" applyBorder="true" applyAlignment="true">
      <alignment vertical="center" wrapText="true"/>
    </xf>
    <xf numFmtId="0" fontId="158" fillId="35" borderId="102" xfId="19344" applyFont="true" applyFill="true" applyBorder="true" applyAlignment="true">
      <alignment horizontal="center" vertical="center" wrapText="true"/>
    </xf>
    <xf numFmtId="0" fontId="27" fillId="35" borderId="138" xfId="19344" applyFill="true" applyBorder="true" applyAlignment="true">
      <alignment horizontal="center" vertical="center"/>
    </xf>
    <xf numFmtId="0" fontId="158" fillId="35" borderId="138" xfId="19344" applyFont="true" applyFill="true" applyBorder="true" applyAlignment="true">
      <alignment horizontal="center" vertical="center" wrapText="true"/>
    </xf>
    <xf numFmtId="169" fontId="118" fillId="35" borderId="102" xfId="40237" applyNumberFormat="true" applyFont="true" applyFill="true" applyBorder="true" applyAlignment="true">
      <alignment horizontal="center" vertical="center"/>
    </xf>
    <xf numFmtId="169" fontId="118" fillId="35" borderId="138" xfId="40238" applyNumberFormat="true" applyFont="true" applyFill="true" applyBorder="true" applyAlignment="true">
      <alignment horizontal="center" vertical="center"/>
    </xf>
    <xf numFmtId="169" fontId="118" fillId="35" borderId="138" xfId="40240" applyNumberFormat="true" applyFont="true" applyFill="true" applyBorder="true" applyAlignment="true">
      <alignment horizontal="center" vertical="center"/>
    </xf>
    <xf numFmtId="169" fontId="118" fillId="35" borderId="102" xfId="40249" applyNumberFormat="true" applyFont="true" applyFill="true" applyBorder="true" applyAlignment="true">
      <alignment horizontal="center" vertical="center"/>
    </xf>
    <xf numFmtId="169" fontId="118" fillId="35" borderId="138" xfId="40250" applyNumberFormat="true" applyFont="true" applyFill="true" applyBorder="true" applyAlignment="true">
      <alignment horizontal="center" vertical="center"/>
    </xf>
    <xf numFmtId="169" fontId="118" fillId="35" borderId="138" xfId="40252" applyNumberFormat="true" applyFont="true" applyFill="true" applyBorder="true" applyAlignment="true">
      <alignment horizontal="center" vertical="center"/>
    </xf>
    <xf numFmtId="0" fontId="154" fillId="35" borderId="102" xfId="45046" applyFont="true" applyFill="true" applyBorder="true" applyAlignment="true">
      <alignment horizontal="center" vertical="center" wrapText="true"/>
    </xf>
    <xf numFmtId="0" fontId="154" fillId="35" borderId="138" xfId="45047" applyFont="true" applyFill="true" applyBorder="true" applyAlignment="true">
      <alignment horizontal="center" vertical="center" wrapText="true"/>
    </xf>
    <xf numFmtId="0" fontId="154" fillId="35" borderId="102" xfId="45052" applyFont="true" applyFill="true" applyBorder="true" applyAlignment="true">
      <alignment horizontal="center" vertical="center" wrapText="true"/>
    </xf>
    <xf numFmtId="0" fontId="154" fillId="35" borderId="138" xfId="45053" applyFont="true" applyFill="true" applyBorder="true" applyAlignment="true">
      <alignment horizontal="center" vertical="center" wrapText="true"/>
    </xf>
    <xf numFmtId="0" fontId="154" fillId="35" borderId="102" xfId="45088" applyFont="true" applyFill="true" applyBorder="true" applyAlignment="true">
      <alignment horizontal="center" vertical="center" wrapText="true"/>
    </xf>
    <xf numFmtId="0" fontId="154" fillId="35" borderId="138" xfId="45089" applyFont="true" applyFill="true" applyBorder="true" applyAlignment="true">
      <alignment horizontal="center" vertical="center" wrapText="true"/>
    </xf>
    <xf numFmtId="0" fontId="154" fillId="35" borderId="102" xfId="45094" applyFont="true" applyFill="true" applyBorder="true" applyAlignment="true">
      <alignment horizontal="center" vertical="center" wrapText="true"/>
    </xf>
    <xf numFmtId="0" fontId="154" fillId="35" borderId="138" xfId="45095" applyFont="true" applyFill="true" applyBorder="true" applyAlignment="true">
      <alignment horizontal="center" vertical="center" wrapText="true"/>
    </xf>
    <xf numFmtId="0" fontId="27" fillId="35" borderId="109" xfId="19344" applyFill="true" applyBorder="true" applyAlignment="true">
      <alignment horizontal="center" vertical="center"/>
    </xf>
    <xf numFmtId="0" fontId="158" fillId="35" borderId="109" xfId="19344" applyFont="true" applyFill="true" applyBorder="true" applyAlignment="true">
      <alignment horizontal="center" vertical="center" wrapText="true"/>
    </xf>
    <xf numFmtId="169" fontId="118" fillId="35" borderId="109" xfId="40239" applyNumberFormat="true" applyFont="true" applyFill="true" applyBorder="true" applyAlignment="true">
      <alignment horizontal="center" vertical="center"/>
    </xf>
    <xf numFmtId="169" fontId="118" fillId="35" borderId="109" xfId="40251" applyNumberFormat="true" applyFont="true" applyFill="true" applyBorder="true" applyAlignment="true">
      <alignment horizontal="center" vertical="center"/>
    </xf>
    <xf numFmtId="0" fontId="154" fillId="35" borderId="109" xfId="45048" applyFont="true" applyFill="true" applyBorder="true" applyAlignment="true">
      <alignment horizontal="center" vertical="center" wrapText="true"/>
    </xf>
    <xf numFmtId="0" fontId="154" fillId="35" borderId="109" xfId="45054" applyFont="true" applyFill="true" applyBorder="true" applyAlignment="true">
      <alignment horizontal="center" vertical="center" wrapText="true"/>
    </xf>
    <xf numFmtId="0" fontId="154" fillId="35" borderId="109" xfId="45090" applyFont="true" applyFill="true" applyBorder="true" applyAlignment="true">
      <alignment horizontal="center" vertical="center" wrapText="true"/>
    </xf>
    <xf numFmtId="0" fontId="154" fillId="35" borderId="109" xfId="45096" applyFont="true" applyFill="true" applyBorder="true" applyAlignment="true">
      <alignment horizontal="center" vertical="center" wrapText="true"/>
    </xf>
    <xf numFmtId="0" fontId="154" fillId="3" borderId="111" xfId="44936" applyFont="true" applyBorder="true" applyAlignment="true">
      <alignment horizontal="center" vertical="center" wrapText="true"/>
    </xf>
    <xf numFmtId="0" fontId="154" fillId="3" borderId="111" xfId="44963" applyFont="true" applyBorder="true" applyAlignment="true">
      <alignment horizontal="center" vertical="center" wrapText="true"/>
    </xf>
    <xf numFmtId="0" fontId="154" fillId="3" borderId="111" xfId="44993" applyFont="true" applyBorder="true" applyAlignment="true">
      <alignment horizontal="center" vertical="center" wrapText="true"/>
    </xf>
    <xf numFmtId="0" fontId="154" fillId="3" borderId="111" xfId="45023" applyFont="true" applyBorder="true" applyAlignment="true">
      <alignment horizontal="center" vertical="center" wrapText="true"/>
    </xf>
    <xf numFmtId="0" fontId="154" fillId="3" borderId="111" xfId="45053" applyFont="true" applyBorder="true" applyAlignment="true">
      <alignment horizontal="center" vertical="center" wrapText="true"/>
    </xf>
    <xf numFmtId="169" fontId="118" fillId="35" borderId="102" xfId="40238" applyNumberFormat="true" applyFont="true" applyFill="true" applyBorder="true" applyAlignment="true">
      <alignment horizontal="center" vertical="center"/>
    </xf>
    <xf numFmtId="169" fontId="118" fillId="35" borderId="102" xfId="40250" applyNumberFormat="true" applyFont="true" applyFill="true" applyBorder="true" applyAlignment="true">
      <alignment horizontal="center" vertical="center"/>
    </xf>
    <xf numFmtId="0" fontId="154" fillId="35" borderId="102" xfId="45048" applyFont="true" applyFill="true" applyBorder="true" applyAlignment="true">
      <alignment horizontal="center" vertical="center" wrapText="true"/>
    </xf>
    <xf numFmtId="0" fontId="154" fillId="35" borderId="102" xfId="45053" applyFont="true" applyFill="true" applyBorder="true" applyAlignment="true">
      <alignment horizontal="center" vertical="center" wrapText="true"/>
    </xf>
    <xf numFmtId="0" fontId="154" fillId="3" borderId="111" xfId="45095" applyFont="true" applyBorder="true" applyAlignment="true">
      <alignment horizontal="center" vertical="center" wrapText="true"/>
    </xf>
    <xf numFmtId="0" fontId="154" fillId="35" borderId="102" xfId="45090" applyFont="true" applyFill="true" applyBorder="true" applyAlignment="true">
      <alignment horizontal="center" vertical="center" wrapText="true"/>
    </xf>
    <xf numFmtId="0" fontId="154" fillId="35" borderId="102" xfId="45095" applyFont="true" applyFill="true" applyBorder="true" applyAlignment="true">
      <alignment horizontal="center" vertical="center" wrapText="true"/>
    </xf>
    <xf numFmtId="0" fontId="154" fillId="3" borderId="112" xfId="44936" applyFont="true" applyBorder="true" applyAlignment="true">
      <alignment horizontal="center" vertical="center" wrapText="true"/>
    </xf>
    <xf numFmtId="0" fontId="154" fillId="3" borderId="112" xfId="44963" applyFont="true" applyBorder="true" applyAlignment="true">
      <alignment horizontal="center" vertical="center" wrapText="true"/>
    </xf>
    <xf numFmtId="0" fontId="154" fillId="3" borderId="112" xfId="44993" applyFont="true" applyBorder="true" applyAlignment="true">
      <alignment horizontal="center" vertical="center" wrapText="true"/>
    </xf>
    <xf numFmtId="0" fontId="158" fillId="35" borderId="143" xfId="19344" applyFont="true" applyFill="true" applyBorder="true" applyAlignment="true">
      <alignment horizontal="center" vertical="center" wrapText="true"/>
    </xf>
    <xf numFmtId="0" fontId="154" fillId="3" borderId="112" xfId="45023" applyFont="true" applyBorder="true" applyAlignment="true">
      <alignment horizontal="center" vertical="center" wrapText="true"/>
    </xf>
    <xf numFmtId="0" fontId="154" fillId="3" borderId="112" xfId="45053" applyFont="true" applyBorder="true" applyAlignment="true">
      <alignment horizontal="center" vertical="center" wrapText="true"/>
    </xf>
    <xf numFmtId="169" fontId="118" fillId="35" borderId="143" xfId="40238" applyNumberFormat="true" applyFont="true" applyFill="true" applyBorder="true" applyAlignment="true">
      <alignment horizontal="center" vertical="center"/>
    </xf>
    <xf numFmtId="169" fontId="118" fillId="35" borderId="143" xfId="40250" applyNumberFormat="true" applyFont="true" applyFill="true" applyBorder="true" applyAlignment="true">
      <alignment horizontal="center" vertical="center"/>
    </xf>
    <xf numFmtId="0" fontId="154" fillId="35" borderId="143" xfId="45048" applyFont="true" applyFill="true" applyBorder="true" applyAlignment="true">
      <alignment horizontal="center" vertical="center" wrapText="true"/>
    </xf>
    <xf numFmtId="0" fontId="154" fillId="35" borderId="143" xfId="45053" applyFont="true" applyFill="true" applyBorder="true" applyAlignment="true">
      <alignment horizontal="center" vertical="center" wrapText="true"/>
    </xf>
    <xf numFmtId="0" fontId="154" fillId="3" borderId="112" xfId="45095" applyFont="true" applyBorder="true" applyAlignment="true">
      <alignment horizontal="center" vertical="center" wrapText="true"/>
    </xf>
    <xf numFmtId="0" fontId="154" fillId="35" borderId="143" xfId="45090" applyFont="true" applyFill="true" applyBorder="true" applyAlignment="true">
      <alignment horizontal="center" vertical="center" wrapText="true"/>
    </xf>
    <xf numFmtId="0" fontId="154" fillId="35" borderId="143" xfId="45095" applyFont="true" applyFill="true" applyBorder="true" applyAlignment="true">
      <alignment horizontal="center" vertical="center" wrapText="true"/>
    </xf>
    <xf numFmtId="0" fontId="27" fillId="35" borderId="139" xfId="19344" applyFill="true" applyBorder="true" applyAlignment="true">
      <alignment horizontal="center" vertical="center"/>
    </xf>
    <xf numFmtId="0" fontId="158" fillId="35" borderId="139" xfId="19344" applyFont="true" applyFill="true" applyBorder="true" applyAlignment="true">
      <alignment horizontal="center" vertical="center" wrapText="true"/>
    </xf>
    <xf numFmtId="169" fontId="118" fillId="35" borderId="139" xfId="40239" applyNumberFormat="true" applyFont="true" applyFill="true" applyBorder="true" applyAlignment="true">
      <alignment horizontal="center" vertical="center"/>
    </xf>
    <xf numFmtId="169" fontId="118" fillId="35" borderId="139" xfId="40251" applyNumberFormat="true" applyFont="true" applyFill="true" applyBorder="true" applyAlignment="true">
      <alignment horizontal="center" vertical="center"/>
    </xf>
    <xf numFmtId="0" fontId="154" fillId="35" borderId="139" xfId="45048" applyFont="true" applyFill="true" applyBorder="true" applyAlignment="true">
      <alignment horizontal="center" vertical="center" wrapText="true"/>
    </xf>
    <xf numFmtId="0" fontId="154" fillId="35" borderId="139" xfId="45054" applyFont="true" applyFill="true" applyBorder="true" applyAlignment="true">
      <alignment horizontal="center" vertical="center" wrapText="true"/>
    </xf>
    <xf numFmtId="0" fontId="154" fillId="35" borderId="139" xfId="45090" applyFont="true" applyFill="true" applyBorder="true" applyAlignment="true">
      <alignment horizontal="center" vertical="center" wrapText="true"/>
    </xf>
    <xf numFmtId="0" fontId="154" fillId="35" borderId="139" xfId="45096" applyFont="true" applyFill="true" applyBorder="true" applyAlignment="true">
      <alignment horizontal="center" vertical="center" wrapText="true"/>
    </xf>
    <xf numFmtId="0" fontId="154" fillId="0" borderId="102" xfId="45002" applyFont="true" applyFill="true" applyBorder="true" applyAlignment="true">
      <alignment horizontal="left" vertical="center" wrapText="true"/>
    </xf>
    <xf numFmtId="0" fontId="154" fillId="0" borderId="102" xfId="45008" applyFont="true" applyFill="true" applyBorder="true" applyAlignment="true">
      <alignment horizontal="left" vertical="center" wrapText="true"/>
    </xf>
    <xf numFmtId="0" fontId="154" fillId="0" borderId="102" xfId="19355" applyFont="true" applyFill="true" applyBorder="true" applyAlignment="true">
      <alignment horizontal="left" vertical="center" wrapText="true"/>
    </xf>
    <xf numFmtId="0" fontId="154" fillId="0" borderId="102" xfId="19357" applyFont="true" applyFill="true" applyBorder="true" applyAlignment="true">
      <alignment horizontal="left" vertical="center" wrapText="true"/>
    </xf>
    <xf numFmtId="0" fontId="158" fillId="0" borderId="102" xfId="19344" applyFont="true" applyFill="true" applyBorder="true" applyAlignment="true">
      <alignment horizontal="left" vertical="center" wrapText="true"/>
    </xf>
    <xf numFmtId="0" fontId="27" fillId="3" borderId="146" xfId="19344" applyBorder="true" applyAlignment="true">
      <alignment vertical="center" wrapText="true"/>
    </xf>
    <xf numFmtId="0" fontId="154" fillId="0" borderId="102" xfId="45044" applyFont="true" applyFill="true" applyBorder="true" applyAlignment="true">
      <alignment horizontal="left" vertical="center" wrapText="true"/>
    </xf>
    <xf numFmtId="0" fontId="154" fillId="0" borderId="102" xfId="45050" applyFont="true" applyFill="true" applyBorder="true" applyAlignment="true">
      <alignment horizontal="left" vertical="center" wrapText="true"/>
    </xf>
    <xf numFmtId="0" fontId="154" fillId="0" borderId="102" xfId="45056" applyFont="true" applyFill="true" applyBorder="true" applyAlignment="true">
      <alignment horizontal="left" vertical="center" wrapText="true"/>
    </xf>
    <xf numFmtId="0" fontId="154" fillId="0" borderId="102" xfId="45062" applyFont="true" applyFill="true" applyBorder="true" applyAlignment="true">
      <alignment horizontal="left" vertical="center" wrapText="true"/>
    </xf>
    <xf numFmtId="0" fontId="154" fillId="0" borderId="102" xfId="45068" applyFont="true" applyFill="true" applyBorder="true" applyAlignment="true">
      <alignment horizontal="left" vertical="center" wrapText="true"/>
    </xf>
    <xf numFmtId="0" fontId="154" fillId="0" borderId="102" xfId="19382" applyFont="true" applyFill="true" applyBorder="true" applyAlignment="true">
      <alignment horizontal="left" vertical="center" wrapText="true"/>
    </xf>
    <xf numFmtId="0" fontId="154" fillId="0" borderId="102" xfId="19385" applyFont="true" applyFill="true" applyBorder="true" applyAlignment="true">
      <alignment horizontal="left" vertical="center" wrapText="true"/>
    </xf>
    <xf numFmtId="0" fontId="154" fillId="0" borderId="102" xfId="45086" applyFont="true" applyFill="true" applyBorder="true" applyAlignment="true">
      <alignment horizontal="left" vertical="center" wrapText="true"/>
    </xf>
    <xf numFmtId="0" fontId="154" fillId="0" borderId="102" xfId="45092" applyFont="true" applyFill="true" applyBorder="true" applyAlignment="true">
      <alignment horizontal="left" vertical="center" wrapText="true"/>
    </xf>
    <xf numFmtId="0" fontId="154" fillId="0" borderId="102" xfId="45098" applyFont="true" applyFill="true" applyBorder="true" applyAlignment="true">
      <alignment horizontal="left" vertical="center" wrapText="true"/>
    </xf>
    <xf numFmtId="0" fontId="154" fillId="0" borderId="102" xfId="45104" applyFont="true" applyFill="true" applyBorder="true" applyAlignment="true">
      <alignment horizontal="left" vertical="center" wrapText="true"/>
    </xf>
    <xf numFmtId="0" fontId="154" fillId="0" borderId="102" xfId="45110" applyFont="true" applyFill="true" applyBorder="true" applyAlignment="true">
      <alignment horizontal="left" vertical="center" wrapText="true"/>
    </xf>
    <xf numFmtId="0" fontId="27" fillId="3" borderId="104" xfId="19344" applyBorder="true" applyAlignment="true">
      <alignment vertical="center" wrapText="true"/>
    </xf>
    <xf numFmtId="0" fontId="158" fillId="0" borderId="107" xfId="19344" applyFont="true" applyFill="true" applyBorder="true" applyAlignment="true">
      <alignment horizontal="left" vertical="center" wrapText="true"/>
    </xf>
    <xf numFmtId="0" fontId="154" fillId="0" borderId="107" xfId="45062" applyFont="true" applyFill="true" applyBorder="true" applyAlignment="true">
      <alignment horizontal="left" vertical="center" wrapText="true"/>
    </xf>
    <xf numFmtId="0" fontId="27" fillId="0" borderId="109" xfId="19344" applyFill="true" applyBorder="true" applyAlignment="true">
      <alignment vertical="center"/>
    </xf>
    <xf numFmtId="0" fontId="154" fillId="0" borderId="109" xfId="19356" applyFont="true" applyFill="true" applyBorder="true" applyAlignment="true">
      <alignment horizontal="left" vertical="center"/>
    </xf>
    <xf numFmtId="0" fontId="154" fillId="0" borderId="109" xfId="19358" applyFont="true" applyFill="true" applyBorder="true" applyAlignment="true">
      <alignment horizontal="left" vertical="center"/>
    </xf>
    <xf numFmtId="0" fontId="27" fillId="0" borderId="109" xfId="19344" applyFill="true" applyBorder="true" applyAlignment="true">
      <alignment horizontal="center" vertical="center"/>
    </xf>
    <xf numFmtId="0" fontId="158" fillId="0" borderId="109" xfId="19344" applyFont="true" applyFill="true" applyBorder="true" applyAlignment="true">
      <alignment horizontal="left" vertical="center"/>
    </xf>
    <xf numFmtId="0" fontId="158" fillId="0" borderId="110" xfId="19344" applyFont="true" applyFill="true" applyBorder="true" applyAlignment="true">
      <alignment horizontal="left" vertical="center"/>
    </xf>
    <xf numFmtId="0" fontId="154" fillId="0" borderId="109" xfId="19384" applyFont="true" applyFill="true" applyBorder="true" applyAlignment="true">
      <alignment horizontal="left" vertical="center"/>
    </xf>
    <xf numFmtId="0" fontId="154" fillId="0" borderId="109" xfId="19386" applyFont="true" applyFill="true" applyBorder="true" applyAlignment="true">
      <alignment horizontal="left" vertical="center"/>
    </xf>
    <xf numFmtId="0" fontId="27" fillId="0" borderId="108" xfId="19344" applyFill="true" applyBorder="true" applyAlignment="true">
      <alignment vertical="center"/>
    </xf>
    <xf numFmtId="0" fontId="27" fillId="0" borderId="110" xfId="19344" applyFill="true" applyBorder="true" applyAlignment="true">
      <alignment vertical="center"/>
    </xf>
    <xf numFmtId="169" fontId="153" fillId="35" borderId="104" xfId="44941" applyNumberFormat="true" applyFont="true" applyFill="true" applyBorder="true" applyAlignment="true">
      <alignment horizontal="center" vertical="center"/>
    </xf>
    <xf numFmtId="169" fontId="153" fillId="35" borderId="136" xfId="44941" applyNumberFormat="true" applyFont="true" applyFill="true" applyBorder="true" applyAlignment="true">
      <alignment horizontal="center" vertical="center"/>
    </xf>
    <xf numFmtId="169" fontId="153" fillId="35" borderId="137" xfId="44941" applyNumberFormat="true" applyFont="true" applyFill="true" applyBorder="true" applyAlignment="true">
      <alignment horizontal="center" vertical="center"/>
    </xf>
    <xf numFmtId="169" fontId="153" fillId="35" borderId="142" xfId="44941" applyNumberFormat="true" applyFont="true" applyFill="true" applyBorder="true" applyAlignment="true">
      <alignment horizontal="center" vertical="center"/>
    </xf>
    <xf numFmtId="169" fontId="153" fillId="35" borderId="108" xfId="44941" applyNumberFormat="true" applyFont="true" applyFill="true" applyBorder="true" applyAlignment="true">
      <alignment horizontal="center" vertical="center"/>
    </xf>
    <xf numFmtId="169" fontId="153" fillId="35" borderId="102" xfId="44944" applyNumberFormat="true" applyFont="true" applyFill="true" applyBorder="true" applyAlignment="true">
      <alignment horizontal="center" vertical="center"/>
    </xf>
    <xf numFmtId="169" fontId="153" fillId="35" borderId="138" xfId="44944" applyNumberFormat="true" applyFont="true" applyFill="true" applyBorder="true" applyAlignment="true">
      <alignment horizontal="center" vertical="center"/>
    </xf>
    <xf numFmtId="169" fontId="153" fillId="35" borderId="139" xfId="44944" applyNumberFormat="true" applyFont="true" applyFill="true" applyBorder="true" applyAlignment="true">
      <alignment horizontal="center" vertical="center"/>
    </xf>
    <xf numFmtId="169" fontId="153" fillId="35" borderId="143" xfId="44944" applyNumberFormat="true" applyFont="true" applyFill="true" applyBorder="true" applyAlignment="true">
      <alignment horizontal="center" vertical="center"/>
    </xf>
    <xf numFmtId="169" fontId="153" fillId="35" borderId="109" xfId="44944" applyNumberFormat="true" applyFont="true" applyFill="true" applyBorder="true" applyAlignment="true">
      <alignment horizontal="center" vertical="center"/>
    </xf>
    <xf numFmtId="0" fontId="27" fillId="35" borderId="143" xfId="19344" applyFill="true" applyBorder="true" applyAlignment="true">
      <alignment horizontal="center" vertical="center"/>
    </xf>
    <xf numFmtId="0" fontId="27" fillId="35" borderId="144" xfId="19344" applyFill="true" applyBorder="true" applyAlignment="true">
      <alignment horizontal="center" vertical="center"/>
    </xf>
    <xf numFmtId="0" fontId="27" fillId="35" borderId="140" xfId="19344" applyFill="true" applyBorder="true" applyAlignment="true">
      <alignment horizontal="center" vertical="center"/>
    </xf>
    <xf numFmtId="0" fontId="27" fillId="35" borderId="141" xfId="19344" applyFill="true" applyBorder="true" applyAlignment="true">
      <alignment horizontal="center" vertical="center"/>
    </xf>
    <xf numFmtId="169" fontId="153" fillId="35" borderId="104" xfId="44974" applyNumberFormat="true" applyFont="true" applyFill="true" applyBorder="true" applyAlignment="true">
      <alignment horizontal="center" vertical="center"/>
    </xf>
    <xf numFmtId="169" fontId="153" fillId="35" borderId="136" xfId="44975" applyNumberFormat="true" applyFont="true" applyFill="true" applyBorder="true" applyAlignment="true">
      <alignment horizontal="center" vertical="center"/>
    </xf>
    <xf numFmtId="169" fontId="153" fillId="35" borderId="137" xfId="44976" applyNumberFormat="true" applyFont="true" applyFill="true" applyBorder="true" applyAlignment="true">
      <alignment horizontal="center" vertical="center"/>
    </xf>
    <xf numFmtId="169" fontId="153" fillId="35" borderId="142" xfId="44975" applyNumberFormat="true" applyFont="true" applyFill="true" applyBorder="true" applyAlignment="true">
      <alignment horizontal="center" vertical="center"/>
    </xf>
    <xf numFmtId="169" fontId="153" fillId="35" borderId="108" xfId="44976" applyNumberFormat="true" applyFont="true" applyFill="true" applyBorder="true" applyAlignment="true">
      <alignment horizontal="center" vertical="center"/>
    </xf>
    <xf numFmtId="169" fontId="153" fillId="35" borderId="104" xfId="44975" applyNumberFormat="true" applyFont="true" applyFill="true" applyBorder="true" applyAlignment="true">
      <alignment horizontal="center" vertical="center"/>
    </xf>
    <xf numFmtId="169" fontId="153" fillId="35" borderId="102" xfId="44974" applyNumberFormat="true" applyFont="true" applyFill="true" applyBorder="true" applyAlignment="true">
      <alignment horizontal="center" vertical="center"/>
    </xf>
    <xf numFmtId="169" fontId="153" fillId="35" borderId="138" xfId="44975" applyNumberFormat="true" applyFont="true" applyFill="true" applyBorder="true" applyAlignment="true">
      <alignment horizontal="center" vertical="center"/>
    </xf>
    <xf numFmtId="169" fontId="153" fillId="35" borderId="139" xfId="44976" applyNumberFormat="true" applyFont="true" applyFill="true" applyBorder="true" applyAlignment="true">
      <alignment horizontal="center" vertical="center"/>
    </xf>
    <xf numFmtId="169" fontId="153" fillId="35" borderId="143" xfId="44975" applyNumberFormat="true" applyFont="true" applyFill="true" applyBorder="true" applyAlignment="true">
      <alignment horizontal="center" vertical="center"/>
    </xf>
    <xf numFmtId="169" fontId="153" fillId="35" borderId="109" xfId="44976" applyNumberFormat="true" applyFont="true" applyFill="true" applyBorder="true" applyAlignment="true">
      <alignment horizontal="center" vertical="center"/>
    </xf>
    <xf numFmtId="169" fontId="153" fillId="35" borderId="102" xfId="44975" applyNumberFormat="true" applyFont="true" applyFill="true" applyBorder="true" applyAlignment="true">
      <alignment horizontal="center" vertical="center"/>
    </xf>
    <xf numFmtId="169" fontId="153" fillId="35" borderId="102" xfId="44968" applyNumberFormat="true" applyFont="true" applyFill="true" applyBorder="true" applyAlignment="true">
      <alignment horizontal="center" vertical="center"/>
    </xf>
    <xf numFmtId="169" fontId="153" fillId="35" borderId="138" xfId="44969" applyNumberFormat="true" applyFont="true" applyFill="true" applyBorder="true" applyAlignment="true">
      <alignment horizontal="center" vertical="center"/>
    </xf>
    <xf numFmtId="169" fontId="153" fillId="35" borderId="139" xfId="44970" applyNumberFormat="true" applyFont="true" applyFill="true" applyBorder="true" applyAlignment="true">
      <alignment horizontal="center" vertical="center"/>
    </xf>
    <xf numFmtId="169" fontId="153" fillId="35" borderId="143" xfId="44969" applyNumberFormat="true" applyFont="true" applyFill="true" applyBorder="true" applyAlignment="true">
      <alignment horizontal="center" vertical="center"/>
    </xf>
    <xf numFmtId="169" fontId="153" fillId="35" borderId="109" xfId="44970" applyNumberFormat="true" applyFont="true" applyFill="true" applyBorder="true" applyAlignment="true">
      <alignment horizontal="center" vertical="center"/>
    </xf>
    <xf numFmtId="169" fontId="153" fillId="35" borderId="102" xfId="44969" applyNumberFormat="true" applyFont="true" applyFill="true" applyBorder="true" applyAlignment="true">
      <alignment horizontal="center" vertical="center"/>
    </xf>
    <xf numFmtId="169" fontId="153" fillId="35" borderId="104" xfId="44998" applyNumberFormat="true" applyFont="true" applyFill="true" applyBorder="true" applyAlignment="true">
      <alignment horizontal="center" vertical="center"/>
    </xf>
    <xf numFmtId="169" fontId="153" fillId="35" borderId="136" xfId="44999" applyNumberFormat="true" applyFont="true" applyFill="true" applyBorder="true" applyAlignment="true">
      <alignment horizontal="center" vertical="center"/>
    </xf>
    <xf numFmtId="169" fontId="153" fillId="35" borderId="137" xfId="45000" applyNumberFormat="true" applyFont="true" applyFill="true" applyBorder="true" applyAlignment="true">
      <alignment horizontal="center" vertical="center"/>
    </xf>
    <xf numFmtId="169" fontId="153" fillId="35" borderId="142" xfId="44999" applyNumberFormat="true" applyFont="true" applyFill="true" applyBorder="true" applyAlignment="true">
      <alignment horizontal="center" vertical="center"/>
    </xf>
    <xf numFmtId="169" fontId="153" fillId="35" borderId="108" xfId="45000" applyNumberFormat="true" applyFont="true" applyFill="true" applyBorder="true" applyAlignment="true">
      <alignment horizontal="center" vertical="center"/>
    </xf>
    <xf numFmtId="169" fontId="153" fillId="35" borderId="104" xfId="44999" applyNumberFormat="true" applyFont="true" applyFill="true" applyBorder="true" applyAlignment="true">
      <alignment horizontal="center" vertical="center"/>
    </xf>
    <xf numFmtId="169" fontId="153" fillId="35" borderId="102" xfId="45004" applyNumberFormat="true" applyFont="true" applyFill="true" applyBorder="true" applyAlignment="true">
      <alignment horizontal="center" vertical="center"/>
    </xf>
    <xf numFmtId="169" fontId="153" fillId="35" borderId="138" xfId="45005" applyNumberFormat="true" applyFont="true" applyFill="true" applyBorder="true" applyAlignment="true">
      <alignment horizontal="center" vertical="center"/>
    </xf>
    <xf numFmtId="169" fontId="153" fillId="35" borderId="139" xfId="45006" applyNumberFormat="true" applyFont="true" applyFill="true" applyBorder="true" applyAlignment="true">
      <alignment horizontal="center" vertical="center"/>
    </xf>
    <xf numFmtId="169" fontId="153" fillId="35" borderId="143" xfId="45005" applyNumberFormat="true" applyFont="true" applyFill="true" applyBorder="true" applyAlignment="true">
      <alignment horizontal="center" vertical="center"/>
    </xf>
    <xf numFmtId="169" fontId="153" fillId="35" borderId="109" xfId="45006" applyNumberFormat="true" applyFont="true" applyFill="true" applyBorder="true" applyAlignment="true">
      <alignment horizontal="center" vertical="center"/>
    </xf>
    <xf numFmtId="169" fontId="153" fillId="35" borderId="102" xfId="45005" applyNumberFormat="true" applyFont="true" applyFill="true" applyBorder="true" applyAlignment="true">
      <alignment horizontal="center" vertical="center"/>
    </xf>
    <xf numFmtId="169" fontId="153" fillId="35" borderId="102" xfId="45010" applyNumberFormat="true" applyFont="true" applyFill="true" applyBorder="true" applyAlignment="true">
      <alignment horizontal="center" vertical="center"/>
    </xf>
    <xf numFmtId="169" fontId="153" fillId="35" borderId="138" xfId="45011" applyNumberFormat="true" applyFont="true" applyFill="true" applyBorder="true" applyAlignment="true">
      <alignment horizontal="center" vertical="center"/>
    </xf>
    <xf numFmtId="169" fontId="153" fillId="35" borderId="139" xfId="45012" applyNumberFormat="true" applyFont="true" applyFill="true" applyBorder="true" applyAlignment="true">
      <alignment horizontal="center" vertical="center"/>
    </xf>
    <xf numFmtId="169" fontId="153" fillId="35" borderId="143" xfId="45011" applyNumberFormat="true" applyFont="true" applyFill="true" applyBorder="true" applyAlignment="true">
      <alignment horizontal="center" vertical="center"/>
    </xf>
    <xf numFmtId="169" fontId="153" fillId="35" borderId="109" xfId="45012" applyNumberFormat="true" applyFont="true" applyFill="true" applyBorder="true" applyAlignment="true">
      <alignment horizontal="center" vertical="center"/>
    </xf>
    <xf numFmtId="169" fontId="153" fillId="35" borderId="102" xfId="45011" applyNumberFormat="true" applyFont="true" applyFill="true" applyBorder="true" applyAlignment="true">
      <alignment horizontal="center" vertical="center"/>
    </xf>
    <xf numFmtId="0" fontId="27" fillId="35" borderId="102" xfId="19344" applyFill="true" applyBorder="true" applyAlignment="true">
      <alignment horizontal="center" vertical="center"/>
    </xf>
    <xf numFmtId="168" fontId="153" fillId="35" borderId="102" xfId="19366" applyNumberFormat="true" applyFont="true" applyFill="true" applyBorder="true" applyAlignment="true">
      <alignment horizontal="center" vertical="center"/>
    </xf>
    <xf numFmtId="168" fontId="153" fillId="35" borderId="138" xfId="19367" applyNumberFormat="true" applyFont="true" applyFill="true" applyBorder="true" applyAlignment="true">
      <alignment horizontal="center" vertical="center"/>
    </xf>
    <xf numFmtId="168" fontId="153" fillId="35" borderId="139" xfId="19368" applyNumberFormat="true" applyFont="true" applyFill="true" applyBorder="true" applyAlignment="true">
      <alignment horizontal="center" vertical="center"/>
    </xf>
    <xf numFmtId="168" fontId="153" fillId="35" borderId="143" xfId="19367" applyNumberFormat="true" applyFont="true" applyFill="true" applyBorder="true" applyAlignment="true">
      <alignment horizontal="center" vertical="center"/>
    </xf>
    <xf numFmtId="168" fontId="153" fillId="35" borderId="109" xfId="19368" applyNumberFormat="true" applyFont="true" applyFill="true" applyBorder="true" applyAlignment="true">
      <alignment horizontal="center" vertical="center"/>
    </xf>
    <xf numFmtId="168" fontId="153" fillId="35" borderId="102" xfId="19367" applyNumberFormat="true" applyFont="true" applyFill="true" applyBorder="true" applyAlignment="true">
      <alignment horizontal="center" vertical="center"/>
    </xf>
    <xf numFmtId="0" fontId="27" fillId="35" borderId="138" xfId="19344" applyFill="true" applyBorder="true" applyAlignment="true">
      <alignment horizontal="center" vertical="center" wrapText="true"/>
    </xf>
    <xf numFmtId="0" fontId="27" fillId="35" borderId="139" xfId="19344" applyFill="true" applyBorder="true" applyAlignment="true">
      <alignment horizontal="center" vertical="center" wrapText="true"/>
    </xf>
    <xf numFmtId="168" fontId="153" fillId="35" borderId="102" xfId="19370" applyNumberFormat="true" applyFont="true" applyFill="true" applyBorder="true" applyAlignment="true">
      <alignment horizontal="center" vertical="center"/>
    </xf>
    <xf numFmtId="168" fontId="153" fillId="35" borderId="138" xfId="19371" applyNumberFormat="true" applyFont="true" applyFill="true" applyBorder="true" applyAlignment="true">
      <alignment horizontal="center" vertical="center"/>
    </xf>
    <xf numFmtId="168" fontId="153" fillId="35" borderId="139" xfId="19372" applyNumberFormat="true" applyFont="true" applyFill="true" applyBorder="true" applyAlignment="true">
      <alignment horizontal="center" vertical="center"/>
    </xf>
    <xf numFmtId="168" fontId="153" fillId="35" borderId="143" xfId="19371" applyNumberFormat="true" applyFont="true" applyFill="true" applyBorder="true" applyAlignment="true">
      <alignment horizontal="center" vertical="center"/>
    </xf>
    <xf numFmtId="168" fontId="153" fillId="35" borderId="109" xfId="19372" applyNumberFormat="true" applyFont="true" applyFill="true" applyBorder="true" applyAlignment="true">
      <alignment horizontal="center" vertical="center"/>
    </xf>
    <xf numFmtId="168" fontId="153" fillId="35" borderId="102" xfId="19371" applyNumberFormat="true" applyFont="true" applyFill="true" applyBorder="true" applyAlignment="true">
      <alignment horizontal="center" vertical="center"/>
    </xf>
    <xf numFmtId="0" fontId="27" fillId="35" borderId="102" xfId="19344" applyFill="true" applyBorder="true" applyAlignment="true">
      <alignment horizontal="center" vertical="center" wrapText="true"/>
    </xf>
    <xf numFmtId="0" fontId="27" fillId="35" borderId="143" xfId="19344" applyFill="true" applyBorder="true" applyAlignment="true">
      <alignment horizontal="center" vertical="center" wrapText="true"/>
    </xf>
    <xf numFmtId="0" fontId="27" fillId="35" borderId="109" xfId="19344" applyFill="true" applyBorder="true" applyAlignment="true">
      <alignment horizontal="center" vertical="center" wrapText="true"/>
    </xf>
    <xf numFmtId="170" fontId="158" fillId="35" borderId="102" xfId="19344" applyNumberFormat="true" applyFont="true" applyFill="true" applyBorder="true" applyAlignment="true">
      <alignment horizontal="center" vertical="center"/>
    </xf>
    <xf numFmtId="170" fontId="158" fillId="35" borderId="138" xfId="19344" applyNumberFormat="true" applyFont="true" applyFill="true" applyBorder="true" applyAlignment="true">
      <alignment horizontal="center" vertical="center"/>
    </xf>
    <xf numFmtId="170" fontId="158" fillId="35" borderId="139" xfId="19344" applyNumberFormat="true" applyFont="true" applyFill="true" applyBorder="true" applyAlignment="true">
      <alignment horizontal="center" vertical="center"/>
    </xf>
    <xf numFmtId="170" fontId="158" fillId="35" borderId="143" xfId="19344" applyNumberFormat="true" applyFont="true" applyFill="true" applyBorder="true" applyAlignment="true">
      <alignment horizontal="center" vertical="center"/>
    </xf>
    <xf numFmtId="170" fontId="158" fillId="35" borderId="109" xfId="19344" applyNumberFormat="true" applyFont="true" applyFill="true" applyBorder="true" applyAlignment="true">
      <alignment horizontal="center" vertical="center"/>
    </xf>
    <xf numFmtId="170" fontId="158" fillId="35" borderId="107" xfId="19344" applyNumberFormat="true" applyFont="true" applyFill="true" applyBorder="true" applyAlignment="true">
      <alignment horizontal="center" vertical="center"/>
    </xf>
    <xf numFmtId="170" fontId="158" fillId="35" borderId="140" xfId="19344" applyNumberFormat="true" applyFont="true" applyFill="true" applyBorder="true" applyAlignment="true">
      <alignment horizontal="center" vertical="center"/>
    </xf>
    <xf numFmtId="170" fontId="158" fillId="35" borderId="141" xfId="19344" applyNumberFormat="true" applyFont="true" applyFill="true" applyBorder="true" applyAlignment="true">
      <alignment horizontal="center" vertical="center"/>
    </xf>
    <xf numFmtId="170" fontId="158" fillId="35" borderId="144" xfId="19344" applyNumberFormat="true" applyFont="true" applyFill="true" applyBorder="true" applyAlignment="true">
      <alignment horizontal="center" vertical="center"/>
    </xf>
    <xf numFmtId="170" fontId="158" fillId="35" borderId="110" xfId="19344" applyNumberFormat="true" applyFont="true" applyFill="true" applyBorder="true" applyAlignment="true">
      <alignment horizontal="center" vertical="center"/>
    </xf>
    <xf numFmtId="0" fontId="27" fillId="35" borderId="140" xfId="19344" applyFill="true" applyBorder="true" applyAlignment="true">
      <alignment horizontal="center" vertical="center" wrapText="true"/>
    </xf>
    <xf numFmtId="0" fontId="27" fillId="35" borderId="141" xfId="19344" applyFill="true" applyBorder="true" applyAlignment="true">
      <alignment horizontal="center" vertical="center" wrapText="true"/>
    </xf>
    <xf numFmtId="169" fontId="153" fillId="35" borderId="104" xfId="45028" applyNumberFormat="true" applyFont="true" applyFill="true" applyBorder="true" applyAlignment="true">
      <alignment horizontal="center" vertical="center"/>
    </xf>
    <xf numFmtId="169" fontId="153" fillId="35" borderId="136" xfId="45029" applyNumberFormat="true" applyFont="true" applyFill="true" applyBorder="true" applyAlignment="true">
      <alignment horizontal="center" vertical="center"/>
    </xf>
    <xf numFmtId="169" fontId="153" fillId="35" borderId="137" xfId="45030" applyNumberFormat="true" applyFont="true" applyFill="true" applyBorder="true" applyAlignment="true">
      <alignment horizontal="center" vertical="center"/>
    </xf>
    <xf numFmtId="169" fontId="153" fillId="35" borderId="142" xfId="45029" applyNumberFormat="true" applyFont="true" applyFill="true" applyBorder="true" applyAlignment="true">
      <alignment horizontal="center" vertical="center"/>
    </xf>
    <xf numFmtId="169" fontId="153" fillId="35" borderId="108" xfId="45030" applyNumberFormat="true" applyFont="true" applyFill="true" applyBorder="true" applyAlignment="true">
      <alignment horizontal="center" vertical="center"/>
    </xf>
    <xf numFmtId="169" fontId="153" fillId="35" borderId="104" xfId="45029" applyNumberFormat="true" applyFont="true" applyFill="true" applyBorder="true" applyAlignment="true">
      <alignment horizontal="center" vertical="center"/>
    </xf>
    <xf numFmtId="169" fontId="153" fillId="35" borderId="102" xfId="45034" applyNumberFormat="true" applyFont="true" applyFill="true" applyBorder="true" applyAlignment="true">
      <alignment horizontal="center" vertical="center"/>
    </xf>
    <xf numFmtId="169" fontId="153" fillId="35" borderId="138" xfId="45035" applyNumberFormat="true" applyFont="true" applyFill="true" applyBorder="true" applyAlignment="true">
      <alignment horizontal="center" vertical="center"/>
    </xf>
    <xf numFmtId="169" fontId="153" fillId="35" borderId="139" xfId="45036" applyNumberFormat="true" applyFont="true" applyFill="true" applyBorder="true" applyAlignment="true">
      <alignment horizontal="center" vertical="center"/>
    </xf>
    <xf numFmtId="169" fontId="153" fillId="35" borderId="143" xfId="45035" applyNumberFormat="true" applyFont="true" applyFill="true" applyBorder="true" applyAlignment="true">
      <alignment horizontal="center" vertical="center"/>
    </xf>
    <xf numFmtId="169" fontId="153" fillId="35" borderId="109" xfId="45036" applyNumberFormat="true" applyFont="true" applyFill="true" applyBorder="true" applyAlignment="true">
      <alignment horizontal="center" vertical="center"/>
    </xf>
    <xf numFmtId="169" fontId="153" fillId="35" borderId="102" xfId="45035" applyNumberFormat="true" applyFont="true" applyFill="true" applyBorder="true" applyAlignment="true">
      <alignment horizontal="center" vertical="center"/>
    </xf>
    <xf numFmtId="169" fontId="153" fillId="35" borderId="107" xfId="45040" applyNumberFormat="true" applyFont="true" applyFill="true" applyBorder="true" applyAlignment="true">
      <alignment horizontal="center" vertical="center"/>
    </xf>
    <xf numFmtId="169" fontId="153" fillId="35" borderId="140" xfId="45041" applyNumberFormat="true" applyFont="true" applyFill="true" applyBorder="true" applyAlignment="true">
      <alignment horizontal="center" vertical="center"/>
    </xf>
    <xf numFmtId="169" fontId="153" fillId="35" borderId="141" xfId="45042" applyNumberFormat="true" applyFont="true" applyFill="true" applyBorder="true" applyAlignment="true">
      <alignment horizontal="center" vertical="center"/>
    </xf>
    <xf numFmtId="169" fontId="153" fillId="35" borderId="144" xfId="45041" applyNumberFormat="true" applyFont="true" applyFill="true" applyBorder="true" applyAlignment="true">
      <alignment horizontal="center" vertical="center"/>
    </xf>
    <xf numFmtId="169" fontId="153" fillId="35" borderId="110" xfId="45042" applyNumberFormat="true" applyFont="true" applyFill="true" applyBorder="true" applyAlignment="true">
      <alignment horizontal="center" vertical="center"/>
    </xf>
    <xf numFmtId="169" fontId="153" fillId="35" borderId="107" xfId="45041" applyNumberFormat="true" applyFont="true" applyFill="true" applyBorder="true" applyAlignment="true">
      <alignment horizontal="center" vertical="center"/>
    </xf>
    <xf numFmtId="169" fontId="153" fillId="35" borderId="104" xfId="45058" applyNumberFormat="true" applyFont="true" applyFill="true" applyBorder="true" applyAlignment="true">
      <alignment horizontal="center" vertical="center"/>
    </xf>
    <xf numFmtId="169" fontId="153" fillId="35" borderId="136" xfId="45059" applyNumberFormat="true" applyFont="true" applyFill="true" applyBorder="true" applyAlignment="true">
      <alignment horizontal="center" vertical="center"/>
    </xf>
    <xf numFmtId="169" fontId="153" fillId="35" borderId="137" xfId="45060" applyNumberFormat="true" applyFont="true" applyFill="true" applyBorder="true" applyAlignment="true">
      <alignment horizontal="center" vertical="center"/>
    </xf>
    <xf numFmtId="169" fontId="153" fillId="35" borderId="142" xfId="45059" applyNumberFormat="true" applyFont="true" applyFill="true" applyBorder="true" applyAlignment="true">
      <alignment horizontal="center" vertical="center"/>
    </xf>
    <xf numFmtId="169" fontId="153" fillId="35" borderId="108" xfId="45060" applyNumberFormat="true" applyFont="true" applyFill="true" applyBorder="true" applyAlignment="true">
      <alignment horizontal="center" vertical="center"/>
    </xf>
    <xf numFmtId="169" fontId="153" fillId="35" borderId="104" xfId="45059" applyNumberFormat="true" applyFont="true" applyFill="true" applyBorder="true" applyAlignment="true">
      <alignment horizontal="center" vertical="center"/>
    </xf>
    <xf numFmtId="169" fontId="153" fillId="35" borderId="102" xfId="45064" applyNumberFormat="true" applyFont="true" applyFill="true" applyBorder="true" applyAlignment="true">
      <alignment horizontal="center" vertical="center"/>
    </xf>
    <xf numFmtId="169" fontId="153" fillId="35" borderId="138" xfId="45065" applyNumberFormat="true" applyFont="true" applyFill="true" applyBorder="true" applyAlignment="true">
      <alignment horizontal="center" vertical="center"/>
    </xf>
    <xf numFmtId="169" fontId="153" fillId="35" borderId="139" xfId="45066" applyNumberFormat="true" applyFont="true" applyFill="true" applyBorder="true" applyAlignment="true">
      <alignment horizontal="center" vertical="center"/>
    </xf>
    <xf numFmtId="169" fontId="153" fillId="35" borderId="143" xfId="45065" applyNumberFormat="true" applyFont="true" applyFill="true" applyBorder="true" applyAlignment="true">
      <alignment horizontal="center" vertical="center"/>
    </xf>
    <xf numFmtId="169" fontId="153" fillId="35" borderId="109" xfId="45066" applyNumberFormat="true" applyFont="true" applyFill="true" applyBorder="true" applyAlignment="true">
      <alignment horizontal="center" vertical="center"/>
    </xf>
    <xf numFmtId="169" fontId="153" fillId="35" borderId="102" xfId="45065" applyNumberFormat="true" applyFont="true" applyFill="true" applyBorder="true" applyAlignment="true">
      <alignment horizontal="center" vertical="center"/>
    </xf>
    <xf numFmtId="168" fontId="153" fillId="35" borderId="102" xfId="45074" applyNumberFormat="true" applyFont="true" applyFill="true" applyBorder="true" applyAlignment="true">
      <alignment horizontal="center" vertical="center"/>
    </xf>
    <xf numFmtId="168" fontId="153" fillId="35" borderId="138" xfId="45075" applyNumberFormat="true" applyFont="true" applyFill="true" applyBorder="true" applyAlignment="true">
      <alignment horizontal="center" vertical="center"/>
    </xf>
    <xf numFmtId="168" fontId="153" fillId="35" borderId="139" xfId="45076" applyNumberFormat="true" applyFont="true" applyFill="true" applyBorder="true" applyAlignment="true">
      <alignment horizontal="center" vertical="center"/>
    </xf>
    <xf numFmtId="168" fontId="153" fillId="35" borderId="143" xfId="45075" applyNumberFormat="true" applyFont="true" applyFill="true" applyBorder="true" applyAlignment="true">
      <alignment horizontal="center" vertical="center"/>
    </xf>
    <xf numFmtId="168" fontId="153" fillId="35" borderId="109" xfId="45076" applyNumberFormat="true" applyFont="true" applyFill="true" applyBorder="true" applyAlignment="true">
      <alignment horizontal="center" vertical="center"/>
    </xf>
    <xf numFmtId="168" fontId="153" fillId="35" borderId="102" xfId="45075" applyNumberFormat="true" applyFont="true" applyFill="true" applyBorder="true" applyAlignment="true">
      <alignment horizontal="center" vertical="center"/>
    </xf>
    <xf numFmtId="168" fontId="153" fillId="35" borderId="102" xfId="45078" applyNumberFormat="true" applyFont="true" applyFill="true" applyBorder="true" applyAlignment="true">
      <alignment horizontal="center" vertical="center"/>
    </xf>
    <xf numFmtId="168" fontId="153" fillId="35" borderId="138" xfId="45079" applyNumberFormat="true" applyFont="true" applyFill="true" applyBorder="true" applyAlignment="true">
      <alignment horizontal="center" vertical="center"/>
    </xf>
    <xf numFmtId="168" fontId="153" fillId="35" borderId="139" xfId="45080" applyNumberFormat="true" applyFont="true" applyFill="true" applyBorder="true" applyAlignment="true">
      <alignment horizontal="center" vertical="center"/>
    </xf>
    <xf numFmtId="168" fontId="153" fillId="35" borderId="143" xfId="45079" applyNumberFormat="true" applyFont="true" applyFill="true" applyBorder="true" applyAlignment="true">
      <alignment horizontal="center" vertical="center"/>
    </xf>
    <xf numFmtId="168" fontId="153" fillId="35" borderId="109" xfId="45080" applyNumberFormat="true" applyFont="true" applyFill="true" applyBorder="true" applyAlignment="true">
      <alignment horizontal="center" vertical="center"/>
    </xf>
    <xf numFmtId="168" fontId="153" fillId="35" borderId="102" xfId="45079" applyNumberFormat="true" applyFont="true" applyFill="true" applyBorder="true" applyAlignment="true">
      <alignment horizontal="center" vertical="center"/>
    </xf>
    <xf numFmtId="168" fontId="153" fillId="35" borderId="102" xfId="45082" applyNumberFormat="true" applyFont="true" applyFill="true" applyBorder="true" applyAlignment="true">
      <alignment horizontal="center" vertical="center"/>
    </xf>
    <xf numFmtId="168" fontId="153" fillId="35" borderId="138" xfId="45083" applyNumberFormat="true" applyFont="true" applyFill="true" applyBorder="true" applyAlignment="true">
      <alignment horizontal="center" vertical="center"/>
    </xf>
    <xf numFmtId="168" fontId="153" fillId="35" borderId="139" xfId="45084" applyNumberFormat="true" applyFont="true" applyFill="true" applyBorder="true" applyAlignment="true">
      <alignment horizontal="center" vertical="center"/>
    </xf>
    <xf numFmtId="168" fontId="153" fillId="35" borderId="143" xfId="45083" applyNumberFormat="true" applyFont="true" applyFill="true" applyBorder="true" applyAlignment="true">
      <alignment horizontal="center" vertical="center"/>
    </xf>
    <xf numFmtId="168" fontId="153" fillId="35" borderId="109" xfId="45084" applyNumberFormat="true" applyFont="true" applyFill="true" applyBorder="true" applyAlignment="true">
      <alignment horizontal="center" vertical="center"/>
    </xf>
    <xf numFmtId="168" fontId="153" fillId="35" borderId="102" xfId="45083" applyNumberFormat="true" applyFont="true" applyFill="true" applyBorder="true" applyAlignment="true">
      <alignment horizontal="center" vertical="center"/>
    </xf>
    <xf numFmtId="168" fontId="153" fillId="35" borderId="102" xfId="19397" applyNumberFormat="true" applyFont="true" applyFill="true" applyBorder="true" applyAlignment="true">
      <alignment horizontal="center" vertical="center" wrapText="true"/>
    </xf>
    <xf numFmtId="168" fontId="153" fillId="35" borderId="138" xfId="19398" applyNumberFormat="true" applyFont="true" applyFill="true" applyBorder="true" applyAlignment="true">
      <alignment horizontal="center" vertical="center" wrapText="true"/>
    </xf>
    <xf numFmtId="168" fontId="153" fillId="35" borderId="139" xfId="19399" applyNumberFormat="true" applyFont="true" applyFill="true" applyBorder="true" applyAlignment="true">
      <alignment horizontal="center" vertical="center" wrapText="true"/>
    </xf>
    <xf numFmtId="168" fontId="153" fillId="35" borderId="143" xfId="19398" applyNumberFormat="true" applyFont="true" applyFill="true" applyBorder="true" applyAlignment="true">
      <alignment horizontal="center" vertical="center" wrapText="true"/>
    </xf>
    <xf numFmtId="168" fontId="153" fillId="35" borderId="109" xfId="19399" applyNumberFormat="true" applyFont="true" applyFill="true" applyBorder="true" applyAlignment="true">
      <alignment horizontal="center" vertical="center" wrapText="true"/>
    </xf>
    <xf numFmtId="168" fontId="153" fillId="35" borderId="102" xfId="19398" applyNumberFormat="true" applyFont="true" applyFill="true" applyBorder="true" applyAlignment="true">
      <alignment horizontal="center" vertical="center" wrapText="true"/>
    </xf>
    <xf numFmtId="168" fontId="153" fillId="35" borderId="102" xfId="19401" applyNumberFormat="true" applyFont="true" applyFill="true" applyBorder="true" applyAlignment="true">
      <alignment horizontal="center" vertical="center" wrapText="true"/>
    </xf>
    <xf numFmtId="168" fontId="153" fillId="35" borderId="138" xfId="19402" applyNumberFormat="true" applyFont="true" applyFill="true" applyBorder="true" applyAlignment="true">
      <alignment horizontal="center" vertical="center" wrapText="true"/>
    </xf>
    <xf numFmtId="168" fontId="153" fillId="35" borderId="139" xfId="19403" applyNumberFormat="true" applyFont="true" applyFill="true" applyBorder="true" applyAlignment="true">
      <alignment horizontal="center" vertical="center" wrapText="true"/>
    </xf>
    <xf numFmtId="168" fontId="153" fillId="35" borderId="143" xfId="19402" applyNumberFormat="true" applyFont="true" applyFill="true" applyBorder="true" applyAlignment="true">
      <alignment horizontal="center" vertical="center" wrapText="true"/>
    </xf>
    <xf numFmtId="168" fontId="153" fillId="35" borderId="109" xfId="19403" applyNumberFormat="true" applyFont="true" applyFill="true" applyBorder="true" applyAlignment="true">
      <alignment horizontal="center" vertical="center" wrapText="true"/>
    </xf>
    <xf numFmtId="168" fontId="153" fillId="35" borderId="102" xfId="19402" applyNumberFormat="true" applyFont="true" applyFill="true" applyBorder="true" applyAlignment="true">
      <alignment horizontal="center" vertical="center" wrapText="true"/>
    </xf>
    <xf numFmtId="169" fontId="153" fillId="35" borderId="107" xfId="45064" applyNumberFormat="true" applyFont="true" applyFill="true" applyBorder="true" applyAlignment="true">
      <alignment horizontal="center" vertical="center"/>
    </xf>
    <xf numFmtId="169" fontId="153" fillId="35" borderId="140" xfId="45065" applyNumberFormat="true" applyFont="true" applyFill="true" applyBorder="true" applyAlignment="true">
      <alignment horizontal="center" vertical="center"/>
    </xf>
    <xf numFmtId="169" fontId="153" fillId="35" borderId="141" xfId="45066" applyNumberFormat="true" applyFont="true" applyFill="true" applyBorder="true" applyAlignment="true">
      <alignment horizontal="center" vertical="center"/>
    </xf>
    <xf numFmtId="169" fontId="153" fillId="35" borderId="144" xfId="45065" applyNumberFormat="true" applyFont="true" applyFill="true" applyBorder="true" applyAlignment="true">
      <alignment horizontal="center" vertical="center"/>
    </xf>
    <xf numFmtId="169" fontId="153" fillId="35" borderId="110" xfId="45066" applyNumberFormat="true" applyFont="true" applyFill="true" applyBorder="true" applyAlignment="true">
      <alignment horizontal="center" vertical="center"/>
    </xf>
    <xf numFmtId="169" fontId="153" fillId="35" borderId="107" xfId="45065" applyNumberFormat="true" applyFont="true" applyFill="true" applyBorder="true" applyAlignment="true">
      <alignment horizontal="center" vertical="center"/>
    </xf>
    <xf numFmtId="168" fontId="153" fillId="35" borderId="102" xfId="45116" applyNumberFormat="true" applyFont="true" applyFill="true" applyBorder="true" applyAlignment="true">
      <alignment horizontal="center" vertical="center"/>
    </xf>
    <xf numFmtId="168" fontId="153" fillId="35" borderId="138" xfId="45117" applyNumberFormat="true" applyFont="true" applyFill="true" applyBorder="true" applyAlignment="true">
      <alignment horizontal="center" vertical="center"/>
    </xf>
    <xf numFmtId="168" fontId="153" fillId="35" borderId="139" xfId="45118" applyNumberFormat="true" applyFont="true" applyFill="true" applyBorder="true" applyAlignment="true">
      <alignment horizontal="center" vertical="center"/>
    </xf>
    <xf numFmtId="168" fontId="153" fillId="35" borderId="143" xfId="45117" applyNumberFormat="true" applyFont="true" applyFill="true" applyBorder="true" applyAlignment="true">
      <alignment horizontal="center" vertical="center"/>
    </xf>
    <xf numFmtId="168" fontId="153" fillId="35" borderId="109" xfId="45118" applyNumberFormat="true" applyFont="true" applyFill="true" applyBorder="true" applyAlignment="true">
      <alignment horizontal="center" vertical="center"/>
    </xf>
    <xf numFmtId="168" fontId="153" fillId="35" borderId="102" xfId="45117" applyNumberFormat="true" applyFont="true" applyFill="true" applyBorder="true" applyAlignment="true">
      <alignment horizontal="center" vertical="center"/>
    </xf>
    <xf numFmtId="168" fontId="153" fillId="35" borderId="102" xfId="45120" applyNumberFormat="true" applyFont="true" applyFill="true" applyBorder="true" applyAlignment="true">
      <alignment horizontal="center" vertical="center"/>
    </xf>
    <xf numFmtId="168" fontId="153" fillId="35" borderId="138" xfId="45121" applyNumberFormat="true" applyFont="true" applyFill="true" applyBorder="true" applyAlignment="true">
      <alignment horizontal="center" vertical="center"/>
    </xf>
    <xf numFmtId="168" fontId="153" fillId="35" borderId="139" xfId="45122" applyNumberFormat="true" applyFont="true" applyFill="true" applyBorder="true" applyAlignment="true">
      <alignment horizontal="center" vertical="center"/>
    </xf>
    <xf numFmtId="168" fontId="153" fillId="35" borderId="143" xfId="45121" applyNumberFormat="true" applyFont="true" applyFill="true" applyBorder="true" applyAlignment="true">
      <alignment horizontal="center" vertical="center"/>
    </xf>
    <xf numFmtId="168" fontId="153" fillId="35" borderId="109" xfId="45122" applyNumberFormat="true" applyFont="true" applyFill="true" applyBorder="true" applyAlignment="true">
      <alignment horizontal="center" vertical="center"/>
    </xf>
    <xf numFmtId="168" fontId="153" fillId="35" borderId="102" xfId="45121" applyNumberFormat="true" applyFont="true" applyFill="true" applyBorder="true" applyAlignment="true">
      <alignment horizontal="center" vertical="center"/>
    </xf>
    <xf numFmtId="168" fontId="153" fillId="35" borderId="102" xfId="45124" applyNumberFormat="true" applyFont="true" applyFill="true" applyBorder="true" applyAlignment="true">
      <alignment horizontal="center" vertical="center"/>
    </xf>
    <xf numFmtId="168" fontId="153" fillId="35" borderId="138" xfId="45125" applyNumberFormat="true" applyFont="true" applyFill="true" applyBorder="true" applyAlignment="true">
      <alignment horizontal="center" vertical="center"/>
    </xf>
    <xf numFmtId="168" fontId="153" fillId="35" borderId="139" xfId="45126" applyNumberFormat="true" applyFont="true" applyFill="true" applyBorder="true" applyAlignment="true">
      <alignment horizontal="center" vertical="center"/>
    </xf>
    <xf numFmtId="168" fontId="153" fillId="35" borderId="143" xfId="45125" applyNumberFormat="true" applyFont="true" applyFill="true" applyBorder="true" applyAlignment="true">
      <alignment horizontal="center" vertical="center"/>
    </xf>
    <xf numFmtId="168" fontId="153" fillId="35" borderId="109" xfId="45126" applyNumberFormat="true" applyFont="true" applyFill="true" applyBorder="true" applyAlignment="true">
      <alignment horizontal="center" vertical="center"/>
    </xf>
    <xf numFmtId="168" fontId="153" fillId="35" borderId="102" xfId="45125" applyNumberFormat="true" applyFont="true" applyFill="true" applyBorder="true" applyAlignment="true">
      <alignment horizontal="center" vertical="center"/>
    </xf>
    <xf numFmtId="0" fontId="27" fillId="35" borderId="107" xfId="19344" applyFill="true" applyBorder="true" applyAlignment="true">
      <alignment horizontal="center" vertical="center"/>
    </xf>
    <xf numFmtId="0" fontId="27" fillId="35" borderId="110" xfId="19344" applyFill="true" applyBorder="true" applyAlignment="true">
      <alignment horizontal="center" vertical="center"/>
    </xf>
    <xf numFmtId="0" fontId="27" fillId="0" borderId="104" xfId="19344" applyFill="true" applyBorder="true" applyAlignment="true">
      <alignment vertical="center" wrapText="true"/>
    </xf>
    <xf numFmtId="0" fontId="27" fillId="0" borderId="107" xfId="19344" applyFill="true" applyBorder="true" applyAlignment="true">
      <alignment vertical="center" wrapText="true"/>
    </xf>
    <xf numFmtId="0" fontId="27" fillId="0" borderId="102" xfId="19344" applyFill="true" applyBorder="true" applyAlignment="true">
      <alignment horizontal="center" vertical="center" wrapText="true"/>
    </xf>
    <xf numFmtId="0" fontId="154" fillId="26" borderId="108" xfId="44940" applyFont="true" applyFill="true" applyBorder="true" applyAlignment="true">
      <alignment horizontal="left" vertical="center"/>
    </xf>
    <xf numFmtId="0" fontId="154" fillId="26" borderId="109" xfId="44943" applyFont="true" applyFill="true" applyBorder="true" applyAlignment="true">
      <alignment horizontal="left" vertical="center"/>
    </xf>
    <xf numFmtId="0" fontId="154" fillId="26" borderId="110" xfId="44949" applyFont="true" applyFill="true" applyBorder="true" applyAlignment="true">
      <alignment horizontal="left" vertical="center"/>
    </xf>
    <xf numFmtId="0" fontId="154" fillId="26" borderId="108" xfId="44973" applyFont="true" applyFill="true" applyBorder="true" applyAlignment="true">
      <alignment horizontal="left" vertical="center"/>
    </xf>
    <xf numFmtId="0" fontId="154" fillId="26" borderId="109" xfId="44973" applyFont="true" applyFill="true" applyBorder="true" applyAlignment="true">
      <alignment horizontal="left" vertical="center"/>
    </xf>
    <xf numFmtId="0" fontId="154" fillId="26" borderId="108" xfId="44997" applyFont="true" applyFill="true" applyBorder="true" applyAlignment="true">
      <alignment horizontal="left" vertical="center"/>
    </xf>
    <xf numFmtId="0" fontId="154" fillId="26" borderId="109" xfId="45003" applyFont="true" applyFill="true" applyBorder="true" applyAlignment="true">
      <alignment horizontal="left" vertical="center"/>
    </xf>
    <xf numFmtId="0" fontId="154" fillId="0" borderId="109" xfId="45003" applyFont="true" applyFill="true" applyBorder="true" applyAlignment="true">
      <alignment horizontal="left" vertical="center"/>
    </xf>
    <xf numFmtId="0" fontId="154" fillId="0" borderId="109" xfId="45009" applyFont="true" applyFill="true" applyBorder="true" applyAlignment="true">
      <alignment horizontal="left" vertical="center"/>
    </xf>
    <xf numFmtId="0" fontId="154" fillId="26" borderId="108" xfId="45027" applyFont="true" applyFill="true" applyBorder="true" applyAlignment="true">
      <alignment horizontal="left" vertical="center"/>
    </xf>
    <xf numFmtId="0" fontId="154" fillId="26" borderId="109" xfId="45033" applyFont="true" applyFill="true" applyBorder="true" applyAlignment="true">
      <alignment horizontal="left" vertical="center"/>
    </xf>
    <xf numFmtId="0" fontId="154" fillId="26" borderId="110" xfId="45039" applyFont="true" applyFill="true" applyBorder="true" applyAlignment="true">
      <alignment horizontal="left" vertical="center"/>
    </xf>
    <xf numFmtId="0" fontId="154" fillId="26" borderId="108" xfId="45057" applyFont="true" applyFill="true" applyBorder="true" applyAlignment="true">
      <alignment horizontal="left" vertical="center"/>
    </xf>
    <xf numFmtId="0" fontId="154" fillId="26" borderId="109" xfId="45063" applyFont="true" applyFill="true" applyBorder="true" applyAlignment="true">
      <alignment horizontal="left" vertical="center"/>
    </xf>
    <xf numFmtId="0" fontId="154" fillId="26" borderId="110" xfId="45063" applyFont="true" applyFill="true" applyBorder="true" applyAlignment="true">
      <alignment horizontal="left" vertical="center"/>
    </xf>
    <xf numFmtId="0" fontId="27" fillId="3" borderId="108" xfId="19344" applyBorder="true" applyAlignment="true">
      <alignment vertical="center"/>
    </xf>
    <xf numFmtId="0" fontId="27" fillId="3" borderId="109" xfId="19344" applyBorder="true" applyAlignment="true">
      <alignment vertical="center"/>
    </xf>
    <xf numFmtId="0" fontId="154" fillId="0" borderId="109" xfId="45045" applyFont="true" applyFill="true" applyBorder="true" applyAlignment="true">
      <alignment horizontal="left" vertical="center"/>
    </xf>
    <xf numFmtId="0" fontId="154" fillId="0" borderId="109" xfId="45051" applyFont="true" applyFill="true" applyBorder="true" applyAlignment="true">
      <alignment horizontal="left" vertical="center"/>
    </xf>
    <xf numFmtId="0" fontId="154" fillId="0" borderId="109" xfId="45057" applyFont="true" applyFill="true" applyBorder="true" applyAlignment="true">
      <alignment horizontal="left" vertical="center"/>
    </xf>
    <xf numFmtId="0" fontId="154" fillId="0" borderId="109" xfId="45063" applyFont="true" applyFill="true" applyBorder="true" applyAlignment="true">
      <alignment horizontal="left" vertical="center"/>
    </xf>
    <xf numFmtId="0" fontId="154" fillId="0" borderId="109" xfId="45069" applyFont="true" applyFill="true" applyBorder="true" applyAlignment="true">
      <alignment horizontal="left" vertical="center"/>
    </xf>
    <xf numFmtId="0" fontId="154" fillId="0" borderId="110" xfId="45063" applyFont="true" applyFill="true" applyBorder="true" applyAlignment="true">
      <alignment horizontal="left" vertical="center"/>
    </xf>
    <xf numFmtId="0" fontId="154" fillId="26" borderId="108" xfId="45099" applyFont="true" applyFill="true" applyBorder="true" applyAlignment="true">
      <alignment horizontal="left" vertical="center"/>
    </xf>
    <xf numFmtId="0" fontId="154" fillId="26" borderId="109" xfId="45105" applyFont="true" applyFill="true" applyBorder="true" applyAlignment="true">
      <alignment horizontal="left" vertical="center"/>
    </xf>
    <xf numFmtId="0" fontId="154" fillId="26" borderId="110" xfId="45111" applyFont="true" applyFill="true" applyBorder="true" applyAlignment="true">
      <alignment horizontal="left" vertical="center"/>
    </xf>
    <xf numFmtId="0" fontId="154" fillId="0" borderId="109" xfId="45087" applyFont="true" applyFill="true" applyBorder="true" applyAlignment="true">
      <alignment horizontal="left" vertical="center"/>
    </xf>
    <xf numFmtId="0" fontId="154" fillId="0" borderId="109" xfId="45093" applyFont="true" applyFill="true" applyBorder="true" applyAlignment="true">
      <alignment horizontal="left" vertical="center"/>
    </xf>
    <xf numFmtId="0" fontId="154" fillId="0" borderId="109" xfId="45099" applyFont="true" applyFill="true" applyBorder="true" applyAlignment="true">
      <alignment horizontal="left" vertical="center"/>
    </xf>
    <xf numFmtId="0" fontId="154" fillId="0" borderId="109" xfId="45105" applyFont="true" applyFill="true" applyBorder="true" applyAlignment="true">
      <alignment horizontal="left" vertical="center"/>
    </xf>
    <xf numFmtId="0" fontId="154" fillId="0" borderId="109" xfId="45111" applyFont="true" applyFill="true" applyBorder="true" applyAlignment="true">
      <alignment horizontal="left" vertical="center"/>
    </xf>
    <xf numFmtId="169" fontId="187" fillId="35" borderId="102" xfId="44944" applyNumberFormat="true" applyFont="true" applyFill="true" applyBorder="true" applyAlignment="true">
      <alignment horizontal="center" vertical="center"/>
    </xf>
    <xf numFmtId="169" fontId="187" fillId="35" borderId="107" xfId="44950" applyNumberFormat="true" applyFont="true" applyFill="true" applyBorder="true" applyAlignment="true">
      <alignment horizontal="center" vertical="center"/>
    </xf>
    <xf numFmtId="169" fontId="187" fillId="35" borderId="102" xfId="40057" applyNumberFormat="true" applyFont="true" applyFill="true" applyBorder="true" applyAlignment="true">
      <alignment horizontal="center" vertical="center"/>
    </xf>
    <xf numFmtId="169" fontId="187" fillId="35" borderId="102" xfId="44974" applyNumberFormat="true" applyFont="true" applyFill="true" applyBorder="true" applyAlignment="true">
      <alignment horizontal="center" vertical="center"/>
    </xf>
    <xf numFmtId="169" fontId="187" fillId="35" borderId="107" xfId="40069" applyNumberFormat="true" applyFont="true" applyFill="true" applyBorder="true" applyAlignment="true">
      <alignment horizontal="center" vertical="center"/>
    </xf>
    <xf numFmtId="169" fontId="187" fillId="35" borderId="102" xfId="40237" applyNumberFormat="true" applyFont="true" applyFill="true" applyBorder="true" applyAlignment="true">
      <alignment horizontal="center" vertical="center"/>
    </xf>
    <xf numFmtId="169" fontId="187" fillId="35" borderId="104" xfId="45100" applyNumberFormat="true" applyFont="true" applyFill="true" applyBorder="true" applyAlignment="true">
      <alignment horizontal="center" vertical="center"/>
    </xf>
    <xf numFmtId="169" fontId="187" fillId="35" borderId="102" xfId="45106" applyNumberFormat="true" applyFont="true" applyFill="true" applyBorder="true" applyAlignment="true">
      <alignment horizontal="center" vertical="center"/>
    </xf>
    <xf numFmtId="169" fontId="187" fillId="35" borderId="102" xfId="45112" applyNumberFormat="true" applyFont="true" applyFill="true" applyBorder="true" applyAlignment="true">
      <alignment horizontal="center" vertical="center"/>
    </xf>
    <xf numFmtId="169" fontId="187" fillId="35" borderId="138" xfId="44945" applyNumberFormat="true" applyFont="true" applyFill="true" applyBorder="true" applyAlignment="true">
      <alignment horizontal="center" vertical="center"/>
    </xf>
    <xf numFmtId="169" fontId="187" fillId="35" borderId="140" xfId="44951" applyNumberFormat="true" applyFont="true" applyFill="true" applyBorder="true" applyAlignment="true">
      <alignment horizontal="center" vertical="center"/>
    </xf>
    <xf numFmtId="169" fontId="187" fillId="35" borderId="138" xfId="40058" applyNumberFormat="true" applyFont="true" applyFill="true" applyBorder="true" applyAlignment="true">
      <alignment horizontal="center" vertical="center"/>
    </xf>
    <xf numFmtId="169" fontId="187" fillId="35" borderId="138" xfId="44975" applyNumberFormat="true" applyFont="true" applyFill="true" applyBorder="true" applyAlignment="true">
      <alignment horizontal="center" vertical="center"/>
    </xf>
    <xf numFmtId="169" fontId="187" fillId="35" borderId="140" xfId="40070" applyNumberFormat="true" applyFont="true" applyFill="true" applyBorder="true" applyAlignment="true">
      <alignment horizontal="center" vertical="center"/>
    </xf>
    <xf numFmtId="169" fontId="187" fillId="35" borderId="138" xfId="40238" applyNumberFormat="true" applyFont="true" applyFill="true" applyBorder="true" applyAlignment="true">
      <alignment horizontal="center" vertical="center"/>
    </xf>
    <xf numFmtId="169" fontId="187" fillId="35" borderId="136" xfId="45101" applyNumberFormat="true" applyFont="true" applyFill="true" applyBorder="true" applyAlignment="true">
      <alignment horizontal="center" vertical="center"/>
    </xf>
    <xf numFmtId="169" fontId="187" fillId="35" borderId="138" xfId="45107" applyNumberFormat="true" applyFont="true" applyFill="true" applyBorder="true" applyAlignment="true">
      <alignment horizontal="center" vertical="center"/>
    </xf>
    <xf numFmtId="169" fontId="187" fillId="35" borderId="138" xfId="45113" applyNumberFormat="true" applyFont="true" applyFill="true" applyBorder="true" applyAlignment="true">
      <alignment horizontal="center" vertical="center"/>
    </xf>
    <xf numFmtId="169" fontId="187" fillId="35" borderId="139" xfId="44946" applyNumberFormat="true" applyFont="true" applyFill="true" applyBorder="true" applyAlignment="true">
      <alignment horizontal="center" vertical="center"/>
    </xf>
    <xf numFmtId="169" fontId="187" fillId="35" borderId="141" xfId="44952" applyNumberFormat="true" applyFont="true" applyFill="true" applyBorder="true" applyAlignment="true">
      <alignment horizontal="center" vertical="center"/>
    </xf>
    <xf numFmtId="169" fontId="187" fillId="35" borderId="139" xfId="40059" applyNumberFormat="true" applyFont="true" applyFill="true" applyBorder="true" applyAlignment="true">
      <alignment horizontal="center" vertical="center"/>
    </xf>
    <xf numFmtId="169" fontId="187" fillId="35" borderId="139" xfId="44976" applyNumberFormat="true" applyFont="true" applyFill="true" applyBorder="true" applyAlignment="true">
      <alignment horizontal="center" vertical="center"/>
    </xf>
    <xf numFmtId="169" fontId="187" fillId="35" borderId="141" xfId="40071" applyNumberFormat="true" applyFont="true" applyFill="true" applyBorder="true" applyAlignment="true">
      <alignment horizontal="center" vertical="center"/>
    </xf>
    <xf numFmtId="169" fontId="187" fillId="35" borderId="139" xfId="40239" applyNumberFormat="true" applyFont="true" applyFill="true" applyBorder="true" applyAlignment="true">
      <alignment horizontal="center" vertical="center"/>
    </xf>
    <xf numFmtId="169" fontId="187" fillId="35" borderId="137" xfId="45102" applyNumberFormat="true" applyFont="true" applyFill="true" applyBorder="true" applyAlignment="true">
      <alignment horizontal="center" vertical="center"/>
    </xf>
    <xf numFmtId="169" fontId="187" fillId="35" borderId="139" xfId="45108" applyNumberFormat="true" applyFont="true" applyFill="true" applyBorder="true" applyAlignment="true">
      <alignment horizontal="center" vertical="center"/>
    </xf>
    <xf numFmtId="169" fontId="187" fillId="35" borderId="139" xfId="45114" applyNumberFormat="true" applyFont="true" applyFill="true" applyBorder="true" applyAlignment="true">
      <alignment horizontal="center" vertical="center"/>
    </xf>
    <xf numFmtId="169" fontId="187" fillId="35" borderId="143" xfId="44945" applyNumberFormat="true" applyFont="true" applyFill="true" applyBorder="true" applyAlignment="true">
      <alignment horizontal="center" vertical="center"/>
    </xf>
    <xf numFmtId="169" fontId="187" fillId="35" borderId="144" xfId="44951" applyNumberFormat="true" applyFont="true" applyFill="true" applyBorder="true" applyAlignment="true">
      <alignment horizontal="center" vertical="center"/>
    </xf>
    <xf numFmtId="169" fontId="187" fillId="35" borderId="143" xfId="40058" applyNumberFormat="true" applyFont="true" applyFill="true" applyBorder="true" applyAlignment="true">
      <alignment horizontal="center" vertical="center"/>
    </xf>
    <xf numFmtId="169" fontId="187" fillId="35" borderId="143" xfId="44975" applyNumberFormat="true" applyFont="true" applyFill="true" applyBorder="true" applyAlignment="true">
      <alignment horizontal="center" vertical="center"/>
    </xf>
    <xf numFmtId="169" fontId="187" fillId="35" borderId="144" xfId="40070" applyNumberFormat="true" applyFont="true" applyFill="true" applyBorder="true" applyAlignment="true">
      <alignment horizontal="center" vertical="center"/>
    </xf>
    <xf numFmtId="169" fontId="187" fillId="35" borderId="143" xfId="40238" applyNumberFormat="true" applyFont="true" applyFill="true" applyBorder="true" applyAlignment="true">
      <alignment horizontal="center" vertical="center"/>
    </xf>
    <xf numFmtId="169" fontId="187" fillId="35" borderId="142" xfId="45101" applyNumberFormat="true" applyFont="true" applyFill="true" applyBorder="true" applyAlignment="true">
      <alignment horizontal="center" vertical="center"/>
    </xf>
    <xf numFmtId="169" fontId="187" fillId="35" borderId="143" xfId="45107" applyNumberFormat="true" applyFont="true" applyFill="true" applyBorder="true" applyAlignment="true">
      <alignment horizontal="center" vertical="center"/>
    </xf>
    <xf numFmtId="169" fontId="187" fillId="35" borderId="143" xfId="45113" applyNumberFormat="true" applyFont="true" applyFill="true" applyBorder="true" applyAlignment="true">
      <alignment horizontal="center" vertical="center"/>
    </xf>
    <xf numFmtId="169" fontId="187" fillId="35" borderId="109" xfId="44946" applyNumberFormat="true" applyFont="true" applyFill="true" applyBorder="true" applyAlignment="true">
      <alignment horizontal="center" vertical="center"/>
    </xf>
    <xf numFmtId="169" fontId="187" fillId="35" borderId="110" xfId="44952" applyNumberFormat="true" applyFont="true" applyFill="true" applyBorder="true" applyAlignment="true">
      <alignment horizontal="center" vertical="center"/>
    </xf>
    <xf numFmtId="169" fontId="187" fillId="35" borderId="109" xfId="40059" applyNumberFormat="true" applyFont="true" applyFill="true" applyBorder="true" applyAlignment="true">
      <alignment horizontal="center" vertical="center"/>
    </xf>
    <xf numFmtId="169" fontId="187" fillId="35" borderId="109" xfId="44976" applyNumberFormat="true" applyFont="true" applyFill="true" applyBorder="true" applyAlignment="true">
      <alignment horizontal="center" vertical="center"/>
    </xf>
    <xf numFmtId="169" fontId="187" fillId="35" borderId="110" xfId="40071" applyNumberFormat="true" applyFont="true" applyFill="true" applyBorder="true" applyAlignment="true">
      <alignment horizontal="center" vertical="center"/>
    </xf>
    <xf numFmtId="169" fontId="187" fillId="35" borderId="109" xfId="40239" applyNumberFormat="true" applyFont="true" applyFill="true" applyBorder="true" applyAlignment="true">
      <alignment horizontal="center" vertical="center"/>
    </xf>
    <xf numFmtId="169" fontId="187" fillId="35" borderId="108" xfId="45102" applyNumberFormat="true" applyFont="true" applyFill="true" applyBorder="true" applyAlignment="true">
      <alignment horizontal="center" vertical="center"/>
    </xf>
    <xf numFmtId="169" fontId="187" fillId="35" borderId="109" xfId="45108" applyNumberFormat="true" applyFont="true" applyFill="true" applyBorder="true" applyAlignment="true">
      <alignment horizontal="center" vertical="center"/>
    </xf>
    <xf numFmtId="169" fontId="187" fillId="35" borderId="109" xfId="45114" applyNumberFormat="true" applyFont="true" applyFill="true" applyBorder="true" applyAlignment="true">
      <alignment horizontal="center" vertical="center"/>
    </xf>
    <xf numFmtId="169" fontId="187" fillId="35" borderId="102" xfId="44945" applyNumberFormat="true" applyFont="true" applyFill="true" applyBorder="true" applyAlignment="true">
      <alignment horizontal="center" vertical="center"/>
    </xf>
    <xf numFmtId="169" fontId="187" fillId="35" borderId="107" xfId="44951" applyNumberFormat="true" applyFont="true" applyFill="true" applyBorder="true" applyAlignment="true">
      <alignment horizontal="center" vertical="center"/>
    </xf>
    <xf numFmtId="169" fontId="187" fillId="35" borderId="102" xfId="40058" applyNumberFormat="true" applyFont="true" applyFill="true" applyBorder="true" applyAlignment="true">
      <alignment horizontal="center" vertical="center"/>
    </xf>
    <xf numFmtId="169" fontId="187" fillId="35" borderId="102" xfId="44975" applyNumberFormat="true" applyFont="true" applyFill="true" applyBorder="true" applyAlignment="true">
      <alignment horizontal="center" vertical="center"/>
    </xf>
    <xf numFmtId="169" fontId="187" fillId="35" borderId="107" xfId="40070" applyNumberFormat="true" applyFont="true" applyFill="true" applyBorder="true" applyAlignment="true">
      <alignment horizontal="center" vertical="center"/>
    </xf>
    <xf numFmtId="169" fontId="187" fillId="35" borderId="102" xfId="40238" applyNumberFormat="true" applyFont="true" applyFill="true" applyBorder="true" applyAlignment="true">
      <alignment horizontal="center" vertical="center"/>
    </xf>
    <xf numFmtId="169" fontId="187" fillId="35" borderId="104" xfId="45101" applyNumberFormat="true" applyFont="true" applyFill="true" applyBorder="true" applyAlignment="true">
      <alignment horizontal="center" vertical="center"/>
    </xf>
    <xf numFmtId="169" fontId="187" fillId="35" borderId="102" xfId="45107" applyNumberFormat="true" applyFont="true" applyFill="true" applyBorder="true" applyAlignment="true">
      <alignment horizontal="center" vertical="center"/>
    </xf>
    <xf numFmtId="169" fontId="187" fillId="35" borderId="102" xfId="45113" applyNumberFormat="true" applyFont="true" applyFill="true" applyBorder="true" applyAlignment="true">
      <alignment horizontal="center" vertical="center"/>
    </xf>
    <xf numFmtId="169" fontId="187" fillId="35" borderId="138" xfId="40060" applyNumberFormat="true" applyFont="true" applyFill="true" applyBorder="true" applyAlignment="true">
      <alignment horizontal="center" vertical="center"/>
    </xf>
    <xf numFmtId="169" fontId="187" fillId="35" borderId="138" xfId="40240" applyNumberFormat="true" applyFont="true" applyFill="true" applyBorder="true" applyAlignment="true">
      <alignment horizontal="center" vertical="center"/>
    </xf>
    <xf numFmtId="168" fontId="187" fillId="28" borderId="77" xfId="39991" applyNumberFormat="true" applyFont="true" applyFill="true" applyBorder="true" applyAlignment="true">
      <alignment horizontal="center" vertical="center"/>
    </xf>
    <xf numFmtId="168" fontId="187" fillId="28" borderId="78" xfId="40003" applyNumberFormat="true" applyFont="true" applyFill="true" applyBorder="true" applyAlignment="true">
      <alignment horizontal="center" vertical="center"/>
    </xf>
    <xf numFmtId="168" fontId="187" fillId="28" borderId="85" xfId="40015" applyNumberFormat="true" applyFont="true" applyFill="true" applyBorder="true" applyAlignment="true">
      <alignment horizontal="center" vertical="center"/>
    </xf>
    <xf numFmtId="168" fontId="187" fillId="28" borderId="77" xfId="40051" applyNumberFormat="true" applyFont="true" applyFill="true" applyBorder="true" applyAlignment="true">
      <alignment horizontal="center" vertical="center"/>
    </xf>
    <xf numFmtId="168" fontId="187" fillId="28" borderId="78" xfId="40063" applyNumberFormat="true" applyFont="true" applyFill="true" applyBorder="true" applyAlignment="true">
      <alignment horizontal="center" vertical="center"/>
    </xf>
    <xf numFmtId="168" fontId="187" fillId="28" borderId="79" xfId="40075" applyNumberFormat="true" applyFont="true" applyFill="true" applyBorder="true" applyAlignment="true">
      <alignment horizontal="center" vertical="center"/>
    </xf>
    <xf numFmtId="168" fontId="187" fillId="28" borderId="78" xfId="40183" applyNumberFormat="true" applyFont="true" applyFill="true" applyBorder="true" applyAlignment="true">
      <alignment horizontal="center" vertical="center"/>
    </xf>
    <xf numFmtId="168" fontId="187" fillId="28" borderId="85" xfId="40195" applyNumberFormat="true" applyFont="true" applyFill="true" applyBorder="true" applyAlignment="true">
      <alignment horizontal="center" vertical="center"/>
    </xf>
    <xf numFmtId="168" fontId="187" fillId="28" borderId="77" xfId="40231" applyNumberFormat="true" applyFont="true" applyFill="true" applyBorder="true" applyAlignment="true">
      <alignment horizontal="center" vertical="center"/>
    </xf>
    <xf numFmtId="168" fontId="187" fillId="28" borderId="78" xfId="40243" applyNumberFormat="true" applyFont="true" applyFill="true" applyBorder="true" applyAlignment="true">
      <alignment horizontal="center" vertical="center"/>
    </xf>
    <xf numFmtId="168" fontId="187" fillId="28" borderId="78" xfId="40255" applyNumberFormat="true" applyFont="true" applyFill="true" applyBorder="true" applyAlignment="true">
      <alignment horizontal="center" vertical="center"/>
    </xf>
    <xf numFmtId="168" fontId="187" fillId="28" borderId="77" xfId="40291" applyNumberFormat="true" applyFont="true" applyFill="true" applyBorder="true" applyAlignment="true">
      <alignment horizontal="center" vertical="center"/>
    </xf>
    <xf numFmtId="168" fontId="187" fillId="28" borderId="78" xfId="40303" applyNumberFormat="true" applyFont="true" applyFill="true" applyBorder="true" applyAlignment="true">
      <alignment horizontal="center" vertical="center"/>
    </xf>
    <xf numFmtId="168" fontId="187" fillId="28" borderId="77" xfId="40533" applyNumberFormat="true" applyFont="true" applyFill="true" applyBorder="true" applyAlignment="true">
      <alignment horizontal="center" vertical="center"/>
    </xf>
    <xf numFmtId="168" fontId="187" fillId="28" borderId="78" xfId="40539" applyNumberFormat="true" applyFont="true" applyFill="true" applyBorder="true" applyAlignment="true">
      <alignment horizontal="center" vertical="center"/>
    </xf>
    <xf numFmtId="168" fontId="187" fillId="28" borderId="85" xfId="40545" applyNumberFormat="true" applyFont="true" applyFill="true" applyBorder="true" applyAlignment="true">
      <alignment horizontal="center" vertical="center"/>
    </xf>
    <xf numFmtId="168" fontId="187" fillId="28" borderId="77" xfId="40419" applyNumberFormat="true" applyFont="true" applyFill="true" applyBorder="true" applyAlignment="true">
      <alignment horizontal="center" vertical="center"/>
    </xf>
    <xf numFmtId="168" fontId="187" fillId="28" borderId="78" xfId="40431" applyNumberFormat="true" applyFont="true" applyFill="true" applyBorder="true" applyAlignment="true">
      <alignment horizontal="center" vertical="center"/>
    </xf>
    <xf numFmtId="168" fontId="187" fillId="28" borderId="85" xfId="40443" applyNumberFormat="true" applyFont="true" applyFill="true" applyBorder="true" applyAlignment="true">
      <alignment horizontal="center" vertical="center"/>
    </xf>
    <xf numFmtId="168" fontId="187" fillId="28" borderId="61" xfId="39992" applyNumberFormat="true" applyFont="true" applyFill="true" applyBorder="true" applyAlignment="true">
      <alignment horizontal="center" vertical="center"/>
    </xf>
    <xf numFmtId="168" fontId="187" fillId="28" borderId="56" xfId="40004" applyNumberFormat="true" applyFont="true" applyFill="true" applyBorder="true" applyAlignment="true">
      <alignment horizontal="center" vertical="center"/>
    </xf>
    <xf numFmtId="168" fontId="187" fillId="28" borderId="86" xfId="40016" applyNumberFormat="true" applyFont="true" applyFill="true" applyBorder="true" applyAlignment="true">
      <alignment horizontal="center" vertical="center"/>
    </xf>
    <xf numFmtId="168" fontId="187" fillId="28" borderId="61" xfId="40052" applyNumberFormat="true" applyFont="true" applyFill="true" applyBorder="true" applyAlignment="true">
      <alignment horizontal="center" vertical="center"/>
    </xf>
    <xf numFmtId="168" fontId="187" fillId="28" borderId="56" xfId="40064" applyNumberFormat="true" applyFont="true" applyFill="true" applyBorder="true" applyAlignment="true">
      <alignment horizontal="center" vertical="center"/>
    </xf>
    <xf numFmtId="168" fontId="187" fillId="28" borderId="65" xfId="40076" applyNumberFormat="true" applyFont="true" applyFill="true" applyBorder="true" applyAlignment="true">
      <alignment horizontal="center" vertical="center"/>
    </xf>
    <xf numFmtId="168" fontId="187" fillId="28" borderId="56" xfId="40184" applyNumberFormat="true" applyFont="true" applyFill="true" applyBorder="true" applyAlignment="true">
      <alignment horizontal="center" vertical="center"/>
    </xf>
    <xf numFmtId="168" fontId="187" fillId="28" borderId="86" xfId="40196" applyNumberFormat="true" applyFont="true" applyFill="true" applyBorder="true" applyAlignment="true">
      <alignment horizontal="center" vertical="center"/>
    </xf>
    <xf numFmtId="168" fontId="187" fillId="28" borderId="61" xfId="40232" applyNumberFormat="true" applyFont="true" applyFill="true" applyBorder="true" applyAlignment="true">
      <alignment horizontal="center" vertical="center"/>
    </xf>
    <xf numFmtId="168" fontId="187" fillId="28" borderId="56" xfId="40244" applyNumberFormat="true" applyFont="true" applyFill="true" applyBorder="true" applyAlignment="true">
      <alignment horizontal="center" vertical="center"/>
    </xf>
    <xf numFmtId="168" fontId="187" fillId="28" borderId="56" xfId="40256" applyNumberFormat="true" applyFont="true" applyFill="true" applyBorder="true" applyAlignment="true">
      <alignment horizontal="center" vertical="center"/>
    </xf>
    <xf numFmtId="168" fontId="187" fillId="28" borderId="61" xfId="40292" applyNumberFormat="true" applyFont="true" applyFill="true" applyBorder="true" applyAlignment="true">
      <alignment horizontal="center" vertical="center"/>
    </xf>
    <xf numFmtId="168" fontId="187" fillId="28" borderId="56" xfId="40304" applyNumberFormat="true" applyFont="true" applyFill="true" applyBorder="true" applyAlignment="true">
      <alignment horizontal="center" vertical="center"/>
    </xf>
    <xf numFmtId="168" fontId="187" fillId="28" borderId="61" xfId="40534" applyNumberFormat="true" applyFont="true" applyFill="true" applyBorder="true" applyAlignment="true">
      <alignment horizontal="center" vertical="center"/>
    </xf>
    <xf numFmtId="168" fontId="187" fillId="28" borderId="56" xfId="40540" applyNumberFormat="true" applyFont="true" applyFill="true" applyBorder="true" applyAlignment="true">
      <alignment horizontal="center" vertical="center"/>
    </xf>
    <xf numFmtId="168" fontId="187" fillId="28" borderId="63" xfId="40539" applyNumberFormat="true" applyFont="true" applyFill="true" applyBorder="true" applyAlignment="true">
      <alignment horizontal="center" vertical="center"/>
    </xf>
    <xf numFmtId="168" fontId="187" fillId="28" borderId="86" xfId="40546" applyNumberFormat="true" applyFont="true" applyFill="true" applyBorder="true" applyAlignment="true">
      <alignment horizontal="center" vertical="center"/>
    </xf>
    <xf numFmtId="168" fontId="187" fillId="28" borderId="61" xfId="40420" applyNumberFormat="true" applyFont="true" applyFill="true" applyBorder="true" applyAlignment="true">
      <alignment horizontal="center" vertical="center"/>
    </xf>
    <xf numFmtId="168" fontId="187" fillId="28" borderId="56" xfId="40432" applyNumberFormat="true" applyFont="true" applyFill="true" applyBorder="true" applyAlignment="true">
      <alignment horizontal="center" vertical="center"/>
    </xf>
    <xf numFmtId="168" fontId="187" fillId="28" borderId="86" xfId="40444" applyNumberFormat="true" applyFont="true" applyFill="true" applyBorder="true" applyAlignment="true">
      <alignment horizontal="center" vertical="center"/>
    </xf>
    <xf numFmtId="168" fontId="187" fillId="28" borderId="92" xfId="39993" applyNumberFormat="true" applyFont="true" applyFill="true" applyBorder="true" applyAlignment="true">
      <alignment horizontal="center" vertical="center"/>
    </xf>
    <xf numFmtId="168" fontId="187" fillId="28" borderId="93" xfId="40005" applyNumberFormat="true" applyFont="true" applyFill="true" applyBorder="true" applyAlignment="true">
      <alignment horizontal="center" vertical="center"/>
    </xf>
    <xf numFmtId="168" fontId="187" fillId="28" borderId="98" xfId="40017" applyNumberFormat="true" applyFont="true" applyFill="true" applyBorder="true" applyAlignment="true">
      <alignment horizontal="center" vertical="center"/>
    </xf>
    <xf numFmtId="168" fontId="187" fillId="28" borderId="92" xfId="40053" applyNumberFormat="true" applyFont="true" applyFill="true" applyBorder="true" applyAlignment="true">
      <alignment horizontal="center" vertical="center"/>
    </xf>
    <xf numFmtId="168" fontId="187" fillId="28" borderId="93" xfId="40065" applyNumberFormat="true" applyFont="true" applyFill="true" applyBorder="true" applyAlignment="true">
      <alignment horizontal="center" vertical="center"/>
    </xf>
    <xf numFmtId="168" fontId="187" fillId="28" borderId="94" xfId="40077" applyNumberFormat="true" applyFont="true" applyFill="true" applyBorder="true" applyAlignment="true">
      <alignment horizontal="center" vertical="center"/>
    </xf>
    <xf numFmtId="168" fontId="187" fillId="28" borderId="93" xfId="40185" applyNumberFormat="true" applyFont="true" applyFill="true" applyBorder="true" applyAlignment="true">
      <alignment horizontal="center" vertical="center"/>
    </xf>
    <xf numFmtId="168" fontId="187" fillId="28" borderId="98" xfId="40197" applyNumberFormat="true" applyFont="true" applyFill="true" applyBorder="true" applyAlignment="true">
      <alignment horizontal="center" vertical="center"/>
    </xf>
    <xf numFmtId="168" fontId="187" fillId="28" borderId="92" xfId="40233" applyNumberFormat="true" applyFont="true" applyFill="true" applyBorder="true" applyAlignment="true">
      <alignment horizontal="center" vertical="center"/>
    </xf>
    <xf numFmtId="168" fontId="187" fillId="28" borderId="93" xfId="40245" applyNumberFormat="true" applyFont="true" applyFill="true" applyBorder="true" applyAlignment="true">
      <alignment horizontal="center" vertical="center"/>
    </xf>
    <xf numFmtId="168" fontId="187" fillId="28" borderId="93" xfId="40257" applyNumberFormat="true" applyFont="true" applyFill="true" applyBorder="true" applyAlignment="true">
      <alignment horizontal="center" vertical="center"/>
    </xf>
    <xf numFmtId="168" fontId="187" fillId="28" borderId="92" xfId="40293" applyNumberFormat="true" applyFont="true" applyFill="true" applyBorder="true" applyAlignment="true">
      <alignment horizontal="center" vertical="center"/>
    </xf>
    <xf numFmtId="168" fontId="187" fillId="28" borderId="93" xfId="40305" applyNumberFormat="true" applyFont="true" applyFill="true" applyBorder="true" applyAlignment="true">
      <alignment horizontal="center" vertical="center"/>
    </xf>
    <xf numFmtId="168" fontId="187" fillId="28" borderId="92" xfId="40535" applyNumberFormat="true" applyFont="true" applyFill="true" applyBorder="true" applyAlignment="true">
      <alignment horizontal="center" vertical="center"/>
    </xf>
    <xf numFmtId="168" fontId="187" fillId="28" borderId="93" xfId="40541" applyNumberFormat="true" applyFont="true" applyFill="true" applyBorder="true" applyAlignment="true">
      <alignment horizontal="center" vertical="center"/>
    </xf>
    <xf numFmtId="168" fontId="187" fillId="28" borderId="100" xfId="40539" applyNumberFormat="true" applyFont="true" applyFill="true" applyBorder="true" applyAlignment="true">
      <alignment horizontal="center" vertical="center"/>
    </xf>
    <xf numFmtId="168" fontId="187" fillId="28" borderId="98" xfId="40547" applyNumberFormat="true" applyFont="true" applyFill="true" applyBorder="true" applyAlignment="true">
      <alignment horizontal="center" vertical="center"/>
    </xf>
    <xf numFmtId="168" fontId="187" fillId="28" borderId="92" xfId="40421" applyNumberFormat="true" applyFont="true" applyFill="true" applyBorder="true" applyAlignment="true">
      <alignment horizontal="center" vertical="center"/>
    </xf>
    <xf numFmtId="168" fontId="187" fillId="28" borderId="93" xfId="40433" applyNumberFormat="true" applyFont="true" applyFill="true" applyBorder="true" applyAlignment="true">
      <alignment horizontal="center" vertical="center"/>
    </xf>
    <xf numFmtId="168" fontId="187" fillId="28" borderId="98" xfId="40445" applyNumberFormat="true" applyFont="true" applyFill="true" applyBorder="true" applyAlignment="true">
      <alignment horizontal="center" vertical="center"/>
    </xf>
    <xf numFmtId="168" fontId="187" fillId="28" borderId="77" xfId="39992" applyNumberFormat="true" applyFont="true" applyFill="true" applyBorder="true" applyAlignment="true">
      <alignment horizontal="center" vertical="center"/>
    </xf>
    <xf numFmtId="168" fontId="187" fillId="28" borderId="78" xfId="40004" applyNumberFormat="true" applyFont="true" applyFill="true" applyBorder="true" applyAlignment="true">
      <alignment horizontal="center" vertical="center"/>
    </xf>
    <xf numFmtId="168" fontId="187" fillId="28" borderId="85" xfId="40016" applyNumberFormat="true" applyFont="true" applyFill="true" applyBorder="true" applyAlignment="true">
      <alignment horizontal="center" vertical="center"/>
    </xf>
    <xf numFmtId="168" fontId="187" fillId="28" borderId="77" xfId="40052" applyNumberFormat="true" applyFont="true" applyFill="true" applyBorder="true" applyAlignment="true">
      <alignment horizontal="center" vertical="center"/>
    </xf>
    <xf numFmtId="168" fontId="187" fillId="28" borderId="78" xfId="40064" applyNumberFormat="true" applyFont="true" applyFill="true" applyBorder="true" applyAlignment="true">
      <alignment horizontal="center" vertical="center"/>
    </xf>
    <xf numFmtId="168" fontId="187" fillId="28" borderId="79" xfId="40076" applyNumberFormat="true" applyFont="true" applyFill="true" applyBorder="true" applyAlignment="true">
      <alignment horizontal="center" vertical="center"/>
    </xf>
    <xf numFmtId="168" fontId="187" fillId="28" borderId="78" xfId="40184" applyNumberFormat="true" applyFont="true" applyFill="true" applyBorder="true" applyAlignment="true">
      <alignment horizontal="center" vertical="center"/>
    </xf>
    <xf numFmtId="168" fontId="187" fillId="28" borderId="85" xfId="40196" applyNumberFormat="true" applyFont="true" applyFill="true" applyBorder="true" applyAlignment="true">
      <alignment horizontal="center" vertical="center"/>
    </xf>
    <xf numFmtId="168" fontId="187" fillId="28" borderId="77" xfId="40232" applyNumberFormat="true" applyFont="true" applyFill="true" applyBorder="true" applyAlignment="true">
      <alignment horizontal="center" vertical="center"/>
    </xf>
    <xf numFmtId="168" fontId="187" fillId="28" borderId="78" xfId="40244" applyNumberFormat="true" applyFont="true" applyFill="true" applyBorder="true" applyAlignment="true">
      <alignment horizontal="center" vertical="center"/>
    </xf>
    <xf numFmtId="168" fontId="187" fillId="28" borderId="78" xfId="40256" applyNumberFormat="true" applyFont="true" applyFill="true" applyBorder="true" applyAlignment="true">
      <alignment horizontal="center" vertical="center"/>
    </xf>
    <xf numFmtId="168" fontId="187" fillId="28" borderId="77" xfId="40292" applyNumberFormat="true" applyFont="true" applyFill="true" applyBorder="true" applyAlignment="true">
      <alignment horizontal="center" vertical="center"/>
    </xf>
    <xf numFmtId="168" fontId="187" fillId="28" borderId="78" xfId="40304" applyNumberFormat="true" applyFont="true" applyFill="true" applyBorder="true" applyAlignment="true">
      <alignment horizontal="center" vertical="center"/>
    </xf>
    <xf numFmtId="168" fontId="187" fillId="28" borderId="77" xfId="40534" applyNumberFormat="true" applyFont="true" applyFill="true" applyBorder="true" applyAlignment="true">
      <alignment horizontal="center" vertical="center"/>
    </xf>
    <xf numFmtId="168" fontId="187" fillId="28" borderId="78" xfId="40540" applyNumberFormat="true" applyFont="true" applyFill="true" applyBorder="true" applyAlignment="true">
      <alignment horizontal="center" vertical="center"/>
    </xf>
    <xf numFmtId="168" fontId="187" fillId="28" borderId="85" xfId="40546" applyNumberFormat="true" applyFont="true" applyFill="true" applyBorder="true" applyAlignment="true">
      <alignment horizontal="center" vertical="center"/>
    </xf>
    <xf numFmtId="168" fontId="187" fillId="28" borderId="77" xfId="40420" applyNumberFormat="true" applyFont="true" applyFill="true" applyBorder="true" applyAlignment="true">
      <alignment horizontal="center" vertical="center"/>
    </xf>
    <xf numFmtId="168" fontId="187" fillId="28" borderId="78" xfId="40432" applyNumberFormat="true" applyFont="true" applyFill="true" applyBorder="true" applyAlignment="true">
      <alignment horizontal="center" vertical="center"/>
    </xf>
    <xf numFmtId="168" fontId="187" fillId="28" borderId="85" xfId="40444" applyNumberFormat="true" applyFont="true" applyFill="true" applyBorder="true" applyAlignment="true">
      <alignment horizontal="center" vertical="center"/>
    </xf>
    <xf numFmtId="168" fontId="187" fillId="28" borderId="66" xfId="40077" applyNumberFormat="true" applyFont="true" applyFill="true" applyBorder="true" applyAlignment="true">
      <alignment horizontal="center" vertical="center"/>
    </xf>
    <xf numFmtId="168" fontId="187" fillId="28" borderId="62" xfId="39994" applyNumberFormat="true" applyFont="true" applyFill="true" applyBorder="true" applyAlignment="true">
      <alignment horizontal="center" vertical="center"/>
    </xf>
    <xf numFmtId="168" fontId="187" fillId="28" borderId="64" xfId="40006" applyNumberFormat="true" applyFont="true" applyFill="true" applyBorder="true" applyAlignment="true">
      <alignment horizontal="center" vertical="center"/>
    </xf>
    <xf numFmtId="168" fontId="187" fillId="28" borderId="87" xfId="40018" applyNumberFormat="true" applyFont="true" applyFill="true" applyBorder="true" applyAlignment="true">
      <alignment horizontal="center" vertical="center"/>
    </xf>
    <xf numFmtId="168" fontId="187" fillId="28" borderId="62" xfId="40054" applyNumberFormat="true" applyFont="true" applyFill="true" applyBorder="true" applyAlignment="true">
      <alignment horizontal="center" vertical="center"/>
    </xf>
    <xf numFmtId="168" fontId="187" fillId="28" borderId="64" xfId="40066" applyNumberFormat="true" applyFont="true" applyFill="true" applyBorder="true" applyAlignment="true">
      <alignment horizontal="center" vertical="center"/>
    </xf>
    <xf numFmtId="168" fontId="187" fillId="28" borderId="64" xfId="40186" applyNumberFormat="true" applyFont="true" applyFill="true" applyBorder="true" applyAlignment="true">
      <alignment horizontal="center" vertical="center"/>
    </xf>
    <xf numFmtId="168" fontId="187" fillId="28" borderId="87" xfId="40198" applyNumberFormat="true" applyFont="true" applyFill="true" applyBorder="true" applyAlignment="true">
      <alignment horizontal="center" vertical="center"/>
    </xf>
    <xf numFmtId="168" fontId="187" fillId="28" borderId="62" xfId="40234" applyNumberFormat="true" applyFont="true" applyFill="true" applyBorder="true" applyAlignment="true">
      <alignment horizontal="center" vertical="center"/>
    </xf>
    <xf numFmtId="168" fontId="187" fillId="28" borderId="64" xfId="40246" applyNumberFormat="true" applyFont="true" applyFill="true" applyBorder="true" applyAlignment="true">
      <alignment horizontal="center" vertical="center"/>
    </xf>
    <xf numFmtId="168" fontId="187" fillId="28" borderId="64" xfId="40258" applyNumberFormat="true" applyFont="true" applyFill="true" applyBorder="true" applyAlignment="true">
      <alignment horizontal="center" vertical="center"/>
    </xf>
    <xf numFmtId="168" fontId="187" fillId="28" borderId="64" xfId="40306" applyNumberFormat="true" applyFont="true" applyFill="true" applyBorder="true" applyAlignment="true">
      <alignment horizontal="center" vertical="center"/>
    </xf>
    <xf numFmtId="168" fontId="187" fillId="28" borderId="62" xfId="40536" applyNumberFormat="true" applyFont="true" applyFill="true" applyBorder="true" applyAlignment="true">
      <alignment horizontal="center" vertical="center"/>
    </xf>
    <xf numFmtId="168" fontId="187" fillId="28" borderId="64" xfId="40542" applyNumberFormat="true" applyFont="true" applyFill="true" applyBorder="true" applyAlignment="true">
      <alignment horizontal="center" vertical="center"/>
    </xf>
    <xf numFmtId="168" fontId="187" fillId="28" borderId="59" xfId="40539" applyNumberFormat="true" applyFont="true" applyFill="true" applyBorder="true" applyAlignment="true">
      <alignment horizontal="center" vertical="center"/>
    </xf>
    <xf numFmtId="168" fontId="187" fillId="28" borderId="87" xfId="40548" applyNumberFormat="true" applyFont="true" applyFill="true" applyBorder="true" applyAlignment="true">
      <alignment horizontal="center" vertical="center"/>
    </xf>
    <xf numFmtId="168" fontId="187" fillId="28" borderId="62" xfId="40422" applyNumberFormat="true" applyFont="true" applyFill="true" applyBorder="true" applyAlignment="true">
      <alignment horizontal="center" vertical="center"/>
    </xf>
    <xf numFmtId="168" fontId="187" fillId="28" borderId="64" xfId="40434" applyNumberFormat="true" applyFont="true" applyFill="true" applyBorder="true" applyAlignment="true">
      <alignment horizontal="center" vertical="center"/>
    </xf>
    <xf numFmtId="168" fontId="187" fillId="28" borderId="87" xfId="40446" applyNumberFormat="true" applyFont="true" applyFill="true" applyBorder="true" applyAlignment="true">
      <alignment horizontal="center" vertical="center"/>
    </xf>
    <xf numFmtId="168" fontId="187" fillId="28" borderId="66" xfId="40078" applyNumberFormat="true" applyFont="true" applyFill="true" applyBorder="true" applyAlignment="true">
      <alignment horizontal="center" vertical="center"/>
    </xf>
    <xf numFmtId="0" fontId="154" fillId="3" borderId="52" xfId="45206" applyFont="true" applyBorder="true" applyAlignment="true">
      <alignment horizontal="center" vertical="center" wrapText="true"/>
    </xf>
    <xf numFmtId="0" fontId="154" fillId="3" borderId="53" xfId="45207" applyFont="true" applyBorder="true" applyAlignment="true">
      <alignment horizontal="center" vertical="center" wrapText="true"/>
    </xf>
    <xf numFmtId="0" fontId="154" fillId="3" borderId="53" xfId="45208" applyFont="true" applyBorder="true" applyAlignment="true">
      <alignment horizontal="center" vertical="center" wrapText="true"/>
    </xf>
    <xf numFmtId="0" fontId="154" fillId="3" borderId="52" xfId="45236" applyFont="true" applyBorder="true" applyAlignment="true">
      <alignment horizontal="center" vertical="center" wrapText="true"/>
    </xf>
    <xf numFmtId="0" fontId="154" fillId="3" borderId="53" xfId="45237" applyFont="true" applyBorder="true" applyAlignment="true">
      <alignment horizontal="center" vertical="center" wrapText="true"/>
    </xf>
    <xf numFmtId="0" fontId="154" fillId="3" borderId="53" xfId="45238" applyFont="true" applyBorder="true" applyAlignment="true">
      <alignment horizontal="center" vertical="center" wrapText="true"/>
    </xf>
    <xf numFmtId="0" fontId="154" fillId="3" borderId="52" xfId="45262" applyFont="true" applyBorder="true" applyAlignment="true">
      <alignment horizontal="center" vertical="center" wrapText="true"/>
    </xf>
    <xf numFmtId="0" fontId="154" fillId="3" borderId="53" xfId="45263" applyFont="true" applyBorder="true" applyAlignment="true">
      <alignment horizontal="center" vertical="center" wrapText="true"/>
    </xf>
    <xf numFmtId="0" fontId="154" fillId="3" borderId="53" xfId="45264" applyFont="true" applyBorder="true" applyAlignment="true">
      <alignment horizontal="center" vertical="center" wrapText="true"/>
    </xf>
    <xf numFmtId="0" fontId="154" fillId="3" borderId="52" xfId="45292" applyFont="true" applyBorder="true" applyAlignment="true">
      <alignment horizontal="center" vertical="center" wrapText="true"/>
    </xf>
    <xf numFmtId="0" fontId="154" fillId="3" borderId="53" xfId="45293" applyFont="true" applyBorder="true" applyAlignment="true">
      <alignment horizontal="center" vertical="center" wrapText="true"/>
    </xf>
    <xf numFmtId="0" fontId="154" fillId="3" borderId="53" xfId="45294" applyFont="true" applyBorder="true" applyAlignment="true">
      <alignment horizontal="center" vertical="center" wrapText="true"/>
    </xf>
    <xf numFmtId="0" fontId="154" fillId="3" borderId="52" xfId="45322" applyFont="true" applyBorder="true" applyAlignment="true">
      <alignment horizontal="center" vertical="center" wrapText="true"/>
    </xf>
    <xf numFmtId="0" fontId="154" fillId="3" borderId="53" xfId="45323" applyFont="true" applyBorder="true" applyAlignment="true">
      <alignment horizontal="center" vertical="center" wrapText="true"/>
    </xf>
    <xf numFmtId="0" fontId="154" fillId="3" borderId="53" xfId="45324" applyFont="true" applyBorder="true" applyAlignment="true">
      <alignment horizontal="center" vertical="center" wrapText="true"/>
    </xf>
    <xf numFmtId="0" fontId="154" fillId="3" borderId="52" xfId="45365" applyFont="true" applyBorder="true" applyAlignment="true">
      <alignment horizontal="center" vertical="center" wrapText="true"/>
    </xf>
    <xf numFmtId="0" fontId="154" fillId="3" borderId="53" xfId="45366" applyFont="true" applyBorder="true" applyAlignment="true">
      <alignment horizontal="center" vertical="center" wrapText="true"/>
    </xf>
    <xf numFmtId="0" fontId="154" fillId="3" borderId="53" xfId="45367" applyFont="true" applyBorder="true" applyAlignment="true">
      <alignment horizontal="center" vertical="center" wrapText="true"/>
    </xf>
    <xf numFmtId="0" fontId="154" fillId="35" borderId="102" xfId="25752" applyFont="true" applyFill="true" applyBorder="true" applyAlignment="true">
      <alignment horizontal="center" vertical="center" wrapText="true"/>
    </xf>
    <xf numFmtId="0" fontId="154" fillId="35" borderId="138" xfId="25750" applyFont="true" applyFill="true" applyBorder="true" applyAlignment="true">
      <alignment horizontal="center" vertical="center" wrapText="true"/>
    </xf>
    <xf numFmtId="0" fontId="154" fillId="35" borderId="102" xfId="45315" applyFont="true" applyFill="true" applyBorder="true" applyAlignment="true">
      <alignment horizontal="center" vertical="center" wrapText="true"/>
    </xf>
    <xf numFmtId="0" fontId="154" fillId="35" borderId="138" xfId="45316" applyFont="true" applyFill="true" applyBorder="true" applyAlignment="true">
      <alignment horizontal="center" vertical="center" wrapText="true"/>
    </xf>
    <xf numFmtId="0" fontId="154" fillId="35" borderId="102" xfId="45321" applyFont="true" applyFill="true" applyBorder="true" applyAlignment="true">
      <alignment horizontal="center" vertical="center" wrapText="true"/>
    </xf>
    <xf numFmtId="0" fontId="154" fillId="35" borderId="138" xfId="45322" applyFont="true" applyFill="true" applyBorder="true" applyAlignment="true">
      <alignment horizontal="center" vertical="center" wrapText="true"/>
    </xf>
    <xf numFmtId="0" fontId="154" fillId="35" borderId="102" xfId="45358" applyFont="true" applyFill="true" applyBorder="true" applyAlignment="true">
      <alignment horizontal="center" vertical="center" wrapText="true"/>
    </xf>
    <xf numFmtId="0" fontId="154" fillId="35" borderId="138" xfId="45359" applyFont="true" applyFill="true" applyBorder="true" applyAlignment="true">
      <alignment horizontal="center" vertical="center" wrapText="true"/>
    </xf>
    <xf numFmtId="0" fontId="154" fillId="35" borderId="102" xfId="45364" applyFont="true" applyFill="true" applyBorder="true" applyAlignment="true">
      <alignment horizontal="center" vertical="center" wrapText="true"/>
    </xf>
    <xf numFmtId="0" fontId="154" fillId="35" borderId="138" xfId="45365" applyFont="true" applyFill="true" applyBorder="true" applyAlignment="true">
      <alignment horizontal="center" vertical="center" wrapText="true"/>
    </xf>
    <xf numFmtId="0" fontId="154" fillId="35" borderId="109" xfId="25751" applyFont="true" applyFill="true" applyBorder="true" applyAlignment="true">
      <alignment horizontal="center" vertical="center" wrapText="true"/>
    </xf>
    <xf numFmtId="0" fontId="154" fillId="35" borderId="109" xfId="45317" applyFont="true" applyFill="true" applyBorder="true" applyAlignment="true">
      <alignment horizontal="center" vertical="center" wrapText="true"/>
    </xf>
    <xf numFmtId="0" fontId="154" fillId="35" borderId="109" xfId="45323" applyFont="true" applyFill="true" applyBorder="true" applyAlignment="true">
      <alignment horizontal="center" vertical="center" wrapText="true"/>
    </xf>
    <xf numFmtId="0" fontId="154" fillId="35" borderId="109" xfId="45360" applyFont="true" applyFill="true" applyBorder="true" applyAlignment="true">
      <alignment horizontal="center" vertical="center" wrapText="true"/>
    </xf>
    <xf numFmtId="0" fontId="154" fillId="35" borderId="109" xfId="45366" applyFont="true" applyFill="true" applyBorder="true" applyAlignment="true">
      <alignment horizontal="center" vertical="center" wrapText="true"/>
    </xf>
    <xf numFmtId="0" fontId="154" fillId="3" borderId="111" xfId="45206" applyFont="true" applyBorder="true" applyAlignment="true">
      <alignment horizontal="center" vertical="center" wrapText="true"/>
    </xf>
    <xf numFmtId="0" fontId="154" fillId="3" borderId="111" xfId="45236" applyFont="true" applyBorder="true" applyAlignment="true">
      <alignment horizontal="center" vertical="center" wrapText="true"/>
    </xf>
    <xf numFmtId="0" fontId="154" fillId="3" borderId="111" xfId="45262" applyFont="true" applyBorder="true" applyAlignment="true">
      <alignment horizontal="center" vertical="center" wrapText="true"/>
    </xf>
    <xf numFmtId="0" fontId="154" fillId="3" borderId="111" xfId="45292" applyFont="true" applyBorder="true" applyAlignment="true">
      <alignment horizontal="center" vertical="center" wrapText="true"/>
    </xf>
    <xf numFmtId="0" fontId="154" fillId="3" borderId="111" xfId="45322" applyFont="true" applyBorder="true" applyAlignment="true">
      <alignment horizontal="center" vertical="center" wrapText="true"/>
    </xf>
    <xf numFmtId="0" fontId="154" fillId="35" borderId="102" xfId="25750" applyFont="true" applyFill="true" applyBorder="true" applyAlignment="true">
      <alignment horizontal="center" vertical="center" wrapText="true"/>
    </xf>
    <xf numFmtId="0" fontId="154" fillId="35" borderId="102" xfId="45317" applyFont="true" applyFill="true" applyBorder="true" applyAlignment="true">
      <alignment horizontal="center" vertical="center" wrapText="true"/>
    </xf>
    <xf numFmtId="0" fontId="154" fillId="35" borderId="102" xfId="45322" applyFont="true" applyFill="true" applyBorder="true" applyAlignment="true">
      <alignment horizontal="center" vertical="center" wrapText="true"/>
    </xf>
    <xf numFmtId="0" fontId="154" fillId="3" borderId="111" xfId="45365" applyFont="true" applyBorder="true" applyAlignment="true">
      <alignment horizontal="center" vertical="center" wrapText="true"/>
    </xf>
    <xf numFmtId="0" fontId="154" fillId="35" borderId="102" xfId="45360" applyFont="true" applyFill="true" applyBorder="true" applyAlignment="true">
      <alignment horizontal="center" vertical="center" wrapText="true"/>
    </xf>
    <xf numFmtId="0" fontId="154" fillId="35" borderId="102" xfId="45365" applyFont="true" applyFill="true" applyBorder="true" applyAlignment="true">
      <alignment horizontal="center" vertical="center" wrapText="true"/>
    </xf>
    <xf numFmtId="0" fontId="154" fillId="3" borderId="112" xfId="45206" applyFont="true" applyBorder="true" applyAlignment="true">
      <alignment horizontal="center" vertical="center" wrapText="true"/>
    </xf>
    <xf numFmtId="0" fontId="154" fillId="3" borderId="112" xfId="45236" applyFont="true" applyBorder="true" applyAlignment="true">
      <alignment horizontal="center" vertical="center" wrapText="true"/>
    </xf>
    <xf numFmtId="0" fontId="154" fillId="3" borderId="112" xfId="45262" applyFont="true" applyBorder="true" applyAlignment="true">
      <alignment horizontal="center" vertical="center" wrapText="true"/>
    </xf>
    <xf numFmtId="0" fontId="154" fillId="3" borderId="112" xfId="45292" applyFont="true" applyBorder="true" applyAlignment="true">
      <alignment horizontal="center" vertical="center" wrapText="true"/>
    </xf>
    <xf numFmtId="0" fontId="154" fillId="3" borderId="112" xfId="45322" applyFont="true" applyBorder="true" applyAlignment="true">
      <alignment horizontal="center" vertical="center" wrapText="true"/>
    </xf>
    <xf numFmtId="0" fontId="154" fillId="35" borderId="143" xfId="25750" applyFont="true" applyFill="true" applyBorder="true" applyAlignment="true">
      <alignment horizontal="center" vertical="center" wrapText="true"/>
    </xf>
    <xf numFmtId="0" fontId="154" fillId="35" borderId="143" xfId="45317" applyFont="true" applyFill="true" applyBorder="true" applyAlignment="true">
      <alignment horizontal="center" vertical="center" wrapText="true"/>
    </xf>
    <xf numFmtId="0" fontId="154" fillId="35" borderId="143" xfId="45322" applyFont="true" applyFill="true" applyBorder="true" applyAlignment="true">
      <alignment horizontal="center" vertical="center" wrapText="true"/>
    </xf>
    <xf numFmtId="0" fontId="154" fillId="3" borderId="112" xfId="45365" applyFont="true" applyBorder="true" applyAlignment="true">
      <alignment horizontal="center" vertical="center" wrapText="true"/>
    </xf>
    <xf numFmtId="0" fontId="154" fillId="35" borderId="143" xfId="45360" applyFont="true" applyFill="true" applyBorder="true" applyAlignment="true">
      <alignment horizontal="center" vertical="center" wrapText="true"/>
    </xf>
    <xf numFmtId="0" fontId="154" fillId="35" borderId="143" xfId="45365" applyFont="true" applyFill="true" applyBorder="true" applyAlignment="true">
      <alignment horizontal="center" vertical="center" wrapText="true"/>
    </xf>
    <xf numFmtId="0" fontId="154" fillId="3" borderId="97" xfId="45207" applyFont="true" applyBorder="true" applyAlignment="true">
      <alignment horizontal="center" vertical="center" wrapText="true"/>
    </xf>
    <xf numFmtId="0" fontId="154" fillId="3" borderId="97" xfId="45237" applyFont="true" applyBorder="true" applyAlignment="true">
      <alignment horizontal="center" vertical="center" wrapText="true"/>
    </xf>
    <xf numFmtId="0" fontId="154" fillId="3" borderId="97" xfId="45263" applyFont="true" applyBorder="true" applyAlignment="true">
      <alignment horizontal="center" vertical="center" wrapText="true"/>
    </xf>
    <xf numFmtId="0" fontId="154" fillId="35" borderId="139" xfId="25751" applyFont="true" applyFill="true" applyBorder="true" applyAlignment="true">
      <alignment horizontal="center" vertical="center" wrapText="true"/>
    </xf>
    <xf numFmtId="0" fontId="154" fillId="35" borderId="139" xfId="45317" applyFont="true" applyFill="true" applyBorder="true" applyAlignment="true">
      <alignment horizontal="center" vertical="center" wrapText="true"/>
    </xf>
    <xf numFmtId="0" fontId="154" fillId="35" borderId="139" xfId="45323" applyFont="true" applyFill="true" applyBorder="true" applyAlignment="true">
      <alignment horizontal="center" vertical="center" wrapText="true"/>
    </xf>
    <xf numFmtId="0" fontId="154" fillId="3" borderId="97" xfId="45293" applyFont="true" applyBorder="true" applyAlignment="true">
      <alignment horizontal="center" vertical="center" wrapText="true"/>
    </xf>
    <xf numFmtId="0" fontId="154" fillId="3" borderId="97" xfId="45323" applyFont="true" applyBorder="true" applyAlignment="true">
      <alignment horizontal="center" vertical="center" wrapText="true"/>
    </xf>
    <xf numFmtId="0" fontId="154" fillId="35" borderId="139" xfId="45360" applyFont="true" applyFill="true" applyBorder="true" applyAlignment="true">
      <alignment horizontal="center" vertical="center" wrapText="true"/>
    </xf>
    <xf numFmtId="0" fontId="154" fillId="35" borderId="139" xfId="45366" applyFont="true" applyFill="true" applyBorder="true" applyAlignment="true">
      <alignment horizontal="center" vertical="center" wrapText="true"/>
    </xf>
    <xf numFmtId="0" fontId="154" fillId="3" borderId="97" xfId="45366" applyFont="true" applyBorder="true" applyAlignment="true">
      <alignment horizontal="center" vertical="center" wrapText="true"/>
    </xf>
    <xf numFmtId="0" fontId="154" fillId="0" borderId="102" xfId="45271" applyFont="true" applyFill="true" applyBorder="true" applyAlignment="true">
      <alignment horizontal="left" vertical="center" wrapText="true"/>
    </xf>
    <xf numFmtId="0" fontId="154" fillId="0" borderId="102" xfId="45277" applyFont="true" applyFill="true" applyBorder="true" applyAlignment="true">
      <alignment horizontal="left" vertical="center" wrapText="true"/>
    </xf>
    <xf numFmtId="0" fontId="154" fillId="0" borderId="102" xfId="25754" applyFont="true" applyFill="true" applyBorder="true" applyAlignment="true">
      <alignment horizontal="left" vertical="center" wrapText="true"/>
    </xf>
    <xf numFmtId="0" fontId="154" fillId="0" borderId="102" xfId="45313" applyFont="true" applyFill="true" applyBorder="true" applyAlignment="true">
      <alignment horizontal="left" vertical="center" wrapText="true"/>
    </xf>
    <xf numFmtId="0" fontId="154" fillId="0" borderId="102" xfId="45319" applyFont="true" applyFill="true" applyBorder="true" applyAlignment="true">
      <alignment horizontal="left" vertical="center" wrapText="true"/>
    </xf>
    <xf numFmtId="0" fontId="154" fillId="0" borderId="102" xfId="45325" applyFont="true" applyFill="true" applyBorder="true" applyAlignment="true">
      <alignment horizontal="left" vertical="center" wrapText="true"/>
    </xf>
    <xf numFmtId="0" fontId="154" fillId="0" borderId="102" xfId="45331" applyFont="true" applyFill="true" applyBorder="true" applyAlignment="true">
      <alignment horizontal="left" vertical="center" wrapText="true"/>
    </xf>
    <xf numFmtId="0" fontId="154" fillId="0" borderId="102" xfId="45337" applyFont="true" applyFill="true" applyBorder="true" applyAlignment="true">
      <alignment horizontal="left" vertical="center" wrapText="true"/>
    </xf>
    <xf numFmtId="0" fontId="154" fillId="0" borderId="102" xfId="45356" applyFont="true" applyFill="true" applyBorder="true" applyAlignment="true">
      <alignment horizontal="left" vertical="center" wrapText="true"/>
    </xf>
    <xf numFmtId="0" fontId="154" fillId="0" borderId="102" xfId="45362" applyFont="true" applyFill="true" applyBorder="true" applyAlignment="true">
      <alignment horizontal="left" vertical="center" wrapText="true"/>
    </xf>
    <xf numFmtId="0" fontId="154" fillId="0" borderId="102" xfId="45368" applyFont="true" applyFill="true" applyBorder="true" applyAlignment="true">
      <alignment horizontal="left" vertical="center" wrapText="true"/>
    </xf>
    <xf numFmtId="0" fontId="154" fillId="0" borderId="102" xfId="45374" applyFont="true" applyFill="true" applyBorder="true" applyAlignment="true">
      <alignment horizontal="left" vertical="center" wrapText="true"/>
    </xf>
    <xf numFmtId="0" fontId="154" fillId="0" borderId="102" xfId="45380" applyFont="true" applyFill="true" applyBorder="true" applyAlignment="true">
      <alignment horizontal="left" vertical="center" wrapText="true"/>
    </xf>
    <xf numFmtId="0" fontId="154" fillId="0" borderId="107" xfId="45331" applyFont="true" applyFill="true" applyBorder="true" applyAlignment="true">
      <alignment horizontal="left" vertical="center" wrapText="true"/>
    </xf>
    <xf numFmtId="0" fontId="154" fillId="26" borderId="123" xfId="40248" applyFont="true" applyFill="true" applyBorder="true" applyAlignment="true">
      <alignment horizontal="left" vertical="center"/>
    </xf>
    <xf numFmtId="0" fontId="154" fillId="0" borderId="109" xfId="25753" applyFont="true" applyFill="true" applyBorder="true" applyAlignment="true">
      <alignment horizontal="left" vertical="center"/>
    </xf>
    <xf numFmtId="169" fontId="153" fillId="35" borderId="104" xfId="45211" applyNumberFormat="true" applyFont="true" applyFill="true" applyBorder="true" applyAlignment="true">
      <alignment horizontal="center" vertical="center"/>
    </xf>
    <xf numFmtId="169" fontId="153" fillId="35" borderId="136" xfId="45212" applyNumberFormat="true" applyFont="true" applyFill="true" applyBorder="true" applyAlignment="true">
      <alignment horizontal="center" vertical="center"/>
    </xf>
    <xf numFmtId="169" fontId="153" fillId="35" borderId="137" xfId="45213" applyNumberFormat="true" applyFont="true" applyFill="true" applyBorder="true" applyAlignment="true">
      <alignment horizontal="center" vertical="center"/>
    </xf>
    <xf numFmtId="169" fontId="153" fillId="35" borderId="142" xfId="45212" applyNumberFormat="true" applyFont="true" applyFill="true" applyBorder="true" applyAlignment="true">
      <alignment horizontal="center" vertical="center"/>
    </xf>
    <xf numFmtId="169" fontId="153" fillId="35" borderId="108" xfId="45213" applyNumberFormat="true" applyFont="true" applyFill="true" applyBorder="true" applyAlignment="true">
      <alignment horizontal="center" vertical="center"/>
    </xf>
    <xf numFmtId="169" fontId="153" fillId="35" borderId="104" xfId="45212" applyNumberFormat="true" applyFont="true" applyFill="true" applyBorder="true" applyAlignment="true">
      <alignment horizontal="center" vertical="center"/>
    </xf>
    <xf numFmtId="169" fontId="153" fillId="35" borderId="102" xfId="45217" applyNumberFormat="true" applyFont="true" applyFill="true" applyBorder="true" applyAlignment="true">
      <alignment horizontal="center" vertical="center"/>
    </xf>
    <xf numFmtId="169" fontId="153" fillId="35" borderId="138" xfId="45218" applyNumberFormat="true" applyFont="true" applyFill="true" applyBorder="true" applyAlignment="true">
      <alignment horizontal="center" vertical="center"/>
    </xf>
    <xf numFmtId="169" fontId="153" fillId="35" borderId="139" xfId="45219" applyNumberFormat="true" applyFont="true" applyFill="true" applyBorder="true" applyAlignment="true">
      <alignment horizontal="center" vertical="center"/>
    </xf>
    <xf numFmtId="169" fontId="153" fillId="35" borderId="143" xfId="45218" applyNumberFormat="true" applyFont="true" applyFill="true" applyBorder="true" applyAlignment="true">
      <alignment horizontal="center" vertical="center"/>
    </xf>
    <xf numFmtId="169" fontId="153" fillId="35" borderId="109" xfId="45219" applyNumberFormat="true" applyFont="true" applyFill="true" applyBorder="true" applyAlignment="true">
      <alignment horizontal="center" vertical="center"/>
    </xf>
    <xf numFmtId="169" fontId="153" fillId="35" borderId="102" xfId="45218" applyNumberFormat="true" applyFont="true" applyFill="true" applyBorder="true" applyAlignment="true">
      <alignment horizontal="center" vertical="center"/>
    </xf>
    <xf numFmtId="169" fontId="153" fillId="35" borderId="102" xfId="20220" applyNumberFormat="true" applyFont="true" applyFill="true" applyBorder="true" applyAlignment="true">
      <alignment horizontal="center" vertical="center"/>
    </xf>
    <xf numFmtId="169" fontId="153" fillId="35" borderId="138" xfId="20220" applyNumberFormat="true" applyFont="true" applyFill="true" applyBorder="true" applyAlignment="true">
      <alignment horizontal="center" vertical="center"/>
    </xf>
    <xf numFmtId="169" fontId="153" fillId="35" borderId="139" xfId="20220" applyNumberFormat="true" applyFont="true" applyFill="true" applyBorder="true" applyAlignment="true">
      <alignment horizontal="center" vertical="center"/>
    </xf>
    <xf numFmtId="169" fontId="153" fillId="35" borderId="143" xfId="20220" applyNumberFormat="true" applyFont="true" applyFill="true" applyBorder="true" applyAlignment="true">
      <alignment horizontal="center" vertical="center"/>
    </xf>
    <xf numFmtId="169" fontId="153" fillId="35" borderId="109" xfId="20220" applyNumberFormat="true" applyFont="true" applyFill="true" applyBorder="true" applyAlignment="true">
      <alignment horizontal="center" vertical="center"/>
    </xf>
    <xf numFmtId="169" fontId="153" fillId="35" borderId="107" xfId="45223" applyNumberFormat="true" applyFont="true" applyFill="true" applyBorder="true" applyAlignment="true">
      <alignment horizontal="center" vertical="center"/>
    </xf>
    <xf numFmtId="169" fontId="153" fillId="35" borderId="140" xfId="45224" applyNumberFormat="true" applyFont="true" applyFill="true" applyBorder="true" applyAlignment="true">
      <alignment horizontal="center" vertical="center"/>
    </xf>
    <xf numFmtId="169" fontId="153" fillId="35" borderId="141" xfId="45225" applyNumberFormat="true" applyFont="true" applyFill="true" applyBorder="true" applyAlignment="true">
      <alignment horizontal="center" vertical="center"/>
    </xf>
    <xf numFmtId="169" fontId="153" fillId="35" borderId="144" xfId="45224" applyNumberFormat="true" applyFont="true" applyFill="true" applyBorder="true" applyAlignment="true">
      <alignment horizontal="center" vertical="center"/>
    </xf>
    <xf numFmtId="169" fontId="153" fillId="35" borderId="110" xfId="45225" applyNumberFormat="true" applyFont="true" applyFill="true" applyBorder="true" applyAlignment="true">
      <alignment horizontal="center" vertical="center"/>
    </xf>
    <xf numFmtId="169" fontId="153" fillId="35" borderId="107" xfId="45224" applyNumberFormat="true" applyFont="true" applyFill="true" applyBorder="true" applyAlignment="true">
      <alignment horizontal="center" vertical="center"/>
    </xf>
    <xf numFmtId="169" fontId="153" fillId="35" borderId="104" xfId="45247" applyNumberFormat="true" applyFont="true" applyFill="true" applyBorder="true" applyAlignment="true">
      <alignment horizontal="center" vertical="center"/>
    </xf>
    <xf numFmtId="169" fontId="153" fillId="35" borderId="136" xfId="45248" applyNumberFormat="true" applyFont="true" applyFill="true" applyBorder="true" applyAlignment="true">
      <alignment horizontal="center" vertical="center"/>
    </xf>
    <xf numFmtId="169" fontId="153" fillId="35" borderId="137" xfId="45249" applyNumberFormat="true" applyFont="true" applyFill="true" applyBorder="true" applyAlignment="true">
      <alignment horizontal="center" vertical="center"/>
    </xf>
    <xf numFmtId="169" fontId="153" fillId="35" borderId="142" xfId="45248" applyNumberFormat="true" applyFont="true" applyFill="true" applyBorder="true" applyAlignment="true">
      <alignment horizontal="center" vertical="center"/>
    </xf>
    <xf numFmtId="169" fontId="153" fillId="35" borderId="108" xfId="45249" applyNumberFormat="true" applyFont="true" applyFill="true" applyBorder="true" applyAlignment="true">
      <alignment horizontal="center" vertical="center"/>
    </xf>
    <xf numFmtId="169" fontId="153" fillId="35" borderId="104" xfId="45248" applyNumberFormat="true" applyFont="true" applyFill="true" applyBorder="true" applyAlignment="true">
      <alignment horizontal="center" vertical="center"/>
    </xf>
    <xf numFmtId="169" fontId="153" fillId="35" borderId="102" xfId="45247" applyNumberFormat="true" applyFont="true" applyFill="true" applyBorder="true" applyAlignment="true">
      <alignment horizontal="center" vertical="center"/>
    </xf>
    <xf numFmtId="169" fontId="153" fillId="35" borderId="138" xfId="45248" applyNumberFormat="true" applyFont="true" applyFill="true" applyBorder="true" applyAlignment="true">
      <alignment horizontal="center" vertical="center"/>
    </xf>
    <xf numFmtId="169" fontId="153" fillId="35" borderId="139" xfId="45249" applyNumberFormat="true" applyFont="true" applyFill="true" applyBorder="true" applyAlignment="true">
      <alignment horizontal="center" vertical="center"/>
    </xf>
    <xf numFmtId="169" fontId="153" fillId="35" borderId="143" xfId="45248" applyNumberFormat="true" applyFont="true" applyFill="true" applyBorder="true" applyAlignment="true">
      <alignment horizontal="center" vertical="center"/>
    </xf>
    <xf numFmtId="169" fontId="153" fillId="35" borderId="109" xfId="45249" applyNumberFormat="true" applyFont="true" applyFill="true" applyBorder="true" applyAlignment="true">
      <alignment horizontal="center" vertical="center"/>
    </xf>
    <xf numFmtId="169" fontId="153" fillId="35" borderId="102" xfId="45248" applyNumberFormat="true" applyFont="true" applyFill="true" applyBorder="true" applyAlignment="true">
      <alignment horizontal="center" vertical="center"/>
    </xf>
    <xf numFmtId="169" fontId="153" fillId="35" borderId="102" xfId="45241" applyNumberFormat="true" applyFont="true" applyFill="true" applyBorder="true" applyAlignment="true">
      <alignment horizontal="center" vertical="center"/>
    </xf>
    <xf numFmtId="169" fontId="153" fillId="35" borderId="138" xfId="45242" applyNumberFormat="true" applyFont="true" applyFill="true" applyBorder="true" applyAlignment="true">
      <alignment horizontal="center" vertical="center"/>
    </xf>
    <xf numFmtId="169" fontId="153" fillId="35" borderId="139" xfId="45243" applyNumberFormat="true" applyFont="true" applyFill="true" applyBorder="true" applyAlignment="true">
      <alignment horizontal="center" vertical="center"/>
    </xf>
    <xf numFmtId="169" fontId="153" fillId="35" borderId="143" xfId="45242" applyNumberFormat="true" applyFont="true" applyFill="true" applyBorder="true" applyAlignment="true">
      <alignment horizontal="center" vertical="center"/>
    </xf>
    <xf numFmtId="169" fontId="153" fillId="35" borderId="109" xfId="45243" applyNumberFormat="true" applyFont="true" applyFill="true" applyBorder="true" applyAlignment="true">
      <alignment horizontal="center" vertical="center"/>
    </xf>
    <xf numFmtId="169" fontId="153" fillId="35" borderId="102" xfId="45242" applyNumberFormat="true" applyFont="true" applyFill="true" applyBorder="true" applyAlignment="true">
      <alignment horizontal="center" vertical="center"/>
    </xf>
    <xf numFmtId="169" fontId="153" fillId="35" borderId="104" xfId="45267" applyNumberFormat="true" applyFont="true" applyFill="true" applyBorder="true" applyAlignment="true">
      <alignment horizontal="center" vertical="center"/>
    </xf>
    <xf numFmtId="169" fontId="153" fillId="35" borderId="136" xfId="45268" applyNumberFormat="true" applyFont="true" applyFill="true" applyBorder="true" applyAlignment="true">
      <alignment horizontal="center" vertical="center"/>
    </xf>
    <xf numFmtId="169" fontId="153" fillId="35" borderId="137" xfId="45269" applyNumberFormat="true" applyFont="true" applyFill="true" applyBorder="true" applyAlignment="true">
      <alignment horizontal="center" vertical="center"/>
    </xf>
    <xf numFmtId="169" fontId="153" fillId="35" borderId="142" xfId="45268" applyNumberFormat="true" applyFont="true" applyFill="true" applyBorder="true" applyAlignment="true">
      <alignment horizontal="center" vertical="center"/>
    </xf>
    <xf numFmtId="169" fontId="153" fillId="35" borderId="108" xfId="45269" applyNumberFormat="true" applyFont="true" applyFill="true" applyBorder="true" applyAlignment="true">
      <alignment horizontal="center" vertical="center"/>
    </xf>
    <xf numFmtId="169" fontId="153" fillId="35" borderId="104" xfId="45268" applyNumberFormat="true" applyFont="true" applyFill="true" applyBorder="true" applyAlignment="true">
      <alignment horizontal="center" vertical="center"/>
    </xf>
    <xf numFmtId="169" fontId="153" fillId="35" borderId="102" xfId="45273" applyNumberFormat="true" applyFont="true" applyFill="true" applyBorder="true" applyAlignment="true">
      <alignment horizontal="center" vertical="center"/>
    </xf>
    <xf numFmtId="169" fontId="153" fillId="35" borderId="138" xfId="45274" applyNumberFormat="true" applyFont="true" applyFill="true" applyBorder="true" applyAlignment="true">
      <alignment horizontal="center" vertical="center"/>
    </xf>
    <xf numFmtId="169" fontId="153" fillId="35" borderId="139" xfId="45275" applyNumberFormat="true" applyFont="true" applyFill="true" applyBorder="true" applyAlignment="true">
      <alignment horizontal="center" vertical="center"/>
    </xf>
    <xf numFmtId="169" fontId="153" fillId="35" borderId="143" xfId="45274" applyNumberFormat="true" applyFont="true" applyFill="true" applyBorder="true" applyAlignment="true">
      <alignment horizontal="center" vertical="center"/>
    </xf>
    <xf numFmtId="169" fontId="153" fillId="35" borderId="109" xfId="45275" applyNumberFormat="true" applyFont="true" applyFill="true" applyBorder="true" applyAlignment="true">
      <alignment horizontal="center" vertical="center"/>
    </xf>
    <xf numFmtId="169" fontId="153" fillId="35" borderId="102" xfId="45274" applyNumberFormat="true" applyFont="true" applyFill="true" applyBorder="true" applyAlignment="true">
      <alignment horizontal="center" vertical="center"/>
    </xf>
    <xf numFmtId="169" fontId="153" fillId="35" borderId="102" xfId="45279" applyNumberFormat="true" applyFont="true" applyFill="true" applyBorder="true" applyAlignment="true">
      <alignment horizontal="center" vertical="center"/>
    </xf>
    <xf numFmtId="169" fontId="153" fillId="35" borderId="138" xfId="45280" applyNumberFormat="true" applyFont="true" applyFill="true" applyBorder="true" applyAlignment="true">
      <alignment horizontal="center" vertical="center"/>
    </xf>
    <xf numFmtId="169" fontId="153" fillId="35" borderId="139" xfId="45281" applyNumberFormat="true" applyFont="true" applyFill="true" applyBorder="true" applyAlignment="true">
      <alignment horizontal="center" vertical="center"/>
    </xf>
    <xf numFmtId="169" fontId="153" fillId="35" borderId="143" xfId="45280" applyNumberFormat="true" applyFont="true" applyFill="true" applyBorder="true" applyAlignment="true">
      <alignment horizontal="center" vertical="center"/>
    </xf>
    <xf numFmtId="169" fontId="153" fillId="35" borderId="109" xfId="45281" applyNumberFormat="true" applyFont="true" applyFill="true" applyBorder="true" applyAlignment="true">
      <alignment horizontal="center" vertical="center"/>
    </xf>
    <xf numFmtId="169" fontId="153" fillId="35" borderId="102" xfId="45280" applyNumberFormat="true" applyFont="true" applyFill="true" applyBorder="true" applyAlignment="true">
      <alignment horizontal="center" vertical="center"/>
    </xf>
    <xf numFmtId="169" fontId="153" fillId="35" borderId="104" xfId="45297" applyNumberFormat="true" applyFont="true" applyFill="true" applyBorder="true" applyAlignment="true">
      <alignment horizontal="center" vertical="center"/>
    </xf>
    <xf numFmtId="169" fontId="153" fillId="35" borderId="136" xfId="45298" applyNumberFormat="true" applyFont="true" applyFill="true" applyBorder="true" applyAlignment="true">
      <alignment horizontal="center" vertical="center"/>
    </xf>
    <xf numFmtId="169" fontId="153" fillId="35" borderId="137" xfId="45299" applyNumberFormat="true" applyFont="true" applyFill="true" applyBorder="true" applyAlignment="true">
      <alignment horizontal="center" vertical="center"/>
    </xf>
    <xf numFmtId="169" fontId="153" fillId="35" borderId="142" xfId="45298" applyNumberFormat="true" applyFont="true" applyFill="true" applyBorder="true" applyAlignment="true">
      <alignment horizontal="center" vertical="center"/>
    </xf>
    <xf numFmtId="169" fontId="153" fillId="35" borderId="108" xfId="45299" applyNumberFormat="true" applyFont="true" applyFill="true" applyBorder="true" applyAlignment="true">
      <alignment horizontal="center" vertical="center"/>
    </xf>
    <xf numFmtId="169" fontId="153" fillId="35" borderId="104" xfId="45298" applyNumberFormat="true" applyFont="true" applyFill="true" applyBorder="true" applyAlignment="true">
      <alignment horizontal="center" vertical="center"/>
    </xf>
    <xf numFmtId="169" fontId="153" fillId="35" borderId="102" xfId="45303" applyNumberFormat="true" applyFont="true" applyFill="true" applyBorder="true" applyAlignment="true">
      <alignment horizontal="center" vertical="center"/>
    </xf>
    <xf numFmtId="169" fontId="153" fillId="35" borderId="138" xfId="45304" applyNumberFormat="true" applyFont="true" applyFill="true" applyBorder="true" applyAlignment="true">
      <alignment horizontal="center" vertical="center"/>
    </xf>
    <xf numFmtId="169" fontId="153" fillId="35" borderId="139" xfId="45305" applyNumberFormat="true" applyFont="true" applyFill="true" applyBorder="true" applyAlignment="true">
      <alignment horizontal="center" vertical="center"/>
    </xf>
    <xf numFmtId="169" fontId="153" fillId="35" borderId="143" xfId="45304" applyNumberFormat="true" applyFont="true" applyFill="true" applyBorder="true" applyAlignment="true">
      <alignment horizontal="center" vertical="center"/>
    </xf>
    <xf numFmtId="169" fontId="153" fillId="35" borderId="109" xfId="45305" applyNumberFormat="true" applyFont="true" applyFill="true" applyBorder="true" applyAlignment="true">
      <alignment horizontal="center" vertical="center"/>
    </xf>
    <xf numFmtId="169" fontId="153" fillId="35" borderId="102" xfId="45304" applyNumberFormat="true" applyFont="true" applyFill="true" applyBorder="true" applyAlignment="true">
      <alignment horizontal="center" vertical="center"/>
    </xf>
    <xf numFmtId="169" fontId="153" fillId="35" borderId="102" xfId="20296" applyNumberFormat="true" applyFont="true" applyFill="true" applyBorder="true" applyAlignment="true">
      <alignment horizontal="center" vertical="center"/>
    </xf>
    <xf numFmtId="169" fontId="153" fillId="35" borderId="138" xfId="20296" applyNumberFormat="true" applyFont="true" applyFill="true" applyBorder="true" applyAlignment="true">
      <alignment horizontal="center" vertical="center"/>
    </xf>
    <xf numFmtId="169" fontId="153" fillId="35" borderId="139" xfId="20296" applyNumberFormat="true" applyFont="true" applyFill="true" applyBorder="true" applyAlignment="true">
      <alignment horizontal="center" vertical="center"/>
    </xf>
    <xf numFmtId="169" fontId="153" fillId="35" borderId="143" xfId="20296" applyNumberFormat="true" applyFont="true" applyFill="true" applyBorder="true" applyAlignment="true">
      <alignment horizontal="center" vertical="center"/>
    </xf>
    <xf numFmtId="169" fontId="153" fillId="35" borderId="109" xfId="20296" applyNumberFormat="true" applyFont="true" applyFill="true" applyBorder="true" applyAlignment="true">
      <alignment horizontal="center" vertical="center"/>
    </xf>
    <xf numFmtId="169" fontId="153" fillId="35" borderId="107" xfId="45309" applyNumberFormat="true" applyFont="true" applyFill="true" applyBorder="true" applyAlignment="true">
      <alignment horizontal="center" vertical="center"/>
    </xf>
    <xf numFmtId="169" fontId="153" fillId="35" borderId="140" xfId="45310" applyNumberFormat="true" applyFont="true" applyFill="true" applyBorder="true" applyAlignment="true">
      <alignment horizontal="center" vertical="center"/>
    </xf>
    <xf numFmtId="169" fontId="153" fillId="35" borderId="141" xfId="45311" applyNumberFormat="true" applyFont="true" applyFill="true" applyBorder="true" applyAlignment="true">
      <alignment horizontal="center" vertical="center"/>
    </xf>
    <xf numFmtId="169" fontId="153" fillId="35" borderId="144" xfId="45310" applyNumberFormat="true" applyFont="true" applyFill="true" applyBorder="true" applyAlignment="true">
      <alignment horizontal="center" vertical="center"/>
    </xf>
    <xf numFmtId="169" fontId="153" fillId="35" borderId="110" xfId="45311" applyNumberFormat="true" applyFont="true" applyFill="true" applyBorder="true" applyAlignment="true">
      <alignment horizontal="center" vertical="center"/>
    </xf>
    <xf numFmtId="169" fontId="153" fillId="35" borderId="107" xfId="45310" applyNumberFormat="true" applyFont="true" applyFill="true" applyBorder="true" applyAlignment="true">
      <alignment horizontal="center" vertical="center"/>
    </xf>
    <xf numFmtId="169" fontId="153" fillId="35" borderId="104" xfId="45327" applyNumberFormat="true" applyFont="true" applyFill="true" applyBorder="true" applyAlignment="true">
      <alignment horizontal="center" vertical="center"/>
    </xf>
    <xf numFmtId="169" fontId="153" fillId="35" borderId="136" xfId="45328" applyNumberFormat="true" applyFont="true" applyFill="true" applyBorder="true" applyAlignment="true">
      <alignment horizontal="center" vertical="center"/>
    </xf>
    <xf numFmtId="169" fontId="153" fillId="35" borderId="137" xfId="45329" applyNumberFormat="true" applyFont="true" applyFill="true" applyBorder="true" applyAlignment="true">
      <alignment horizontal="center" vertical="center"/>
    </xf>
    <xf numFmtId="169" fontId="153" fillId="35" borderId="142" xfId="45328" applyNumberFormat="true" applyFont="true" applyFill="true" applyBorder="true" applyAlignment="true">
      <alignment horizontal="center" vertical="center"/>
    </xf>
    <xf numFmtId="169" fontId="153" fillId="35" borderId="108" xfId="45329" applyNumberFormat="true" applyFont="true" applyFill="true" applyBorder="true" applyAlignment="true">
      <alignment horizontal="center" vertical="center"/>
    </xf>
    <xf numFmtId="169" fontId="153" fillId="35" borderId="104" xfId="45328" applyNumberFormat="true" applyFont="true" applyFill="true" applyBorder="true" applyAlignment="true">
      <alignment horizontal="center" vertical="center"/>
    </xf>
    <xf numFmtId="169" fontId="153" fillId="35" borderId="102" xfId="45333" applyNumberFormat="true" applyFont="true" applyFill="true" applyBorder="true" applyAlignment="true">
      <alignment horizontal="center" vertical="center"/>
    </xf>
    <xf numFmtId="169" fontId="153" fillId="35" borderId="138" xfId="45334" applyNumberFormat="true" applyFont="true" applyFill="true" applyBorder="true" applyAlignment="true">
      <alignment horizontal="center" vertical="center"/>
    </xf>
    <xf numFmtId="169" fontId="153" fillId="35" borderId="139" xfId="45335" applyNumberFormat="true" applyFont="true" applyFill="true" applyBorder="true" applyAlignment="true">
      <alignment horizontal="center" vertical="center"/>
    </xf>
    <xf numFmtId="169" fontId="153" fillId="35" borderId="143" xfId="45334" applyNumberFormat="true" applyFont="true" applyFill="true" applyBorder="true" applyAlignment="true">
      <alignment horizontal="center" vertical="center"/>
    </xf>
    <xf numFmtId="169" fontId="153" fillId="35" borderId="109" xfId="45335" applyNumberFormat="true" applyFont="true" applyFill="true" applyBorder="true" applyAlignment="true">
      <alignment horizontal="center" vertical="center"/>
    </xf>
    <xf numFmtId="169" fontId="153" fillId="35" borderId="102" xfId="45334" applyNumberFormat="true" applyFont="true" applyFill="true" applyBorder="true" applyAlignment="true">
      <alignment horizontal="center" vertical="center"/>
    </xf>
    <xf numFmtId="168" fontId="153" fillId="35" borderId="102" xfId="45343" applyNumberFormat="true" applyFont="true" applyFill="true" applyBorder="true" applyAlignment="true">
      <alignment horizontal="center" vertical="center"/>
    </xf>
    <xf numFmtId="168" fontId="153" fillId="35" borderId="138" xfId="45344" applyNumberFormat="true" applyFont="true" applyFill="true" applyBorder="true" applyAlignment="true">
      <alignment horizontal="center" vertical="center"/>
    </xf>
    <xf numFmtId="168" fontId="153" fillId="35" borderId="139" xfId="45345" applyNumberFormat="true" applyFont="true" applyFill="true" applyBorder="true" applyAlignment="true">
      <alignment horizontal="center" vertical="center"/>
    </xf>
    <xf numFmtId="168" fontId="153" fillId="35" borderId="143" xfId="45344" applyNumberFormat="true" applyFont="true" applyFill="true" applyBorder="true" applyAlignment="true">
      <alignment horizontal="center" vertical="center"/>
    </xf>
    <xf numFmtId="168" fontId="153" fillId="35" borderId="109" xfId="45345" applyNumberFormat="true" applyFont="true" applyFill="true" applyBorder="true" applyAlignment="true">
      <alignment horizontal="center" vertical="center"/>
    </xf>
    <xf numFmtId="168" fontId="153" fillId="35" borderId="102" xfId="45344" applyNumberFormat="true" applyFont="true" applyFill="true" applyBorder="true" applyAlignment="true">
      <alignment horizontal="center" vertical="center"/>
    </xf>
    <xf numFmtId="168" fontId="153" fillId="35" borderId="102" xfId="45347" applyNumberFormat="true" applyFont="true" applyFill="true" applyBorder="true" applyAlignment="true">
      <alignment horizontal="center" vertical="center"/>
    </xf>
    <xf numFmtId="168" fontId="153" fillId="35" borderId="138" xfId="45348" applyNumberFormat="true" applyFont="true" applyFill="true" applyBorder="true" applyAlignment="true">
      <alignment horizontal="center" vertical="center"/>
    </xf>
    <xf numFmtId="168" fontId="153" fillId="35" borderId="139" xfId="45349" applyNumberFormat="true" applyFont="true" applyFill="true" applyBorder="true" applyAlignment="true">
      <alignment horizontal="center" vertical="center"/>
    </xf>
    <xf numFmtId="168" fontId="153" fillId="35" borderId="143" xfId="45348" applyNumberFormat="true" applyFont="true" applyFill="true" applyBorder="true" applyAlignment="true">
      <alignment horizontal="center" vertical="center"/>
    </xf>
    <xf numFmtId="168" fontId="153" fillId="35" borderId="109" xfId="45349" applyNumberFormat="true" applyFont="true" applyFill="true" applyBorder="true" applyAlignment="true">
      <alignment horizontal="center" vertical="center"/>
    </xf>
    <xf numFmtId="168" fontId="153" fillId="35" borderId="102" xfId="45348" applyNumberFormat="true" applyFont="true" applyFill="true" applyBorder="true" applyAlignment="true">
      <alignment horizontal="center" vertical="center"/>
    </xf>
    <xf numFmtId="168" fontId="153" fillId="35" borderId="102" xfId="45352" applyNumberFormat="true" applyFont="true" applyFill="true" applyBorder="true" applyAlignment="true">
      <alignment horizontal="center" vertical="center"/>
    </xf>
    <xf numFmtId="168" fontId="153" fillId="35" borderId="138" xfId="45353" applyNumberFormat="true" applyFont="true" applyFill="true" applyBorder="true" applyAlignment="true">
      <alignment horizontal="center" vertical="center"/>
    </xf>
    <xf numFmtId="168" fontId="153" fillId="35" borderId="139" xfId="45354" applyNumberFormat="true" applyFont="true" applyFill="true" applyBorder="true" applyAlignment="true">
      <alignment horizontal="center" vertical="center"/>
    </xf>
    <xf numFmtId="168" fontId="153" fillId="35" borderId="143" xfId="45353" applyNumberFormat="true" applyFont="true" applyFill="true" applyBorder="true" applyAlignment="true">
      <alignment horizontal="center" vertical="center"/>
    </xf>
    <xf numFmtId="168" fontId="153" fillId="35" borderId="109" xfId="45354" applyNumberFormat="true" applyFont="true" applyFill="true" applyBorder="true" applyAlignment="true">
      <alignment horizontal="center" vertical="center"/>
    </xf>
    <xf numFmtId="168" fontId="153" fillId="35" borderId="102" xfId="45353" applyNumberFormat="true" applyFont="true" applyFill="true" applyBorder="true" applyAlignment="true">
      <alignment horizontal="center" vertical="center"/>
    </xf>
    <xf numFmtId="169" fontId="153" fillId="35" borderId="107" xfId="45333" applyNumberFormat="true" applyFont="true" applyFill="true" applyBorder="true" applyAlignment="true">
      <alignment horizontal="center" vertical="center"/>
    </xf>
    <xf numFmtId="169" fontId="153" fillId="35" borderId="140" xfId="45334" applyNumberFormat="true" applyFont="true" applyFill="true" applyBorder="true" applyAlignment="true">
      <alignment horizontal="center" vertical="center"/>
    </xf>
    <xf numFmtId="169" fontId="153" fillId="35" borderId="141" xfId="45335" applyNumberFormat="true" applyFont="true" applyFill="true" applyBorder="true" applyAlignment="true">
      <alignment horizontal="center" vertical="center"/>
    </xf>
    <xf numFmtId="169" fontId="153" fillId="35" borderId="144" xfId="45334" applyNumberFormat="true" applyFont="true" applyFill="true" applyBorder="true" applyAlignment="true">
      <alignment horizontal="center" vertical="center"/>
    </xf>
    <xf numFmtId="169" fontId="153" fillId="35" borderId="110" xfId="45335" applyNumberFormat="true" applyFont="true" applyFill="true" applyBorder="true" applyAlignment="true">
      <alignment horizontal="center" vertical="center"/>
    </xf>
    <xf numFmtId="169" fontId="153" fillId="35" borderId="107" xfId="45334" applyNumberFormat="true" applyFont="true" applyFill="true" applyBorder="true" applyAlignment="true">
      <alignment horizontal="center" vertical="center"/>
    </xf>
    <xf numFmtId="169" fontId="153" fillId="35" borderId="104" xfId="45370" applyNumberFormat="true" applyFont="true" applyFill="true" applyBorder="true" applyAlignment="true">
      <alignment horizontal="center" vertical="center"/>
    </xf>
    <xf numFmtId="169" fontId="153" fillId="35" borderId="136" xfId="45371" applyNumberFormat="true" applyFont="true" applyFill="true" applyBorder="true" applyAlignment="true">
      <alignment horizontal="center" vertical="center"/>
    </xf>
    <xf numFmtId="169" fontId="153" fillId="35" borderId="137" xfId="45372" applyNumberFormat="true" applyFont="true" applyFill="true" applyBorder="true" applyAlignment="true">
      <alignment horizontal="center" vertical="center"/>
    </xf>
    <xf numFmtId="169" fontId="153" fillId="35" borderId="142" xfId="45371" applyNumberFormat="true" applyFont="true" applyFill="true" applyBorder="true" applyAlignment="true">
      <alignment horizontal="center" vertical="center"/>
    </xf>
    <xf numFmtId="169" fontId="153" fillId="35" borderId="108" xfId="45372" applyNumberFormat="true" applyFont="true" applyFill="true" applyBorder="true" applyAlignment="true">
      <alignment horizontal="center" vertical="center"/>
    </xf>
    <xf numFmtId="169" fontId="153" fillId="35" borderId="104" xfId="45371" applyNumberFormat="true" applyFont="true" applyFill="true" applyBorder="true" applyAlignment="true">
      <alignment horizontal="center" vertical="center"/>
    </xf>
    <xf numFmtId="169" fontId="153" fillId="35" borderId="102" xfId="45376" applyNumberFormat="true" applyFont="true" applyFill="true" applyBorder="true" applyAlignment="true">
      <alignment horizontal="center" vertical="center"/>
    </xf>
    <xf numFmtId="169" fontId="153" fillId="35" borderId="138" xfId="45377" applyNumberFormat="true" applyFont="true" applyFill="true" applyBorder="true" applyAlignment="true">
      <alignment horizontal="center" vertical="center"/>
    </xf>
    <xf numFmtId="169" fontId="153" fillId="35" borderId="139" xfId="45378" applyNumberFormat="true" applyFont="true" applyFill="true" applyBorder="true" applyAlignment="true">
      <alignment horizontal="center" vertical="center"/>
    </xf>
    <xf numFmtId="169" fontId="153" fillId="35" borderId="143" xfId="45377" applyNumberFormat="true" applyFont="true" applyFill="true" applyBorder="true" applyAlignment="true">
      <alignment horizontal="center" vertical="center"/>
    </xf>
    <xf numFmtId="169" fontId="153" fillId="35" borderId="109" xfId="45378" applyNumberFormat="true" applyFont="true" applyFill="true" applyBorder="true" applyAlignment="true">
      <alignment horizontal="center" vertical="center"/>
    </xf>
    <xf numFmtId="169" fontId="153" fillId="35" borderId="102" xfId="45377" applyNumberFormat="true" applyFont="true" applyFill="true" applyBorder="true" applyAlignment="true">
      <alignment horizontal="center" vertical="center"/>
    </xf>
    <xf numFmtId="169" fontId="153" fillId="35" borderId="102" xfId="45382" applyNumberFormat="true" applyFont="true" applyFill="true" applyBorder="true" applyAlignment="true">
      <alignment horizontal="center" vertical="center"/>
    </xf>
    <xf numFmtId="169" fontId="153" fillId="35" borderId="138" xfId="45383" applyNumberFormat="true" applyFont="true" applyFill="true" applyBorder="true" applyAlignment="true">
      <alignment horizontal="center" vertical="center"/>
    </xf>
    <xf numFmtId="169" fontId="153" fillId="35" borderId="139" xfId="45384" applyNumberFormat="true" applyFont="true" applyFill="true" applyBorder="true" applyAlignment="true">
      <alignment horizontal="center" vertical="center"/>
    </xf>
    <xf numFmtId="169" fontId="153" fillId="35" borderId="143" xfId="45383" applyNumberFormat="true" applyFont="true" applyFill="true" applyBorder="true" applyAlignment="true">
      <alignment horizontal="center" vertical="center"/>
    </xf>
    <xf numFmtId="169" fontId="153" fillId="35" borderId="109" xfId="45384" applyNumberFormat="true" applyFont="true" applyFill="true" applyBorder="true" applyAlignment="true">
      <alignment horizontal="center" vertical="center"/>
    </xf>
    <xf numFmtId="169" fontId="153" fillId="35" borderId="102" xfId="45383" applyNumberFormat="true" applyFont="true" applyFill="true" applyBorder="true" applyAlignment="true">
      <alignment horizontal="center" vertical="center"/>
    </xf>
    <xf numFmtId="168" fontId="153" fillId="35" borderId="102" xfId="45386" applyNumberFormat="true" applyFont="true" applyFill="true" applyBorder="true" applyAlignment="true">
      <alignment horizontal="center" vertical="center"/>
    </xf>
    <xf numFmtId="168" fontId="153" fillId="35" borderId="138" xfId="45387" applyNumberFormat="true" applyFont="true" applyFill="true" applyBorder="true" applyAlignment="true">
      <alignment horizontal="center" vertical="center"/>
    </xf>
    <xf numFmtId="168" fontId="153" fillId="35" borderId="139" xfId="45388" applyNumberFormat="true" applyFont="true" applyFill="true" applyBorder="true" applyAlignment="true">
      <alignment horizontal="center" vertical="center"/>
    </xf>
    <xf numFmtId="168" fontId="153" fillId="35" borderId="143" xfId="45387" applyNumberFormat="true" applyFont="true" applyFill="true" applyBorder="true" applyAlignment="true">
      <alignment horizontal="center" vertical="center"/>
    </xf>
    <xf numFmtId="168" fontId="153" fillId="35" borderId="109" xfId="45388" applyNumberFormat="true" applyFont="true" applyFill="true" applyBorder="true" applyAlignment="true">
      <alignment horizontal="center" vertical="center"/>
    </xf>
    <xf numFmtId="168" fontId="153" fillId="35" borderId="102" xfId="45387" applyNumberFormat="true" applyFont="true" applyFill="true" applyBorder="true" applyAlignment="true">
      <alignment horizontal="center" vertical="center"/>
    </xf>
    <xf numFmtId="168" fontId="153" fillId="35" borderId="102" xfId="45390" applyNumberFormat="true" applyFont="true" applyFill="true" applyBorder="true" applyAlignment="true">
      <alignment horizontal="center" vertical="center"/>
    </xf>
    <xf numFmtId="168" fontId="153" fillId="35" borderId="138" xfId="45391" applyNumberFormat="true" applyFont="true" applyFill="true" applyBorder="true" applyAlignment="true">
      <alignment horizontal="center" vertical="center"/>
    </xf>
    <xf numFmtId="168" fontId="153" fillId="35" borderId="139" xfId="45392" applyNumberFormat="true" applyFont="true" applyFill="true" applyBorder="true" applyAlignment="true">
      <alignment horizontal="center" vertical="center"/>
    </xf>
    <xf numFmtId="168" fontId="153" fillId="35" borderId="143" xfId="45391" applyNumberFormat="true" applyFont="true" applyFill="true" applyBorder="true" applyAlignment="true">
      <alignment horizontal="center" vertical="center"/>
    </xf>
    <xf numFmtId="168" fontId="153" fillId="35" borderId="109" xfId="45392" applyNumberFormat="true" applyFont="true" applyFill="true" applyBorder="true" applyAlignment="true">
      <alignment horizontal="center" vertical="center"/>
    </xf>
    <xf numFmtId="168" fontId="153" fillId="35" borderId="102" xfId="45391" applyNumberFormat="true" applyFont="true" applyFill="true" applyBorder="true" applyAlignment="true">
      <alignment horizontal="center" vertical="center"/>
    </xf>
    <xf numFmtId="168" fontId="153" fillId="35" borderId="102" xfId="45394" applyNumberFormat="true" applyFont="true" applyFill="true" applyBorder="true" applyAlignment="true">
      <alignment horizontal="center" vertical="center"/>
    </xf>
    <xf numFmtId="168" fontId="153" fillId="35" borderId="138" xfId="45395" applyNumberFormat="true" applyFont="true" applyFill="true" applyBorder="true" applyAlignment="true">
      <alignment horizontal="center" vertical="center"/>
    </xf>
    <xf numFmtId="168" fontId="153" fillId="35" borderId="139" xfId="45396" applyNumberFormat="true" applyFont="true" applyFill="true" applyBorder="true" applyAlignment="true">
      <alignment horizontal="center" vertical="center"/>
    </xf>
    <xf numFmtId="168" fontId="153" fillId="35" borderId="143" xfId="45395" applyNumberFormat="true" applyFont="true" applyFill="true" applyBorder="true" applyAlignment="true">
      <alignment horizontal="center" vertical="center"/>
    </xf>
    <xf numFmtId="168" fontId="153" fillId="35" borderId="109" xfId="45396" applyNumberFormat="true" applyFont="true" applyFill="true" applyBorder="true" applyAlignment="true">
      <alignment horizontal="center" vertical="center"/>
    </xf>
    <xf numFmtId="168" fontId="153" fillId="35" borderId="102" xfId="45395" applyNumberFormat="true" applyFont="true" applyFill="true" applyBorder="true" applyAlignment="true">
      <alignment horizontal="center" vertical="center"/>
    </xf>
    <xf numFmtId="0" fontId="27" fillId="35" borderId="107" xfId="19344" applyFill="true" applyBorder="true" applyAlignment="true">
      <alignment horizontal="center" vertical="center" wrapText="true"/>
    </xf>
    <xf numFmtId="0" fontId="27" fillId="35" borderId="144" xfId="19344" applyFill="true" applyBorder="true" applyAlignment="true">
      <alignment horizontal="center" vertical="center" wrapText="true"/>
    </xf>
    <xf numFmtId="0" fontId="27" fillId="35" borderId="110" xfId="19344" applyFill="true" applyBorder="true" applyAlignment="true">
      <alignment horizontal="center" vertical="center" wrapText="true"/>
    </xf>
    <xf numFmtId="0" fontId="154" fillId="26" borderId="108" xfId="45210" applyFont="true" applyFill="true" applyBorder="true" applyAlignment="true">
      <alignment horizontal="left" vertical="center"/>
    </xf>
    <xf numFmtId="0" fontId="154" fillId="26" borderId="109" xfId="45216" applyFont="true" applyFill="true" applyBorder="true" applyAlignment="true">
      <alignment horizontal="left" vertical="center"/>
    </xf>
    <xf numFmtId="0" fontId="154" fillId="26" borderId="110" xfId="45222" applyFont="true" applyFill="true" applyBorder="true" applyAlignment="true">
      <alignment horizontal="left" vertical="center"/>
    </xf>
    <xf numFmtId="0" fontId="154" fillId="26" borderId="108" xfId="45246" applyFont="true" applyFill="true" applyBorder="true" applyAlignment="true">
      <alignment horizontal="left" vertical="center"/>
    </xf>
    <xf numFmtId="0" fontId="154" fillId="26" borderId="109" xfId="45246" applyFont="true" applyFill="true" applyBorder="true" applyAlignment="true">
      <alignment horizontal="left" vertical="center"/>
    </xf>
    <xf numFmtId="0" fontId="154" fillId="26" borderId="108" xfId="45266" applyFont="true" applyFill="true" applyBorder="true" applyAlignment="true">
      <alignment horizontal="left" vertical="center"/>
    </xf>
    <xf numFmtId="0" fontId="154" fillId="26" borderId="109" xfId="45272" applyFont="true" applyFill="true" applyBorder="true" applyAlignment="true">
      <alignment horizontal="left" vertical="center"/>
    </xf>
    <xf numFmtId="0" fontId="154" fillId="0" borderId="109" xfId="45272" applyFont="true" applyFill="true" applyBorder="true" applyAlignment="true">
      <alignment horizontal="left" vertical="center"/>
    </xf>
    <xf numFmtId="0" fontId="154" fillId="0" borderId="109" xfId="45278" applyFont="true" applyFill="true" applyBorder="true" applyAlignment="true">
      <alignment horizontal="left" vertical="center"/>
    </xf>
    <xf numFmtId="0" fontId="154" fillId="26" borderId="108" xfId="45296" applyFont="true" applyFill="true" applyBorder="true" applyAlignment="true">
      <alignment horizontal="left" vertical="center"/>
    </xf>
    <xf numFmtId="0" fontId="154" fillId="26" borderId="109" xfId="45302" applyFont="true" applyFill="true" applyBorder="true" applyAlignment="true">
      <alignment horizontal="left" vertical="center"/>
    </xf>
    <xf numFmtId="0" fontId="154" fillId="26" borderId="110" xfId="45308" applyFont="true" applyFill="true" applyBorder="true" applyAlignment="true">
      <alignment horizontal="left" vertical="center"/>
    </xf>
    <xf numFmtId="0" fontId="154" fillId="26" borderId="108" xfId="45326" applyFont="true" applyFill="true" applyBorder="true" applyAlignment="true">
      <alignment horizontal="left" vertical="center"/>
    </xf>
    <xf numFmtId="0" fontId="154" fillId="26" borderId="109" xfId="45332" applyFont="true" applyFill="true" applyBorder="true" applyAlignment="true">
      <alignment horizontal="left" vertical="center"/>
    </xf>
    <xf numFmtId="0" fontId="154" fillId="26" borderId="108" xfId="45332" applyFont="true" applyFill="true" applyBorder="true" applyAlignment="true">
      <alignment horizontal="left" vertical="center"/>
    </xf>
    <xf numFmtId="0" fontId="154" fillId="26" borderId="110" xfId="45332" applyFont="true" applyFill="true" applyBorder="true" applyAlignment="true">
      <alignment horizontal="left" vertical="center"/>
    </xf>
    <xf numFmtId="0" fontId="27" fillId="3" borderId="147" xfId="19344" applyBorder="true" applyAlignment="true">
      <alignment vertical="center"/>
    </xf>
    <xf numFmtId="0" fontId="154" fillId="0" borderId="109" xfId="45314" applyFont="true" applyFill="true" applyBorder="true" applyAlignment="true">
      <alignment horizontal="left" vertical="center"/>
    </xf>
    <xf numFmtId="0" fontId="154" fillId="0" borderId="109" xfId="45320" applyFont="true" applyFill="true" applyBorder="true" applyAlignment="true">
      <alignment horizontal="left" vertical="center"/>
    </xf>
    <xf numFmtId="0" fontId="154" fillId="0" borderId="109" xfId="45326" applyFont="true" applyFill="true" applyBorder="true" applyAlignment="true">
      <alignment horizontal="left" vertical="center"/>
    </xf>
    <xf numFmtId="0" fontId="154" fillId="0" borderId="109" xfId="45332" applyFont="true" applyFill="true" applyBorder="true" applyAlignment="true">
      <alignment horizontal="left" vertical="center"/>
    </xf>
    <xf numFmtId="0" fontId="154" fillId="0" borderId="109" xfId="45351" applyFont="true" applyFill="true" applyBorder="true" applyAlignment="true">
      <alignment horizontal="left" vertical="center"/>
    </xf>
    <xf numFmtId="0" fontId="154" fillId="0" borderId="110" xfId="45332" applyFont="true" applyFill="true" applyBorder="true" applyAlignment="true">
      <alignment horizontal="left" vertical="center"/>
    </xf>
    <xf numFmtId="0" fontId="154" fillId="26" borderId="108" xfId="45369" applyFont="true" applyFill="true" applyBorder="true" applyAlignment="true">
      <alignment horizontal="left" vertical="center"/>
    </xf>
    <xf numFmtId="0" fontId="154" fillId="26" borderId="109" xfId="45375" applyFont="true" applyFill="true" applyBorder="true" applyAlignment="true">
      <alignment horizontal="left" vertical="center"/>
    </xf>
    <xf numFmtId="0" fontId="154" fillId="26" borderId="110" xfId="45375" applyFont="true" applyFill="true" applyBorder="true" applyAlignment="true">
      <alignment horizontal="left" vertical="center"/>
    </xf>
    <xf numFmtId="0" fontId="154" fillId="26" borderId="108" xfId="45375" applyFont="true" applyFill="true" applyBorder="true" applyAlignment="true">
      <alignment horizontal="left" vertical="center"/>
    </xf>
    <xf numFmtId="0" fontId="154" fillId="26" borderId="109" xfId="45381" applyFont="true" applyFill="true" applyBorder="true" applyAlignment="true">
      <alignment horizontal="left" vertical="center"/>
    </xf>
    <xf numFmtId="0" fontId="154" fillId="0" borderId="109" xfId="45357" applyFont="true" applyFill="true" applyBorder="true" applyAlignment="true">
      <alignment horizontal="left" vertical="center"/>
    </xf>
    <xf numFmtId="0" fontId="154" fillId="0" borderId="109" xfId="45363" applyFont="true" applyFill="true" applyBorder="true" applyAlignment="true">
      <alignment horizontal="left" vertical="center"/>
    </xf>
    <xf numFmtId="0" fontId="154" fillId="0" borderId="109" xfId="45369" applyFont="true" applyFill="true" applyBorder="true" applyAlignment="true">
      <alignment horizontal="left" vertical="center"/>
    </xf>
    <xf numFmtId="0" fontId="154" fillId="0" borderId="109" xfId="45375" applyFont="true" applyFill="true" applyBorder="true" applyAlignment="true">
      <alignment horizontal="left" vertical="center"/>
    </xf>
    <xf numFmtId="0" fontId="154" fillId="0" borderId="109" xfId="45381" applyFont="true" applyFill="true" applyBorder="true" applyAlignment="true">
      <alignment horizontal="left" vertical="center"/>
    </xf>
    <xf numFmtId="169" fontId="187" fillId="35" borderId="102" xfId="33366" applyNumberFormat="true" applyFont="true" applyFill="true" applyBorder="true" applyAlignment="true">
      <alignment horizontal="center" vertical="center"/>
    </xf>
    <xf numFmtId="169" fontId="187" fillId="35" borderId="138" xfId="33366" applyNumberFormat="true" applyFont="true" applyFill="true" applyBorder="true" applyAlignment="true">
      <alignment horizontal="center" vertical="center"/>
    </xf>
    <xf numFmtId="169" fontId="187" fillId="35" borderId="139" xfId="33366" applyNumberFormat="true" applyFont="true" applyFill="true" applyBorder="true" applyAlignment="true">
      <alignment horizontal="center" vertical="center"/>
    </xf>
    <xf numFmtId="169" fontId="187" fillId="35" borderId="143" xfId="33366" applyNumberFormat="true" applyFont="true" applyFill="true" applyBorder="true" applyAlignment="true">
      <alignment horizontal="center" vertical="center"/>
    </xf>
    <xf numFmtId="169" fontId="187" fillId="35" borderId="109" xfId="33366" applyNumberFormat="true" applyFont="true" applyFill="true" applyBorder="true" applyAlignment="true">
      <alignment horizontal="center" vertical="center"/>
    </xf>
    <xf numFmtId="0" fontId="118" fillId="3" borderId="10" xfId="40089" applyFont="true" applyBorder="true" applyAlignment="true">
      <alignment horizontal="center" vertical="center"/>
    </xf>
    <xf numFmtId="170" fontId="158" fillId="27" borderId="148" xfId="19344" applyNumberFormat="true" applyFont="true" applyFill="true" applyBorder="true" applyAlignment="true">
      <alignment horizontal="center" vertical="center"/>
    </xf>
    <xf numFmtId="170" fontId="158" fillId="27" borderId="149" xfId="19344" applyNumberFormat="true" applyFont="true" applyFill="true" applyBorder="true" applyAlignment="true">
      <alignment horizontal="center" vertical="center"/>
    </xf>
    <xf numFmtId="169" fontId="187" fillId="35" borderId="145" xfId="40072" applyNumberFormat="true" applyFont="true" applyFill="true" applyBorder="true" applyAlignment="true">
      <alignment horizontal="center" vertical="center"/>
    </xf>
    <xf numFmtId="169" fontId="187" fillId="35" borderId="150" xfId="40072" applyNumberFormat="true" applyFont="true" applyFill="true" applyBorder="true" applyAlignment="true">
      <alignment horizontal="center" vertical="center"/>
    </xf>
    <xf numFmtId="168" fontId="187" fillId="28" borderId="151" xfId="40077" applyNumberFormat="true" applyFont="true" applyFill="true" applyBorder="true" applyAlignment="true">
      <alignment horizontal="center" vertical="center"/>
    </xf>
    <xf numFmtId="168" fontId="187" fillId="28" borderId="135" xfId="40077" applyNumberFormat="true" applyFont="true" applyFill="true" applyBorder="true" applyAlignment="true">
      <alignment horizontal="center" vertical="center"/>
    </xf>
    <xf numFmtId="0" fontId="118" fillId="3" borderId="10" xfId="39969" applyFont="true" applyBorder="true" applyAlignment="true">
      <alignment horizontal="center" vertical="center"/>
    </xf>
    <xf numFmtId="0" fontId="154" fillId="3" borderId="10" xfId="39968" applyFont="true" applyBorder="true" applyAlignment="true">
      <alignment horizontal="center" vertical="center"/>
    </xf>
    <xf numFmtId="0" fontId="154" fillId="3" borderId="10" xfId="39970" applyFont="true" applyBorder="true" applyAlignment="true">
      <alignment horizontal="center" vertical="center"/>
    </xf>
    <xf numFmtId="0" fontId="118" fillId="3" borderId="10" xfId="40029" applyFont="true" applyBorder="true" applyAlignment="true">
      <alignment horizontal="center" vertical="center"/>
    </xf>
    <xf numFmtId="0" fontId="154" fillId="3" borderId="10" xfId="40028" applyFont="true" applyBorder="true" applyAlignment="true">
      <alignment horizontal="center" vertical="center"/>
    </xf>
    <xf numFmtId="0" fontId="154" fillId="3" borderId="10" xfId="40030" applyFont="true" applyBorder="true" applyAlignment="true">
      <alignment horizontal="center" vertical="center"/>
    </xf>
    <xf numFmtId="0" fontId="118" fillId="3" borderId="10" xfId="40149" applyFont="true" applyBorder="true" applyAlignment="true">
      <alignment horizontal="center" vertical="center"/>
    </xf>
    <xf numFmtId="0" fontId="154" fillId="3" borderId="10" xfId="40148" applyFont="true" applyBorder="true" applyAlignment="true">
      <alignment horizontal="center" vertical="center"/>
    </xf>
    <xf numFmtId="0" fontId="154" fillId="3" borderId="10" xfId="40150" applyFont="true" applyBorder="true" applyAlignment="true">
      <alignment horizontal="center" vertical="center"/>
    </xf>
    <xf numFmtId="0" fontId="118" fillId="3" borderId="10" xfId="40209" applyFont="true" applyBorder="true" applyAlignment="true">
      <alignment horizontal="center" vertical="center"/>
    </xf>
    <xf numFmtId="0" fontId="154" fillId="3" borderId="10" xfId="40208" applyFont="true" applyBorder="true" applyAlignment="true">
      <alignment horizontal="center" vertical="center"/>
    </xf>
    <xf numFmtId="0" fontId="154" fillId="3" borderId="10" xfId="40210" applyFont="true" applyBorder="true" applyAlignment="true">
      <alignment horizontal="center" vertical="center"/>
    </xf>
    <xf numFmtId="0" fontId="118" fillId="3" borderId="10" xfId="40269" applyFont="true" applyBorder="true" applyAlignment="true">
      <alignment horizontal="center" vertical="center"/>
    </xf>
    <xf numFmtId="0" fontId="154" fillId="3" borderId="10" xfId="40268" applyFont="true" applyBorder="true" applyAlignment="true">
      <alignment horizontal="center" vertical="center"/>
    </xf>
    <xf numFmtId="0" fontId="154" fillId="3" borderId="10" xfId="40270" applyFont="true" applyBorder="true" applyAlignment="true">
      <alignment horizontal="center" vertical="center"/>
    </xf>
    <xf numFmtId="0" fontId="118" fillId="3" borderId="10" xfId="40329" applyFont="true" applyBorder="true" applyAlignment="true">
      <alignment horizontal="center" vertical="center"/>
    </xf>
    <xf numFmtId="0" fontId="154" fillId="3" borderId="10" xfId="40328" applyFont="true" applyBorder="true" applyAlignment="true">
      <alignment horizontal="center" vertical="center"/>
    </xf>
    <xf numFmtId="0" fontId="154" fillId="3" borderId="10" xfId="40330" applyFont="true" applyBorder="true" applyAlignment="true">
      <alignment horizontal="center" vertical="center"/>
    </xf>
    <xf numFmtId="0" fontId="118" fillId="3" borderId="10" xfId="40397" applyFont="true" applyBorder="true" applyAlignment="true">
      <alignment horizontal="center" vertical="center"/>
    </xf>
    <xf numFmtId="0" fontId="154" fillId="3" borderId="10" xfId="40396" applyFont="true" applyBorder="true" applyAlignment="true">
      <alignment horizontal="center" vertical="center"/>
    </xf>
    <xf numFmtId="0" fontId="154" fillId="3" borderId="10" xfId="40398" applyFont="true" applyBorder="true" applyAlignment="true">
      <alignment horizontal="center" vertical="center"/>
    </xf>
    <xf numFmtId="0" fontId="187" fillId="3" borderId="10" xfId="45201" applyFont="true" applyBorder="true" applyAlignment="true">
      <alignment horizontal="center" vertical="center"/>
    </xf>
    <xf numFmtId="0" fontId="187" fillId="3" borderId="10" xfId="45231" applyFont="true" applyBorder="true" applyAlignment="true">
      <alignment horizontal="center" vertical="center"/>
    </xf>
    <xf numFmtId="0" fontId="187" fillId="3" borderId="10" xfId="45257" applyFont="true" applyBorder="true" applyAlignment="true">
      <alignment horizontal="center" vertical="center"/>
    </xf>
    <xf numFmtId="0" fontId="187" fillId="3" borderId="10" xfId="45287" applyFont="true" applyBorder="true" applyAlignment="true">
      <alignment horizontal="center" vertical="center"/>
    </xf>
    <xf numFmtId="0" fontId="187" fillId="3" borderId="10" xfId="45317" applyFont="true" applyBorder="true" applyAlignment="true">
      <alignment horizontal="center" vertical="center"/>
    </xf>
    <xf numFmtId="0" fontId="187" fillId="3" borderId="10" xfId="45360" applyFont="true" applyBorder="true" applyAlignment="true">
      <alignment horizontal="center" vertical="center"/>
    </xf>
    <xf numFmtId="0" fontId="154" fillId="3" borderId="10" xfId="45200" applyFont="true" applyBorder="true" applyAlignment="true">
      <alignment horizontal="center" vertical="center"/>
    </xf>
    <xf numFmtId="0" fontId="154" fillId="3" borderId="10" xfId="45202" applyFont="true" applyBorder="true" applyAlignment="true">
      <alignment horizontal="center" vertical="center"/>
    </xf>
    <xf numFmtId="0" fontId="154" fillId="3" borderId="10" xfId="45230" applyFont="true" applyBorder="true" applyAlignment="true">
      <alignment horizontal="center" vertical="center"/>
    </xf>
    <xf numFmtId="0" fontId="154" fillId="3" borderId="10" xfId="45232" applyFont="true" applyBorder="true" applyAlignment="true">
      <alignment horizontal="center" vertical="center"/>
    </xf>
    <xf numFmtId="0" fontId="154" fillId="3" borderId="10" xfId="45256" applyFont="true" applyBorder="true" applyAlignment="true">
      <alignment horizontal="center" vertical="center"/>
    </xf>
    <xf numFmtId="0" fontId="154" fillId="3" borderId="10" xfId="45258" applyFont="true" applyBorder="true" applyAlignment="true">
      <alignment horizontal="center" vertical="center"/>
    </xf>
    <xf numFmtId="0" fontId="154" fillId="3" borderId="10" xfId="45286" applyFont="true" applyBorder="true" applyAlignment="true">
      <alignment horizontal="center" vertical="center"/>
    </xf>
    <xf numFmtId="0" fontId="154" fillId="3" borderId="10" xfId="45288" applyFont="true" applyBorder="true" applyAlignment="true">
      <alignment horizontal="center" vertical="center"/>
    </xf>
    <xf numFmtId="0" fontId="154" fillId="3" borderId="10" xfId="45316" applyFont="true" applyBorder="true" applyAlignment="true">
      <alignment horizontal="center" vertical="center"/>
    </xf>
    <xf numFmtId="0" fontId="154" fillId="3" borderId="10" xfId="45318" applyFont="true" applyBorder="true" applyAlignment="true">
      <alignment horizontal="center" vertical="center"/>
    </xf>
    <xf numFmtId="0" fontId="154" fillId="3" borderId="10" xfId="45359" applyFont="true" applyBorder="true" applyAlignment="true">
      <alignment horizontal="center" vertical="center"/>
    </xf>
    <xf numFmtId="0" fontId="154" fillId="3" borderId="10" xfId="45361" applyFont="true" applyBorder="true" applyAlignment="true">
      <alignment horizontal="center" vertical="center"/>
    </xf>
    <xf numFmtId="169" fontId="153" fillId="35" borderId="108" xfId="45214" applyNumberFormat="true" applyFont="true" applyFill="true" applyBorder="true" applyAlignment="true">
      <alignment horizontal="center" vertical="center"/>
    </xf>
    <xf numFmtId="169" fontId="153" fillId="35" borderId="109" xfId="45220" applyNumberFormat="true" applyFont="true" applyFill="true" applyBorder="true" applyAlignment="true">
      <alignment horizontal="center" vertical="center"/>
    </xf>
    <xf numFmtId="169" fontId="153" fillId="35" borderId="110" xfId="45226" applyNumberFormat="true" applyFont="true" applyFill="true" applyBorder="true" applyAlignment="true">
      <alignment horizontal="center" vertical="center"/>
    </xf>
    <xf numFmtId="170" fontId="158" fillId="27" borderId="152" xfId="19344" applyNumberFormat="true" applyFont="true" applyFill="true" applyBorder="true" applyAlignment="true">
      <alignment horizontal="center" vertical="center"/>
    </xf>
    <xf numFmtId="169" fontId="153" fillId="35" borderId="108" xfId="45250" applyNumberFormat="true" applyFont="true" applyFill="true" applyBorder="true" applyAlignment="true">
      <alignment horizontal="center" vertical="center"/>
    </xf>
    <xf numFmtId="169" fontId="153" fillId="35" borderId="109" xfId="45250" applyNumberFormat="true" applyFont="true" applyFill="true" applyBorder="true" applyAlignment="true">
      <alignment horizontal="center" vertical="center"/>
    </xf>
    <xf numFmtId="169" fontId="153" fillId="35" borderId="109" xfId="45244" applyNumberFormat="true" applyFont="true" applyFill="true" applyBorder="true" applyAlignment="true">
      <alignment horizontal="center" vertical="center"/>
    </xf>
    <xf numFmtId="169" fontId="187" fillId="35" borderId="109" xfId="40060" applyNumberFormat="true" applyFont="true" applyFill="true" applyBorder="true" applyAlignment="true">
      <alignment horizontal="center" vertical="center"/>
    </xf>
    <xf numFmtId="169" fontId="187" fillId="35" borderId="123" xfId="40072" applyNumberFormat="true" applyFont="true" applyFill="true" applyBorder="true" applyAlignment="true">
      <alignment horizontal="center" vertical="center"/>
    </xf>
    <xf numFmtId="169" fontId="153" fillId="35" borderId="108" xfId="45270" applyNumberFormat="true" applyFont="true" applyFill="true" applyBorder="true" applyAlignment="true">
      <alignment horizontal="center" vertical="center"/>
    </xf>
    <xf numFmtId="169" fontId="153" fillId="35" borderId="109" xfId="45276" applyNumberFormat="true" applyFont="true" applyFill="true" applyBorder="true" applyAlignment="true">
      <alignment horizontal="center" vertical="center"/>
    </xf>
    <xf numFmtId="169" fontId="153" fillId="35" borderId="109" xfId="45282" applyNumberFormat="true" applyFont="true" applyFill="true" applyBorder="true" applyAlignment="true">
      <alignment horizontal="center" vertical="center"/>
    </xf>
    <xf numFmtId="168" fontId="153" fillId="35" borderId="109" xfId="19367" applyNumberFormat="true" applyFont="true" applyFill="true" applyBorder="true" applyAlignment="true">
      <alignment horizontal="center" vertical="center"/>
    </xf>
    <xf numFmtId="168" fontId="153" fillId="35" borderId="109" xfId="19371" applyNumberFormat="true" applyFont="true" applyFill="true" applyBorder="true" applyAlignment="true">
      <alignment horizontal="center" vertical="center"/>
    </xf>
    <xf numFmtId="169" fontId="153" fillId="35" borderId="108" xfId="45300" applyNumberFormat="true" applyFont="true" applyFill="true" applyBorder="true" applyAlignment="true">
      <alignment horizontal="center" vertical="center"/>
    </xf>
    <xf numFmtId="169" fontId="153" fillId="35" borderId="109" xfId="45306" applyNumberFormat="true" applyFont="true" applyFill="true" applyBorder="true" applyAlignment="true">
      <alignment horizontal="center" vertical="center"/>
    </xf>
    <xf numFmtId="169" fontId="153" fillId="35" borderId="110" xfId="45312" applyNumberFormat="true" applyFont="true" applyFill="true" applyBorder="true" applyAlignment="true">
      <alignment horizontal="center" vertical="center"/>
    </xf>
    <xf numFmtId="169" fontId="153" fillId="35" borderId="108" xfId="45330" applyNumberFormat="true" applyFont="true" applyFill="true" applyBorder="true" applyAlignment="true">
      <alignment horizontal="center" vertical="center"/>
    </xf>
    <xf numFmtId="169" fontId="153" fillId="35" borderId="109" xfId="45336" applyNumberFormat="true" applyFont="true" applyFill="true" applyBorder="true" applyAlignment="true">
      <alignment horizontal="center" vertical="center"/>
    </xf>
    <xf numFmtId="169" fontId="187" fillId="35" borderId="109" xfId="40240" applyNumberFormat="true" applyFont="true" applyFill="true" applyBorder="true" applyAlignment="true">
      <alignment horizontal="center" vertical="center"/>
    </xf>
    <xf numFmtId="169" fontId="118" fillId="35" borderId="109" xfId="40240" applyNumberFormat="true" applyFont="true" applyFill="true" applyBorder="true" applyAlignment="true">
      <alignment horizontal="center" vertical="center"/>
    </xf>
    <xf numFmtId="169" fontId="118" fillId="35" borderId="109" xfId="40252" applyNumberFormat="true" applyFont="true" applyFill="true" applyBorder="true" applyAlignment="true">
      <alignment horizontal="center" vertical="center"/>
    </xf>
    <xf numFmtId="0" fontId="154" fillId="35" borderId="109" xfId="25750" applyFont="true" applyFill="true" applyBorder="true" applyAlignment="true">
      <alignment horizontal="center" vertical="center" wrapText="true"/>
    </xf>
    <xf numFmtId="0" fontId="154" fillId="35" borderId="109" xfId="45318" applyFont="true" applyFill="true" applyBorder="true" applyAlignment="true">
      <alignment horizontal="center" vertical="center" wrapText="true"/>
    </xf>
    <xf numFmtId="0" fontId="154" fillId="35" borderId="109" xfId="45324" applyFont="true" applyFill="true" applyBorder="true" applyAlignment="true">
      <alignment horizontal="center" vertical="center" wrapText="true"/>
    </xf>
    <xf numFmtId="168" fontId="153" fillId="35" borderId="109" xfId="45346" applyNumberFormat="true" applyFont="true" applyFill="true" applyBorder="true" applyAlignment="true">
      <alignment horizontal="center" vertical="center"/>
    </xf>
    <xf numFmtId="168" fontId="153" fillId="35" borderId="109" xfId="45350" applyNumberFormat="true" applyFont="true" applyFill="true" applyBorder="true" applyAlignment="true">
      <alignment horizontal="center" vertical="center"/>
    </xf>
    <xf numFmtId="168" fontId="153" fillId="35" borderId="109" xfId="45355" applyNumberFormat="true" applyFont="true" applyFill="true" applyBorder="true" applyAlignment="true">
      <alignment horizontal="center" vertical="center"/>
    </xf>
    <xf numFmtId="168" fontId="153" fillId="35" borderId="109" xfId="19402" applyNumberFormat="true" applyFont="true" applyFill="true" applyBorder="true" applyAlignment="true">
      <alignment horizontal="center" vertical="center" wrapText="true"/>
    </xf>
    <xf numFmtId="169" fontId="153" fillId="35" borderId="110" xfId="45336" applyNumberFormat="true" applyFont="true" applyFill="true" applyBorder="true" applyAlignment="true">
      <alignment horizontal="center" vertical="center"/>
    </xf>
    <xf numFmtId="169" fontId="153" fillId="35" borderId="108" xfId="45373" applyNumberFormat="true" applyFont="true" applyFill="true" applyBorder="true" applyAlignment="true">
      <alignment horizontal="center" vertical="center"/>
    </xf>
    <xf numFmtId="169" fontId="153" fillId="35" borderId="109" xfId="45379" applyNumberFormat="true" applyFont="true" applyFill="true" applyBorder="true" applyAlignment="true">
      <alignment horizontal="center" vertical="center"/>
    </xf>
    <xf numFmtId="169" fontId="153" fillId="35" borderId="109" xfId="45385" applyNumberFormat="true" applyFont="true" applyFill="true" applyBorder="true" applyAlignment="true">
      <alignment horizontal="center" vertical="center"/>
    </xf>
    <xf numFmtId="0" fontId="154" fillId="35" borderId="109" xfId="45361" applyFont="true" applyFill="true" applyBorder="true" applyAlignment="true">
      <alignment horizontal="center" vertical="center" wrapText="true"/>
    </xf>
    <xf numFmtId="0" fontId="154" fillId="35" borderId="109" xfId="45367" applyFont="true" applyFill="true" applyBorder="true" applyAlignment="true">
      <alignment horizontal="center" vertical="center" wrapText="true"/>
    </xf>
    <xf numFmtId="168" fontId="153" fillId="35" borderId="109" xfId="45389" applyNumberFormat="true" applyFont="true" applyFill="true" applyBorder="true" applyAlignment="true">
      <alignment horizontal="center" vertical="center"/>
    </xf>
    <xf numFmtId="168" fontId="153" fillId="35" borderId="109" xfId="45393" applyNumberFormat="true" applyFont="true" applyFill="true" applyBorder="true" applyAlignment="true">
      <alignment horizontal="center" vertical="center"/>
    </xf>
    <xf numFmtId="168" fontId="153" fillId="35" borderId="109" xfId="45397" applyNumberFormat="true" applyFont="true" applyFill="true" applyBorder="true" applyAlignment="true">
      <alignment horizontal="center" vertical="center"/>
    </xf>
    <xf numFmtId="169" fontId="187" fillId="0" borderId="10" xfId="40060" applyNumberFormat="true" applyFont="true" applyFill="true" applyBorder="true" applyAlignment="true">
      <alignment horizontal="center" vertical="center"/>
    </xf>
    <xf numFmtId="169" fontId="187" fillId="0" borderId="10" xfId="40072" applyNumberFormat="true" applyFont="true" applyFill="true" applyBorder="true" applyAlignment="true">
      <alignment horizontal="center" vertical="center"/>
    </xf>
    <xf numFmtId="169" fontId="187" fillId="0" borderId="10" xfId="40240" applyNumberFormat="true" applyFont="true" applyFill="true" applyBorder="true" applyAlignment="true">
      <alignment horizontal="center" vertical="center"/>
    </xf>
    <xf numFmtId="169" fontId="118" fillId="0" borderId="10" xfId="40240" applyNumberFormat="true" applyFont="true" applyFill="true" applyBorder="true" applyAlignment="true">
      <alignment horizontal="center" vertical="center"/>
    </xf>
    <xf numFmtId="169" fontId="118" fillId="0" borderId="10" xfId="40252" applyNumberFormat="true" applyFont="true" applyFill="true" applyBorder="true" applyAlignment="true">
      <alignment horizontal="center" vertical="center"/>
    </xf>
    <xf numFmtId="0" fontId="154" fillId="0" borderId="10" xfId="39982" applyFont="true" applyFill="true" applyBorder="true" applyAlignment="true">
      <alignment horizontal="center" vertical="center" wrapText="true"/>
    </xf>
    <xf numFmtId="168" fontId="187" fillId="0" borderId="10" xfId="39994" applyNumberFormat="true" applyFont="true" applyFill="true" applyBorder="true" applyAlignment="true">
      <alignment horizontal="center" vertical="center"/>
    </xf>
    <xf numFmtId="168" fontId="187" fillId="0" borderId="10" xfId="40006" applyNumberFormat="true" applyFont="true" applyFill="true" applyBorder="true" applyAlignment="true">
      <alignment horizontal="center" vertical="center"/>
    </xf>
    <xf numFmtId="168" fontId="187" fillId="0" borderId="10" xfId="40018" applyNumberFormat="true" applyFont="true" applyFill="true" applyBorder="true" applyAlignment="true">
      <alignment horizontal="center" vertical="center"/>
    </xf>
    <xf numFmtId="0" fontId="154" fillId="0" borderId="10" xfId="40042" applyFont="true" applyFill="true" applyBorder="true" applyAlignment="true">
      <alignment horizontal="center" vertical="center" wrapText="true"/>
    </xf>
    <xf numFmtId="168" fontId="187" fillId="0" borderId="10" xfId="40054" applyNumberFormat="true" applyFont="true" applyFill="true" applyBorder="true" applyAlignment="true">
      <alignment horizontal="center" vertical="center"/>
    </xf>
    <xf numFmtId="168" fontId="187" fillId="0" borderId="10" xfId="40066" applyNumberFormat="true" applyFont="true" applyFill="true" applyBorder="true" applyAlignment="true">
      <alignment horizontal="center" vertical="center"/>
    </xf>
    <xf numFmtId="168" fontId="187" fillId="0" borderId="10" xfId="40078" applyNumberFormat="true" applyFont="true" applyFill="true" applyBorder="true" applyAlignment="true">
      <alignment horizontal="center" vertical="center"/>
    </xf>
    <xf numFmtId="0" fontId="154" fillId="0" borderId="10" xfId="40102" applyFont="true" applyFill="true" applyBorder="true" applyAlignment="true">
      <alignment horizontal="center" vertical="center" wrapText="true"/>
    </xf>
    <xf numFmtId="168" fontId="153" fillId="0" borderId="10" xfId="40114" applyNumberFormat="true" applyFont="true" applyFill="true" applyBorder="true" applyAlignment="true">
      <alignment horizontal="center" vertical="center"/>
    </xf>
    <xf numFmtId="168" fontId="153" fillId="0" borderId="10" xfId="40126" applyNumberFormat="true" applyFont="true" applyFill="true" applyBorder="true" applyAlignment="true">
      <alignment horizontal="center" vertical="center"/>
    </xf>
    <xf numFmtId="0" fontId="154" fillId="0" borderId="10" xfId="40162" applyFont="true" applyFill="true" applyBorder="true" applyAlignment="true">
      <alignment horizontal="center" vertical="center" wrapText="true"/>
    </xf>
    <xf numFmtId="168" fontId="118" fillId="0" borderId="10" xfId="40174" applyNumberFormat="true" applyFont="true" applyFill="true" applyBorder="true" applyAlignment="true">
      <alignment horizontal="center" vertical="center"/>
    </xf>
    <xf numFmtId="168" fontId="187" fillId="0" borderId="10" xfId="40174" applyNumberFormat="true" applyFont="true" applyFill="true" applyBorder="true" applyAlignment="true">
      <alignment horizontal="center" vertical="center"/>
    </xf>
    <xf numFmtId="168" fontId="118" fillId="0" borderId="10" xfId="40186" applyNumberFormat="true" applyFont="true" applyFill="true" applyBorder="true" applyAlignment="true">
      <alignment horizontal="center" vertical="center"/>
    </xf>
    <xf numFmtId="168" fontId="187" fillId="0" borderId="10" xfId="40186" applyNumberFormat="true" applyFont="true" applyFill="true" applyBorder="true" applyAlignment="true">
      <alignment horizontal="center" vertical="center"/>
    </xf>
    <xf numFmtId="168" fontId="187" fillId="0" borderId="10" xfId="40198" applyNumberFormat="true" applyFont="true" applyFill="true" applyBorder="true" applyAlignment="true">
      <alignment horizontal="center" vertical="center"/>
    </xf>
    <xf numFmtId="0" fontId="154" fillId="0" borderId="10" xfId="40222" applyFont="true" applyFill="true" applyBorder="true" applyAlignment="true">
      <alignment horizontal="center" vertical="center" wrapText="true"/>
    </xf>
    <xf numFmtId="168" fontId="187" fillId="0" borderId="10" xfId="40234" applyNumberFormat="true" applyFont="true" applyFill="true" applyBorder="true" applyAlignment="true">
      <alignment horizontal="center" vertical="center"/>
    </xf>
    <xf numFmtId="168" fontId="187" fillId="0" borderId="10" xfId="40246" applyNumberFormat="true" applyFont="true" applyFill="true" applyBorder="true" applyAlignment="true">
      <alignment horizontal="center" vertical="center"/>
    </xf>
    <xf numFmtId="168" fontId="187" fillId="0" borderId="10" xfId="40258" applyNumberFormat="true" applyFont="true" applyFill="true" applyBorder="true" applyAlignment="true">
      <alignment horizontal="center" vertical="center"/>
    </xf>
    <xf numFmtId="168" fontId="153" fillId="0" borderId="10" xfId="40246" applyNumberFormat="true" applyFont="true" applyFill="true" applyBorder="true" applyAlignment="true">
      <alignment horizontal="center" vertical="center"/>
    </xf>
    <xf numFmtId="0" fontId="154" fillId="0" borderId="10" xfId="40282" applyFont="true" applyFill="true" applyBorder="true" applyAlignment="true">
      <alignment horizontal="center" vertical="center" wrapText="true"/>
    </xf>
    <xf numFmtId="168" fontId="118" fillId="0" borderId="10" xfId="40294" applyNumberFormat="true" applyFont="true" applyFill="true" applyBorder="true" applyAlignment="true">
      <alignment horizontal="center" vertical="center"/>
    </xf>
    <xf numFmtId="168" fontId="187" fillId="0" borderId="10" xfId="40294" applyNumberFormat="true" applyFont="true" applyFill="true" applyBorder="true" applyAlignment="true">
      <alignment horizontal="center" vertical="center"/>
    </xf>
    <xf numFmtId="168" fontId="118" fillId="0" borderId="10" xfId="40306" applyNumberFormat="true" applyFont="true" applyFill="true" applyBorder="true" applyAlignment="true">
      <alignment horizontal="center" vertical="center"/>
    </xf>
    <xf numFmtId="168" fontId="187" fillId="0" borderId="10" xfId="40306" applyNumberFormat="true" applyFont="true" applyFill="true" applyBorder="true" applyAlignment="true">
      <alignment horizontal="center" vertical="center"/>
    </xf>
    <xf numFmtId="168" fontId="153" fillId="0" borderId="10" xfId="40306" applyNumberFormat="true" applyFont="true" applyFill="true" applyBorder="true" applyAlignment="true">
      <alignment horizontal="center" vertical="center"/>
    </xf>
    <xf numFmtId="0" fontId="154" fillId="0" borderId="10" xfId="40342" applyFont="true" applyFill="true" applyBorder="true" applyAlignment="true">
      <alignment horizontal="center" vertical="center" wrapText="true"/>
    </xf>
    <xf numFmtId="168" fontId="187" fillId="0" borderId="10" xfId="40536" applyNumberFormat="true" applyFont="true" applyFill="true" applyBorder="true" applyAlignment="true">
      <alignment horizontal="center" vertical="center"/>
    </xf>
    <xf numFmtId="168" fontId="187" fillId="0" borderId="10" xfId="40542" applyNumberFormat="true" applyFont="true" applyFill="true" applyBorder="true" applyAlignment="true">
      <alignment horizontal="center" vertical="center"/>
    </xf>
    <xf numFmtId="168" fontId="187" fillId="0" borderId="10" xfId="40539" applyNumberFormat="true" applyFont="true" applyFill="true" applyBorder="true" applyAlignment="true">
      <alignment horizontal="center" vertical="center"/>
    </xf>
    <xf numFmtId="168" fontId="187" fillId="0" borderId="10" xfId="40548" applyNumberFormat="true" applyFont="true" applyFill="true" applyBorder="true" applyAlignment="true">
      <alignment horizontal="center" vertical="center"/>
    </xf>
    <xf numFmtId="0" fontId="154" fillId="0" borderId="10" xfId="40410" applyFont="true" applyFill="true" applyBorder="true" applyAlignment="true">
      <alignment horizontal="center" vertical="center" wrapText="true"/>
    </xf>
    <xf numFmtId="168" fontId="187" fillId="0" borderId="10" xfId="40422" applyNumberFormat="true" applyFont="true" applyFill="true" applyBorder="true" applyAlignment="true">
      <alignment horizontal="center" vertical="center"/>
    </xf>
    <xf numFmtId="168" fontId="187" fillId="0" borderId="10" xfId="40434" applyNumberFormat="true" applyFont="true" applyFill="true" applyBorder="true" applyAlignment="true">
      <alignment horizontal="center" vertical="center"/>
    </xf>
    <xf numFmtId="168" fontId="187" fillId="0" borderId="10" xfId="40446" applyNumberFormat="true" applyFont="true" applyFill="true" applyBorder="true" applyAlignment="true">
      <alignment horizontal="center" vertical="center"/>
    </xf>
    <xf numFmtId="0" fontId="154" fillId="3" borderId="55" xfId="39981" applyFont="true" applyBorder="true" applyAlignment="true">
      <alignment horizontal="center" vertical="center" wrapText="true"/>
    </xf>
    <xf numFmtId="168" fontId="187" fillId="28" borderId="62" xfId="39993" applyNumberFormat="true" applyFont="true" applyFill="true" applyBorder="true" applyAlignment="true">
      <alignment horizontal="center" vertical="center"/>
    </xf>
    <xf numFmtId="168" fontId="187" fillId="28" borderId="64" xfId="40005" applyNumberFormat="true" applyFont="true" applyFill="true" applyBorder="true" applyAlignment="true">
      <alignment horizontal="center" vertical="center"/>
    </xf>
    <xf numFmtId="168" fontId="187" fillId="28" borderId="87" xfId="40017" applyNumberFormat="true" applyFont="true" applyFill="true" applyBorder="true" applyAlignment="true">
      <alignment horizontal="center" vertical="center"/>
    </xf>
    <xf numFmtId="0" fontId="154" fillId="3" borderId="55" xfId="40041" applyFont="true" applyBorder="true" applyAlignment="true">
      <alignment horizontal="center" vertical="center" wrapText="true"/>
    </xf>
    <xf numFmtId="168" fontId="187" fillId="28" borderId="62" xfId="40053" applyNumberFormat="true" applyFont="true" applyFill="true" applyBorder="true" applyAlignment="true">
      <alignment horizontal="center" vertical="center"/>
    </xf>
    <xf numFmtId="168" fontId="187" fillId="28" borderId="64" xfId="40065" applyNumberFormat="true" applyFont="true" applyFill="true" applyBorder="true" applyAlignment="true">
      <alignment horizontal="center" vertical="center"/>
    </xf>
    <xf numFmtId="0" fontId="154" fillId="3" borderId="55" xfId="40101" applyFont="true" applyBorder="true" applyAlignment="true">
      <alignment horizontal="center" vertical="center" wrapText="true"/>
    </xf>
    <xf numFmtId="168" fontId="153" fillId="28" borderId="62" xfId="40113" applyNumberFormat="true" applyFont="true" applyFill="true" applyBorder="true" applyAlignment="true">
      <alignment horizontal="center" vertical="center"/>
    </xf>
    <xf numFmtId="168" fontId="153" fillId="28" borderId="64" xfId="40125" applyNumberFormat="true" applyFont="true" applyFill="true" applyBorder="true" applyAlignment="true">
      <alignment horizontal="center" vertical="center"/>
    </xf>
    <xf numFmtId="168" fontId="153" fillId="28" borderId="87" xfId="40125" applyNumberFormat="true" applyFont="true" applyFill="true" applyBorder="true" applyAlignment="true">
      <alignment horizontal="center" vertical="center"/>
    </xf>
    <xf numFmtId="0" fontId="154" fillId="3" borderId="55" xfId="40161" applyFont="true" applyBorder="true" applyAlignment="true">
      <alignment horizontal="center" vertical="center" wrapText="true"/>
    </xf>
    <xf numFmtId="168" fontId="118" fillId="28" borderId="62" xfId="40173" applyNumberFormat="true" applyFont="true" applyFill="true" applyBorder="true" applyAlignment="true">
      <alignment horizontal="center" vertical="center"/>
    </xf>
    <xf numFmtId="168" fontId="118" fillId="28" borderId="64" xfId="40185" applyNumberFormat="true" applyFont="true" applyFill="true" applyBorder="true" applyAlignment="true">
      <alignment horizontal="center" vertical="center"/>
    </xf>
    <xf numFmtId="168" fontId="187" fillId="28" borderId="64" xfId="40185" applyNumberFormat="true" applyFont="true" applyFill="true" applyBorder="true" applyAlignment="true">
      <alignment horizontal="center" vertical="center"/>
    </xf>
    <xf numFmtId="168" fontId="187" fillId="28" borderId="87" xfId="40197" applyNumberFormat="true" applyFont="true" applyFill="true" applyBorder="true" applyAlignment="true">
      <alignment horizontal="center" vertical="center"/>
    </xf>
    <xf numFmtId="0" fontId="154" fillId="3" borderId="55" xfId="40221" applyFont="true" applyBorder="true" applyAlignment="true">
      <alignment horizontal="center" vertical="center" wrapText="true"/>
    </xf>
    <xf numFmtId="168" fontId="187" fillId="28" borderId="62" xfId="40233" applyNumberFormat="true" applyFont="true" applyFill="true" applyBorder="true" applyAlignment="true">
      <alignment horizontal="center" vertical="center"/>
    </xf>
    <xf numFmtId="168" fontId="187" fillId="28" borderId="64" xfId="40245" applyNumberFormat="true" applyFont="true" applyFill="true" applyBorder="true" applyAlignment="true">
      <alignment horizontal="center" vertical="center"/>
    </xf>
    <xf numFmtId="168" fontId="187" fillId="28" borderId="64" xfId="40257" applyNumberFormat="true" applyFont="true" applyFill="true" applyBorder="true" applyAlignment="true">
      <alignment horizontal="center" vertical="center"/>
    </xf>
    <xf numFmtId="168" fontId="153" fillId="28" borderId="73" xfId="40245" applyNumberFormat="true" applyFont="true" applyFill="true" applyBorder="true" applyAlignment="true">
      <alignment horizontal="center" vertical="center"/>
    </xf>
    <xf numFmtId="168" fontId="153" fillId="28" borderId="64" xfId="40245" applyNumberFormat="true" applyFont="true" applyFill="true" applyBorder="true" applyAlignment="true">
      <alignment horizontal="center" vertical="center"/>
    </xf>
    <xf numFmtId="168" fontId="153" fillId="28" borderId="87" xfId="40245" applyNumberFormat="true" applyFont="true" applyFill="true" applyBorder="true" applyAlignment="true">
      <alignment horizontal="center" vertical="center"/>
    </xf>
    <xf numFmtId="0" fontId="154" fillId="3" borderId="55" xfId="40281" applyFont="true" applyBorder="true" applyAlignment="true">
      <alignment horizontal="center" vertical="center" wrapText="true"/>
    </xf>
    <xf numFmtId="168" fontId="187" fillId="28" borderId="62" xfId="40293" applyNumberFormat="true" applyFont="true" applyFill="true" applyBorder="true" applyAlignment="true">
      <alignment horizontal="center" vertical="center"/>
    </xf>
    <xf numFmtId="168" fontId="187" fillId="28" borderId="64" xfId="40305" applyNumberFormat="true" applyFont="true" applyFill="true" applyBorder="true" applyAlignment="true">
      <alignment horizontal="center" vertical="center"/>
    </xf>
    <xf numFmtId="168" fontId="153" fillId="28" borderId="64" xfId="40305" applyNumberFormat="true" applyFont="true" applyFill="true" applyBorder="true" applyAlignment="true">
      <alignment horizontal="center" vertical="center"/>
    </xf>
    <xf numFmtId="168" fontId="153" fillId="28" borderId="87" xfId="40305" applyNumberFormat="true" applyFont="true" applyFill="true" applyBorder="true" applyAlignment="true">
      <alignment horizontal="center" vertical="center"/>
    </xf>
    <xf numFmtId="0" fontId="154" fillId="3" borderId="55" xfId="40341" applyFont="true" applyBorder="true" applyAlignment="true">
      <alignment horizontal="center" vertical="center" wrapText="true"/>
    </xf>
    <xf numFmtId="168" fontId="187" fillId="28" borderId="62" xfId="40535" applyNumberFormat="true" applyFont="true" applyFill="true" applyBorder="true" applyAlignment="true">
      <alignment horizontal="center" vertical="center"/>
    </xf>
    <xf numFmtId="168" fontId="187" fillId="28" borderId="64" xfId="40541" applyNumberFormat="true" applyFont="true" applyFill="true" applyBorder="true" applyAlignment="true">
      <alignment horizontal="center" vertical="center"/>
    </xf>
    <xf numFmtId="168" fontId="187" fillId="28" borderId="87" xfId="40547" applyNumberFormat="true" applyFont="true" applyFill="true" applyBorder="true" applyAlignment="true">
      <alignment horizontal="center" vertical="center"/>
    </xf>
    <xf numFmtId="0" fontId="154" fillId="3" borderId="55" xfId="40409" applyFont="true" applyBorder="true" applyAlignment="true">
      <alignment horizontal="center" vertical="center" wrapText="true"/>
    </xf>
    <xf numFmtId="168" fontId="187" fillId="28" borderId="62" xfId="40421" applyNumberFormat="true" applyFont="true" applyFill="true" applyBorder="true" applyAlignment="true">
      <alignment horizontal="center" vertical="center"/>
    </xf>
    <xf numFmtId="168" fontId="187" fillId="28" borderId="64" xfId="40433" applyNumberFormat="true" applyFont="true" applyFill="true" applyBorder="true" applyAlignment="true">
      <alignment horizontal="center" vertical="center"/>
    </xf>
    <xf numFmtId="168" fontId="187" fillId="28" borderId="87" xfId="40445" applyNumberFormat="true" applyFont="true" applyFill="true" applyBorder="true" applyAlignment="true">
      <alignment horizontal="center" vertical="center"/>
    </xf>
    <xf numFmtId="0" fontId="118" fillId="0" borderId="10" xfId="39969" applyFont="true" applyFill="true" applyBorder="true" applyAlignment="true">
      <alignment horizontal="center" vertical="center"/>
    </xf>
    <xf numFmtId="0" fontId="154" fillId="0" borderId="10" xfId="39968" applyFont="true" applyFill="true" applyBorder="true" applyAlignment="true">
      <alignment horizontal="center" vertical="center"/>
    </xf>
    <xf numFmtId="0" fontId="154" fillId="0" borderId="10" xfId="39970" applyFont="true" applyFill="true" applyBorder="true" applyAlignment="true">
      <alignment horizontal="center" vertical="center"/>
    </xf>
    <xf numFmtId="0" fontId="154" fillId="0" borderId="10" xfId="39980" applyFont="true" applyFill="true" applyBorder="true" applyAlignment="true">
      <alignment horizontal="center" vertical="center" wrapText="true"/>
    </xf>
    <xf numFmtId="168" fontId="187" fillId="0" borderId="10" xfId="39992" applyNumberFormat="true" applyFont="true" applyFill="true" applyBorder="true" applyAlignment="true">
      <alignment horizontal="center" vertical="center"/>
    </xf>
    <xf numFmtId="168" fontId="187" fillId="0" borderId="10" xfId="40004" applyNumberFormat="true" applyFont="true" applyFill="true" applyBorder="true" applyAlignment="true">
      <alignment horizontal="center" vertical="center"/>
    </xf>
    <xf numFmtId="168" fontId="187" fillId="0" borderId="10" xfId="40016" applyNumberFormat="true" applyFont="true" applyFill="true" applyBorder="true" applyAlignment="true">
      <alignment horizontal="center" vertical="center"/>
    </xf>
    <xf numFmtId="0" fontId="118" fillId="0" borderId="10" xfId="40029" applyFont="true" applyFill="true" applyBorder="true" applyAlignment="true">
      <alignment horizontal="center" vertical="center"/>
    </xf>
    <xf numFmtId="0" fontId="154" fillId="0" borderId="10" xfId="40028" applyFont="true" applyFill="true" applyBorder="true" applyAlignment="true">
      <alignment horizontal="center" vertical="center"/>
    </xf>
    <xf numFmtId="0" fontId="154" fillId="0" borderId="10" xfId="40030" applyFont="true" applyFill="true" applyBorder="true" applyAlignment="true">
      <alignment horizontal="center" vertical="center"/>
    </xf>
    <xf numFmtId="0" fontId="154" fillId="0" borderId="10" xfId="40040" applyFont="true" applyFill="true" applyBorder="true" applyAlignment="true">
      <alignment horizontal="center" vertical="center" wrapText="true"/>
    </xf>
    <xf numFmtId="168" fontId="187" fillId="0" borderId="10" xfId="40052" applyNumberFormat="true" applyFont="true" applyFill="true" applyBorder="true" applyAlignment="true">
      <alignment horizontal="center" vertical="center"/>
    </xf>
    <xf numFmtId="168" fontId="187" fillId="0" borderId="10" xfId="40064" applyNumberFormat="true" applyFont="true" applyFill="true" applyBorder="true" applyAlignment="true">
      <alignment horizontal="center" vertical="center"/>
    </xf>
    <xf numFmtId="168" fontId="187" fillId="0" borderId="10" xfId="40077" applyNumberFormat="true" applyFont="true" applyFill="true" applyBorder="true" applyAlignment="true">
      <alignment horizontal="center" vertical="center"/>
    </xf>
    <xf numFmtId="0" fontId="118" fillId="0" borderId="10" xfId="40089" applyFont="true" applyFill="true" applyBorder="true" applyAlignment="true">
      <alignment horizontal="center" vertical="center"/>
    </xf>
    <xf numFmtId="0" fontId="154" fillId="0" borderId="10" xfId="40088" applyFont="true" applyFill="true" applyBorder="true" applyAlignment="true">
      <alignment horizontal="center" vertical="center"/>
    </xf>
    <xf numFmtId="0" fontId="154" fillId="0" borderId="10" xfId="40090" applyFont="true" applyFill="true" applyBorder="true" applyAlignment="true">
      <alignment horizontal="center" vertical="center"/>
    </xf>
    <xf numFmtId="0" fontId="154" fillId="0" borderId="10" xfId="40100" applyFont="true" applyFill="true" applyBorder="true" applyAlignment="true">
      <alignment horizontal="center" vertical="center" wrapText="true"/>
    </xf>
    <xf numFmtId="168" fontId="153" fillId="0" borderId="10" xfId="40112" applyNumberFormat="true" applyFont="true" applyFill="true" applyBorder="true" applyAlignment="true">
      <alignment horizontal="center" vertical="center"/>
    </xf>
    <xf numFmtId="168" fontId="153" fillId="0" borderId="10" xfId="40124" applyNumberFormat="true" applyFont="true" applyFill="true" applyBorder="true" applyAlignment="true">
      <alignment horizontal="center" vertical="center"/>
    </xf>
    <xf numFmtId="0" fontId="118" fillId="0" borderId="10" xfId="40149" applyFont="true" applyFill="true" applyBorder="true" applyAlignment="true">
      <alignment horizontal="center" vertical="center"/>
    </xf>
    <xf numFmtId="0" fontId="154" fillId="0" borderId="10" xfId="40148" applyFont="true" applyFill="true" applyBorder="true" applyAlignment="true">
      <alignment horizontal="center" vertical="center"/>
    </xf>
    <xf numFmtId="0" fontId="154" fillId="0" borderId="10" xfId="40150" applyFont="true" applyFill="true" applyBorder="true" applyAlignment="true">
      <alignment horizontal="center" vertical="center"/>
    </xf>
    <xf numFmtId="0" fontId="154" fillId="0" borderId="10" xfId="40160" applyFont="true" applyFill="true" applyBorder="true" applyAlignment="true">
      <alignment horizontal="center" vertical="center" wrapText="true"/>
    </xf>
    <xf numFmtId="168" fontId="118" fillId="0" borderId="10" xfId="40172" applyNumberFormat="true" applyFont="true" applyFill="true" applyBorder="true" applyAlignment="true">
      <alignment horizontal="center" vertical="center"/>
    </xf>
    <xf numFmtId="168" fontId="118" fillId="0" borderId="10" xfId="40184" applyNumberFormat="true" applyFont="true" applyFill="true" applyBorder="true" applyAlignment="true">
      <alignment horizontal="center" vertical="center"/>
    </xf>
    <xf numFmtId="168" fontId="187" fillId="0" borderId="10" xfId="40184" applyNumberFormat="true" applyFont="true" applyFill="true" applyBorder="true" applyAlignment="true">
      <alignment horizontal="center" vertical="center"/>
    </xf>
    <xf numFmtId="168" fontId="187" fillId="0" borderId="10" xfId="40196" applyNumberFormat="true" applyFont="true" applyFill="true" applyBorder="true" applyAlignment="true">
      <alignment horizontal="center" vertical="center"/>
    </xf>
    <xf numFmtId="0" fontId="118" fillId="0" borderId="10" xfId="40209" applyFont="true" applyFill="true" applyBorder="true" applyAlignment="true">
      <alignment horizontal="center" vertical="center"/>
    </xf>
    <xf numFmtId="0" fontId="154" fillId="0" borderId="10" xfId="40208" applyFont="true" applyFill="true" applyBorder="true" applyAlignment="true">
      <alignment horizontal="center" vertical="center"/>
    </xf>
    <xf numFmtId="0" fontId="154" fillId="0" borderId="10" xfId="40210" applyFont="true" applyFill="true" applyBorder="true" applyAlignment="true">
      <alignment horizontal="center" vertical="center"/>
    </xf>
    <xf numFmtId="0" fontId="154" fillId="0" borderId="10" xfId="40220" applyFont="true" applyFill="true" applyBorder="true" applyAlignment="true">
      <alignment horizontal="center" vertical="center" wrapText="true"/>
    </xf>
    <xf numFmtId="168" fontId="187" fillId="0" borderId="10" xfId="40232" applyNumberFormat="true" applyFont="true" applyFill="true" applyBorder="true" applyAlignment="true">
      <alignment horizontal="center" vertical="center"/>
    </xf>
    <xf numFmtId="168" fontId="187" fillId="0" borderId="10" xfId="40244" applyNumberFormat="true" applyFont="true" applyFill="true" applyBorder="true" applyAlignment="true">
      <alignment horizontal="center" vertical="center"/>
    </xf>
    <xf numFmtId="168" fontId="187" fillId="0" borderId="10" xfId="40256" applyNumberFormat="true" applyFont="true" applyFill="true" applyBorder="true" applyAlignment="true">
      <alignment horizontal="center" vertical="center"/>
    </xf>
    <xf numFmtId="168" fontId="153" fillId="0" borderId="10" xfId="40244" applyNumberFormat="true" applyFont="true" applyFill="true" applyBorder="true" applyAlignment="true">
      <alignment horizontal="center" vertical="center"/>
    </xf>
    <xf numFmtId="0" fontId="118" fillId="0" borderId="10" xfId="40269" applyFont="true" applyFill="true" applyBorder="true" applyAlignment="true">
      <alignment horizontal="center" vertical="center"/>
    </xf>
    <xf numFmtId="0" fontId="154" fillId="0" borderId="10" xfId="40268" applyFont="true" applyFill="true" applyBorder="true" applyAlignment="true">
      <alignment horizontal="center" vertical="center"/>
    </xf>
    <xf numFmtId="0" fontId="154" fillId="0" borderId="10" xfId="40270" applyFont="true" applyFill="true" applyBorder="true" applyAlignment="true">
      <alignment horizontal="center" vertical="center"/>
    </xf>
    <xf numFmtId="0" fontId="154" fillId="0" borderId="10" xfId="40280" applyFont="true" applyFill="true" applyBorder="true" applyAlignment="true">
      <alignment horizontal="center" vertical="center" wrapText="true"/>
    </xf>
    <xf numFmtId="168" fontId="118" fillId="0" borderId="10" xfId="40292" applyNumberFormat="true" applyFont="true" applyFill="true" applyBorder="true" applyAlignment="true">
      <alignment horizontal="center" vertical="center"/>
    </xf>
    <xf numFmtId="168" fontId="118" fillId="0" borderId="10" xfId="40304" applyNumberFormat="true" applyFont="true" applyFill="true" applyBorder="true" applyAlignment="true">
      <alignment horizontal="center" vertical="center"/>
    </xf>
    <xf numFmtId="168" fontId="187" fillId="0" borderId="10" xfId="40304" applyNumberFormat="true" applyFont="true" applyFill="true" applyBorder="true" applyAlignment="true">
      <alignment horizontal="center" vertical="center"/>
    </xf>
    <xf numFmtId="168" fontId="153" fillId="0" borderId="10" xfId="40304" applyNumberFormat="true" applyFont="true" applyFill="true" applyBorder="true" applyAlignment="true">
      <alignment horizontal="center" vertical="center"/>
    </xf>
    <xf numFmtId="0" fontId="118" fillId="0" borderId="10" xfId="40329" applyFont="true" applyFill="true" applyBorder="true" applyAlignment="true">
      <alignment horizontal="center" vertical="center"/>
    </xf>
    <xf numFmtId="0" fontId="154" fillId="0" borderId="10" xfId="40328" applyFont="true" applyFill="true" applyBorder="true" applyAlignment="true">
      <alignment horizontal="center" vertical="center"/>
    </xf>
    <xf numFmtId="0" fontId="154" fillId="0" borderId="10" xfId="40330" applyFont="true" applyFill="true" applyBorder="true" applyAlignment="true">
      <alignment horizontal="center" vertical="center"/>
    </xf>
    <xf numFmtId="0" fontId="154" fillId="0" borderId="10" xfId="40340" applyFont="true" applyFill="true" applyBorder="true" applyAlignment="true">
      <alignment horizontal="center" vertical="center" wrapText="true"/>
    </xf>
    <xf numFmtId="168" fontId="187" fillId="0" borderId="10" xfId="40534" applyNumberFormat="true" applyFont="true" applyFill="true" applyBorder="true" applyAlignment="true">
      <alignment horizontal="center" vertical="center"/>
    </xf>
    <xf numFmtId="168" fontId="187" fillId="0" borderId="10" xfId="40540" applyNumberFormat="true" applyFont="true" applyFill="true" applyBorder="true" applyAlignment="true">
      <alignment horizontal="center" vertical="center"/>
    </xf>
    <xf numFmtId="168" fontId="187" fillId="0" borderId="10" xfId="40546" applyNumberFormat="true" applyFont="true" applyFill="true" applyBorder="true" applyAlignment="true">
      <alignment horizontal="center" vertical="center"/>
    </xf>
    <xf numFmtId="0" fontId="118" fillId="0" borderId="10" xfId="40397" applyFont="true" applyFill="true" applyBorder="true" applyAlignment="true">
      <alignment horizontal="center" vertical="center"/>
    </xf>
    <xf numFmtId="0" fontId="154" fillId="0" borderId="10" xfId="40396" applyFont="true" applyFill="true" applyBorder="true" applyAlignment="true">
      <alignment horizontal="center" vertical="center"/>
    </xf>
    <xf numFmtId="0" fontId="154" fillId="0" borderId="10" xfId="40398" applyFont="true" applyFill="true" applyBorder="true" applyAlignment="true">
      <alignment horizontal="center" vertical="center"/>
    </xf>
    <xf numFmtId="0" fontId="154" fillId="0" borderId="10" xfId="40408" applyFont="true" applyFill="true" applyBorder="true" applyAlignment="true">
      <alignment horizontal="center" vertical="center" wrapText="true"/>
    </xf>
    <xf numFmtId="168" fontId="187" fillId="0" borderId="10" xfId="40420" applyNumberFormat="true" applyFont="true" applyFill="true" applyBorder="true" applyAlignment="true">
      <alignment horizontal="center" vertical="center"/>
    </xf>
    <xf numFmtId="168" fontId="187" fillId="0" borderId="10" xfId="40432" applyNumberFormat="true" applyFont="true" applyFill="true" applyBorder="true" applyAlignment="true">
      <alignment horizontal="center" vertical="center"/>
    </xf>
    <xf numFmtId="168" fontId="187" fillId="0" borderId="10" xfId="40444" applyNumberFormat="true" applyFont="true" applyFill="true" applyBorder="true" applyAlignment="true">
      <alignment horizontal="center" vertical="center"/>
    </xf>
    <xf numFmtId="169" fontId="187" fillId="35" borderId="109" xfId="44947" applyNumberFormat="true" applyFont="true" applyFill="true" applyBorder="true" applyAlignment="true">
      <alignment horizontal="center" vertical="center"/>
    </xf>
    <xf numFmtId="169" fontId="187" fillId="35" borderId="110" xfId="44953" applyNumberFormat="true" applyFont="true" applyFill="true" applyBorder="true" applyAlignment="true">
      <alignment horizontal="center" vertical="center"/>
    </xf>
    <xf numFmtId="169" fontId="153" fillId="35" borderId="108" xfId="44977" applyNumberFormat="true" applyFont="true" applyFill="true" applyBorder="true" applyAlignment="true">
      <alignment horizontal="center" vertical="center"/>
    </xf>
    <xf numFmtId="169" fontId="153" fillId="35" borderId="109" xfId="44977" applyNumberFormat="true" applyFont="true" applyFill="true" applyBorder="true" applyAlignment="true">
      <alignment horizontal="center" vertical="center"/>
    </xf>
    <xf numFmtId="169" fontId="153" fillId="35" borderId="109" xfId="44971" applyNumberFormat="true" applyFont="true" applyFill="true" applyBorder="true" applyAlignment="true">
      <alignment horizontal="center" vertical="center"/>
    </xf>
    <xf numFmtId="169" fontId="187" fillId="35" borderId="109" xfId="44977" applyNumberFormat="true" applyFont="true" applyFill="true" applyBorder="true" applyAlignment="true">
      <alignment horizontal="center" vertical="center"/>
    </xf>
    <xf numFmtId="169" fontId="153" fillId="35" borderId="108" xfId="45001" applyNumberFormat="true" applyFont="true" applyFill="true" applyBorder="true" applyAlignment="true">
      <alignment horizontal="center" vertical="center"/>
    </xf>
    <xf numFmtId="169" fontId="153" fillId="35" borderId="109" xfId="45007" applyNumberFormat="true" applyFont="true" applyFill="true" applyBorder="true" applyAlignment="true">
      <alignment horizontal="center" vertical="center"/>
    </xf>
    <xf numFmtId="169" fontId="153" fillId="35" borderId="109" xfId="45013" applyNumberFormat="true" applyFont="true" applyFill="true" applyBorder="true" applyAlignment="true">
      <alignment horizontal="center" vertical="center"/>
    </xf>
    <xf numFmtId="169" fontId="153" fillId="35" borderId="108" xfId="45031" applyNumberFormat="true" applyFont="true" applyFill="true" applyBorder="true" applyAlignment="true">
      <alignment horizontal="center" vertical="center"/>
    </xf>
    <xf numFmtId="169" fontId="153" fillId="35" borderId="109" xfId="45037" applyNumberFormat="true" applyFont="true" applyFill="true" applyBorder="true" applyAlignment="true">
      <alignment horizontal="center" vertical="center"/>
    </xf>
    <xf numFmtId="169" fontId="153" fillId="35" borderId="110" xfId="45043" applyNumberFormat="true" applyFont="true" applyFill="true" applyBorder="true" applyAlignment="true">
      <alignment horizontal="center" vertical="center"/>
    </xf>
    <xf numFmtId="169" fontId="153" fillId="35" borderId="108" xfId="45061" applyNumberFormat="true" applyFont="true" applyFill="true" applyBorder="true" applyAlignment="true">
      <alignment horizontal="center" vertical="center"/>
    </xf>
    <xf numFmtId="169" fontId="153" fillId="35" borderId="109" xfId="45067" applyNumberFormat="true" applyFont="true" applyFill="true" applyBorder="true" applyAlignment="true">
      <alignment horizontal="center" vertical="center"/>
    </xf>
    <xf numFmtId="0" fontId="154" fillId="35" borderId="109" xfId="45049" applyFont="true" applyFill="true" applyBorder="true" applyAlignment="true">
      <alignment horizontal="center" vertical="center" wrapText="true"/>
    </xf>
    <xf numFmtId="0" fontId="154" fillId="35" borderId="109" xfId="45055" applyFont="true" applyFill="true" applyBorder="true" applyAlignment="true">
      <alignment horizontal="center" vertical="center" wrapText="true"/>
    </xf>
    <xf numFmtId="168" fontId="153" fillId="35" borderId="109" xfId="45077" applyNumberFormat="true" applyFont="true" applyFill="true" applyBorder="true" applyAlignment="true">
      <alignment horizontal="center" vertical="center"/>
    </xf>
    <xf numFmtId="168" fontId="153" fillId="35" borderId="109" xfId="45081" applyNumberFormat="true" applyFont="true" applyFill="true" applyBorder="true" applyAlignment="true">
      <alignment horizontal="center" vertical="center"/>
    </xf>
    <xf numFmtId="168" fontId="153" fillId="35" borderId="109" xfId="45085" applyNumberFormat="true" applyFont="true" applyFill="true" applyBorder="true" applyAlignment="true">
      <alignment horizontal="center" vertical="center"/>
    </xf>
    <xf numFmtId="169" fontId="153" fillId="35" borderId="110" xfId="45067" applyNumberFormat="true" applyFont="true" applyFill="true" applyBorder="true" applyAlignment="true">
      <alignment horizontal="center" vertical="center"/>
    </xf>
    <xf numFmtId="169" fontId="187" fillId="35" borderId="108" xfId="45103" applyNumberFormat="true" applyFont="true" applyFill="true" applyBorder="true" applyAlignment="true">
      <alignment horizontal="center" vertical="center"/>
    </xf>
    <xf numFmtId="169" fontId="187" fillId="35" borderId="109" xfId="45109" applyNumberFormat="true" applyFont="true" applyFill="true" applyBorder="true" applyAlignment="true">
      <alignment horizontal="center" vertical="center"/>
    </xf>
    <xf numFmtId="169" fontId="187" fillId="35" borderId="109" xfId="45115" applyNumberFormat="true" applyFont="true" applyFill="true" applyBorder="true" applyAlignment="true">
      <alignment horizontal="center" vertical="center"/>
    </xf>
    <xf numFmtId="0" fontId="154" fillId="35" borderId="109" xfId="45091" applyFont="true" applyFill="true" applyBorder="true" applyAlignment="true">
      <alignment horizontal="center" vertical="center" wrapText="true"/>
    </xf>
    <xf numFmtId="0" fontId="154" fillId="35" borderId="109" xfId="45097" applyFont="true" applyFill="true" applyBorder="true" applyAlignment="true">
      <alignment horizontal="center" vertical="center" wrapText="true"/>
    </xf>
    <xf numFmtId="168" fontId="153" fillId="35" borderId="109" xfId="45119" applyNumberFormat="true" applyFont="true" applyFill="true" applyBorder="true" applyAlignment="true">
      <alignment horizontal="center" vertical="center"/>
    </xf>
    <xf numFmtId="168" fontId="153" fillId="35" borderId="109" xfId="45123" applyNumberFormat="true" applyFont="true" applyFill="true" applyBorder="true" applyAlignment="true">
      <alignment horizontal="center" vertical="center"/>
    </xf>
    <xf numFmtId="168" fontId="153" fillId="35" borderId="109" xfId="45127" applyNumberFormat="true" applyFont="true" applyFill="true" applyBorder="true" applyAlignment="true">
      <alignment horizontal="center" vertical="center"/>
    </xf>
    <xf numFmtId="170" fontId="158" fillId="27" borderId="153" xfId="19344" applyNumberFormat="true" applyFont="true" applyFill="true" applyBorder="true" applyAlignment="true">
      <alignment horizontal="right" vertical="center"/>
    </xf>
    <xf numFmtId="170" fontId="158" fillId="27" borderId="154" xfId="19344" applyNumberFormat="true" applyFont="true" applyFill="true" applyBorder="true" applyAlignment="true">
      <alignment horizontal="right" vertical="center"/>
    </xf>
    <xf numFmtId="170" fontId="158" fillId="27" borderId="12" xfId="19344" applyNumberFormat="true" applyFont="true" applyFill="true" applyBorder="true" applyAlignment="true">
      <alignment horizontal="right" vertical="center"/>
    </xf>
    <xf numFmtId="170" fontId="158" fillId="0" borderId="10" xfId="19344" applyNumberFormat="true" applyFont="true" applyFill="true" applyBorder="true" applyAlignment="true">
      <alignment horizontal="center" vertical="center"/>
    </xf>
    <xf numFmtId="169" fontId="187" fillId="0" borderId="10" xfId="40058" applyNumberFormat="true" applyFont="true" applyFill="true" applyBorder="true" applyAlignment="true">
      <alignment horizontal="center" vertical="center"/>
    </xf>
    <xf numFmtId="168" fontId="153" fillId="0" borderId="10" xfId="19367" applyNumberFormat="true" applyFont="true" applyFill="true" applyBorder="true" applyAlignment="true">
      <alignment horizontal="center" vertical="center"/>
    </xf>
    <xf numFmtId="168" fontId="153" fillId="0" borderId="10" xfId="19369" applyNumberFormat="true" applyFont="true" applyFill="true" applyBorder="true" applyAlignment="true">
      <alignment horizontal="center" vertical="center"/>
    </xf>
    <xf numFmtId="168" fontId="153" fillId="0" borderId="10" xfId="19371" applyNumberFormat="true" applyFont="true" applyFill="true" applyBorder="true" applyAlignment="true">
      <alignment horizontal="center" vertical="center"/>
    </xf>
    <xf numFmtId="168" fontId="153" fillId="0" borderId="10" xfId="19373" applyNumberFormat="true" applyFont="true" applyFill="true" applyBorder="true" applyAlignment="true">
      <alignment horizontal="center" vertical="center"/>
    </xf>
    <xf numFmtId="170" fontId="158" fillId="0" borderId="10" xfId="19344" applyNumberFormat="true" applyFont="true" applyFill="true" applyBorder="true" applyAlignment="true">
      <alignment horizontal="right" vertical="top" wrapText="true"/>
    </xf>
    <xf numFmtId="169" fontId="187" fillId="0" borderId="10" xfId="40238" applyNumberFormat="true" applyFont="true" applyFill="true" applyBorder="true" applyAlignment="true">
      <alignment horizontal="center" vertical="center"/>
    </xf>
    <xf numFmtId="169" fontId="118" fillId="0" borderId="10" xfId="40238" applyNumberFormat="true" applyFont="true" applyFill="true" applyBorder="true" applyAlignment="true">
      <alignment horizontal="center" vertical="center"/>
    </xf>
    <xf numFmtId="169" fontId="118" fillId="0" borderId="10" xfId="40250" applyNumberFormat="true" applyFont="true" applyFill="true" applyBorder="true" applyAlignment="true">
      <alignment horizontal="center" vertical="center"/>
    </xf>
    <xf numFmtId="168" fontId="153" fillId="0" borderId="10" xfId="19398" applyNumberFormat="true" applyFont="true" applyFill="true" applyBorder="true" applyAlignment="true">
      <alignment horizontal="center" vertical="center" wrapText="true"/>
    </xf>
    <xf numFmtId="168" fontId="153" fillId="0" borderId="10" xfId="19400" applyNumberFormat="true" applyFont="true" applyFill="true" applyBorder="true" applyAlignment="true">
      <alignment horizontal="center" vertical="center" wrapText="true"/>
    </xf>
    <xf numFmtId="168" fontId="153" fillId="0" borderId="10" xfId="19402" applyNumberFormat="true" applyFont="true" applyFill="true" applyBorder="true" applyAlignment="true">
      <alignment horizontal="center" vertical="center" wrapText="true"/>
    </xf>
    <xf numFmtId="168" fontId="153" fillId="0" borderId="10" xfId="19404" applyNumberFormat="true" applyFont="true" applyFill="true" applyBorder="true" applyAlignment="true">
      <alignment horizontal="center" vertical="center" wrapText="true"/>
    </xf>
    <xf numFmtId="169" fontId="187" fillId="28" borderId="85" xfId="40377" applyNumberFormat="true" applyFont="true" applyFill="true" applyBorder="true" applyAlignment="true">
      <alignment horizontal="center" vertical="center"/>
    </xf>
    <xf numFmtId="169" fontId="187" fillId="28" borderId="56" xfId="40358" applyNumberFormat="true" applyFont="true" applyFill="true" applyBorder="true" applyAlignment="true">
      <alignment horizontal="center" vertical="center"/>
    </xf>
    <xf numFmtId="169" fontId="187" fillId="28" borderId="86" xfId="40378" applyNumberFormat="true" applyFont="true" applyFill="true" applyBorder="true" applyAlignment="true">
      <alignment horizontal="center" vertical="center"/>
    </xf>
    <xf numFmtId="169" fontId="187" fillId="28" borderId="93" xfId="40359" applyNumberFormat="true" applyFont="true" applyFill="true" applyBorder="true" applyAlignment="true">
      <alignment horizontal="center" vertical="center"/>
    </xf>
    <xf numFmtId="169" fontId="187" fillId="28" borderId="98" xfId="40379" applyNumberFormat="true" applyFont="true" applyFill="true" applyBorder="true" applyAlignment="true">
      <alignment horizontal="center" vertical="center"/>
    </xf>
    <xf numFmtId="169" fontId="187" fillId="28" borderId="78" xfId="40358" applyNumberFormat="true" applyFont="true" applyFill="true" applyBorder="true" applyAlignment="true">
      <alignment horizontal="center" vertical="center"/>
    </xf>
    <xf numFmtId="169" fontId="187" fillId="28" borderId="85" xfId="40378" applyNumberFormat="true" applyFont="true" applyFill="true" applyBorder="true" applyAlignment="true">
      <alignment horizontal="center" vertical="center"/>
    </xf>
    <xf numFmtId="169" fontId="187" fillId="28" borderId="64" xfId="40359" applyNumberFormat="true" applyFont="true" applyFill="true" applyBorder="true" applyAlignment="true">
      <alignment horizontal="center" vertical="center"/>
    </xf>
    <xf numFmtId="169" fontId="187" fillId="28" borderId="87" xfId="40379" applyNumberFormat="true" applyFont="true" applyFill="true" applyBorder="true" applyAlignment="true">
      <alignment horizontal="center" vertical="center"/>
    </xf>
    <xf numFmtId="0" fontId="154" fillId="3" borderId="53" xfId="39974" applyFont="true" applyBorder="true" applyAlignment="true">
      <alignment horizontal="center" vertical="center" wrapText="true"/>
    </xf>
    <xf numFmtId="169" fontId="118" fillId="28" borderId="117" xfId="39986" applyNumberFormat="true" applyFont="true" applyFill="true" applyBorder="true" applyAlignment="true">
      <alignment horizontal="center" vertical="center"/>
    </xf>
    <xf numFmtId="169" fontId="118" fillId="28" borderId="64" xfId="39998" applyNumberFormat="true" applyFont="true" applyFill="true" applyBorder="true" applyAlignment="true">
      <alignment horizontal="center" vertical="center"/>
    </xf>
    <xf numFmtId="169" fontId="118" fillId="28" borderId="87" xfId="40010" applyNumberFormat="true" applyFont="true" applyFill="true" applyBorder="true" applyAlignment="true">
      <alignment horizontal="center" vertical="center"/>
    </xf>
    <xf numFmtId="170" fontId="158" fillId="27" borderId="155" xfId="19344" applyNumberFormat="true" applyFont="true" applyFill="true" applyBorder="true" applyAlignment="true">
      <alignment horizontal="center" vertical="center"/>
    </xf>
    <xf numFmtId="0" fontId="154" fillId="3" borderId="53" xfId="40034" applyFont="true" applyBorder="true" applyAlignment="true">
      <alignment horizontal="center" vertical="center" wrapText="true"/>
    </xf>
    <xf numFmtId="169" fontId="118" fillId="28" borderId="117" xfId="40046" applyNumberFormat="true" applyFont="true" applyFill="true" applyBorder="true" applyAlignment="true">
      <alignment horizontal="center" vertical="center"/>
    </xf>
    <xf numFmtId="169" fontId="118" fillId="28" borderId="64" xfId="40058" applyNumberFormat="true" applyFont="true" applyFill="true" applyBorder="true" applyAlignment="true">
      <alignment horizontal="center" vertical="center"/>
    </xf>
    <xf numFmtId="0" fontId="154" fillId="3" borderId="53" xfId="40094" applyFont="true" applyBorder="true" applyAlignment="true">
      <alignment horizontal="center" vertical="center" wrapText="true"/>
    </xf>
    <xf numFmtId="169" fontId="153" fillId="28" borderId="117" xfId="40106" applyNumberFormat="true" applyFont="true" applyFill="true" applyBorder="true" applyAlignment="true">
      <alignment horizontal="center" vertical="center"/>
    </xf>
    <xf numFmtId="169" fontId="153" fillId="28" borderId="64" xfId="40118" applyNumberFormat="true" applyFont="true" applyFill="true" applyBorder="true" applyAlignment="true">
      <alignment horizontal="center" vertical="center"/>
    </xf>
    <xf numFmtId="169" fontId="153" fillId="28" borderId="87" xfId="40118" applyNumberFormat="true" applyFont="true" applyFill="true" applyBorder="true" applyAlignment="true">
      <alignment horizontal="center" vertical="center"/>
    </xf>
    <xf numFmtId="0" fontId="154" fillId="3" borderId="53" xfId="40154" applyFont="true" applyBorder="true" applyAlignment="true">
      <alignment horizontal="center" vertical="center" wrapText="true"/>
    </xf>
    <xf numFmtId="169" fontId="118" fillId="28" borderId="117" xfId="40166" applyNumberFormat="true" applyFont="true" applyFill="true" applyBorder="true" applyAlignment="true">
      <alignment horizontal="center" vertical="center"/>
    </xf>
    <xf numFmtId="169" fontId="118" fillId="28" borderId="64" xfId="40178" applyNumberFormat="true" applyFont="true" applyFill="true" applyBorder="true" applyAlignment="true">
      <alignment horizontal="center" vertical="center"/>
    </xf>
    <xf numFmtId="169" fontId="118" fillId="28" borderId="87" xfId="40190" applyNumberFormat="true" applyFont="true" applyFill="true" applyBorder="true" applyAlignment="true">
      <alignment horizontal="center" vertical="center"/>
    </xf>
    <xf numFmtId="170" fontId="158" fillId="27" borderId="156" xfId="19344" applyNumberFormat="true" applyFont="true" applyFill="true" applyBorder="true" applyAlignment="true">
      <alignment horizontal="center" vertical="center"/>
    </xf>
    <xf numFmtId="170" fontId="158" fillId="27" borderId="154" xfId="19344" applyNumberFormat="true" applyFont="true" applyFill="true" applyBorder="true" applyAlignment="true">
      <alignment horizontal="center" vertical="center"/>
    </xf>
    <xf numFmtId="170" fontId="158" fillId="27" borderId="157" xfId="19344" applyNumberFormat="true" applyFont="true" applyFill="true" applyBorder="true" applyAlignment="true">
      <alignment horizontal="center" vertical="center"/>
    </xf>
    <xf numFmtId="0" fontId="154" fillId="3" borderId="53" xfId="40214" applyFont="true" applyBorder="true" applyAlignment="true">
      <alignment horizontal="center" vertical="center" wrapText="true"/>
    </xf>
    <xf numFmtId="169" fontId="118" fillId="28" borderId="117" xfId="40226" applyNumberFormat="true" applyFont="true" applyFill="true" applyBorder="true" applyAlignment="true">
      <alignment horizontal="center" vertical="center"/>
    </xf>
    <xf numFmtId="169" fontId="118" fillId="28" borderId="64" xfId="40238" applyNumberFormat="true" applyFont="true" applyFill="true" applyBorder="true" applyAlignment="true">
      <alignment horizontal="center" vertical="center"/>
    </xf>
    <xf numFmtId="169" fontId="118" fillId="28" borderId="64" xfId="40250" applyNumberFormat="true" applyFont="true" applyFill="true" applyBorder="true" applyAlignment="true">
      <alignment horizontal="center" vertical="center"/>
    </xf>
    <xf numFmtId="169" fontId="118" fillId="28" borderId="73" xfId="40238" applyNumberFormat="true" applyFont="true" applyFill="true" applyBorder="true" applyAlignment="true">
      <alignment horizontal="center" vertical="center"/>
    </xf>
    <xf numFmtId="169" fontId="153" fillId="28" borderId="64" xfId="40238" applyNumberFormat="true" applyFont="true" applyFill="true" applyBorder="true" applyAlignment="true">
      <alignment horizontal="center" vertical="center"/>
    </xf>
    <xf numFmtId="169" fontId="153" fillId="28" borderId="87" xfId="40238" applyNumberFormat="true" applyFont="true" applyFill="true" applyBorder="true" applyAlignment="true">
      <alignment horizontal="center" vertical="center"/>
    </xf>
    <xf numFmtId="0" fontId="154" fillId="3" borderId="53" xfId="40274" applyFont="true" applyBorder="true" applyAlignment="true">
      <alignment horizontal="center" vertical="center" wrapText="true"/>
    </xf>
    <xf numFmtId="169" fontId="118" fillId="28" borderId="117" xfId="40286" applyNumberFormat="true" applyFont="true" applyFill="true" applyBorder="true" applyAlignment="true">
      <alignment horizontal="center" vertical="center"/>
    </xf>
    <xf numFmtId="169" fontId="118" fillId="28" borderId="64" xfId="40298" applyNumberFormat="true" applyFont="true" applyFill="true" applyBorder="true" applyAlignment="true">
      <alignment horizontal="center" vertical="center"/>
    </xf>
    <xf numFmtId="169" fontId="153" fillId="28" borderId="64" xfId="40298" applyNumberFormat="true" applyFont="true" applyFill="true" applyBorder="true" applyAlignment="true">
      <alignment horizontal="center" vertical="center"/>
    </xf>
    <xf numFmtId="169" fontId="153" fillId="28" borderId="87" xfId="40298" applyNumberFormat="true" applyFont="true" applyFill="true" applyBorder="true" applyAlignment="true">
      <alignment horizontal="center" vertical="center"/>
    </xf>
    <xf numFmtId="0" fontId="154" fillId="3" borderId="55" xfId="40334" applyFont="true" applyBorder="true" applyAlignment="true">
      <alignment horizontal="center" vertical="center" wrapText="true"/>
    </xf>
    <xf numFmtId="169" fontId="118" fillId="28" borderId="62" xfId="40346" applyNumberFormat="true" applyFont="true" applyFill="true" applyBorder="true" applyAlignment="true">
      <alignment horizontal="center" vertical="center"/>
    </xf>
    <xf numFmtId="169" fontId="118" fillId="28" borderId="64" xfId="40358" applyNumberFormat="true" applyFont="true" applyFill="true" applyBorder="true" applyAlignment="true">
      <alignment horizontal="center" vertical="center"/>
    </xf>
    <xf numFmtId="169" fontId="187" fillId="28" borderId="64" xfId="40358" applyNumberFormat="true" applyFont="true" applyFill="true" applyBorder="true" applyAlignment="true">
      <alignment horizontal="center" vertical="center"/>
    </xf>
    <xf numFmtId="169" fontId="187" fillId="28" borderId="87" xfId="40378" applyNumberFormat="true" applyFont="true" applyFill="true" applyBorder="true" applyAlignment="true">
      <alignment horizontal="center" vertical="center"/>
    </xf>
    <xf numFmtId="0" fontId="154" fillId="3" borderId="55" xfId="40402" applyFont="true" applyBorder="true" applyAlignment="true">
      <alignment horizontal="center" vertical="center" wrapText="true"/>
    </xf>
    <xf numFmtId="169" fontId="118" fillId="28" borderId="62" xfId="40414" applyNumberFormat="true" applyFont="true" applyFill="true" applyBorder="true" applyAlignment="true">
      <alignment horizontal="center" vertical="center"/>
    </xf>
    <xf numFmtId="169" fontId="118" fillId="28" borderId="64" xfId="40426" applyNumberFormat="true" applyFont="true" applyFill="true" applyBorder="true" applyAlignment="true">
      <alignment horizontal="center" vertical="center"/>
    </xf>
    <xf numFmtId="169" fontId="118"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4" fillId="0" borderId="10" xfId="39964" applyFont="true" applyFill="true" applyBorder="true" applyAlignment="true">
      <alignment horizontal="center" vertical="center"/>
    </xf>
    <xf numFmtId="0" fontId="154" fillId="0" borderId="10" xfId="39974" applyFont="true" applyFill="true" applyBorder="true" applyAlignment="true">
      <alignment horizontal="center" vertical="center" wrapText="true"/>
    </xf>
    <xf numFmtId="169" fontId="118" fillId="0" borderId="10" xfId="39988" applyNumberFormat="true" applyFont="true" applyFill="true" applyBorder="true" applyAlignment="true">
      <alignment horizontal="center" vertical="center"/>
    </xf>
    <xf numFmtId="169" fontId="118" fillId="0" borderId="10" xfId="40000" applyNumberFormat="true" applyFont="true" applyFill="true" applyBorder="true" applyAlignment="true">
      <alignment horizontal="center" vertical="center"/>
    </xf>
    <xf numFmtId="169" fontId="118" fillId="0" borderId="10" xfId="40012" applyNumberFormat="true" applyFont="true" applyFill="true" applyBorder="true" applyAlignment="true">
      <alignment horizontal="center" vertical="center"/>
    </xf>
    <xf numFmtId="0" fontId="154" fillId="0" borderId="10" xfId="40024" applyFont="true" applyFill="true" applyBorder="true" applyAlignment="true">
      <alignment horizontal="center" vertical="center"/>
    </xf>
    <xf numFmtId="0" fontId="154" fillId="0" borderId="10" xfId="40034" applyFont="true" applyFill="true" applyBorder="true" applyAlignment="true">
      <alignment horizontal="center" vertical="center" wrapText="true"/>
    </xf>
    <xf numFmtId="169" fontId="118" fillId="0" borderId="10" xfId="40048" applyNumberFormat="true" applyFont="true" applyFill="true" applyBorder="true" applyAlignment="true">
      <alignment horizontal="center" vertical="center"/>
    </xf>
    <xf numFmtId="169" fontId="118" fillId="0" borderId="10" xfId="40060" applyNumberFormat="true" applyFont="true" applyFill="true" applyBorder="true" applyAlignment="true">
      <alignment horizontal="center" vertical="center"/>
    </xf>
    <xf numFmtId="169" fontId="118" fillId="0" borderId="10" xfId="40072" applyNumberFormat="true" applyFont="true" applyFill="true" applyBorder="true" applyAlignment="true">
      <alignment horizontal="center" vertical="center"/>
    </xf>
    <xf numFmtId="0" fontId="154" fillId="0" borderId="10" xfId="40084" applyFont="true" applyFill="true" applyBorder="true" applyAlignment="true">
      <alignment horizontal="center" vertical="center"/>
    </xf>
    <xf numFmtId="0" fontId="154" fillId="0" borderId="10" xfId="40094" applyFont="true" applyFill="true" applyBorder="true" applyAlignment="true">
      <alignment horizontal="center" vertical="center" wrapText="true"/>
    </xf>
    <xf numFmtId="169" fontId="153" fillId="0" borderId="10" xfId="40108" applyNumberFormat="true" applyFont="true" applyFill="true" applyBorder="true" applyAlignment="true">
      <alignment horizontal="center" vertical="center"/>
    </xf>
    <xf numFmtId="169" fontId="153" fillId="0" borderId="10" xfId="40120" applyNumberFormat="true" applyFont="true" applyFill="true" applyBorder="true" applyAlignment="true">
      <alignment horizontal="center" vertical="center"/>
    </xf>
    <xf numFmtId="0" fontId="154" fillId="0" borderId="10" xfId="40144" applyFont="true" applyFill="true" applyBorder="true" applyAlignment="true">
      <alignment horizontal="center" vertical="center"/>
    </xf>
    <xf numFmtId="0" fontId="154" fillId="0" borderId="10" xfId="40156" applyFont="true" applyFill="true" applyBorder="true" applyAlignment="true">
      <alignment horizontal="center" vertical="center" wrapText="true"/>
    </xf>
    <xf numFmtId="169" fontId="118" fillId="0" borderId="10" xfId="40168" applyNumberFormat="true" applyFont="true" applyFill="true" applyBorder="true" applyAlignment="true">
      <alignment horizontal="center" vertical="center"/>
    </xf>
    <xf numFmtId="169" fontId="118" fillId="0" borderId="10" xfId="40180" applyNumberFormat="true" applyFont="true" applyFill="true" applyBorder="true" applyAlignment="true">
      <alignment horizontal="center" vertical="center"/>
    </xf>
    <xf numFmtId="169" fontId="118" fillId="0" borderId="10" xfId="40192" applyNumberFormat="true" applyFont="true" applyFill="true" applyBorder="true" applyAlignment="true">
      <alignment horizontal="center" vertical="center"/>
    </xf>
    <xf numFmtId="0" fontId="154" fillId="0" borderId="10" xfId="40204" applyFont="true" applyFill="true" applyBorder="true" applyAlignment="true">
      <alignment horizontal="center" vertical="center"/>
    </xf>
    <xf numFmtId="0" fontId="154" fillId="0" borderId="10" xfId="40216" applyFont="true" applyFill="true" applyBorder="true" applyAlignment="true">
      <alignment horizontal="center" vertical="center" wrapText="true"/>
    </xf>
    <xf numFmtId="169" fontId="118" fillId="0" borderId="10" xfId="40228" applyNumberFormat="true" applyFont="true" applyFill="true" applyBorder="true" applyAlignment="true">
      <alignment horizontal="center" vertical="center"/>
    </xf>
    <xf numFmtId="169" fontId="153" fillId="0" borderId="10" xfId="40240" applyNumberFormat="true" applyFont="true" applyFill="true" applyBorder="true" applyAlignment="true">
      <alignment horizontal="center" vertical="center"/>
    </xf>
    <xf numFmtId="0" fontId="154" fillId="0" borderId="10" xfId="40264" applyFont="true" applyFill="true" applyBorder="true" applyAlignment="true">
      <alignment horizontal="center" vertical="center"/>
    </xf>
    <xf numFmtId="0" fontId="154" fillId="0" borderId="10" xfId="40276" applyFont="true" applyFill="true" applyBorder="true" applyAlignment="true">
      <alignment horizontal="center" vertical="center" wrapText="true"/>
    </xf>
    <xf numFmtId="169" fontId="118" fillId="0" borderId="10" xfId="40288" applyNumberFormat="true" applyFont="true" applyFill="true" applyBorder="true" applyAlignment="true">
      <alignment horizontal="center" vertical="center"/>
    </xf>
    <xf numFmtId="169" fontId="118" fillId="0" borderId="10" xfId="40300" applyNumberFormat="true" applyFont="true" applyFill="true" applyBorder="true" applyAlignment="true">
      <alignment horizontal="center" vertical="center"/>
    </xf>
    <xf numFmtId="169" fontId="153" fillId="0" borderId="10" xfId="40300" applyNumberFormat="true" applyFont="true" applyFill="true" applyBorder="true" applyAlignment="true">
      <alignment horizontal="center" vertical="center"/>
    </xf>
    <xf numFmtId="0" fontId="154" fillId="0" borderId="10" xfId="40336" applyFont="true" applyFill="true" applyBorder="true" applyAlignment="true">
      <alignment horizontal="center" vertical="center" wrapText="true"/>
    </xf>
    <xf numFmtId="169" fontId="118" fillId="0" borderId="10" xfId="40348" applyNumberFormat="true" applyFont="true" applyFill="true" applyBorder="true" applyAlignment="true">
      <alignment horizontal="center" vertical="center"/>
    </xf>
    <xf numFmtId="169" fontId="118" fillId="0" borderId="10" xfId="40360" applyNumberFormat="true" applyFont="true" applyFill="true" applyBorder="true" applyAlignment="true">
      <alignment horizontal="center" vertical="center"/>
    </xf>
    <xf numFmtId="169" fontId="187" fillId="0" borderId="10" xfId="40360" applyNumberFormat="true" applyFont="true" applyFill="true" applyBorder="true" applyAlignment="true">
      <alignment horizontal="center" vertical="center"/>
    </xf>
    <xf numFmtId="169" fontId="187" fillId="0" borderId="10" xfId="40380" applyNumberFormat="true" applyFont="true" applyFill="true" applyBorder="true" applyAlignment="true">
      <alignment horizontal="center" vertical="center"/>
    </xf>
    <xf numFmtId="0" fontId="154" fillId="0" borderId="10" xfId="40404" applyFont="true" applyFill="true" applyBorder="true" applyAlignment="true">
      <alignment horizontal="center" vertical="center" wrapText="true"/>
    </xf>
    <xf numFmtId="169" fontId="118" fillId="0" borderId="10" xfId="40416" applyNumberFormat="true" applyFont="true" applyFill="true" applyBorder="true" applyAlignment="true">
      <alignment horizontal="center" vertical="center"/>
    </xf>
    <xf numFmtId="169" fontId="118" fillId="0" borderId="10" xfId="40428" applyNumberFormat="true" applyFont="true" applyFill="true" applyBorder="true" applyAlignment="true">
      <alignment horizontal="center" vertical="center"/>
    </xf>
    <xf numFmtId="169" fontId="118" fillId="0" borderId="10" xfId="40440" applyNumberFormat="true" applyFont="true" applyFill="true" applyBorder="true" applyAlignment="true">
      <alignment horizontal="center" vertical="center"/>
    </xf>
    <xf numFmtId="0" fontId="154" fillId="3" borderId="55" xfId="39980" applyFont="true" applyBorder="true" applyAlignment="true">
      <alignment horizontal="center" vertical="center" wrapText="true"/>
    </xf>
    <xf numFmtId="168" fontId="118" fillId="28" borderId="62" xfId="39992" applyNumberFormat="true" applyFont="true" applyFill="true" applyBorder="true" applyAlignment="true">
      <alignment horizontal="center" vertical="center"/>
    </xf>
    <xf numFmtId="168" fontId="118" fillId="28" borderId="64" xfId="40004" applyNumberFormat="true" applyFont="true" applyFill="true" applyBorder="true" applyAlignment="true">
      <alignment horizontal="center" vertical="center"/>
    </xf>
    <xf numFmtId="168" fontId="118" fillId="28" borderId="87" xfId="40016" applyNumberFormat="true" applyFont="true" applyFill="true" applyBorder="true" applyAlignment="true">
      <alignment horizontal="center" vertical="center"/>
    </xf>
    <xf numFmtId="0" fontId="154" fillId="3" borderId="55" xfId="40040" applyFont="true" applyBorder="true" applyAlignment="true">
      <alignment horizontal="center" vertical="center" wrapText="true"/>
    </xf>
    <xf numFmtId="168" fontId="118" fillId="28" borderId="62" xfId="40052" applyNumberFormat="true" applyFont="true" applyFill="true" applyBorder="true" applyAlignment="true">
      <alignment horizontal="center" vertical="center"/>
    </xf>
    <xf numFmtId="168" fontId="118" fillId="28" borderId="64" xfId="40064" applyNumberFormat="true" applyFont="true" applyFill="true" applyBorder="true" applyAlignment="true">
      <alignment horizontal="center" vertical="center"/>
    </xf>
    <xf numFmtId="0" fontId="154" fillId="3" borderId="55" xfId="40100" applyFont="true" applyBorder="true" applyAlignment="true">
      <alignment horizontal="center" vertical="center" wrapText="true"/>
    </xf>
    <xf numFmtId="168" fontId="153" fillId="28" borderId="62" xfId="40112" applyNumberFormat="true" applyFont="true" applyFill="true" applyBorder="true" applyAlignment="true">
      <alignment horizontal="center" vertical="center"/>
    </xf>
    <xf numFmtId="168" fontId="153" fillId="28" borderId="64" xfId="40124" applyNumberFormat="true" applyFont="true" applyFill="true" applyBorder="true" applyAlignment="true">
      <alignment horizontal="center" vertical="center"/>
    </xf>
    <xf numFmtId="168" fontId="153" fillId="28" borderId="87" xfId="40124" applyNumberFormat="true" applyFont="true" applyFill="true" applyBorder="true" applyAlignment="true">
      <alignment horizontal="center" vertical="center"/>
    </xf>
    <xf numFmtId="0" fontId="154" fillId="3" borderId="55" xfId="40160" applyFont="true" applyBorder="true" applyAlignment="true">
      <alignment horizontal="center" vertical="center" wrapText="true"/>
    </xf>
    <xf numFmtId="168" fontId="118" fillId="28" borderId="62" xfId="40172" applyNumberFormat="true" applyFont="true" applyFill="true" applyBorder="true" applyAlignment="true">
      <alignment horizontal="center" vertical="center"/>
    </xf>
    <xf numFmtId="168" fontId="118" fillId="28" borderId="64" xfId="40184" applyNumberFormat="true" applyFont="true" applyFill="true" applyBorder="true" applyAlignment="true">
      <alignment horizontal="center" vertical="center"/>
    </xf>
    <xf numFmtId="168" fontId="118" fillId="28" borderId="87" xfId="40196" applyNumberFormat="true" applyFont="true" applyFill="true" applyBorder="true" applyAlignment="true">
      <alignment horizontal="center" vertical="center"/>
    </xf>
    <xf numFmtId="0" fontId="154" fillId="3" borderId="55" xfId="40220" applyFont="true" applyBorder="true" applyAlignment="true">
      <alignment horizontal="center" vertical="center" wrapText="true"/>
    </xf>
    <xf numFmtId="168" fontId="118" fillId="28" borderId="62" xfId="40232" applyNumberFormat="true" applyFont="true" applyFill="true" applyBorder="true" applyAlignment="true">
      <alignment horizontal="center" vertical="center"/>
    </xf>
    <xf numFmtId="168" fontId="118" fillId="28" borderId="64" xfId="40244" applyNumberFormat="true" applyFont="true" applyFill="true" applyBorder="true" applyAlignment="true">
      <alignment horizontal="center" vertical="center"/>
    </xf>
    <xf numFmtId="168" fontId="118" fillId="28" borderId="64" xfId="40256" applyNumberFormat="true" applyFont="true" applyFill="true" applyBorder="true" applyAlignment="true">
      <alignment horizontal="center" vertical="center"/>
    </xf>
    <xf numFmtId="168" fontId="153" fillId="28" borderId="73" xfId="40244" applyNumberFormat="true" applyFont="true" applyFill="true" applyBorder="true" applyAlignment="true">
      <alignment horizontal="center" vertical="center"/>
    </xf>
    <xf numFmtId="168" fontId="153" fillId="28" borderId="64" xfId="40244" applyNumberFormat="true" applyFont="true" applyFill="true" applyBorder="true" applyAlignment="true">
      <alignment horizontal="center" vertical="center"/>
    </xf>
    <xf numFmtId="168" fontId="153" fillId="28" borderId="87" xfId="40244" applyNumberFormat="true" applyFont="true" applyFill="true" applyBorder="true" applyAlignment="true">
      <alignment horizontal="center" vertical="center"/>
    </xf>
    <xf numFmtId="0" fontId="154" fillId="3" borderId="55" xfId="40280" applyFont="true" applyBorder="true" applyAlignment="true">
      <alignment horizontal="center" vertical="center" wrapText="true"/>
    </xf>
    <xf numFmtId="168" fontId="118" fillId="28" borderId="62" xfId="40292" applyNumberFormat="true" applyFont="true" applyFill="true" applyBorder="true" applyAlignment="true">
      <alignment horizontal="center" vertical="center"/>
    </xf>
    <xf numFmtId="168" fontId="118" fillId="28" borderId="64" xfId="40304" applyNumberFormat="true" applyFont="true" applyFill="true" applyBorder="true" applyAlignment="true">
      <alignment horizontal="center" vertical="center"/>
    </xf>
    <xf numFmtId="168" fontId="153" fillId="28" borderId="64" xfId="40304" applyNumberFormat="true" applyFont="true" applyFill="true" applyBorder="true" applyAlignment="true">
      <alignment horizontal="center" vertical="center"/>
    </xf>
    <xf numFmtId="168" fontId="153" fillId="28" borderId="87" xfId="40304" applyNumberFormat="true" applyFont="true" applyFill="true" applyBorder="true" applyAlignment="true">
      <alignment horizontal="center" vertical="center"/>
    </xf>
    <xf numFmtId="0" fontId="154" fillId="3" borderId="55" xfId="40340" applyFont="true" applyBorder="true" applyAlignment="true">
      <alignment horizontal="center" vertical="center" wrapText="true"/>
    </xf>
    <xf numFmtId="168" fontId="118" fillId="28" borderId="62" xfId="40534" applyNumberFormat="true" applyFont="true" applyFill="true" applyBorder="true" applyAlignment="true">
      <alignment horizontal="center" vertical="center"/>
    </xf>
    <xf numFmtId="168" fontId="118" fillId="28" borderId="64" xfId="40540" applyNumberFormat="true" applyFont="true" applyFill="true" applyBorder="true" applyAlignment="true">
      <alignment horizontal="center" vertical="center"/>
    </xf>
    <xf numFmtId="168" fontId="187" fillId="28" borderId="64" xfId="40540" applyNumberFormat="true" applyFont="true" applyFill="true" applyBorder="true" applyAlignment="true">
      <alignment horizontal="center" vertical="center"/>
    </xf>
    <xf numFmtId="168" fontId="187" fillId="28" borderId="87" xfId="40546" applyNumberFormat="true" applyFont="true" applyFill="true" applyBorder="true" applyAlignment="true">
      <alignment horizontal="center" vertical="center"/>
    </xf>
    <xf numFmtId="0" fontId="154" fillId="3" borderId="55" xfId="40408" applyFont="true" applyBorder="true" applyAlignment="true">
      <alignment horizontal="center" vertical="center" wrapText="true"/>
    </xf>
    <xf numFmtId="168" fontId="118" fillId="28" borderId="62" xfId="40420" applyNumberFormat="true" applyFont="true" applyFill="true" applyBorder="true" applyAlignment="true">
      <alignment horizontal="center" vertical="center"/>
    </xf>
    <xf numFmtId="168" fontId="118" fillId="28" borderId="64" xfId="40432" applyNumberFormat="true" applyFont="true" applyFill="true" applyBorder="true" applyAlignment="true">
      <alignment horizontal="center" vertical="center"/>
    </xf>
    <xf numFmtId="168" fontId="118" fillId="28" borderId="87" xfId="40444" applyNumberFormat="true" applyFont="true" applyFill="true" applyBorder="true" applyAlignment="true">
      <alignment horizontal="center" vertical="center"/>
    </xf>
    <xf numFmtId="168" fontId="118" fillId="0" borderId="10" xfId="39994" applyNumberFormat="true" applyFont="true" applyFill="true" applyBorder="true" applyAlignment="true">
      <alignment horizontal="center" vertical="center"/>
    </xf>
    <xf numFmtId="168" fontId="118" fillId="0" borderId="10" xfId="40006" applyNumberFormat="true" applyFont="true" applyFill="true" applyBorder="true" applyAlignment="true">
      <alignment horizontal="center" vertical="center"/>
    </xf>
    <xf numFmtId="168" fontId="118" fillId="0" borderId="10" xfId="40018" applyNumberFormat="true" applyFont="true" applyFill="true" applyBorder="true" applyAlignment="true">
      <alignment horizontal="center" vertical="center"/>
    </xf>
    <xf numFmtId="168" fontId="118" fillId="0" borderId="10" xfId="40054" applyNumberFormat="true" applyFont="true" applyFill="true" applyBorder="true" applyAlignment="true">
      <alignment horizontal="center" vertical="center"/>
    </xf>
    <xf numFmtId="168" fontId="118" fillId="0" borderId="10" xfId="40066" applyNumberFormat="true" applyFont="true" applyFill="true" applyBorder="true" applyAlignment="true">
      <alignment horizontal="center" vertical="center"/>
    </xf>
    <xf numFmtId="168" fontId="118" fillId="0" borderId="10" xfId="40077" applyNumberFormat="true" applyFont="true" applyFill="true" applyBorder="true" applyAlignment="true">
      <alignment horizontal="center" vertical="center"/>
    </xf>
    <xf numFmtId="168" fontId="118" fillId="0" borderId="10" xfId="40078" applyNumberFormat="true" applyFont="true" applyFill="true" applyBorder="true" applyAlignment="true">
      <alignment horizontal="center" vertical="center"/>
    </xf>
    <xf numFmtId="168" fontId="118" fillId="0" borderId="10" xfId="40198" applyNumberFormat="true" applyFont="true" applyFill="true" applyBorder="true" applyAlignment="true">
      <alignment horizontal="center" vertical="center"/>
    </xf>
    <xf numFmtId="168" fontId="118" fillId="0" borderId="10" xfId="40234" applyNumberFormat="true" applyFont="true" applyFill="true" applyBorder="true" applyAlignment="true">
      <alignment horizontal="center" vertical="center"/>
    </xf>
    <xf numFmtId="168" fontId="118" fillId="0" borderId="10" xfId="40246" applyNumberFormat="true" applyFont="true" applyFill="true" applyBorder="true" applyAlignment="true">
      <alignment horizontal="center" vertical="center"/>
    </xf>
    <xf numFmtId="168" fontId="118" fillId="0" borderId="10" xfId="40258" applyNumberFormat="true" applyFont="true" applyFill="true" applyBorder="true" applyAlignment="true">
      <alignment horizontal="center" vertical="center"/>
    </xf>
    <xf numFmtId="168" fontId="118" fillId="0" borderId="10" xfId="40536" applyNumberFormat="true" applyFont="true" applyFill="true" applyBorder="true" applyAlignment="true">
      <alignment horizontal="center" vertical="center"/>
    </xf>
    <xf numFmtId="168" fontId="118" fillId="0" borderId="10" xfId="40542" applyNumberFormat="true" applyFont="true" applyFill="true" applyBorder="true" applyAlignment="true">
      <alignment horizontal="center" vertical="center"/>
    </xf>
    <xf numFmtId="168" fontId="118" fillId="0" borderId="10" xfId="40422" applyNumberFormat="true" applyFont="true" applyFill="true" applyBorder="true" applyAlignment="true">
      <alignment horizontal="center" vertical="center"/>
    </xf>
    <xf numFmtId="168" fontId="118" fillId="0" borderId="10" xfId="40434" applyNumberFormat="true" applyFont="true" applyFill="true" applyBorder="true" applyAlignment="true">
      <alignment horizontal="center" vertical="center"/>
    </xf>
    <xf numFmtId="168" fontId="118" fillId="0" borderId="10" xfId="40446" applyNumberFormat="true" applyFont="true" applyFill="true" applyBorder="true" applyAlignment="true">
      <alignment horizontal="center" vertical="center"/>
    </xf>
    <xf numFmtId="0" fontId="154" fillId="26" borderId="59" xfId="40241" applyFont="true" applyFill="true" applyBorder="true" applyAlignment="true">
      <alignment horizontal="left" vertical="center" wrapText="true"/>
    </xf>
    <xf numFmtId="0" fontId="154" fillId="26" borderId="59" xfId="40301" applyFont="true" applyFill="true" applyBorder="true" applyAlignment="true">
      <alignment horizontal="left" vertical="center" wrapText="true"/>
    </xf>
    <xf numFmtId="0" fontId="154" fillId="26" borderId="102" xfId="40235" applyFont="true" applyFill="true" applyBorder="true" applyAlignment="true">
      <alignment horizontal="left" vertical="center" wrapText="true"/>
    </xf>
    <xf numFmtId="0" fontId="27" fillId="15" borderId="10" xfId="19344" applyFill="true" applyAlignment="true">
      <alignment wrapText="true"/>
    </xf>
    <xf numFmtId="0" fontId="27" fillId="3" borderId="10" xfId="19344" applyAlignment="true">
      <alignment wrapText="true"/>
    </xf>
    <xf numFmtId="0" fontId="136" fillId="0" borderId="0" xfId="0" applyFont="true" applyAlignment="true">
      <alignment horizontal="right" vertical="top" wrapText="true"/>
    </xf>
    <xf numFmtId="0" fontId="154" fillId="26" borderId="102" xfId="40295" applyFont="true" applyFill="true" applyBorder="true" applyAlignment="true">
      <alignment horizontal="left" vertical="center" wrapText="true"/>
    </xf>
    <xf numFmtId="0" fontId="167" fillId="27" borderId="3" xfId="19344" applyFont="true" applyFill="true" applyBorder="true" applyAlignment="true"/>
    <xf numFmtId="0" fontId="168" fillId="27" borderId="3" xfId="19344" applyFont="true" applyFill="true" applyBorder="true" applyAlignment="true"/>
    <xf numFmtId="0" fontId="168" fillId="3" borderId="4" xfId="19344" applyFont="true" applyBorder="true" applyAlignment="true"/>
    <xf numFmtId="0" fontId="154" fillId="3" borderId="57" xfId="47211" applyFont="true" applyBorder="true" applyAlignment="true">
      <alignment horizontal="center" wrapText="true"/>
    </xf>
    <xf numFmtId="0" fontId="154" fillId="26" borderId="58" xfId="47212" applyFont="true" applyFill="true" applyBorder="true" applyAlignment="true">
      <alignment horizontal="left" vertical="top" wrapText="true"/>
    </xf>
    <xf numFmtId="0" fontId="154" fillId="26" borderId="58" xfId="47213" applyFont="true" applyFill="true" applyBorder="true" applyAlignment="true">
      <alignment horizontal="left" vertical="top" wrapText="true"/>
    </xf>
    <xf numFmtId="168" fontId="153" fillId="28" borderId="58" xfId="47214" applyNumberFormat="true" applyFont="true" applyFill="true" applyBorder="true" applyAlignment="true">
      <alignment horizontal="right" vertical="top"/>
    </xf>
    <xf numFmtId="0" fontId="154" fillId="26" borderId="59" xfId="47215" applyFont="true" applyFill="true" applyBorder="true" applyAlignment="true">
      <alignment horizontal="left" vertical="top" wrapText="true"/>
    </xf>
    <xf numFmtId="0" fontId="154" fillId="26" borderId="59" xfId="47216" applyFont="true" applyFill="true" applyBorder="true" applyAlignment="true">
      <alignment horizontal="left" vertical="top" wrapText="true"/>
    </xf>
    <xf numFmtId="168" fontId="153" fillId="28" borderId="59" xfId="47217" applyNumberFormat="true" applyFont="true" applyFill="true" applyBorder="true" applyAlignment="true">
      <alignment horizontal="right" vertical="top"/>
    </xf>
    <xf numFmtId="0" fontId="154" fillId="26" borderId="60" xfId="47218" applyFont="true" applyFill="true" applyBorder="true" applyAlignment="true">
      <alignment horizontal="left" vertical="top" wrapText="true"/>
    </xf>
    <xf numFmtId="0" fontId="154" fillId="26" borderId="60" xfId="47219" applyFont="true" applyFill="true" applyBorder="true" applyAlignment="true">
      <alignment horizontal="left" vertical="top" wrapText="true"/>
    </xf>
    <xf numFmtId="168" fontId="153" fillId="28" borderId="60" xfId="47220" applyNumberFormat="true" applyFont="true" applyFill="true" applyBorder="true" applyAlignment="true">
      <alignment horizontal="right" vertical="top"/>
    </xf>
    <xf numFmtId="0" fontId="136" fillId="3" borderId="10" xfId="47133" applyFont="true" applyAlignment="true">
      <alignment horizontal="right" vertical="top" wrapText="true"/>
    </xf>
    <xf numFmtId="0" fontId="136" fillId="3" borderId="10" xfId="47135" applyFont="true" applyAlignment="true">
      <alignment horizontal="right" vertical="top" wrapText="true"/>
    </xf>
    <xf numFmtId="0" fontId="136" fillId="3" borderId="10" xfId="47137" applyFont="true" applyAlignment="true">
      <alignment horizontal="right" vertical="top" wrapText="true"/>
    </xf>
    <xf numFmtId="0" fontId="136" fillId="3" borderId="57" xfId="47139" applyFont="true" applyBorder="true" applyAlignment="true">
      <alignment horizontal="right" vertical="top" wrapText="true"/>
    </xf>
    <xf numFmtId="0" fontId="136" fillId="3" borderId="57" xfId="47141" applyFont="true" applyBorder="true" applyAlignment="true">
      <alignment horizontal="right" vertical="top" wrapText="true"/>
    </xf>
    <xf numFmtId="0" fontId="136" fillId="3" borderId="57" xfId="47143" applyFont="true" applyBorder="true" applyAlignment="true">
      <alignment horizontal="right" vertical="top" wrapText="true"/>
    </xf>
    <xf numFmtId="166" fontId="136" fillId="28" borderId="58" xfId="47145" applyNumberFormat="true" applyFont="true" applyFill="true" applyBorder="true" applyAlignment="true">
      <alignment horizontal="right" vertical="top" wrapText="true"/>
    </xf>
    <xf numFmtId="166" fontId="136" fillId="28" borderId="58" xfId="47147" applyNumberFormat="true" applyFont="true" applyFill="true" applyBorder="true" applyAlignment="true">
      <alignment horizontal="right" vertical="top" wrapText="true"/>
    </xf>
    <xf numFmtId="166" fontId="136" fillId="28" borderId="58" xfId="47149" applyNumberFormat="true" applyFont="true" applyFill="true" applyBorder="true" applyAlignment="true">
      <alignment horizontal="right" vertical="top" wrapText="true"/>
    </xf>
    <xf numFmtId="166" fontId="136" fillId="28" borderId="59" xfId="47151" applyNumberFormat="true" applyFont="true" applyFill="true" applyBorder="true" applyAlignment="true">
      <alignment horizontal="right" vertical="top" wrapText="true"/>
    </xf>
    <xf numFmtId="166" fontId="136" fillId="28" borderId="59" xfId="47153" applyNumberFormat="true" applyFont="true" applyFill="true" applyBorder="true" applyAlignment="true">
      <alignment horizontal="right" vertical="top" wrapText="true"/>
    </xf>
    <xf numFmtId="166" fontId="136" fillId="28" borderId="59" xfId="47155" applyNumberFormat="true" applyFont="true" applyFill="true" applyBorder="true" applyAlignment="true">
      <alignment horizontal="right" vertical="top" wrapText="true"/>
    </xf>
    <xf numFmtId="166" fontId="136" fillId="28" borderId="60" xfId="47157" applyNumberFormat="true" applyFont="true" applyFill="true" applyBorder="true" applyAlignment="true">
      <alignment horizontal="right" vertical="top" wrapText="true"/>
    </xf>
    <xf numFmtId="166" fontId="136" fillId="28" borderId="60" xfId="47159" applyNumberFormat="true" applyFont="true" applyFill="true" applyBorder="true" applyAlignment="true">
      <alignment horizontal="right" vertical="top" wrapText="true"/>
    </xf>
    <xf numFmtId="0" fontId="136" fillId="3" borderId="57" xfId="47161" applyFont="true" applyBorder="true" applyAlignment="true">
      <alignment horizontal="right" vertical="top" wrapText="true"/>
    </xf>
    <xf numFmtId="0" fontId="136" fillId="3" borderId="57" xfId="47163" applyFont="true" applyBorder="true" applyAlignment="true">
      <alignment horizontal="right" vertical="top" wrapText="true"/>
    </xf>
    <xf numFmtId="166" fontId="136" fillId="28" borderId="60" xfId="47165" applyNumberFormat="true" applyFont="true" applyFill="true" applyBorder="true" applyAlignment="true">
      <alignment horizontal="right" vertical="top" wrapText="true"/>
    </xf>
    <xf numFmtId="167" fontId="136" fillId="28" borderId="59" xfId="47166" applyNumberFormat="true" applyFont="true" applyFill="true" applyBorder="true" applyAlignment="true">
      <alignment horizontal="right" vertical="top" wrapText="true"/>
    </xf>
    <xf numFmtId="167" fontId="136" fillId="28" borderId="59" xfId="47167" applyNumberFormat="true" applyFont="true" applyFill="true" applyBorder="true" applyAlignment="true">
      <alignment horizontal="right" vertical="top" wrapText="true"/>
    </xf>
    <xf numFmtId="0" fontId="136" fillId="3" borderId="57" xfId="47169" applyFont="true" applyBorder="true" applyAlignment="true">
      <alignment horizontal="right" vertical="top" wrapText="true"/>
    </xf>
    <xf numFmtId="167" fontId="136" fillId="28" borderId="59" xfId="47170" applyNumberFormat="true" applyFont="true" applyFill="true" applyBorder="true" applyAlignment="true">
      <alignment horizontal="right" vertical="top" wrapText="true"/>
    </xf>
    <xf numFmtId="167" fontId="136" fillId="28" borderId="60" xfId="47171" applyNumberFormat="true" applyFont="true" applyFill="true" applyBorder="true" applyAlignment="true">
      <alignment horizontal="right" vertical="top" wrapText="true"/>
    </xf>
    <xf numFmtId="0" fontId="136" fillId="3" borderId="130" xfId="47177" applyFont="true" applyBorder="true" applyAlignment="true">
      <alignment horizontal="right" vertical="top" wrapText="true"/>
    </xf>
    <xf numFmtId="0" fontId="136" fillId="3" borderId="54" xfId="47178" applyFont="true" applyBorder="true" applyAlignment="true">
      <alignment horizontal="right" vertical="top" wrapText="true"/>
    </xf>
    <xf numFmtId="0" fontId="136" fillId="3" borderId="55" xfId="47179" applyFont="true" applyBorder="true" applyAlignment="true">
      <alignment horizontal="right" vertical="top" wrapText="true"/>
    </xf>
    <xf numFmtId="166" fontId="136" fillId="28" borderId="131" xfId="47184" applyNumberFormat="true" applyFont="true" applyFill="true" applyBorder="true" applyAlignment="true">
      <alignment horizontal="right" vertical="top" wrapText="true"/>
    </xf>
    <xf numFmtId="166" fontId="136" fillId="28" borderId="132" xfId="47185" applyNumberFormat="true" applyFont="true" applyFill="true" applyBorder="true" applyAlignment="true">
      <alignment horizontal="right" vertical="top" wrapText="true"/>
    </xf>
    <xf numFmtId="166" fontId="136" fillId="28" borderId="133" xfId="47186" applyNumberFormat="true" applyFont="true" applyFill="true" applyBorder="true" applyAlignment="true">
      <alignment horizontal="right" vertical="top" wrapText="true"/>
    </xf>
    <xf numFmtId="0" fontId="136" fillId="3" borderId="130" xfId="47187" applyFont="true" applyBorder="true" applyAlignment="true">
      <alignment horizontal="right" vertical="top" wrapText="true"/>
    </xf>
    <xf numFmtId="0" fontId="136" fillId="3" borderId="54" xfId="47188" applyFont="true" applyBorder="true" applyAlignment="true">
      <alignment horizontal="right" vertical="top" wrapText="true"/>
    </xf>
    <xf numFmtId="0" fontId="136" fillId="3" borderId="55" xfId="47189" applyFont="true" applyBorder="true" applyAlignment="true">
      <alignment horizontal="right" vertical="top" wrapText="true"/>
    </xf>
    <xf numFmtId="166" fontId="136" fillId="28" borderId="131" xfId="47191" applyNumberFormat="true" applyFont="true" applyFill="true" applyBorder="true" applyAlignment="true">
      <alignment horizontal="right" vertical="top" wrapText="true"/>
    </xf>
    <xf numFmtId="166" fontId="136" fillId="28" borderId="132" xfId="47192" applyNumberFormat="true" applyFont="true" applyFill="true" applyBorder="true" applyAlignment="true">
      <alignment horizontal="right" vertical="top" wrapText="true"/>
    </xf>
    <xf numFmtId="166" fontId="136" fillId="28" borderId="133" xfId="47193" applyNumberFormat="true" applyFont="true" applyFill="true" applyBorder="true" applyAlignment="true">
      <alignment horizontal="right" vertical="top" wrapText="true"/>
    </xf>
    <xf numFmtId="167" fontId="136" fillId="28" borderId="60" xfId="47194" applyNumberFormat="true" applyFont="true" applyFill="true" applyBorder="true" applyAlignment="true">
      <alignment horizontal="right" vertical="top" wrapText="true"/>
    </xf>
    <xf numFmtId="0" fontId="136" fillId="3" borderId="130" xfId="47199" applyFont="true" applyBorder="true" applyAlignment="true">
      <alignment horizontal="right" vertical="top" wrapText="true"/>
    </xf>
    <xf numFmtId="0" fontId="136" fillId="3" borderId="54" xfId="47200" applyFont="true" applyBorder="true" applyAlignment="true">
      <alignment horizontal="right" vertical="top" wrapText="true"/>
    </xf>
    <xf numFmtId="0" fontId="136" fillId="3" borderId="55" xfId="47201" applyFont="true" applyBorder="true" applyAlignment="true">
      <alignment horizontal="right" vertical="top" wrapText="true"/>
    </xf>
    <xf numFmtId="166" fontId="136" fillId="28" borderId="131" xfId="47203" applyNumberFormat="true" applyFont="true" applyFill="true" applyBorder="true" applyAlignment="true">
      <alignment horizontal="right" vertical="top" wrapText="true"/>
    </xf>
    <xf numFmtId="166" fontId="136" fillId="28" borderId="132" xfId="47204" applyNumberFormat="true" applyFont="true" applyFill="true" applyBorder="true" applyAlignment="true">
      <alignment horizontal="right" vertical="top" wrapText="true"/>
    </xf>
    <xf numFmtId="166" fontId="136" fillId="28" borderId="133" xfId="47205" applyNumberFormat="true" applyFont="true" applyFill="true" applyBorder="true" applyAlignment="true">
      <alignment horizontal="right" vertical="top" wrapText="true"/>
    </xf>
    <xf numFmtId="0" fontId="116" fillId="4" borderId="15" xfId="19344" applyFont="true" applyFill="true" applyBorder="true" applyAlignment="true" applyProtection="true">
      <alignment horizontal="center" wrapText="true"/>
      <protection locked="false"/>
    </xf>
    <xf numFmtId="0" fontId="164" fillId="3" borderId="10" xfId="19344" applyFont="true" applyBorder="true"/>
    <xf numFmtId="0" fontId="155" fillId="3" borderId="10" xfId="19344" applyFont="true" applyBorder="true"/>
    <xf numFmtId="0" fontId="155" fillId="27" borderId="10" xfId="19344" applyFont="true" applyFill="true" applyBorder="true" applyAlignment="true">
      <alignment wrapText="true"/>
    </xf>
    <xf numFmtId="0" fontId="155" fillId="3" borderId="10" xfId="19344" applyFont="true" applyBorder="true" applyAlignment="true">
      <alignment wrapText="true"/>
    </xf>
    <xf numFmtId="0" fontId="156" fillId="27" borderId="10" xfId="19344" applyFont="true" applyFill="true" applyBorder="true" applyAlignment="true">
      <alignment wrapText="true"/>
    </xf>
    <xf numFmtId="0" fontId="27" fillId="3" borderId="10" xfId="19344" applyFont="true" applyBorder="true" applyAlignment="true">
      <alignment wrapText="true"/>
    </xf>
    <xf numFmtId="0" fontId="164" fillId="27" borderId="10" xfId="19344" applyFont="true" applyFill="true" applyBorder="true" applyAlignment="true">
      <alignment wrapText="true"/>
    </xf>
    <xf numFmtId="0" fontId="164" fillId="3" borderId="10" xfId="19344" applyFont="true" applyBorder="true" applyAlignment="true">
      <alignment wrapText="true"/>
    </xf>
    <xf numFmtId="0" fontId="120" fillId="3" borderId="10" xfId="19344" applyFont="true" applyBorder="true" applyAlignment="true">
      <alignment wrapText="true"/>
    </xf>
    <xf numFmtId="1" fontId="121"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3" fillId="3" borderId="10" xfId="19344" applyNumberFormat="true" applyFont="true" applyAlignment="true" applyProtection="true">
      <alignment horizontal="center" vertical="center"/>
      <protection locked="false"/>
    </xf>
    <xf numFmtId="0" fontId="74" fillId="4" borderId="1" xfId="19344" applyFont="true" applyFill="true" applyBorder="true" applyAlignment="true" applyProtection="true">
      <alignment horizontal="center"/>
      <protection locked="false"/>
    </xf>
    <xf numFmtId="0" fontId="74" fillId="4" borderId="11" xfId="19344" applyFont="true" applyFill="true" applyBorder="true" applyAlignment="true" applyProtection="true">
      <alignment horizontal="center"/>
      <protection locked="false"/>
    </xf>
    <xf numFmtId="0" fontId="74" fillId="4" borderId="2" xfId="19344" applyFont="true" applyFill="true" applyBorder="true" applyAlignment="true" applyProtection="true">
      <alignment horizontal="center"/>
      <protection locked="false"/>
    </xf>
    <xf numFmtId="0" fontId="117" fillId="4" borderId="1" xfId="19344" applyFont="true" applyFill="true" applyBorder="true" applyAlignment="true" applyProtection="true">
      <alignment horizontal="center" vertical="center"/>
      <protection locked="false"/>
    </xf>
    <xf numFmtId="0" fontId="27" fillId="3" borderId="11" xfId="19344" applyFont="true" applyBorder="true" applyAlignment="true" applyProtection="true">
      <alignment horizontal="center" vertical="center"/>
      <protection locked="false"/>
    </xf>
    <xf numFmtId="0" fontId="27" fillId="3" borderId="5" xfId="19344" applyFont="true" applyBorder="true" applyAlignment="true" applyProtection="true">
      <alignment horizontal="center" vertical="center"/>
      <protection locked="false"/>
    </xf>
    <xf numFmtId="0" fontId="27" fillId="3" borderId="12" xfId="19344" applyFont="true" applyBorder="true" applyAlignment="true" applyProtection="true">
      <alignment horizontal="center" vertical="center"/>
      <protection locked="false"/>
    </xf>
    <xf numFmtId="0" fontId="27" fillId="4" borderId="11" xfId="19344" applyFont="true" applyFill="true" applyBorder="true" applyAlignment="true" applyProtection="true">
      <alignment horizontal="center" vertical="center"/>
      <protection locked="false"/>
    </xf>
    <xf numFmtId="0" fontId="27" fillId="4" borderId="12" xfId="19344" applyFont="true" applyFill="true" applyBorder="true" applyAlignment="true" applyProtection="true">
      <alignment horizontal="center" vertical="center"/>
      <protection locked="false"/>
    </xf>
    <xf numFmtId="0" fontId="178" fillId="2" borderId="1" xfId="19344" applyFont="true" applyFill="true" applyBorder="true" applyAlignment="true" applyProtection="true">
      <alignment horizontal="center" vertical="center" wrapText="true"/>
      <protection locked="false"/>
    </xf>
    <xf numFmtId="0" fontId="179" fillId="2" borderId="11" xfId="19344" applyFont="true" applyFill="true" applyBorder="true" applyAlignment="true" applyProtection="true">
      <alignment horizontal="center" vertical="center" wrapText="true"/>
      <protection locked="false"/>
    </xf>
    <xf numFmtId="0" fontId="179" fillId="2" borderId="2" xfId="19344" applyFont="true" applyFill="true" applyBorder="true" applyAlignment="true" applyProtection="true">
      <alignment horizontal="center" vertical="center" wrapText="true"/>
      <protection locked="false"/>
    </xf>
    <xf numFmtId="0" fontId="179" fillId="2" borderId="5" xfId="19344" applyFont="true" applyFill="true" applyBorder="true" applyAlignment="true" applyProtection="true">
      <alignment horizontal="center" vertical="center" wrapText="true"/>
      <protection locked="false"/>
    </xf>
    <xf numFmtId="0" fontId="179" fillId="2" borderId="12" xfId="19344" applyFont="true" applyFill="true" applyBorder="true" applyAlignment="true" applyProtection="true">
      <alignment horizontal="center" vertical="center" wrapText="true"/>
      <protection locked="false"/>
    </xf>
    <xf numFmtId="0" fontId="179" fillId="2" borderId="6" xfId="19344" applyFont="true" applyFill="true" applyBorder="true" applyAlignment="true" applyProtection="true">
      <alignment horizontal="center" vertical="center" wrapText="true"/>
      <protection locked="false"/>
    </xf>
    <xf numFmtId="0" fontId="74" fillId="4" borderId="1" xfId="19344" applyFont="true" applyFill="true" applyBorder="true" applyAlignment="true" applyProtection="true">
      <alignment horizontal="center" vertical="center"/>
      <protection locked="false"/>
    </xf>
    <xf numFmtId="0" fontId="27" fillId="3" borderId="11" xfId="19344" applyBorder="true" applyAlignment="true" applyProtection="true">
      <alignment horizontal="center" vertical="center"/>
      <protection locked="false"/>
    </xf>
    <xf numFmtId="0" fontId="27" fillId="3" borderId="2" xfId="19344" applyBorder="true" applyAlignment="true" applyProtection="true">
      <alignment horizontal="center" vertical="center"/>
      <protection locked="false"/>
    </xf>
    <xf numFmtId="0" fontId="119" fillId="4" borderId="11" xfId="19344" applyFont="true" applyFill="true" applyBorder="true" applyAlignment="true" applyProtection="true">
      <alignment horizontal="center" vertical="center"/>
      <protection locked="false"/>
    </xf>
    <xf numFmtId="0" fontId="119" fillId="4" borderId="10" xfId="19344" applyFont="true" applyFill="true" applyBorder="true" applyAlignment="true" applyProtection="true">
      <alignment horizontal="center" vertical="center"/>
      <protection locked="false"/>
    </xf>
    <xf numFmtId="0" fontId="122"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4" fillId="4" borderId="37" xfId="19344" applyFont="true" applyFill="true" applyBorder="true" applyAlignment="true" applyProtection="true">
      <alignment horizontal="right" vertical="center" wrapText="true"/>
      <protection locked="false"/>
    </xf>
    <xf numFmtId="0" fontId="27" fillId="4" borderId="38" xfId="19344" applyFill="true" applyBorder="true" applyAlignment="true" applyProtection="true">
      <alignment horizontal="right" vertical="center" wrapText="true"/>
      <protection locked="false"/>
    </xf>
    <xf numFmtId="0" fontId="27" fillId="4" borderId="40" xfId="19344" applyFill="true" applyBorder="true" applyAlignment="true" applyProtection="true">
      <alignment horizontal="right" vertical="center" wrapText="true"/>
      <protection locked="false"/>
    </xf>
    <xf numFmtId="0" fontId="27" fillId="4" borderId="41" xfId="19344" applyFill="true" applyBorder="true" applyAlignment="true" applyProtection="true">
      <alignment horizontal="right" vertical="center" wrapText="true"/>
      <protection locked="false"/>
    </xf>
    <xf numFmtId="0" fontId="27" fillId="4" borderId="3" xfId="19344" applyFont="true" applyFill="true" applyBorder="true" applyAlignment="true" applyProtection="true">
      <alignment horizontal="right" vertical="center"/>
      <protection locked="false"/>
    </xf>
    <xf numFmtId="0" fontId="27" fillId="3" borderId="10" xfId="19344" applyFont="true" applyBorder="true" applyAlignment="true" applyProtection="true">
      <alignment horizontal="right"/>
      <protection locked="false"/>
    </xf>
    <xf numFmtId="0" fontId="27" fillId="3" borderId="5" xfId="19344" applyFont="true" applyBorder="true" applyAlignment="true" applyProtection="true">
      <alignment horizontal="right"/>
      <protection locked="false"/>
    </xf>
    <xf numFmtId="0" fontId="27" fillId="3" borderId="12" xfId="19344" applyFont="true" applyBorder="true" applyAlignment="true" applyProtection="true">
      <alignment horizontal="right"/>
      <protection locked="false"/>
    </xf>
    <xf numFmtId="0" fontId="119" fillId="4" borderId="12" xfId="19344" applyFont="true" applyFill="true" applyBorder="true" applyAlignment="true" applyProtection="true">
      <alignment horizontal="center" vertical="center"/>
      <protection locked="false"/>
    </xf>
    <xf numFmtId="164" fontId="123" fillId="3" borderId="10" xfId="19344" applyNumberFormat="true" applyFont="true" applyAlignment="true" applyProtection="true">
      <alignment horizontal="center"/>
      <protection locked="false"/>
    </xf>
    <xf numFmtId="0" fontId="124"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3" fillId="3" borderId="10" xfId="19344" applyFont="true" applyAlignment="true" applyProtection="true">
      <alignment horizontal="center" vertical="center"/>
      <protection locked="false"/>
    </xf>
    <xf numFmtId="0" fontId="123" fillId="0" borderId="0" xfId="0" applyFont="true" applyAlignment="true" applyProtection="true">
      <alignment horizontal="center" vertic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21" fillId="0" borderId="10" xfId="0" applyFont="true" applyBorder="true" applyAlignment="true">
      <alignment horizontal="center"/>
    </xf>
    <xf numFmtId="1" fontId="123" fillId="3" borderId="10" xfId="19344" applyNumberFormat="true" applyFont="true" applyAlignment="true" applyProtection="true">
      <alignment horizontal="center"/>
      <protection locked="false"/>
    </xf>
    <xf numFmtId="0" fontId="123" fillId="0" borderId="0" xfId="0" applyFont="true" applyAlignment="true" applyProtection="true">
      <alignment horizontal="center"/>
      <protection locked="false"/>
    </xf>
    <xf numFmtId="0" fontId="123" fillId="3" borderId="10" xfId="19344" applyFont="true" applyAlignment="true" applyProtection="true">
      <alignment horizontal="center"/>
      <protection locked="false"/>
    </xf>
    <xf numFmtId="0" fontId="117" fillId="4" borderId="1" xfId="19344" applyFont="true" applyFill="true" applyBorder="true" applyAlignment="true" applyProtection="true">
      <alignment horizontal="right" vertical="center"/>
      <protection locked="false"/>
    </xf>
    <xf numFmtId="0" fontId="117" fillId="0" borderId="11" xfId="0" applyFont="true" applyBorder="true" applyAlignment="true" applyProtection="true">
      <alignment horizontal="right"/>
      <protection locked="false"/>
    </xf>
    <xf numFmtId="0" fontId="117" fillId="0" borderId="5" xfId="0" applyFont="true" applyBorder="true" applyAlignment="true" applyProtection="true">
      <alignment horizontal="right"/>
      <protection locked="false"/>
    </xf>
    <xf numFmtId="0" fontId="117" fillId="0" borderId="12" xfId="0" applyFont="true" applyBorder="true" applyAlignment="true" applyProtection="true">
      <alignment horizontal="right"/>
      <protection locked="false"/>
    </xf>
    <xf numFmtId="0" fontId="114" fillId="2" borderId="1" xfId="19344" applyFont="true" applyFill="true" applyBorder="true" applyAlignment="true" applyProtection="true">
      <alignment horizontal="center" vertical="center" wrapText="true"/>
      <protection locked="false"/>
    </xf>
    <xf numFmtId="0" fontId="115" fillId="2" borderId="11" xfId="19344" applyFont="true" applyFill="true" applyBorder="true" applyAlignment="true" applyProtection="true">
      <alignment horizontal="center" vertical="center" wrapText="true"/>
      <protection locked="false"/>
    </xf>
    <xf numFmtId="0" fontId="115" fillId="2" borderId="2" xfId="19344" applyFont="true" applyFill="true" applyBorder="true" applyAlignment="true" applyProtection="true">
      <alignment horizontal="center" vertical="center" wrapText="true"/>
      <protection locked="false"/>
    </xf>
    <xf numFmtId="0" fontId="115" fillId="2" borderId="5" xfId="19344" applyFont="true" applyFill="true" applyBorder="true" applyAlignment="true" applyProtection="true">
      <alignment horizontal="center" vertical="center" wrapText="true"/>
      <protection locked="false"/>
    </xf>
    <xf numFmtId="0" fontId="115" fillId="2" borderId="12" xfId="19344" applyFont="true" applyFill="true" applyBorder="true" applyAlignment="true" applyProtection="true">
      <alignment horizontal="center" vertical="center" wrapText="true"/>
      <protection locked="false"/>
    </xf>
    <xf numFmtId="0" fontId="115" fillId="2" borderId="6" xfId="19344" applyFont="true" applyFill="true" applyBorder="true" applyAlignment="true" applyProtection="true">
      <alignment horizontal="center" vertical="center" wrapText="true"/>
      <protection locked="false"/>
    </xf>
    <xf numFmtId="0" fontId="74"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1"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6" fillId="13" borderId="19" xfId="19344" applyNumberFormat="true" applyFont="true" applyFill="true" applyBorder="true" applyAlignment="true" applyProtection="true">
      <alignment horizontal="center" vertical="center"/>
      <protection locked="false"/>
    </xf>
    <xf numFmtId="164" fontId="166" fillId="13" borderId="21" xfId="19344" applyNumberFormat="true" applyFont="true" applyFill="true" applyBorder="true" applyAlignment="true" applyProtection="true">
      <alignment horizontal="center" vertical="center"/>
      <protection locked="false"/>
    </xf>
    <xf numFmtId="1" fontId="27" fillId="4" borderId="2" xfId="19344" applyNumberFormat="true" applyFont="true" applyFill="true" applyBorder="true" applyAlignment="true" applyProtection="true">
      <alignment horizontal="center" vertical="center"/>
      <protection locked="false"/>
    </xf>
    <xf numFmtId="1" fontId="27" fillId="4" borderId="6" xfId="19344" applyNumberFormat="true" applyFont="true" applyFill="true" applyBorder="true" applyAlignment="true" applyProtection="true">
      <alignment horizontal="center" vertical="center"/>
      <protection locked="false"/>
    </xf>
    <xf numFmtId="164" fontId="118" fillId="14" borderId="20" xfId="19344" applyNumberFormat="true" applyFont="true" applyFill="true" applyBorder="true" applyAlignment="true" applyProtection="true">
      <alignment horizontal="center" vertical="center"/>
      <protection locked="false"/>
    </xf>
    <xf numFmtId="164" fontId="118" fillId="14" borderId="22" xfId="19344" applyNumberFormat="true" applyFont="true" applyFill="true" applyBorder="true" applyAlignment="true" applyProtection="true">
      <alignment horizontal="center" vertical="center"/>
      <protection locked="false"/>
    </xf>
    <xf numFmtId="164" fontId="118" fillId="10" borderId="17" xfId="19344" applyNumberFormat="true" applyFont="true" applyFill="true" applyBorder="true" applyAlignment="true" applyProtection="true">
      <alignment horizontal="center" vertical="center"/>
      <protection locked="false"/>
    </xf>
    <xf numFmtId="164" fontId="118"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9" fillId="4" borderId="1" xfId="19344" applyFont="true" applyFill="true" applyBorder="true" applyAlignment="true" applyProtection="true">
      <alignment horizontal="center" vertical="center"/>
    </xf>
    <xf numFmtId="0" fontId="119" fillId="4" borderId="2" xfId="0" applyFont="true" applyFill="true" applyBorder="true" applyAlignment="true" applyProtection="true">
      <alignment horizontal="center" vertical="center"/>
    </xf>
    <xf numFmtId="0" fontId="119" fillId="4" borderId="5" xfId="0" applyFont="true" applyFill="true" applyBorder="true" applyAlignment="true" applyProtection="true">
      <alignment horizontal="center" vertical="center"/>
    </xf>
    <xf numFmtId="0" fontId="119" fillId="4" borderId="6" xfId="0" applyFont="true" applyFill="true" applyBorder="true" applyAlignment="true" applyProtection="true">
      <alignment horizontal="center" vertical="center"/>
    </xf>
    <xf numFmtId="0" fontId="27" fillId="3" borderId="10" xfId="19344" applyAlignment="true">
      <alignment horizontal="right" vertical="top" wrapText="true"/>
    </xf>
    <xf numFmtId="0" fontId="27" fillId="15" borderId="10" xfId="19344" applyFill="true" applyAlignment="true">
      <alignment horizontal="right" vertical="top" wrapText="true"/>
    </xf>
    <xf numFmtId="0" fontId="154" fillId="3" borderId="10" xfId="45173" applyFont="true" applyAlignment="true">
      <alignment horizontal="right" vertical="top" wrapText="true"/>
    </xf>
    <xf numFmtId="0" fontId="154" fillId="3" borderId="52" xfId="45174" applyFont="true" applyBorder="true" applyAlignment="true">
      <alignment horizontal="right" vertical="top" wrapText="true"/>
    </xf>
    <xf numFmtId="0" fontId="154" fillId="3" borderId="53" xfId="45175" applyFont="true" applyBorder="true" applyAlignment="true">
      <alignment horizontal="right" vertical="top" wrapText="true"/>
    </xf>
    <xf numFmtId="0" fontId="154" fillId="3" borderId="10" xfId="45176" applyFont="true" applyAlignment="true">
      <alignment horizontal="right" vertical="top" wrapText="true"/>
    </xf>
    <xf numFmtId="0" fontId="154" fillId="3" borderId="52" xfId="45177" applyFont="true" applyBorder="true" applyAlignment="true">
      <alignment horizontal="right" vertical="top" wrapText="true"/>
    </xf>
    <xf numFmtId="0" fontId="154" fillId="3" borderId="53" xfId="45178" applyFont="true" applyBorder="true" applyAlignment="true">
      <alignment horizontal="right" vertical="top" wrapText="true"/>
    </xf>
    <xf numFmtId="0" fontId="154" fillId="3" borderId="10" xfId="45164" applyFont="true" applyAlignment="true">
      <alignment horizontal="right" vertical="top" wrapText="true"/>
    </xf>
    <xf numFmtId="0" fontId="154" fillId="3" borderId="52" xfId="45165" applyFont="true" applyBorder="true" applyAlignment="true">
      <alignment horizontal="right" vertical="top" wrapText="true"/>
    </xf>
    <xf numFmtId="0" fontId="154" fillId="3" borderId="53" xfId="45166" applyFont="true" applyBorder="true" applyAlignment="true">
      <alignment horizontal="right" vertical="top" wrapText="true"/>
    </xf>
    <xf numFmtId="0" fontId="154" fillId="26" borderId="59" xfId="45137" applyFont="true" applyFill="true" applyBorder="true" applyAlignment="true">
      <alignment horizontal="left" vertical="top" wrapText="true"/>
    </xf>
    <xf numFmtId="0" fontId="154" fillId="26" borderId="60" xfId="45140" applyFont="true" applyFill="true" applyBorder="true" applyAlignment="true">
      <alignment horizontal="left" vertical="top" wrapText="true"/>
    </xf>
    <xf numFmtId="0" fontId="153" fillId="3" borderId="10" xfId="45143" applyFont="true" applyAlignment="true">
      <alignment horizontal="left" vertical="top" wrapText="true"/>
    </xf>
    <xf numFmtId="0" fontId="153" fillId="3" borderId="10" xfId="45144" applyFont="true" applyAlignment="true">
      <alignment horizontal="left" vertical="top" wrapText="true"/>
    </xf>
    <xf numFmtId="0" fontId="153" fillId="3" borderId="10" xfId="45145" applyFont="true" applyAlignment="true">
      <alignment horizontal="left" vertical="top" wrapText="true"/>
    </xf>
    <xf numFmtId="0" fontId="154" fillId="3" borderId="1" xfId="40261" applyFont="true" applyBorder="true" applyAlignment="true">
      <alignment horizontal="center" vertical="center"/>
    </xf>
    <xf numFmtId="0" fontId="154" fillId="3" borderId="83" xfId="40262" applyFont="true" applyBorder="true" applyAlignment="true">
      <alignment horizontal="center" vertical="center"/>
    </xf>
    <xf numFmtId="0" fontId="154" fillId="3" borderId="90" xfId="40263" applyFont="true" applyBorder="true" applyAlignment="true">
      <alignment horizontal="center" vertical="center"/>
    </xf>
    <xf numFmtId="0" fontId="154" fillId="3" borderId="10" xfId="45090" applyFont="true" applyBorder="true" applyAlignment="true">
      <alignment horizontal="center" vertical="center" wrapText="true"/>
    </xf>
    <xf numFmtId="0" fontId="154" fillId="3" borderId="52" xfId="45089" applyFont="true" applyBorder="true" applyAlignment="true">
      <alignment horizontal="center" vertical="center" wrapText="true"/>
    </xf>
    <xf numFmtId="0" fontId="154" fillId="3" borderId="53" xfId="45090" applyFont="true" applyBorder="true" applyAlignment="true">
      <alignment horizontal="center" vertical="center" wrapText="true"/>
    </xf>
    <xf numFmtId="0" fontId="154" fillId="3" borderId="1" xfId="45090" applyFont="true" applyBorder="true" applyAlignment="true">
      <alignment horizontal="center" vertical="center" wrapText="true"/>
    </xf>
    <xf numFmtId="0" fontId="154" fillId="3" borderId="83" xfId="45089" applyFont="true" applyBorder="true" applyAlignment="true">
      <alignment horizontal="center" vertical="center" wrapText="true"/>
    </xf>
    <xf numFmtId="0" fontId="154" fillId="3" borderId="84" xfId="45091" applyFont="true" applyBorder="true" applyAlignment="true">
      <alignment horizontal="center" vertical="center" wrapText="true"/>
    </xf>
    <xf numFmtId="0" fontId="154" fillId="26" borderId="104" xfId="45098" applyFont="true" applyFill="true" applyBorder="true" applyAlignment="true">
      <alignment horizontal="left" vertical="center" wrapText="true"/>
    </xf>
    <xf numFmtId="0" fontId="154" fillId="26" borderId="102" xfId="45104" applyFont="true" applyFill="true" applyBorder="true" applyAlignment="true">
      <alignment horizontal="left" vertical="center" wrapText="true"/>
    </xf>
    <xf numFmtId="0" fontId="154" fillId="26" borderId="107" xfId="45110" applyFont="true" applyFill="true" applyBorder="true" applyAlignment="true">
      <alignment horizontal="left" vertical="center" wrapText="true"/>
    </xf>
    <xf numFmtId="0" fontId="27" fillId="15" borderId="10" xfId="19344" applyFill="true" applyAlignment="true">
      <alignment wrapText="true"/>
    </xf>
    <xf numFmtId="0" fontId="27" fillId="3" borderId="10" xfId="19344" applyAlignment="true">
      <alignment wrapText="true"/>
    </xf>
    <xf numFmtId="0" fontId="27" fillId="3" borderId="10" xfId="19344"/>
    <xf numFmtId="0" fontId="27" fillId="15" borderId="10" xfId="19344" applyFill="true" applyAlignment="true">
      <alignment vertical="top" wrapText="true"/>
    </xf>
    <xf numFmtId="0" fontId="167" fillId="27" borderId="1" xfId="19344" applyFont="true" applyFill="true" applyBorder="true" applyAlignment="true"/>
    <xf numFmtId="0" fontId="139" fillId="3" borderId="2" xfId="19344" applyFont="true" applyBorder="true" applyAlignment="true"/>
    <xf numFmtId="0" fontId="154" fillId="3" borderId="3" xfId="45048" applyFont="true" applyBorder="true" applyAlignment="true">
      <alignment horizontal="center" vertical="center" wrapText="true"/>
    </xf>
    <xf numFmtId="0" fontId="154" fillId="3" borderId="52" xfId="45047" applyFont="true" applyBorder="true" applyAlignment="true">
      <alignment horizontal="center" vertical="center" wrapText="true"/>
    </xf>
    <xf numFmtId="0" fontId="154" fillId="3" borderId="53" xfId="45049" applyFont="true" applyBorder="true" applyAlignment="true">
      <alignment horizontal="center" vertical="center" wrapText="true"/>
    </xf>
    <xf numFmtId="0" fontId="154" fillId="26" borderId="104" xfId="45056" applyFont="true" applyFill="true" applyBorder="true" applyAlignment="true">
      <alignment horizontal="left" vertical="center" wrapText="true"/>
    </xf>
    <xf numFmtId="0" fontId="154" fillId="26" borderId="102" xfId="45062" applyFont="true" applyFill="true" applyBorder="true" applyAlignment="true">
      <alignment horizontal="left" vertical="center" wrapText="true"/>
    </xf>
    <xf numFmtId="0" fontId="154" fillId="26" borderId="107" xfId="45062" applyFont="true" applyFill="true" applyBorder="true" applyAlignment="true">
      <alignment horizontal="left" vertical="center" wrapText="true"/>
    </xf>
    <xf numFmtId="0" fontId="154" fillId="26" borderId="102" xfId="45032" applyFont="true" applyFill="true" applyBorder="true" applyAlignment="true">
      <alignment horizontal="left" vertical="center" wrapText="true"/>
    </xf>
    <xf numFmtId="0" fontId="154" fillId="26" borderId="107" xfId="45038" applyFont="true" applyFill="true" applyBorder="true" applyAlignment="true">
      <alignment horizontal="left" vertical="center" wrapText="true"/>
    </xf>
    <xf numFmtId="170" fontId="159" fillId="2" borderId="105" xfId="19344" applyNumberFormat="true" applyFont="true" applyFill="true" applyBorder="true" applyAlignment="true">
      <alignment vertical="center" wrapText="true"/>
    </xf>
    <xf numFmtId="0" fontId="160" fillId="2" borderId="10" xfId="19344" applyFont="true" applyFill="true" applyAlignment="true">
      <alignment vertical="center" wrapText="true"/>
    </xf>
    <xf numFmtId="0" fontId="160" fillId="2" borderId="8" xfId="19344" applyFont="true" applyFill="true" applyBorder="true" applyAlignment="true">
      <alignment vertical="center" wrapText="true"/>
    </xf>
    <xf numFmtId="0" fontId="154" fillId="3" borderId="3" xfId="40201" applyFont="true" applyBorder="true" applyAlignment="true">
      <alignment horizontal="center" vertical="center"/>
    </xf>
    <xf numFmtId="0" fontId="154" fillId="3" borderId="52" xfId="40202" applyFont="true" applyBorder="true" applyAlignment="true">
      <alignment horizontal="center" vertical="center"/>
    </xf>
    <xf numFmtId="0" fontId="154" fillId="3" borderId="97" xfId="40203" applyFont="true" applyBorder="true" applyAlignment="true">
      <alignment horizontal="center" vertical="center"/>
    </xf>
    <xf numFmtId="0" fontId="154" fillId="3" borderId="10" xfId="45048" applyFont="true" applyBorder="true" applyAlignment="true">
      <alignment horizontal="center" vertical="center" wrapText="true"/>
    </xf>
    <xf numFmtId="0" fontId="154" fillId="3" borderId="53" xfId="45048" applyFont="true" applyBorder="true" applyAlignment="true">
      <alignment horizontal="center" vertical="center" wrapText="true"/>
    </xf>
    <xf numFmtId="0" fontId="73" fillId="15" borderId="10" xfId="19344" applyFont="true" applyFill="true" applyAlignment="true"/>
    <xf numFmtId="0" fontId="73" fillId="3" borderId="10" xfId="19344" applyFont="true" applyAlignment="true"/>
    <xf numFmtId="0" fontId="73" fillId="15" borderId="10" xfId="19344" applyFont="true" applyFill="true"/>
    <xf numFmtId="0" fontId="73" fillId="3" borderId="10" xfId="19344" applyFont="true"/>
    <xf numFmtId="0" fontId="161" fillId="3" borderId="10" xfId="45128" applyFont="true" applyAlignment="true">
      <alignment horizontal="center" vertical="center" wrapText="true"/>
    </xf>
    <xf numFmtId="0" fontId="161" fillId="3" borderId="10" xfId="45129" applyFont="true" applyAlignment="true">
      <alignment horizontal="center" vertical="center" wrapText="true"/>
    </xf>
    <xf numFmtId="0" fontId="161" fillId="3" borderId="10" xfId="45130" applyFont="true" applyAlignment="true">
      <alignment horizontal="center" vertical="center" wrapText="true"/>
    </xf>
    <xf numFmtId="0" fontId="184" fillId="3" borderId="57" xfId="45131" applyFont="true" applyBorder="true" applyAlignment="true">
      <alignment horizontal="left" wrapText="true"/>
    </xf>
    <xf numFmtId="0" fontId="184" fillId="3" borderId="57" xfId="45132" applyFont="true" applyBorder="true" applyAlignment="true">
      <alignment horizontal="left" wrapText="true"/>
    </xf>
    <xf numFmtId="0" fontId="154" fillId="3" borderId="1" xfId="44931" applyFont="true" applyBorder="true" applyAlignment="true">
      <alignment horizontal="center" vertical="center" wrapText="true"/>
    </xf>
    <xf numFmtId="0" fontId="154" fillId="3" borderId="83" xfId="44930" applyFont="true" applyBorder="true" applyAlignment="true">
      <alignment horizontal="center" vertical="center" wrapText="true"/>
    </xf>
    <xf numFmtId="0" fontId="154" fillId="3" borderId="84" xfId="44932" applyFont="true" applyBorder="true" applyAlignment="true">
      <alignment horizontal="center" vertical="center" wrapText="true"/>
    </xf>
    <xf numFmtId="0" fontId="154" fillId="26" borderId="104" xfId="44939" applyFont="true" applyFill="true" applyBorder="true" applyAlignment="true">
      <alignment horizontal="left" vertical="center" wrapText="true"/>
    </xf>
    <xf numFmtId="0" fontId="154" fillId="26" borderId="102" xfId="44942" applyFont="true" applyFill="true" applyBorder="true" applyAlignment="true">
      <alignment horizontal="left" vertical="center" wrapText="true"/>
    </xf>
    <xf numFmtId="0" fontId="154" fillId="26" borderId="107" xfId="44948" applyFont="true" applyFill="true" applyBorder="true" applyAlignment="true">
      <alignment horizontal="left" vertical="center" wrapText="true"/>
    </xf>
    <xf numFmtId="0" fontId="154" fillId="3" borderId="3" xfId="40021" applyFont="true" applyBorder="true" applyAlignment="true">
      <alignment horizontal="center" vertical="center"/>
    </xf>
    <xf numFmtId="0" fontId="154" fillId="3" borderId="52" xfId="40022" applyFont="true" applyBorder="true" applyAlignment="true">
      <alignment horizontal="center" vertical="center"/>
    </xf>
    <xf numFmtId="0" fontId="154" fillId="3" borderId="97" xfId="40023" applyFont="true" applyBorder="true" applyAlignment="true">
      <alignment horizontal="center" vertical="center"/>
    </xf>
    <xf numFmtId="0" fontId="154" fillId="3" borderId="10" xfId="44958" applyFont="true" applyBorder="true" applyAlignment="true">
      <alignment horizontal="center" vertical="center" wrapText="true"/>
    </xf>
    <xf numFmtId="0" fontId="154" fillId="3" borderId="52" xfId="44957" applyFont="true" applyBorder="true" applyAlignment="true">
      <alignment horizontal="center" vertical="center" wrapText="true"/>
    </xf>
    <xf numFmtId="0" fontId="154" fillId="3" borderId="53" xfId="44958" applyFont="true" applyBorder="true" applyAlignment="true">
      <alignment horizontal="center" vertical="center" wrapText="true"/>
    </xf>
    <xf numFmtId="0" fontId="154" fillId="3" borderId="3" xfId="44958" applyFont="true" applyBorder="true" applyAlignment="true">
      <alignment horizontal="center" vertical="center" wrapText="true"/>
    </xf>
    <xf numFmtId="0" fontId="154" fillId="3" borderId="53" xfId="44959" applyFont="true" applyBorder="true" applyAlignment="true">
      <alignment horizontal="center" vertical="center" wrapText="true"/>
    </xf>
    <xf numFmtId="0" fontId="154" fillId="3" borderId="1" xfId="39961" applyFont="true" applyBorder="true" applyAlignment="true">
      <alignment horizontal="center" vertical="center"/>
    </xf>
    <xf numFmtId="0" fontId="154" fillId="3" borderId="83" xfId="39962" applyFont="true" applyBorder="true" applyAlignment="true">
      <alignment horizontal="center" vertical="center"/>
    </xf>
    <xf numFmtId="0" fontId="154" fillId="3" borderId="90" xfId="39963" applyFont="true" applyBorder="true" applyAlignment="true">
      <alignment horizontal="center" vertical="center"/>
    </xf>
    <xf numFmtId="0" fontId="154" fillId="3" borderId="10" xfId="44931" applyFont="true" applyBorder="true" applyAlignment="true">
      <alignment horizontal="center" vertical="center" wrapText="true"/>
    </xf>
    <xf numFmtId="0" fontId="154" fillId="3" borderId="52" xfId="44930" applyFont="true" applyBorder="true" applyAlignment="true">
      <alignment horizontal="center" vertical="center" wrapText="true"/>
    </xf>
    <xf numFmtId="0" fontId="154" fillId="3" borderId="53" xfId="44931" applyFont="true" applyBorder="true" applyAlignment="true">
      <alignment horizontal="center" vertical="center" wrapText="true"/>
    </xf>
    <xf numFmtId="0" fontId="154" fillId="26" borderId="102" xfId="40055" applyFont="true" applyFill="true" applyBorder="true" applyAlignment="true">
      <alignment horizontal="left" vertical="center" wrapText="true"/>
    </xf>
    <xf numFmtId="0" fontId="154" fillId="3" borderId="1" xfId="40141" applyFont="true" applyBorder="true" applyAlignment="true">
      <alignment horizontal="center" vertical="center"/>
    </xf>
    <xf numFmtId="0" fontId="154" fillId="3" borderId="83" xfId="40142" applyFont="true" applyBorder="true" applyAlignment="true">
      <alignment horizontal="center" vertical="center"/>
    </xf>
    <xf numFmtId="0" fontId="154" fillId="3" borderId="90" xfId="40143" applyFont="true" applyBorder="true" applyAlignment="true">
      <alignment horizontal="center" vertical="center"/>
    </xf>
    <xf numFmtId="0" fontId="154" fillId="3" borderId="10" xfId="45018" applyFont="true" applyBorder="true" applyAlignment="true">
      <alignment horizontal="center" vertical="center" wrapText="true"/>
    </xf>
    <xf numFmtId="0" fontId="154" fillId="3" borderId="52" xfId="45017" applyFont="true" applyBorder="true" applyAlignment="true">
      <alignment horizontal="center" vertical="center" wrapText="true"/>
    </xf>
    <xf numFmtId="0" fontId="154" fillId="3" borderId="53" xfId="45018" applyFont="true" applyBorder="true" applyAlignment="true">
      <alignment horizontal="center" vertical="center" wrapText="true"/>
    </xf>
    <xf numFmtId="0" fontId="154" fillId="3" borderId="1" xfId="45018" applyFont="true" applyBorder="true" applyAlignment="true">
      <alignment horizontal="center" vertical="center" wrapText="true"/>
    </xf>
    <xf numFmtId="0" fontId="154" fillId="3" borderId="83" xfId="45017" applyFont="true" applyBorder="true" applyAlignment="true">
      <alignment horizontal="center" vertical="center" wrapText="true"/>
    </xf>
    <xf numFmtId="0" fontId="154" fillId="3" borderId="84" xfId="45019" applyFont="true" applyBorder="true" applyAlignment="true">
      <alignment horizontal="center" vertical="center" wrapText="true"/>
    </xf>
    <xf numFmtId="0" fontId="154" fillId="26" borderId="104" xfId="45026" applyFont="true" applyFill="true" applyBorder="true" applyAlignment="true">
      <alignment horizontal="left" vertical="center" wrapText="true"/>
    </xf>
    <xf numFmtId="0" fontId="154" fillId="3" borderId="3" xfId="44988" applyFont="true" applyBorder="true" applyAlignment="true">
      <alignment horizontal="center" vertical="center" wrapText="true"/>
    </xf>
    <xf numFmtId="0" fontId="154" fillId="3" borderId="52" xfId="44987" applyFont="true" applyBorder="true" applyAlignment="true">
      <alignment horizontal="center" vertical="center" wrapText="true"/>
    </xf>
    <xf numFmtId="0" fontId="154" fillId="3" borderId="53" xfId="44989" applyFont="true" applyBorder="true" applyAlignment="true">
      <alignment horizontal="center" vertical="center" wrapText="true"/>
    </xf>
    <xf numFmtId="0" fontId="154" fillId="26" borderId="104" xfId="44996" applyFont="true" applyFill="true" applyBorder="true" applyAlignment="true">
      <alignment horizontal="left" vertical="center" wrapText="true"/>
    </xf>
    <xf numFmtId="0" fontId="154" fillId="26" borderId="102" xfId="45002" applyFont="true" applyFill="true" applyBorder="true" applyAlignment="true">
      <alignment horizontal="left" vertical="center" wrapText="true"/>
    </xf>
    <xf numFmtId="0" fontId="154" fillId="26" borderId="102" xfId="44972" applyFont="true" applyFill="true" applyBorder="true" applyAlignment="true">
      <alignment horizontal="left" vertical="center" wrapText="true"/>
    </xf>
    <xf numFmtId="0" fontId="154" fillId="3" borderId="3" xfId="40081" applyFont="true" applyBorder="true" applyAlignment="true">
      <alignment horizontal="center" vertical="center"/>
    </xf>
    <xf numFmtId="0" fontId="154" fillId="3" borderId="52" xfId="40082" applyFont="true" applyBorder="true" applyAlignment="true">
      <alignment horizontal="center" vertical="center"/>
    </xf>
    <xf numFmtId="0" fontId="154" fillId="3" borderId="97" xfId="40083" applyFont="true" applyBorder="true" applyAlignment="true">
      <alignment horizontal="center" vertical="center"/>
    </xf>
    <xf numFmtId="0" fontId="154" fillId="3" borderId="10" xfId="44988" applyFont="true" applyBorder="true" applyAlignment="true">
      <alignment horizontal="center" vertical="center" wrapText="true"/>
    </xf>
    <xf numFmtId="0" fontId="154" fillId="3" borderId="53" xfId="44988" applyFont="true" applyBorder="true" applyAlignment="true">
      <alignment horizontal="center" vertical="center" wrapText="true"/>
    </xf>
    <xf numFmtId="0" fontId="154" fillId="26" borderId="58" xfId="40049" applyFont="true" applyFill="true" applyBorder="true" applyAlignment="true">
      <alignment horizontal="left" vertical="center" wrapText="true"/>
    </xf>
    <xf numFmtId="0" fontId="154" fillId="26" borderId="59" xfId="40061" applyFont="true" applyFill="true" applyBorder="true" applyAlignment="true">
      <alignment horizontal="left" vertical="center" wrapText="true"/>
    </xf>
    <xf numFmtId="0" fontId="154" fillId="26" borderId="104" xfId="44972" applyFont="true" applyFill="true" applyBorder="true" applyAlignment="true">
      <alignment horizontal="left" vertical="center" wrapText="true"/>
    </xf>
    <xf numFmtId="0" fontId="154" fillId="26" borderId="107" xfId="40067" applyFont="true" applyFill="true" applyBorder="true" applyAlignment="true">
      <alignment horizontal="left" vertical="center" wrapText="true"/>
    </xf>
    <xf numFmtId="0" fontId="154" fillId="26" borderId="60" xfId="40073" applyFont="true" applyFill="true" applyBorder="true" applyAlignment="true">
      <alignment horizontal="left" vertical="center" wrapText="true"/>
    </xf>
    <xf numFmtId="0" fontId="154" fillId="26" borderId="102" xfId="40235" applyFont="true" applyFill="true" applyBorder="true" applyAlignment="true">
      <alignment horizontal="left" vertical="center" wrapText="true"/>
    </xf>
    <xf numFmtId="0" fontId="154" fillId="26" borderId="59" xfId="40241" applyFont="true" applyFill="true" applyBorder="true" applyAlignment="true">
      <alignment horizontal="left" vertical="center" wrapText="true"/>
    </xf>
    <xf numFmtId="0" fontId="154" fillId="26" borderId="102" xfId="40247" applyFont="true" applyFill="true" applyBorder="true" applyAlignment="true">
      <alignment horizontal="left" vertical="center" wrapText="true"/>
    </xf>
    <xf numFmtId="0" fontId="154" fillId="26" borderId="59" xfId="40253" applyFont="true" applyFill="true" applyBorder="true" applyAlignment="true">
      <alignment horizontal="left" vertical="center" wrapText="true"/>
    </xf>
    <xf numFmtId="0" fontId="154" fillId="3" borderId="1" xfId="39967" applyFont="true" applyBorder="true" applyAlignment="true">
      <alignment horizontal="center" vertical="center" wrapText="true"/>
    </xf>
    <xf numFmtId="0" fontId="154" fillId="3" borderId="83" xfId="39968" applyFont="true" applyBorder="true" applyAlignment="true">
      <alignment horizontal="center" vertical="center" wrapText="true"/>
    </xf>
    <xf numFmtId="0" fontId="154" fillId="3" borderId="90" xfId="39969" applyFont="true" applyBorder="true" applyAlignment="true">
      <alignment horizontal="center" vertical="center" wrapText="true"/>
    </xf>
    <xf numFmtId="0" fontId="154" fillId="3" borderId="1" xfId="39969" applyFont="true" applyBorder="true" applyAlignment="true">
      <alignment horizontal="center" vertical="center" wrapText="true"/>
    </xf>
    <xf numFmtId="0" fontId="154" fillId="3" borderId="84" xfId="39969" applyFont="true" applyBorder="true" applyAlignment="true">
      <alignment horizontal="center" vertical="center" wrapText="true"/>
    </xf>
    <xf numFmtId="0" fontId="154" fillId="26" borderId="58" xfId="39989" applyFont="true" applyFill="true" applyBorder="true" applyAlignment="true">
      <alignment horizontal="left" vertical="center" wrapText="true"/>
    </xf>
    <xf numFmtId="0" fontId="154" fillId="26" borderId="59" xfId="40001" applyFont="true" applyFill="true" applyBorder="true" applyAlignment="true">
      <alignment horizontal="left" vertical="center" wrapText="true"/>
    </xf>
    <xf numFmtId="0" fontId="154" fillId="26" borderId="60" xfId="40013" applyFont="true" applyFill="true" applyBorder="true" applyAlignment="true">
      <alignment horizontal="left" vertical="center" wrapText="true"/>
    </xf>
    <xf numFmtId="0" fontId="154" fillId="3" borderId="1" xfId="40027" applyFont="true" applyBorder="true" applyAlignment="true">
      <alignment horizontal="center" vertical="center" wrapText="true"/>
    </xf>
    <xf numFmtId="0" fontId="154" fillId="3" borderId="83" xfId="40028" applyFont="true" applyBorder="true" applyAlignment="true">
      <alignment horizontal="center" vertical="center" wrapText="true"/>
    </xf>
    <xf numFmtId="0" fontId="154" fillId="3" borderId="90" xfId="40029" applyFont="true" applyBorder="true" applyAlignment="true">
      <alignment horizontal="center" vertical="center" wrapText="true"/>
    </xf>
    <xf numFmtId="0" fontId="154" fillId="3" borderId="1" xfId="40029" applyFont="true" applyBorder="true" applyAlignment="true">
      <alignment horizontal="center" vertical="center" wrapText="true"/>
    </xf>
    <xf numFmtId="0" fontId="154" fillId="3" borderId="84" xfId="40029" applyFont="true" applyBorder="true" applyAlignment="true">
      <alignment horizontal="center" vertical="center" wrapText="true"/>
    </xf>
    <xf numFmtId="0" fontId="154" fillId="3" borderId="3" xfId="40087" applyFont="true" applyBorder="true" applyAlignment="true">
      <alignment horizontal="center" vertical="center" wrapText="true"/>
    </xf>
    <xf numFmtId="0" fontId="154" fillId="3" borderId="52" xfId="40088" applyFont="true" applyBorder="true" applyAlignment="true">
      <alignment horizontal="center" vertical="center" wrapText="true"/>
    </xf>
    <xf numFmtId="0" fontId="154" fillId="3" borderId="97" xfId="40089" applyFont="true" applyBorder="true" applyAlignment="true">
      <alignment horizontal="center" vertical="center" wrapText="true"/>
    </xf>
    <xf numFmtId="0" fontId="154" fillId="3" borderId="3" xfId="40089" applyFont="true" applyBorder="true" applyAlignment="true">
      <alignment horizontal="center" vertical="center" wrapText="true"/>
    </xf>
    <xf numFmtId="0" fontId="154" fillId="3" borderId="53" xfId="40089" applyFont="true" applyBorder="true" applyAlignment="true">
      <alignment horizontal="center" vertical="center" wrapText="true"/>
    </xf>
    <xf numFmtId="0" fontId="154" fillId="3" borderId="1" xfId="40147" applyFont="true" applyBorder="true" applyAlignment="true">
      <alignment horizontal="center" vertical="center" wrapText="true"/>
    </xf>
    <xf numFmtId="0" fontId="154" fillId="3" borderId="83" xfId="40148" applyFont="true" applyBorder="true" applyAlignment="true">
      <alignment horizontal="center" vertical="center" wrapText="true"/>
    </xf>
    <xf numFmtId="0" fontId="154" fillId="3" borderId="90" xfId="40149" applyFont="true" applyBorder="true" applyAlignment="true">
      <alignment horizontal="center" vertical="center" wrapText="true"/>
    </xf>
    <xf numFmtId="0" fontId="154" fillId="3" borderId="1" xfId="40149" applyFont="true" applyBorder="true" applyAlignment="true">
      <alignment horizontal="center" vertical="center" wrapText="true"/>
    </xf>
    <xf numFmtId="0" fontId="154" fillId="3" borderId="84" xfId="40149" applyFont="true" applyBorder="true" applyAlignment="true">
      <alignment horizontal="center" vertical="center" wrapText="true"/>
    </xf>
    <xf numFmtId="0" fontId="154" fillId="26" borderId="58" xfId="40169" applyFont="true" applyFill="true" applyBorder="true" applyAlignment="true">
      <alignment horizontal="left" vertical="center" wrapText="true"/>
    </xf>
    <xf numFmtId="0" fontId="154" fillId="26" borderId="59" xfId="40181" applyFont="true" applyFill="true" applyBorder="true" applyAlignment="true">
      <alignment horizontal="left" vertical="center" wrapText="true"/>
    </xf>
    <xf numFmtId="0" fontId="154" fillId="26" borderId="60" xfId="40193" applyFont="true" applyFill="true" applyBorder="true" applyAlignment="true">
      <alignment horizontal="left" vertical="center" wrapText="true"/>
    </xf>
    <xf numFmtId="0" fontId="154" fillId="3" borderId="1" xfId="40207" applyFont="true" applyBorder="true" applyAlignment="true">
      <alignment horizontal="center" vertical="center" wrapText="true"/>
    </xf>
    <xf numFmtId="0" fontId="154" fillId="3" borderId="83" xfId="40208" applyFont="true" applyBorder="true" applyAlignment="true">
      <alignment horizontal="center" vertical="center" wrapText="true"/>
    </xf>
    <xf numFmtId="0" fontId="154" fillId="3" borderId="90" xfId="40209" applyFont="true" applyBorder="true" applyAlignment="true">
      <alignment horizontal="center" vertical="center" wrapText="true"/>
    </xf>
    <xf numFmtId="0" fontId="154" fillId="26" borderId="59" xfId="40537" applyFont="true" applyFill="true" applyBorder="true" applyAlignment="true">
      <alignment horizontal="left" vertical="center" wrapText="true"/>
    </xf>
    <xf numFmtId="0" fontId="154" fillId="26" borderId="60" xfId="40543" applyFont="true" applyFill="true" applyBorder="true" applyAlignment="true">
      <alignment horizontal="left" vertical="center" wrapText="true"/>
    </xf>
    <xf numFmtId="0" fontId="154" fillId="3" borderId="1" xfId="40395" applyFont="true" applyBorder="true" applyAlignment="true">
      <alignment horizontal="center" vertical="center" wrapText="true"/>
    </xf>
    <xf numFmtId="0" fontId="154" fillId="3" borderId="83" xfId="40396" applyFont="true" applyBorder="true" applyAlignment="true">
      <alignment horizontal="center" vertical="center" wrapText="true"/>
    </xf>
    <xf numFmtId="0" fontId="154" fillId="3" borderId="90" xfId="40397" applyFont="true" applyBorder="true" applyAlignment="true">
      <alignment horizontal="center" vertical="center" wrapText="true"/>
    </xf>
    <xf numFmtId="0" fontId="154" fillId="3" borderId="1" xfId="40397" applyFont="true" applyBorder="true" applyAlignment="true">
      <alignment horizontal="center" vertical="center" wrapText="true"/>
    </xf>
    <xf numFmtId="0" fontId="154" fillId="3" borderId="84" xfId="40397" applyFont="true" applyBorder="true" applyAlignment="true">
      <alignment horizontal="center" vertical="center" wrapText="true"/>
    </xf>
    <xf numFmtId="0" fontId="181" fillId="26" borderId="58" xfId="40417" applyFont="true" applyFill="true" applyBorder="true" applyAlignment="true">
      <alignment horizontal="left" vertical="center" wrapText="true"/>
    </xf>
    <xf numFmtId="0" fontId="154" fillId="26" borderId="59" xfId="40429" applyFont="true" applyFill="true" applyBorder="true" applyAlignment="true">
      <alignment horizontal="left" vertical="center" wrapText="true"/>
    </xf>
    <xf numFmtId="0" fontId="181" fillId="26" borderId="59" xfId="40429" applyFont="true" applyFill="true" applyBorder="true" applyAlignment="true">
      <alignment horizontal="left" vertical="center" wrapText="true"/>
    </xf>
    <xf numFmtId="0" fontId="154" fillId="26" borderId="60" xfId="40441" applyFont="true" applyFill="true" applyBorder="true" applyAlignment="true">
      <alignment horizontal="left" vertical="center" wrapText="true"/>
    </xf>
    <xf numFmtId="0" fontId="154" fillId="26" borderId="59" xfId="45062" applyFont="true" applyFill="true" applyBorder="true" applyAlignment="true">
      <alignment horizontal="left" vertical="center" wrapText="true"/>
    </xf>
    <xf numFmtId="0" fontId="154" fillId="26" borderId="60" xfId="45068" applyFont="true" applyFill="true" applyBorder="true" applyAlignment="true">
      <alignment horizontal="left" vertical="center" wrapText="true"/>
    </xf>
    <xf numFmtId="0" fontId="154" fillId="3" borderId="1" xfId="40209" applyFont="true" applyBorder="true" applyAlignment="true">
      <alignment horizontal="center" vertical="center" wrapText="true"/>
    </xf>
    <xf numFmtId="0" fontId="154" fillId="3" borderId="84" xfId="40209" applyFont="true" applyBorder="true" applyAlignment="true">
      <alignment horizontal="center" vertical="center" wrapText="true"/>
    </xf>
    <xf numFmtId="0" fontId="154" fillId="26" borderId="58" xfId="40229" applyFont="true" applyFill="true" applyBorder="true" applyAlignment="true">
      <alignment horizontal="left" vertical="center" wrapText="true"/>
    </xf>
    <xf numFmtId="0" fontId="154" fillId="3" borderId="1" xfId="40267" applyFont="true" applyBorder="true" applyAlignment="true">
      <alignment horizontal="center" vertical="center" wrapText="true"/>
    </xf>
    <xf numFmtId="0" fontId="154" fillId="3" borderId="83" xfId="40268" applyFont="true" applyBorder="true" applyAlignment="true">
      <alignment horizontal="center" vertical="center" wrapText="true"/>
    </xf>
    <xf numFmtId="0" fontId="154" fillId="3" borderId="90" xfId="40269" applyFont="true" applyBorder="true" applyAlignment="true">
      <alignment horizontal="center" vertical="center" wrapText="true"/>
    </xf>
    <xf numFmtId="0" fontId="154" fillId="3" borderId="1" xfId="40269" applyFont="true" applyBorder="true" applyAlignment="true">
      <alignment horizontal="center" vertical="center" wrapText="true"/>
    </xf>
    <xf numFmtId="0" fontId="154" fillId="3" borderId="84" xfId="40269" applyFont="true" applyBorder="true" applyAlignment="true">
      <alignment horizontal="center" vertical="center" wrapText="true"/>
    </xf>
    <xf numFmtId="0" fontId="154" fillId="26" borderId="58" xfId="40289" applyFont="true" applyFill="true" applyBorder="true" applyAlignment="true">
      <alignment horizontal="left" vertical="center" wrapText="true"/>
    </xf>
    <xf numFmtId="0" fontId="154" fillId="26" borderId="59" xfId="40301" applyFont="true" applyFill="true" applyBorder="true" applyAlignment="true">
      <alignment horizontal="left" vertical="center" wrapText="true"/>
    </xf>
    <xf numFmtId="0" fontId="154" fillId="3" borderId="1" xfId="40327" applyFont="true" applyBorder="true" applyAlignment="true">
      <alignment horizontal="center" vertical="center" wrapText="true"/>
    </xf>
    <xf numFmtId="0" fontId="154" fillId="3" borderId="83" xfId="40328" applyFont="true" applyBorder="true" applyAlignment="true">
      <alignment horizontal="center" vertical="center" wrapText="true"/>
    </xf>
    <xf numFmtId="0" fontId="154" fillId="3" borderId="90" xfId="40329" applyFont="true" applyBorder="true" applyAlignment="true">
      <alignment horizontal="center" vertical="center" wrapText="true"/>
    </xf>
    <xf numFmtId="0" fontId="154" fillId="3" borderId="1" xfId="40329" applyFont="true" applyBorder="true" applyAlignment="true">
      <alignment horizontal="center" vertical="center" wrapText="true"/>
    </xf>
    <xf numFmtId="0" fontId="154" fillId="3" borderId="84" xfId="40329" applyFont="true" applyBorder="true" applyAlignment="true">
      <alignment horizontal="center" vertical="center" wrapText="true"/>
    </xf>
    <xf numFmtId="0" fontId="154" fillId="26" borderId="58" xfId="40531" applyFont="true" applyFill="true" applyBorder="true" applyAlignment="true">
      <alignment horizontal="left" vertical="center" wrapText="true"/>
    </xf>
    <xf numFmtId="0" fontId="154" fillId="3" borderId="10" xfId="45487" applyFont="true" applyAlignment="true">
      <alignment horizontal="right" vertical="top" wrapText="true"/>
    </xf>
    <xf numFmtId="0" fontId="154" fillId="26" borderId="10" xfId="45477" applyFont="true" applyFill="true" applyAlignment="true">
      <alignment horizontal="right" vertical="top" wrapText="true"/>
    </xf>
    <xf numFmtId="0" fontId="185" fillId="3" borderId="10" xfId="45416" applyFont="true" applyAlignment="true">
      <alignment horizontal="right" vertical="top" wrapText="true"/>
    </xf>
    <xf numFmtId="0" fontId="154" fillId="26" borderId="10" xfId="45442" applyFont="true" applyFill="true" applyAlignment="true">
      <alignment horizontal="right" vertical="top" wrapText="true"/>
    </xf>
    <xf numFmtId="0" fontId="154" fillId="26" borderId="10" xfId="45431" applyFont="true" applyFill="true" applyAlignment="true">
      <alignment horizontal="right" vertical="top" wrapText="true"/>
    </xf>
    <xf numFmtId="0" fontId="154" fillId="26" borderId="10" xfId="45466" applyFont="true" applyFill="true" applyAlignment="true">
      <alignment horizontal="right" vertical="top" wrapText="true"/>
    </xf>
    <xf numFmtId="0" fontId="185" fillId="3" borderId="10" xfId="45417" applyFont="true" applyAlignment="true">
      <alignment horizontal="right" vertical="top" wrapText="true"/>
    </xf>
    <xf numFmtId="0" fontId="154" fillId="3" borderId="10" xfId="45484" applyFont="true" applyAlignment="true">
      <alignment horizontal="right" vertical="top" wrapText="true"/>
    </xf>
    <xf numFmtId="0" fontId="154" fillId="26" borderId="10" xfId="45433" applyFont="true" applyFill="true" applyAlignment="true">
      <alignment horizontal="right" vertical="top" wrapText="true"/>
    </xf>
    <xf numFmtId="0" fontId="154" fillId="26" borderId="10" xfId="45439" applyFont="true" applyFill="true" applyAlignment="true">
      <alignment horizontal="right" vertical="top" wrapText="true"/>
    </xf>
    <xf numFmtId="0" fontId="154" fillId="3" borderId="10" xfId="45481" applyFont="true" applyAlignment="true">
      <alignment horizontal="right" vertical="top" wrapText="true"/>
    </xf>
    <xf numFmtId="0" fontId="154" fillId="26" borderId="10" xfId="45455" applyFont="true" applyFill="true" applyAlignment="true">
      <alignment horizontal="right" vertical="top" wrapText="true"/>
    </xf>
    <xf numFmtId="0" fontId="185" fillId="3" borderId="10" xfId="45418" applyFont="true" applyAlignment="true">
      <alignment horizontal="right" vertical="top" wrapText="true"/>
    </xf>
    <xf numFmtId="0" fontId="154" fillId="26" borderId="10" xfId="45437" applyFont="true" applyFill="true" applyAlignment="true">
      <alignment horizontal="right" vertical="top" wrapText="true"/>
    </xf>
    <xf numFmtId="0" fontId="154" fillId="26" borderId="10" xfId="45435" applyFont="true" applyFill="true" applyAlignment="true">
      <alignment horizontal="right" vertical="top" wrapText="true"/>
    </xf>
    <xf numFmtId="0" fontId="154" fillId="26" borderId="10" xfId="45425" applyFont="true" applyFill="true" applyAlignment="true">
      <alignment horizontal="right" vertical="top" wrapText="true"/>
    </xf>
    <xf numFmtId="0" fontId="154" fillId="26" borderId="10" xfId="45427" applyFont="true" applyFill="true" applyAlignment="true">
      <alignment horizontal="right" vertical="top" wrapText="true"/>
    </xf>
    <xf numFmtId="0" fontId="154" fillId="3" borderId="10" xfId="45470" applyFont="true" applyAlignment="true">
      <alignment horizontal="right" vertical="top" wrapText="true"/>
    </xf>
    <xf numFmtId="0" fontId="154" fillId="3" borderId="10" xfId="45471" applyFont="true" applyAlignment="true">
      <alignment horizontal="right" vertical="top" wrapText="true"/>
    </xf>
    <xf numFmtId="0" fontId="154" fillId="3" borderId="52" xfId="45472" applyFont="true" applyBorder="true" applyAlignment="true">
      <alignment horizontal="right" vertical="top" wrapText="true"/>
    </xf>
    <xf numFmtId="0" fontId="154" fillId="3" borderId="53" xfId="45473" applyFont="true" applyBorder="true" applyAlignment="true">
      <alignment horizontal="right" vertical="top" wrapText="true"/>
    </xf>
    <xf numFmtId="0" fontId="154" fillId="3" borderId="10" xfId="45459" applyFont="true" applyAlignment="true">
      <alignment horizontal="right" vertical="top" wrapText="true"/>
    </xf>
    <xf numFmtId="0" fontId="154" fillId="3" borderId="10" xfId="45460" applyFont="true" applyAlignment="true">
      <alignment horizontal="right" vertical="top" wrapText="true"/>
    </xf>
    <xf numFmtId="0" fontId="154" fillId="3" borderId="52" xfId="45461" applyFont="true" applyBorder="true" applyAlignment="true">
      <alignment horizontal="right" vertical="top" wrapText="true"/>
    </xf>
    <xf numFmtId="0" fontId="154" fillId="3" borderId="53" xfId="45462" applyFont="true" applyBorder="true" applyAlignment="true">
      <alignment horizontal="right" vertical="top" wrapText="true"/>
    </xf>
    <xf numFmtId="0" fontId="154" fillId="26" borderId="10" xfId="45429" applyFont="true" applyFill="true" applyAlignment="true">
      <alignment horizontal="right" vertical="top" wrapText="true"/>
    </xf>
    <xf numFmtId="0" fontId="154" fillId="3" borderId="10" xfId="45448" applyFont="true" applyAlignment="true">
      <alignment horizontal="right" vertical="top" wrapText="true"/>
    </xf>
    <xf numFmtId="0" fontId="154" fillId="3" borderId="10" xfId="45449" applyFont="true" applyAlignment="true">
      <alignment horizontal="right" vertical="top" wrapText="true"/>
    </xf>
    <xf numFmtId="0" fontId="154" fillId="3" borderId="52" xfId="45450" applyFont="true" applyBorder="true" applyAlignment="true">
      <alignment horizontal="right" vertical="top" wrapText="true"/>
    </xf>
    <xf numFmtId="0" fontId="154" fillId="3" borderId="53" xfId="45451" applyFont="true" applyBorder="true" applyAlignment="true">
      <alignment horizontal="right" vertical="top" wrapText="true"/>
    </xf>
    <xf numFmtId="0" fontId="153" fillId="3" borderId="10" xfId="45413" applyFont="true" applyAlignment="true">
      <alignment horizontal="left" vertical="top" wrapText="true"/>
    </xf>
    <xf numFmtId="0" fontId="153" fillId="3" borderId="10" xfId="45414" applyFont="true" applyAlignment="true">
      <alignment horizontal="left" vertical="top" wrapText="true"/>
    </xf>
    <xf numFmtId="0" fontId="153" fillId="3" borderId="10" xfId="45415" applyFont="true" applyAlignment="true">
      <alignment horizontal="left" vertical="top" wrapText="true"/>
    </xf>
    <xf numFmtId="0" fontId="154" fillId="26" borderId="104" xfId="45368" applyFont="true" applyFill="true" applyBorder="true" applyAlignment="true">
      <alignment horizontal="left" vertical="center" wrapText="true"/>
    </xf>
    <xf numFmtId="0" fontId="154" fillId="26" borderId="102" xfId="45374" applyFont="true" applyFill="true" applyBorder="true" applyAlignment="true">
      <alignment horizontal="left" vertical="center" wrapText="true"/>
    </xf>
    <xf numFmtId="0" fontId="154" fillId="26" borderId="107" xfId="45374" applyFont="true" applyFill="true" applyBorder="true" applyAlignment="true">
      <alignment horizontal="left" vertical="center" wrapText="true"/>
    </xf>
    <xf numFmtId="0" fontId="154" fillId="26" borderId="104" xfId="45374" applyFont="true" applyFill="true" applyBorder="true" applyAlignment="true">
      <alignment horizontal="left" vertical="center" wrapText="true"/>
    </xf>
    <xf numFmtId="0" fontId="154" fillId="26" borderId="102" xfId="45380" applyFont="true" applyFill="true" applyBorder="true" applyAlignment="true">
      <alignment horizontal="left" vertical="center" wrapText="true"/>
    </xf>
    <xf numFmtId="0" fontId="185" fillId="3" borderId="10" xfId="45416" applyFont="true" applyAlignment="true">
      <alignment horizontal="center" vertical="center" wrapText="true"/>
    </xf>
    <xf numFmtId="0" fontId="185" fillId="3" borderId="10" xfId="45417" applyFont="true" applyAlignment="true">
      <alignment horizontal="center" vertical="center" wrapText="true"/>
    </xf>
    <xf numFmtId="0" fontId="185" fillId="3" borderId="10" xfId="45418" applyFont="true" applyAlignment="true">
      <alignment horizontal="center" vertical="center" wrapText="true"/>
    </xf>
    <xf numFmtId="0" fontId="185" fillId="3" borderId="10" xfId="45398" applyFont="true" applyAlignment="true">
      <alignment horizontal="center" vertical="center" wrapText="true"/>
    </xf>
    <xf numFmtId="0" fontId="185" fillId="3" borderId="10" xfId="45399" applyFont="true" applyAlignment="true">
      <alignment horizontal="center" vertical="center" wrapText="true"/>
    </xf>
    <xf numFmtId="0" fontId="185" fillId="3" borderId="10" xfId="45400" applyFont="true" applyAlignment="true">
      <alignment horizontal="center" vertical="center" wrapText="true"/>
    </xf>
    <xf numFmtId="0" fontId="154" fillId="26" borderId="104" xfId="45331" applyFont="true" applyFill="true" applyBorder="true" applyAlignment="true">
      <alignment horizontal="left" vertical="center" wrapText="true"/>
    </xf>
    <xf numFmtId="0" fontId="154" fillId="26" borderId="102" xfId="45331" applyFont="true" applyFill="true" applyBorder="true" applyAlignment="true">
      <alignment horizontal="left" vertical="center" wrapText="true"/>
    </xf>
    <xf numFmtId="0" fontId="154" fillId="26" borderId="107" xfId="45331" applyFont="true" applyFill="true" applyBorder="true" applyAlignment="true">
      <alignment horizontal="left" vertical="center" wrapText="true"/>
    </xf>
    <xf numFmtId="0" fontId="154" fillId="3" borderId="10" xfId="45317" applyFont="true" applyBorder="true" applyAlignment="true">
      <alignment horizontal="center" vertical="center" wrapText="true"/>
    </xf>
    <xf numFmtId="0" fontId="154" fillId="3" borderId="52" xfId="45316" applyFont="true" applyBorder="true" applyAlignment="true">
      <alignment horizontal="center" vertical="center" wrapText="true"/>
    </xf>
    <xf numFmtId="0" fontId="154" fillId="3" borderId="53" xfId="45317" applyFont="true" applyBorder="true" applyAlignment="true">
      <alignment horizontal="center" vertical="center" wrapText="true"/>
    </xf>
    <xf numFmtId="0" fontId="154" fillId="3" borderId="10" xfId="45360" applyFont="true" applyBorder="true" applyAlignment="true">
      <alignment horizontal="center" vertical="center" wrapText="true"/>
    </xf>
    <xf numFmtId="0" fontId="154" fillId="3" borderId="52" xfId="45359" applyFont="true" applyBorder="true" applyAlignment="true">
      <alignment horizontal="center" vertical="center" wrapText="true"/>
    </xf>
    <xf numFmtId="0" fontId="154" fillId="3" borderId="53" xfId="45360" applyFont="true" applyBorder="true" applyAlignment="true">
      <alignment horizontal="center" vertical="center" wrapText="true"/>
    </xf>
    <xf numFmtId="0" fontId="154" fillId="3" borderId="1" xfId="45360" applyFont="true" applyBorder="true" applyAlignment="true">
      <alignment horizontal="center" vertical="center" wrapText="true"/>
    </xf>
    <xf numFmtId="0" fontId="154" fillId="3" borderId="83" xfId="45359" applyFont="true" applyBorder="true" applyAlignment="true">
      <alignment horizontal="center" vertical="center" wrapText="true"/>
    </xf>
    <xf numFmtId="0" fontId="154" fillId="3" borderId="84" xfId="45360" applyFont="true" applyBorder="true" applyAlignment="true">
      <alignment horizontal="center" vertical="center" wrapText="true"/>
    </xf>
    <xf numFmtId="0" fontId="184" fillId="3" borderId="57" xfId="45401" applyFont="true" applyBorder="true" applyAlignment="true">
      <alignment horizontal="left" wrapText="true"/>
    </xf>
    <xf numFmtId="0" fontId="184" fillId="3" borderId="57" xfId="45402" applyFont="true" applyBorder="true" applyAlignment="true">
      <alignment horizontal="left" wrapText="true"/>
    </xf>
    <xf numFmtId="0" fontId="154" fillId="26" borderId="59" xfId="45407" applyFont="true" applyFill="true" applyBorder="true" applyAlignment="true">
      <alignment horizontal="left" vertical="top" wrapText="true"/>
    </xf>
    <xf numFmtId="0" fontId="154" fillId="26" borderId="60" xfId="45410" applyFont="true" applyFill="true" applyBorder="true" applyAlignment="true">
      <alignment horizontal="left" vertical="top" wrapText="true"/>
    </xf>
    <xf numFmtId="0" fontId="154" fillId="3" borderId="10" xfId="45287" applyFont="true" applyBorder="true" applyAlignment="true">
      <alignment horizontal="center" vertical="center" wrapText="true"/>
    </xf>
    <xf numFmtId="0" fontId="154" fillId="3" borderId="52" xfId="45286" applyFont="true" applyBorder="true" applyAlignment="true">
      <alignment horizontal="center" vertical="center" wrapText="true"/>
    </xf>
    <xf numFmtId="0" fontId="154" fillId="3" borderId="53" xfId="45287" applyFont="true" applyBorder="true" applyAlignment="true">
      <alignment horizontal="center" vertical="center" wrapText="true"/>
    </xf>
    <xf numFmtId="0" fontId="154" fillId="26" borderId="104" xfId="45265" applyFont="true" applyFill="true" applyBorder="true" applyAlignment="true">
      <alignment horizontal="left" vertical="center" wrapText="true"/>
    </xf>
    <xf numFmtId="0" fontId="154" fillId="26" borderId="102" xfId="45271" applyFont="true" applyFill="true" applyBorder="true" applyAlignment="true">
      <alignment horizontal="left" vertical="center" wrapText="true"/>
    </xf>
    <xf numFmtId="0" fontId="154" fillId="3" borderId="3" xfId="45317" applyFont="true" applyBorder="true" applyAlignment="true">
      <alignment horizontal="center" vertical="center" wrapText="true"/>
    </xf>
    <xf numFmtId="0" fontId="154" fillId="26" borderId="104" xfId="45325" applyFont="true" applyFill="true" applyBorder="true" applyAlignment="true">
      <alignment horizontal="left" vertical="center" wrapText="true"/>
    </xf>
    <xf numFmtId="0" fontId="154" fillId="3" borderId="1" xfId="45287" applyFont="true" applyBorder="true" applyAlignment="true">
      <alignment horizontal="center" vertical="center" wrapText="true"/>
    </xf>
    <xf numFmtId="0" fontId="154" fillId="3" borderId="83" xfId="45286" applyFont="true" applyBorder="true" applyAlignment="true">
      <alignment horizontal="center" vertical="center" wrapText="true"/>
    </xf>
    <xf numFmtId="0" fontId="154" fillId="3" borderId="84" xfId="45287" applyFont="true" applyBorder="true" applyAlignment="true">
      <alignment horizontal="center" vertical="center" wrapText="true"/>
    </xf>
    <xf numFmtId="0" fontId="154" fillId="26" borderId="104" xfId="45295" applyFont="true" applyFill="true" applyBorder="true" applyAlignment="true">
      <alignment horizontal="left" vertical="center" wrapText="true"/>
    </xf>
    <xf numFmtId="0" fontId="154" fillId="26" borderId="102" xfId="45301" applyFont="true" applyFill="true" applyBorder="true" applyAlignment="true">
      <alignment horizontal="left" vertical="center" wrapText="true"/>
    </xf>
    <xf numFmtId="0" fontId="154" fillId="26" borderId="107" xfId="45307" applyFont="true" applyFill="true" applyBorder="true" applyAlignment="true">
      <alignment horizontal="left" vertical="center" wrapText="true"/>
    </xf>
    <xf numFmtId="0" fontId="154" fillId="3" borderId="10" xfId="45257" applyFont="true" applyBorder="true" applyAlignment="true">
      <alignment horizontal="center" vertical="center" wrapText="true"/>
    </xf>
    <xf numFmtId="0" fontId="154" fillId="3" borderId="52" xfId="45256" applyFont="true" applyBorder="true" applyAlignment="true">
      <alignment horizontal="center" vertical="center" wrapText="true"/>
    </xf>
    <xf numFmtId="0" fontId="154" fillId="3" borderId="53" xfId="45257" applyFont="true" applyBorder="true" applyAlignment="true">
      <alignment horizontal="center" vertical="center" wrapText="true"/>
    </xf>
    <xf numFmtId="0" fontId="154" fillId="3" borderId="3" xfId="45257" applyFont="true" applyBorder="true" applyAlignment="true">
      <alignment horizontal="center" vertical="center" wrapText="true"/>
    </xf>
    <xf numFmtId="0" fontId="154" fillId="26" borderId="104" xfId="45245" applyFont="true" applyFill="true" applyBorder="true" applyAlignment="true">
      <alignment horizontal="left" vertical="center" wrapText="true"/>
    </xf>
    <xf numFmtId="0" fontId="154" fillId="26" borderId="102" xfId="45245" applyFont="true" applyFill="true" applyBorder="true" applyAlignment="true">
      <alignment horizontal="left" vertical="center" wrapText="true"/>
    </xf>
    <xf numFmtId="0" fontId="154" fillId="3" borderId="10" xfId="45201" applyFont="true" applyBorder="true" applyAlignment="true">
      <alignment horizontal="center" vertical="center" wrapText="true"/>
    </xf>
    <xf numFmtId="0" fontId="154" fillId="3" borderId="52" xfId="45200" applyFont="true" applyBorder="true" applyAlignment="true">
      <alignment horizontal="center" vertical="center" wrapText="true"/>
    </xf>
    <xf numFmtId="0" fontId="154" fillId="3" borderId="53" xfId="45201" applyFont="true" applyBorder="true" applyAlignment="true">
      <alignment horizontal="center" vertical="center" wrapText="true"/>
    </xf>
    <xf numFmtId="0" fontId="154" fillId="3" borderId="10" xfId="45231" applyFont="true" applyBorder="true" applyAlignment="true">
      <alignment horizontal="center" vertical="center" wrapText="true"/>
    </xf>
    <xf numFmtId="0" fontId="154" fillId="3" borderId="52" xfId="45230" applyFont="true" applyBorder="true" applyAlignment="true">
      <alignment horizontal="center" vertical="center" wrapText="true"/>
    </xf>
    <xf numFmtId="0" fontId="154" fillId="3" borderId="53" xfId="45231" applyFont="true" applyBorder="true" applyAlignment="true">
      <alignment horizontal="center" vertical="center" wrapText="true"/>
    </xf>
    <xf numFmtId="0" fontId="154" fillId="3" borderId="3" xfId="45231" applyFont="true" applyBorder="true" applyAlignment="true">
      <alignment horizontal="center" vertical="center" wrapText="true"/>
    </xf>
    <xf numFmtId="0" fontId="154" fillId="3" borderId="1" xfId="45201" applyFont="true" applyBorder="true" applyAlignment="true">
      <alignment horizontal="center" vertical="center" wrapText="true"/>
    </xf>
    <xf numFmtId="0" fontId="154" fillId="3" borderId="83" xfId="45200" applyFont="true" applyBorder="true" applyAlignment="true">
      <alignment horizontal="center" vertical="center" wrapText="true"/>
    </xf>
    <xf numFmtId="0" fontId="154" fillId="3" borderId="84" xfId="45201" applyFont="true" applyBorder="true" applyAlignment="true">
      <alignment horizontal="center" vertical="center" wrapText="true"/>
    </xf>
    <xf numFmtId="0" fontId="154" fillId="26" borderId="104" xfId="45209" applyFont="true" applyFill="true" applyBorder="true" applyAlignment="true">
      <alignment horizontal="left" vertical="center" wrapText="true"/>
    </xf>
    <xf numFmtId="0" fontId="154" fillId="26" borderId="102" xfId="45215" applyFont="true" applyFill="true" applyBorder="true" applyAlignment="true">
      <alignment horizontal="left" vertical="center" wrapText="true"/>
    </xf>
    <xf numFmtId="0" fontId="154" fillId="26" borderId="107" xfId="45221" applyFont="true" applyFill="true" applyBorder="true" applyAlignment="true">
      <alignment horizontal="left" vertical="center" wrapText="true"/>
    </xf>
    <xf numFmtId="0" fontId="154" fillId="26" borderId="103" xfId="40247" applyFont="true" applyFill="true" applyBorder="true" applyAlignment="true">
      <alignment horizontal="left" vertical="center" wrapText="true"/>
    </xf>
    <xf numFmtId="0" fontId="154" fillId="26" borderId="59" xfId="45331" applyFont="true" applyFill="true" applyBorder="true" applyAlignment="true">
      <alignment horizontal="left" vertical="center" wrapText="true"/>
    </xf>
    <xf numFmtId="0" fontId="154" fillId="26" borderId="60" xfId="45337" applyFont="true" applyFill="true" applyBorder="true" applyAlignment="true">
      <alignment horizontal="left" vertical="center" wrapText="true"/>
    </xf>
    <xf numFmtId="0" fontId="154" fillId="26" borderId="59" xfId="45374" applyFont="true" applyFill="true" applyBorder="true" applyAlignment="true">
      <alignment horizontal="left" vertical="center" wrapText="true"/>
    </xf>
    <xf numFmtId="0" fontId="154" fillId="26" borderId="60" xfId="45380" applyFont="true" applyFill="true" applyBorder="true" applyAlignment="true">
      <alignment horizontal="left" vertical="center" wrapText="true"/>
    </xf>
    <xf numFmtId="0" fontId="154" fillId="3" borderId="10" xfId="39963" applyFont="true" applyBorder="true" applyAlignment="true">
      <alignment horizontal="center" vertical="center" wrapText="true"/>
    </xf>
    <xf numFmtId="0" fontId="154" fillId="3" borderId="52" xfId="39962" applyFont="true" applyBorder="true" applyAlignment="true">
      <alignment horizontal="center" vertical="center" wrapText="true"/>
    </xf>
    <xf numFmtId="0" fontId="154" fillId="3" borderId="53" xfId="39963" applyFont="true" applyBorder="true" applyAlignment="true">
      <alignment horizontal="center" vertical="center" wrapText="true"/>
    </xf>
    <xf numFmtId="0" fontId="154" fillId="3" borderId="1" xfId="39963" applyFont="true" applyBorder="true" applyAlignment="true">
      <alignment horizontal="center" vertical="center" wrapText="true"/>
    </xf>
    <xf numFmtId="0" fontId="154" fillId="3" borderId="83" xfId="39962" applyFont="true" applyBorder="true" applyAlignment="true">
      <alignment horizontal="center" vertical="center" wrapText="true"/>
    </xf>
    <xf numFmtId="0" fontId="154" fillId="3" borderId="84" xfId="39963" applyFont="true" applyBorder="true" applyAlignment="true">
      <alignment horizontal="center" vertical="center" wrapText="true"/>
    </xf>
    <xf numFmtId="0" fontId="154" fillId="26" borderId="104" xfId="40043" applyFont="true" applyFill="true" applyBorder="true" applyAlignment="true">
      <alignment horizontal="left" vertical="center" wrapText="true"/>
    </xf>
    <xf numFmtId="170" fontId="159" fillId="2" borderId="105" xfId="19344" applyNumberFormat="true" applyFont="true" applyFill="true" applyBorder="true" applyAlignment="true">
      <alignment vertical="center"/>
    </xf>
    <xf numFmtId="0" fontId="160" fillId="2" borderId="10" xfId="19344" applyFont="true" applyFill="true" applyAlignment="true">
      <alignment vertical="center"/>
    </xf>
    <xf numFmtId="0" fontId="160" fillId="2" borderId="8" xfId="19344" applyFont="true" applyFill="true" applyBorder="true" applyAlignment="true">
      <alignment vertical="center"/>
    </xf>
    <xf numFmtId="0" fontId="154" fillId="3" borderId="10" xfId="40023" applyFont="true" applyBorder="true" applyAlignment="true">
      <alignment horizontal="center" vertical="center" wrapText="true"/>
    </xf>
    <xf numFmtId="0" fontId="154" fillId="3" borderId="52" xfId="40022" applyFont="true" applyBorder="true" applyAlignment="true">
      <alignment horizontal="center" vertical="center" wrapText="true"/>
    </xf>
    <xf numFmtId="0" fontId="154" fillId="3" borderId="53" xfId="40023" applyFont="true" applyBorder="true" applyAlignment="true">
      <alignment horizontal="center" vertical="center" wrapText="true"/>
    </xf>
    <xf numFmtId="0" fontId="154" fillId="3" borderId="1" xfId="40023" applyFont="true" applyBorder="true" applyAlignment="true">
      <alignment horizontal="center" vertical="center" wrapText="true"/>
    </xf>
    <xf numFmtId="0" fontId="154" fillId="3" borderId="83" xfId="40022" applyFont="true" applyBorder="true" applyAlignment="true">
      <alignment horizontal="center" vertical="center" wrapText="true"/>
    </xf>
    <xf numFmtId="0" fontId="154" fillId="3" borderId="90" xfId="40023" applyFont="true" applyBorder="true" applyAlignment="true">
      <alignment horizontal="center" vertical="center" wrapText="true"/>
    </xf>
    <xf numFmtId="0" fontId="154" fillId="26" borderId="104" xfId="39983" applyFont="true" applyFill="true" applyBorder="true" applyAlignment="true">
      <alignment horizontal="left" vertical="center" wrapText="true"/>
    </xf>
    <xf numFmtId="0" fontId="154" fillId="26" borderId="102" xfId="39995" applyFont="true" applyFill="true" applyBorder="true" applyAlignment="true">
      <alignment horizontal="left" vertical="center" wrapText="true"/>
    </xf>
    <xf numFmtId="0" fontId="154" fillId="26" borderId="107" xfId="40007" applyFont="true" applyFill="true" applyBorder="true" applyAlignment="true">
      <alignment horizontal="left" vertical="center" wrapText="true"/>
    </xf>
    <xf numFmtId="0" fontId="154" fillId="26" borderId="104" xfId="40163" applyFont="true" applyFill="true" applyBorder="true" applyAlignment="true">
      <alignment horizontal="left" vertical="center" wrapText="true"/>
    </xf>
    <xf numFmtId="0" fontId="154" fillId="26" borderId="102" xfId="40175" applyFont="true" applyFill="true" applyBorder="true" applyAlignment="true">
      <alignment horizontal="left" vertical="center" wrapText="true"/>
    </xf>
    <xf numFmtId="0" fontId="154" fillId="26" borderId="107" xfId="40187" applyFont="true" applyFill="true" applyBorder="true" applyAlignment="true">
      <alignment horizontal="left" vertical="center" wrapText="true"/>
    </xf>
    <xf numFmtId="0" fontId="154" fillId="3" borderId="10" xfId="40143" applyFont="true" applyBorder="true" applyAlignment="true">
      <alignment horizontal="center" vertical="center" wrapText="true"/>
    </xf>
    <xf numFmtId="0" fontId="154" fillId="3" borderId="52" xfId="40142" applyFont="true" applyBorder="true" applyAlignment="true">
      <alignment horizontal="center" vertical="center" wrapText="true"/>
    </xf>
    <xf numFmtId="0" fontId="154" fillId="3" borderId="53" xfId="40143" applyFont="true" applyBorder="true" applyAlignment="true">
      <alignment horizontal="center" vertical="center" wrapText="true"/>
    </xf>
    <xf numFmtId="0" fontId="154" fillId="3" borderId="1" xfId="40143" applyFont="true" applyBorder="true" applyAlignment="true">
      <alignment horizontal="center" vertical="center" wrapText="true"/>
    </xf>
    <xf numFmtId="0" fontId="154" fillId="3" borderId="83" xfId="40142" applyFont="true" applyBorder="true" applyAlignment="true">
      <alignment horizontal="center" vertical="center" wrapText="true"/>
    </xf>
    <xf numFmtId="0" fontId="154" fillId="3" borderId="84" xfId="40143" applyFont="true" applyBorder="true" applyAlignment="true">
      <alignment horizontal="center" vertical="center" wrapText="true"/>
    </xf>
    <xf numFmtId="0" fontId="154" fillId="3" borderId="10" xfId="40083" applyFont="true" applyBorder="true" applyAlignment="true">
      <alignment horizontal="center" vertical="center" wrapText="true"/>
    </xf>
    <xf numFmtId="0" fontId="154" fillId="3" borderId="52" xfId="40082" applyFont="true" applyBorder="true" applyAlignment="true">
      <alignment horizontal="center" vertical="center" wrapText="true"/>
    </xf>
    <xf numFmtId="0" fontId="154" fillId="3" borderId="53" xfId="40083" applyFont="true" applyBorder="true" applyAlignment="true">
      <alignment horizontal="center" vertical="center" wrapText="true"/>
    </xf>
    <xf numFmtId="0" fontId="154" fillId="3" borderId="1" xfId="40083" applyFont="true" applyBorder="true" applyAlignment="true">
      <alignment horizontal="center" vertical="center" wrapText="true"/>
    </xf>
    <xf numFmtId="0" fontId="154" fillId="3" borderId="83" xfId="40082" applyFont="true" applyBorder="true" applyAlignment="true">
      <alignment horizontal="center" vertical="center" wrapText="true"/>
    </xf>
    <xf numFmtId="0" fontId="154" fillId="3" borderId="90" xfId="40083" applyFont="true" applyBorder="true" applyAlignment="true">
      <alignment horizontal="center" vertical="center" wrapText="true"/>
    </xf>
    <xf numFmtId="0" fontId="154" fillId="3" borderId="10" xfId="40263" applyFont="true" applyBorder="true" applyAlignment="true">
      <alignment horizontal="center" vertical="center" wrapText="true"/>
    </xf>
    <xf numFmtId="0" fontId="154" fillId="3" borderId="52" xfId="40262" applyFont="true" applyBorder="true" applyAlignment="true">
      <alignment horizontal="center" vertical="center" wrapText="true"/>
    </xf>
    <xf numFmtId="0" fontId="154" fillId="3" borderId="53" xfId="40263" applyFont="true" applyBorder="true" applyAlignment="true">
      <alignment horizontal="center" vertical="center" wrapText="true"/>
    </xf>
    <xf numFmtId="0" fontId="154" fillId="3" borderId="1" xfId="40263" applyFont="true" applyBorder="true" applyAlignment="true">
      <alignment horizontal="center" vertical="center" wrapText="true"/>
    </xf>
    <xf numFmtId="0" fontId="154" fillId="3" borderId="83" xfId="40262" applyFont="true" applyBorder="true" applyAlignment="true">
      <alignment horizontal="center" vertical="center" wrapText="true"/>
    </xf>
    <xf numFmtId="0" fontId="154" fillId="3" borderId="84" xfId="40263" applyFont="true" applyBorder="true" applyAlignment="true">
      <alignment horizontal="center" vertical="center" wrapText="true"/>
    </xf>
    <xf numFmtId="0" fontId="154" fillId="26" borderId="104" xfId="40223" applyFont="true" applyFill="true" applyBorder="true" applyAlignment="true">
      <alignment horizontal="left" vertical="center" wrapText="true"/>
    </xf>
    <xf numFmtId="0" fontId="154" fillId="3" borderId="10" xfId="40203" applyFont="true" applyBorder="true" applyAlignment="true">
      <alignment horizontal="center" vertical="center" wrapText="true"/>
    </xf>
    <xf numFmtId="0" fontId="154" fillId="3" borderId="52" xfId="40202" applyFont="true" applyBorder="true" applyAlignment="true">
      <alignment horizontal="center" vertical="center" wrapText="true"/>
    </xf>
    <xf numFmtId="0" fontId="154" fillId="3" borderId="53" xfId="40203" applyFont="true" applyBorder="true" applyAlignment="true">
      <alignment horizontal="center" vertical="center" wrapText="true"/>
    </xf>
    <xf numFmtId="0" fontId="154" fillId="3" borderId="1" xfId="40203" applyFont="true" applyBorder="true" applyAlignment="true">
      <alignment horizontal="center" vertical="center" wrapText="true"/>
    </xf>
    <xf numFmtId="0" fontId="154" fillId="3" borderId="83" xfId="40202" applyFont="true" applyBorder="true" applyAlignment="true">
      <alignment horizontal="center" vertical="center" wrapText="true"/>
    </xf>
    <xf numFmtId="0" fontId="154" fillId="3" borderId="84" xfId="40203" applyFont="true" applyBorder="true" applyAlignment="true">
      <alignment horizontal="center" vertical="center" wrapText="true"/>
    </xf>
    <xf numFmtId="0" fontId="154" fillId="3" borderId="1" xfId="40321" applyFont="true" applyBorder="true" applyAlignment="true">
      <alignment horizontal="center" vertical="center"/>
    </xf>
    <xf numFmtId="0" fontId="154" fillId="3" borderId="83" xfId="40322" applyFont="true" applyBorder="true" applyAlignment="true">
      <alignment horizontal="center" vertical="center"/>
    </xf>
    <xf numFmtId="0" fontId="154" fillId="3" borderId="90" xfId="40323" applyFont="true" applyBorder="true" applyAlignment="true">
      <alignment horizontal="center" vertical="center"/>
    </xf>
    <xf numFmtId="0" fontId="154" fillId="3" borderId="1" xfId="40323" applyFont="true" applyBorder="true" applyAlignment="true">
      <alignment horizontal="center" vertical="center" wrapText="true"/>
    </xf>
    <xf numFmtId="0" fontId="154" fillId="3" borderId="83" xfId="40322" applyFont="true" applyBorder="true" applyAlignment="true">
      <alignment horizontal="center" vertical="center" wrapText="true"/>
    </xf>
    <xf numFmtId="0" fontId="154" fillId="3" borderId="90" xfId="40323" applyFont="true" applyBorder="true" applyAlignment="true">
      <alignment horizontal="center" vertical="center" wrapText="true"/>
    </xf>
    <xf numFmtId="0" fontId="154" fillId="3" borderId="84" xfId="40323" applyFont="true" applyBorder="true" applyAlignment="true">
      <alignment horizontal="center" vertical="center" wrapText="true"/>
    </xf>
    <xf numFmtId="0" fontId="154" fillId="26" borderId="102" xfId="40295" applyFont="true" applyFill="true" applyBorder="true" applyAlignment="true">
      <alignment horizontal="left" vertical="center" wrapText="true"/>
    </xf>
    <xf numFmtId="0" fontId="167" fillId="27" borderId="3" xfId="19344" applyFont="true" applyFill="true" applyBorder="true" applyAlignment="true"/>
    <xf numFmtId="0" fontId="139" fillId="3" borderId="4" xfId="19344" applyFont="true" applyBorder="true" applyAlignment="true"/>
    <xf numFmtId="0" fontId="168" fillId="27" borderId="3" xfId="19344" applyFont="true" applyFill="true" applyBorder="true" applyAlignment="true"/>
    <xf numFmtId="0" fontId="168" fillId="3" borderId="4" xfId="19344" applyFont="true" applyBorder="true" applyAlignment="true"/>
    <xf numFmtId="0" fontId="154" fillId="26" borderId="104" xfId="40283" applyFont="true" applyFill="true" applyBorder="true" applyAlignment="true">
      <alignment horizontal="left" vertical="center" wrapText="true"/>
    </xf>
    <xf numFmtId="0" fontId="154" fillId="26" borderId="103" xfId="40295" applyFont="true" applyFill="true" applyBorder="true" applyAlignment="true">
      <alignment horizontal="left" vertical="center" wrapText="true"/>
    </xf>
    <xf numFmtId="0" fontId="154" fillId="3" borderId="1" xfId="40391" applyFont="true" applyBorder="true" applyAlignment="true">
      <alignment horizontal="center" vertical="center" wrapText="true"/>
    </xf>
    <xf numFmtId="0" fontId="154" fillId="3" borderId="83" xfId="40390" applyFont="true" applyBorder="true" applyAlignment="true">
      <alignment horizontal="center" vertical="center" wrapText="true"/>
    </xf>
    <xf numFmtId="0" fontId="154" fillId="3" borderId="90" xfId="40391" applyFont="true" applyBorder="true" applyAlignment="true">
      <alignment horizontal="center" vertical="center" wrapText="true"/>
    </xf>
    <xf numFmtId="0" fontId="154" fillId="26" borderId="59" xfId="40355" applyFont="true" applyFill="true" applyBorder="true" applyAlignment="true">
      <alignment horizontal="left" vertical="center" wrapText="true"/>
    </xf>
    <xf numFmtId="0" fontId="154" fillId="26" borderId="60" xfId="40375" applyFont="true" applyFill="true" applyBorder="true" applyAlignment="true">
      <alignment horizontal="left" vertical="center" wrapText="true"/>
    </xf>
    <xf numFmtId="0" fontId="154" fillId="26" borderId="58" xfId="40343" applyFont="true" applyFill="true" applyBorder="true" applyAlignment="true">
      <alignment horizontal="left" vertical="center" wrapText="true"/>
    </xf>
    <xf numFmtId="0" fontId="154" fillId="26" borderId="58" xfId="46796" applyFont="true" applyFill="true" applyBorder="true" applyAlignment="true">
      <alignment horizontal="left" vertical="center" wrapText="true"/>
    </xf>
    <xf numFmtId="0" fontId="154" fillId="26" borderId="59" xfId="46808" applyFont="true" applyFill="true" applyBorder="true" applyAlignment="true">
      <alignment horizontal="left" vertical="center" wrapText="true"/>
    </xf>
    <xf numFmtId="0" fontId="154" fillId="26" borderId="60" xfId="46820" applyFont="true" applyFill="true" applyBorder="true" applyAlignment="true">
      <alignment horizontal="left" vertical="center" wrapText="true"/>
    </xf>
    <xf numFmtId="0" fontId="154" fillId="26" borderId="59" xfId="46928" applyFont="true" applyFill="true" applyBorder="true" applyAlignment="true">
      <alignment horizontal="left" vertical="center" wrapText="true"/>
    </xf>
    <xf numFmtId="0" fontId="154" fillId="26" borderId="60" xfId="46940" applyFont="true" applyFill="true" applyBorder="true" applyAlignment="true">
      <alignment horizontal="left" vertical="center" wrapText="true"/>
    </xf>
    <xf numFmtId="0" fontId="154" fillId="26" borderId="59" xfId="46988" applyFont="true" applyFill="true" applyBorder="true" applyAlignment="true">
      <alignment horizontal="left" vertical="center" wrapText="true"/>
    </xf>
    <xf numFmtId="0" fontId="154" fillId="26" borderId="60" xfId="47000" applyFont="true" applyFill="true" applyBorder="true" applyAlignment="true">
      <alignment horizontal="left" vertical="center" wrapText="true"/>
    </xf>
    <xf numFmtId="0" fontId="161" fillId="3" borderId="10" xfId="47206" applyFont="true" applyAlignment="true">
      <alignment horizontal="center" vertical="center" wrapText="true"/>
    </xf>
    <xf numFmtId="0" fontId="161" fillId="3" borderId="10" xfId="47207" applyFont="true" applyAlignment="true">
      <alignment horizontal="center" vertical="center" wrapText="true"/>
    </xf>
    <xf numFmtId="0" fontId="161" fillId="3" borderId="10" xfId="47208" applyFont="true" applyAlignment="true">
      <alignment horizontal="center" vertical="center" wrapText="true"/>
    </xf>
    <xf numFmtId="0" fontId="154" fillId="3" borderId="57" xfId="47209" applyFont="true" applyBorder="true" applyAlignment="true">
      <alignment horizontal="left" wrapText="true"/>
    </xf>
    <xf numFmtId="0" fontId="154" fillId="3" borderId="57" xfId="47210" applyFont="true" applyBorder="true" applyAlignment="true">
      <alignment horizontal="left" wrapText="true"/>
    </xf>
    <xf numFmtId="0" fontId="154" fillId="26" borderId="59" xfId="47215" applyFont="true" applyFill="true" applyBorder="true" applyAlignment="true">
      <alignment horizontal="left" vertical="top" wrapText="true"/>
    </xf>
    <xf numFmtId="0" fontId="153" fillId="3" borderId="10" xfId="47221" applyFont="true" applyAlignment="true">
      <alignment horizontal="left" vertical="top" wrapText="true"/>
    </xf>
    <xf numFmtId="0" fontId="153" fillId="3" borderId="10" xfId="47222" applyFont="true" applyAlignment="true">
      <alignment horizontal="left" vertical="top" wrapText="true"/>
    </xf>
    <xf numFmtId="0" fontId="153" fillId="3" borderId="10" xfId="47223" applyFont="true" applyAlignment="true">
      <alignment horizontal="left" vertical="top" wrapText="true"/>
    </xf>
    <xf numFmtId="0" fontId="154" fillId="26" borderId="58" xfId="46790" applyFont="true" applyFill="true" applyBorder="true" applyAlignment="true">
      <alignment horizontal="left" vertical="center" wrapText="true"/>
    </xf>
    <xf numFmtId="0" fontId="154" fillId="26" borderId="59" xfId="46802" applyFont="true" applyFill="true" applyBorder="true" applyAlignment="true">
      <alignment horizontal="left" vertical="center" wrapText="true"/>
    </xf>
    <xf numFmtId="0" fontId="154" fillId="26" borderId="60" xfId="46814" applyFont="true" applyFill="true" applyBorder="true" applyAlignment="true">
      <alignment horizontal="left" vertical="center" wrapText="true"/>
    </xf>
    <xf numFmtId="0" fontId="154" fillId="26" borderId="59" xfId="46922" applyFont="true" applyFill="true" applyBorder="true" applyAlignment="true">
      <alignment horizontal="left" vertical="center" wrapText="true"/>
    </xf>
    <xf numFmtId="0" fontId="154" fillId="26" borderId="60" xfId="46934" applyFont="true" applyFill="true" applyBorder="true" applyAlignment="true">
      <alignment horizontal="left" vertical="center" wrapText="true"/>
    </xf>
    <xf numFmtId="0" fontId="154" fillId="26" borderId="59" xfId="46982" applyFont="true" applyFill="true" applyBorder="true" applyAlignment="true">
      <alignment horizontal="left" vertical="center" wrapText="true"/>
    </xf>
    <xf numFmtId="0" fontId="154" fillId="26" borderId="60" xfId="46994" applyFont="true" applyFill="true" applyBorder="true" applyAlignment="true">
      <alignment horizontal="left" vertical="center" wrapText="true"/>
    </xf>
    <xf numFmtId="0" fontId="136" fillId="0" borderId="10" xfId="40573" applyFont="true" applyFill="true" applyBorder="true" applyAlignment="true">
      <alignment horizontal="right" vertical="top" wrapText="true"/>
    </xf>
    <xf numFmtId="0" fontId="136" fillId="0" borderId="10" xfId="0" applyFont="true" applyBorder="true" applyAlignment="true">
      <alignment horizontal="right" vertical="top" wrapText="true"/>
    </xf>
    <xf numFmtId="0" fontId="154" fillId="26" borderId="59" xfId="40423" applyFont="true" applyFill="true" applyBorder="true" applyAlignment="true">
      <alignment horizontal="left" vertical="center"/>
    </xf>
    <xf numFmtId="0" fontId="154" fillId="26" borderId="60" xfId="40435" applyFont="true" applyFill="true" applyBorder="true" applyAlignment="true">
      <alignment horizontal="left" vertical="center"/>
    </xf>
    <xf numFmtId="0" fontId="0" fillId="0" borderId="10" xfId="0" applyBorder="true" applyAlignment="true"/>
    <xf numFmtId="0" fontId="154" fillId="26" borderId="58" xfId="40411" applyFont="true" applyFill="true" applyBorder="true" applyAlignment="true">
      <alignment horizontal="left" vertical="center"/>
    </xf>
    <xf numFmtId="0" fontId="154" fillId="3" borderId="1" xfId="40389" applyFont="true" applyBorder="true" applyAlignment="true">
      <alignment horizontal="center" vertical="center"/>
    </xf>
    <xf numFmtId="0" fontId="154" fillId="3" borderId="83" xfId="40390" applyFont="true" applyBorder="true" applyAlignment="true">
      <alignment horizontal="center" vertical="center"/>
    </xf>
    <xf numFmtId="0" fontId="154" fillId="3" borderId="90" xfId="40391" applyFont="true" applyBorder="true" applyAlignment="true">
      <alignment horizontal="center" vertical="center"/>
    </xf>
    <xf numFmtId="0" fontId="136" fillId="0" borderId="10" xfId="40567" applyFont="true" applyFill="true" applyBorder="true" applyAlignment="true">
      <alignment horizontal="right" vertical="top" wrapText="true"/>
    </xf>
    <xf numFmtId="0" fontId="136" fillId="3" borderId="10" xfId="47180" applyFont="true" applyAlignment="true">
      <alignment horizontal="right" vertical="top" wrapText="true"/>
    </xf>
    <xf numFmtId="0" fontId="136" fillId="3" borderId="52" xfId="47181" applyFont="true" applyBorder="true" applyAlignment="true">
      <alignment horizontal="right" vertical="top" wrapText="true"/>
    </xf>
    <xf numFmtId="0" fontId="136" fillId="3" borderId="53" xfId="47182" applyFont="true" applyBorder="true" applyAlignment="true">
      <alignment horizontal="right" vertical="top" wrapText="true"/>
    </xf>
    <xf numFmtId="0" fontId="136" fillId="3" borderId="10" xfId="47196" applyFont="true" applyAlignment="true">
      <alignment horizontal="right" vertical="top" wrapText="true"/>
    </xf>
    <xf numFmtId="0" fontId="136" fillId="3" borderId="52" xfId="47197" applyFont="true" applyBorder="true" applyAlignment="true">
      <alignment horizontal="right" vertical="top" wrapText="true"/>
    </xf>
    <xf numFmtId="0" fontId="136" fillId="3" borderId="53" xfId="47198" applyFont="true" applyBorder="true" applyAlignment="true">
      <alignment horizontal="right" vertical="top" wrapText="true"/>
    </xf>
    <xf numFmtId="0" fontId="176" fillId="0" borderId="10" xfId="40549" applyFont="true" applyFill="true" applyBorder="true" applyAlignment="true">
      <alignment vertical="top"/>
    </xf>
    <xf numFmtId="0" fontId="136" fillId="0" borderId="10" xfId="40555" applyFont="true" applyFill="true" applyBorder="true" applyAlignment="true">
      <alignment horizontal="right" vertical="top" wrapText="true"/>
    </xf>
    <xf numFmtId="0" fontId="136" fillId="3" borderId="10" xfId="47173" applyFont="true" applyAlignment="true">
      <alignment horizontal="right" vertical="top" wrapText="true"/>
    </xf>
    <xf numFmtId="0" fontId="136" fillId="3" borderId="52" xfId="47174" applyFont="true" applyBorder="true" applyAlignment="true">
      <alignment horizontal="right" vertical="top" wrapText="true"/>
    </xf>
    <xf numFmtId="0" fontId="136" fillId="3" borderId="53" xfId="47175" applyFont="true" applyBorder="true" applyAlignment="true">
      <alignment horizontal="right" vertical="top" wrapText="true"/>
    </xf>
    <xf numFmtId="0" fontId="136" fillId="0" borderId="0" xfId="0" applyFont="true" applyAlignment="true">
      <alignment horizontal="right" vertical="top" wrapText="true"/>
    </xf>
    <xf numFmtId="0" fontId="136" fillId="0" borderId="10" xfId="40583" applyFont="true" applyFill="true" applyBorder="true" applyAlignment="true">
      <alignment horizontal="right" vertical="top" wrapText="true"/>
    </xf>
    <xf numFmtId="0" fontId="136" fillId="0" borderId="10" xfId="0" applyFont="true" applyFill="true" applyBorder="true" applyAlignment="true">
      <alignment horizontal="right" vertical="top" wrapText="true"/>
    </xf>
    <xf numFmtId="0" fontId="136" fillId="0" borderId="10" xfId="40549" applyFont="true" applyFill="true" applyBorder="true" applyAlignment="true">
      <alignment horizontal="right" vertical="top" wrapText="true"/>
    </xf>
    <xf numFmtId="0" fontId="136" fillId="0" borderId="10" xfId="40586" applyFont="true" applyFill="true" applyBorder="true" applyAlignment="true">
      <alignment horizontal="right" vertical="top" wrapText="true"/>
    </xf>
    <xf numFmtId="0" fontId="136" fillId="0" borderId="10" xfId="40612" applyFont="true" applyFill="true" applyBorder="true" applyAlignment="true">
      <alignment horizontal="right" vertical="top" wrapText="true"/>
    </xf>
    <xf numFmtId="0" fontId="136" fillId="0" borderId="10" xfId="19344" applyFont="true" applyFill="true" applyBorder="true" applyAlignment="true">
      <alignment horizontal="right" vertical="top" wrapText="true"/>
    </xf>
    <xf numFmtId="0" fontId="136" fillId="3" borderId="10" xfId="19344" applyFont="true" applyAlignment="true">
      <alignment horizontal="right" vertical="top" wrapText="true"/>
    </xf>
  </cellXfs>
  <cellStyles count="4722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69728362" xfId="45416" xr:uid="{503E9D2C-FAAC-46C4-A6C1-2C0DB19D644E}"/>
    <cellStyle name="style1492169728534" xfId="45470" xr:uid="{B573C6A5-7084-4A04-BDCD-9C4FBBD6C9E8}"/>
    <cellStyle name="style1492169728846" xfId="45419" xr:uid="{2AE34726-ED14-4330-83B3-CA0F27BE82B4}"/>
    <cellStyle name="style1492169729174" xfId="45422" xr:uid="{4EF1D497-DD28-42C4-98AC-6C96E998C008}"/>
    <cellStyle name="style1492169729284" xfId="45425" xr:uid="{69B41C6F-3E37-41BD-8881-AEA2345D640D}"/>
    <cellStyle name="style1492169729456" xfId="45431" xr:uid="{41B49A9E-98E0-4A8B-81AC-FDAC20C14BE5}"/>
    <cellStyle name="style1492169729706" xfId="45442" xr:uid="{2089F5B6-A1CD-4DBC-AE6E-044D07D163FC}"/>
    <cellStyle name="style1492169729862" xfId="45426" xr:uid="{B7111261-F8F2-4ECF-A0B4-6348C11D4577}"/>
    <cellStyle name="style1492169729971" xfId="45432" xr:uid="{736B5240-ADD9-4E46-BFB0-80AE2541971C}"/>
    <cellStyle name="style1492169730159" xfId="45443" xr:uid="{9F61DE28-9F12-4722-8FE7-D47052C174D0}"/>
    <cellStyle name="style1492169730284" xfId="45487" xr:uid="{D8FF8762-479C-420F-978B-30D4CB7846BC}"/>
    <cellStyle name="style1492169730440" xfId="45445" xr:uid="{A4DE1A3E-3C00-4AC5-8124-8FE630BCCD5F}"/>
    <cellStyle name="style1492169730596" xfId="45446" xr:uid="{E3251DC2-6AFB-4791-B448-58F4E820AF96}"/>
    <cellStyle name="style1492169731034" xfId="45472" xr:uid="{3E8D51CA-FC34-435E-9A96-9300DB2DB8BB}"/>
    <cellStyle name="style1492169731190" xfId="45473" xr:uid="{8863F3BC-F6F5-43DE-908A-DF471A6E95A2}"/>
    <cellStyle name="style1492169731346" xfId="45471" xr:uid="{FEB42F60-A4A1-483A-8513-C73AA969AE39}"/>
    <cellStyle name="style1492169731471" xfId="45474" xr:uid="{2BCD8173-2BE8-42E3-B64C-BB8A7414D2CC}"/>
    <cellStyle name="style1492169731628" xfId="45475" xr:uid="{83259F62-68BD-4D91-87C7-420CC01CC2B5}"/>
    <cellStyle name="style1492169731769" xfId="45476" xr:uid="{229A1DF4-8D0A-493C-948A-0BEA04BBB033}"/>
    <cellStyle name="style1492169732034" xfId="45477" xr:uid="{A5AAB6FB-0F02-4DCF-B449-9091D01650C7}"/>
    <cellStyle name="style1492169732128" xfId="45478" xr:uid="{9A11ED8D-3770-41B8-AD3B-8247AAF185C2}"/>
    <cellStyle name="style1492169732269" xfId="45479" xr:uid="{FF6DABE6-4E56-471B-8057-B30B7A804839}"/>
    <cellStyle name="style1492169732425" xfId="45480" xr:uid="{9625E639-1444-4E3F-B3BD-49ED997F6CDD}"/>
    <cellStyle name="style1492169732659" xfId="45488" xr:uid="{03ABCE42-903B-451D-9B05-D0D538E7C903}"/>
    <cellStyle name="style1492169732769" xfId="45489" xr:uid="{3B1815A3-FA55-4F98-9547-62B2EA60B4F7}"/>
    <cellStyle name="style1492169779385" xfId="45417" xr:uid="{09B0C966-7D8E-4422-B929-4D2AB92C121D}"/>
    <cellStyle name="style1492169779495" xfId="45459" xr:uid="{7EDFF858-09B1-4ED7-85B0-46816148FD07}"/>
    <cellStyle name="style1492169779682" xfId="45420" xr:uid="{F7607AFC-7AA1-4602-A1CA-D9BF29FF9DD6}"/>
    <cellStyle name="style1492169779901" xfId="45423" xr:uid="{853B8E5E-0ABB-4765-9CB4-604DC9823202}"/>
    <cellStyle name="style1492169779995" xfId="45427" xr:uid="{CDA05610-38F8-41E2-9F7B-E233E44667FE}"/>
    <cellStyle name="style1492169780120" xfId="45433" xr:uid="{D7046901-C3D0-4D82-8E46-411B67691018}"/>
    <cellStyle name="style1492169780276" xfId="45439" xr:uid="{82910799-1AB5-4E70-B80A-63F54D061E0B}"/>
    <cellStyle name="style1492169780386" xfId="45428" xr:uid="{582F0B29-F9A1-4F71-B9A3-0CB34C97B380}"/>
    <cellStyle name="style1492169780495" xfId="45434" xr:uid="{9A7683FC-FCAE-465B-9A8B-CA31CD07225F}"/>
    <cellStyle name="style1492169780604" xfId="45440" xr:uid="{003D24B5-F0BC-4D11-9727-0E280846C5CE}"/>
    <cellStyle name="style1492169780854" xfId="45484" xr:uid="{5C527D58-A383-433E-B04C-7E4C4165717B}"/>
    <cellStyle name="style1492169780995" xfId="45444" xr:uid="{5AC2AC90-B275-47C9-8F5E-BB21BF4577B1}"/>
    <cellStyle name="style1492169781120" xfId="45447" xr:uid="{80A1A400-0B83-4B2E-B351-7B77D30DAB88}"/>
    <cellStyle name="style1492169781511" xfId="45461" xr:uid="{FCB64E5E-437D-4310-B8D8-5ACD546D8C4D}"/>
    <cellStyle name="style1492169781620" xfId="45462" xr:uid="{9477DF2D-FACE-4FAF-8D18-6CF6F086B1F3}"/>
    <cellStyle name="style1492169781698" xfId="45460" xr:uid="{0821D4FF-C7F1-4FBC-BA7C-4646C181FAAC}"/>
    <cellStyle name="style1492169781810" xfId="45463" xr:uid="{5CFC623F-3BEC-4F10-897C-F39CC84051B2}"/>
    <cellStyle name="style1492169781903" xfId="45464" xr:uid="{8F239567-5482-4F6D-8B6E-3A32C277E0DF}"/>
    <cellStyle name="style1492169781997" xfId="45465" xr:uid="{44FAC8B4-7B5F-4A13-8AEB-6D925CD569EC}"/>
    <cellStyle name="style1492169782200" xfId="45466" xr:uid="{CDC10831-CE58-49B6-86DB-0058C641841A}"/>
    <cellStyle name="style1492169782294" xfId="45467" xr:uid="{CE8D2036-8895-4421-B176-47C8E63DEF28}"/>
    <cellStyle name="style1492169782419" xfId="45468" xr:uid="{40DA2612-AAF2-48C3-8F5C-A89DADCA58C5}"/>
    <cellStyle name="style1492169782575" xfId="45469" xr:uid="{30C36684-46C6-43E2-8CE1-956AC26E2FCB}"/>
    <cellStyle name="style1492169782794" xfId="45485" xr:uid="{ADC26902-8C06-4C82-B332-462C29D0A1B3}"/>
    <cellStyle name="style1492169782966" xfId="45486" xr:uid="{1BFDABAF-26D5-4B40-AD81-563B053A25B4}"/>
    <cellStyle name="style1492169823229" xfId="45418" xr:uid="{D3FE1E21-0FCC-4BF2-A040-DEC7AF3AC2CA}"/>
    <cellStyle name="style1492169823323" xfId="45448" xr:uid="{69280B9D-B1FF-43CA-927E-06F3DF6ADD9E}"/>
    <cellStyle name="style1492169823511" xfId="45421" xr:uid="{00BDD3A2-5A34-41C0-9873-A9C7810ED4D8}"/>
    <cellStyle name="style1492169823698" xfId="45424" xr:uid="{63685F65-D83B-44A3-A5BE-86D9146956C3}"/>
    <cellStyle name="style1492169823776" xfId="45429" xr:uid="{C22A9039-1E89-4776-8C63-D9726B5E45C1}"/>
    <cellStyle name="style1492169823886" xfId="45435" xr:uid="{4A79B851-EB2C-4796-B5A0-CEC0EDDA3C34}"/>
    <cellStyle name="style1492169824011" xfId="45437" xr:uid="{F2624BCD-D54F-4156-BC92-6F85C27CCB19}"/>
    <cellStyle name="style1492169824121" xfId="45430" xr:uid="{BB0B9D1F-C603-4F9A-8506-A0CF6FC63C4C}"/>
    <cellStyle name="style1492169824199" xfId="45436" xr:uid="{0F14C3A6-2A29-45E6-A083-026A7368C94A}"/>
    <cellStyle name="style1492169824293" xfId="45438" xr:uid="{78E38B44-6698-49E7-9297-C0589183A0C4}"/>
    <cellStyle name="style1492169824371" xfId="45481" xr:uid="{9EF9399B-B7A2-4B42-BADB-1BD33E8A5345}"/>
    <cellStyle name="style1492169824465" xfId="45441" xr:uid="{1BABA23C-F2C2-4773-9365-A620B6BE9BFA}"/>
    <cellStyle name="style1492169824793" xfId="45450" xr:uid="{F1A5A509-656B-477D-BC63-120090579AEC}"/>
    <cellStyle name="style1492169824902" xfId="45451" xr:uid="{6ADAAFFC-D1D2-4920-972B-1B5B3CB91FE9}"/>
    <cellStyle name="style1492169824980" xfId="45449" xr:uid="{AC0A4DE9-5B5C-44F3-B350-E2436293239F}"/>
    <cellStyle name="style1492169825074" xfId="45452" xr:uid="{D9843E79-846B-4CDA-AA38-5DDCD9B7A6B4}"/>
    <cellStyle name="style1492169825183" xfId="45453" xr:uid="{0A6E61F6-5283-495E-ABB7-36633EE07EF7}"/>
    <cellStyle name="style1492169825277" xfId="45454" xr:uid="{29304597-40ED-4D70-8F75-7195A04E8B72}"/>
    <cellStyle name="style1492169825465" xfId="45455" xr:uid="{A8107477-0898-4F6F-B27C-8D113F6B6583}"/>
    <cellStyle name="style1492169825558" xfId="45456" xr:uid="{9AF96B76-8EE1-4C6F-9111-2BC32FC74F8C}"/>
    <cellStyle name="style1492169825668" xfId="45457" xr:uid="{8833E589-055C-4763-9E36-F8F3FC705F8A}"/>
    <cellStyle name="style1492169825777" xfId="45458" xr:uid="{5E1A78FA-44A3-4850-A6DC-CE6C9870ACEC}"/>
    <cellStyle name="style1492169825903" xfId="45482" xr:uid="{B53F0C7A-7F53-4381-B1D3-D58354F4FAA9}"/>
    <cellStyle name="style1492169825996" xfId="45483" xr:uid="{FC750ACE-7C61-4E72-90FA-2CA048D8E080}"/>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45139261" xfId="45197" xr:uid="{3D676040-C9EA-4839-88BA-0EC0BA82D40A}"/>
    <cellStyle name="style1525945139462" xfId="45198" xr:uid="{8AC012B1-E4BA-4EA9-BBBB-3295B7DB1EB8}"/>
    <cellStyle name="style1525945139697" xfId="45203" xr:uid="{42678A3E-4C34-4C6C-B420-1186C692497B}"/>
    <cellStyle name="style1525945139879" xfId="45204" xr:uid="{18FC5017-FA0B-4A9A-8753-768CB6A145B3}"/>
    <cellStyle name="style1525945140264" xfId="45200" xr:uid="{FF262592-0567-4B04-B210-21FB29C5AD40}"/>
    <cellStyle name="style1525945140416" xfId="45201" xr:uid="{51B03CBD-62A4-4CC1-9A98-2D882AA51A5F}"/>
    <cellStyle name="style1525945140592" xfId="45199" xr:uid="{4CA8BFB5-E9ED-41F6-B986-5175FC7BEA65}"/>
    <cellStyle name="style1525945140804" xfId="45202" xr:uid="{BCF0CD53-6E05-4F02-8B57-B6265C60F040}"/>
    <cellStyle name="style1525945140995" xfId="45205" xr:uid="{F29247F4-9978-405E-BA79-AD6B35C5833B}"/>
    <cellStyle name="style1525945141144" xfId="45206" xr:uid="{1E3A850F-BF28-410E-AC4F-84E2038128E3}"/>
    <cellStyle name="style1525945141307" xfId="45207" xr:uid="{351ED9E3-C90C-4316-BD97-356A9D268EB9}"/>
    <cellStyle name="style1525945141573" xfId="45208" xr:uid="{6144607F-6FA4-4AC1-8E29-E203404AEDEA}"/>
    <cellStyle name="style1525945141815" xfId="45209" xr:uid="{B473B9DD-A64A-47D3-96B9-FB340CAE9404}"/>
    <cellStyle name="style1525945142015" xfId="45215" xr:uid="{B60E19A6-F1B9-4738-B62E-999D1A43422D}"/>
    <cellStyle name="style1525945142200" xfId="45210" xr:uid="{6459D21F-9D4E-4880-931D-A7995325E46B}"/>
    <cellStyle name="style1525945142407" xfId="45216" xr:uid="{C5032206-22FA-4E6F-8962-56B462734FF5}"/>
    <cellStyle name="style1525945142623" xfId="45221" xr:uid="{7A025F33-F8BD-4100-93F8-1BF8F214FB09}"/>
    <cellStyle name="style1525945142853" xfId="45222" xr:uid="{F3FB97AB-C740-4B70-94EA-149E5D154AC5}"/>
    <cellStyle name="style1525945143011" xfId="45211" xr:uid="{B6456C27-8F19-4D0C-A49D-5626567DEE34}"/>
    <cellStyle name="style1525945143163" xfId="45212" xr:uid="{DB62B180-8093-4967-87DD-605A94020CA6}"/>
    <cellStyle name="style1525945143349" xfId="45213" xr:uid="{9A5C2716-F88E-4A46-81D1-75FC2E05F1D0}"/>
    <cellStyle name="style1525945143555" xfId="45214" xr:uid="{B949F393-86D5-4F86-A09C-274DF1172B86}"/>
    <cellStyle name="style1525945143785" xfId="45217" xr:uid="{249D09A0-8B36-4C18-A14A-302C777D893B}"/>
    <cellStyle name="style1525945143966" xfId="45218" xr:uid="{91FE32A3-1B57-41E1-9AE3-0AAEFCC67E3F}"/>
    <cellStyle name="style1525945144154" xfId="45219" xr:uid="{A0AF495F-0950-4612-BD4A-C8EAD3AEEE63}"/>
    <cellStyle name="style1525945144342" xfId="45220" xr:uid="{B1290DF6-4B5A-4EA4-BFB2-01E39BA0639C}"/>
    <cellStyle name="style1525945144645" xfId="45223" xr:uid="{2BF8C3A3-AC5B-4955-9128-C14D7567DFE7}"/>
    <cellStyle name="style1525945144810" xfId="45224" xr:uid="{B7344C0F-4B88-4129-AEB0-37C18940AABC}"/>
    <cellStyle name="style1525945144968" xfId="45225" xr:uid="{257933E3-377A-4AC1-9BDC-D73E79E5D0D4}"/>
    <cellStyle name="style1525945145141" xfId="45226" xr:uid="{40C06344-0047-4775-815D-FB00A9E2A65C}"/>
    <cellStyle name="style1525945193329" xfId="45227" xr:uid="{104BE072-424B-4F97-A149-848C9C2E6A8A}"/>
    <cellStyle name="style1525945193505" xfId="45228" xr:uid="{C534C535-91C7-4322-84CA-3D03BE48ADA7}"/>
    <cellStyle name="style1525945193632" xfId="45233" xr:uid="{ECB0AFDA-10D8-4847-B411-457F7A29CD8C}"/>
    <cellStyle name="style1525945193748" xfId="45234" xr:uid="{5EA70709-F34B-4CE6-B94D-CFB385287BBF}"/>
    <cellStyle name="style1525945194022" xfId="45230" xr:uid="{86092EB2-3D4D-4484-8BE8-A8D4604A1226}"/>
    <cellStyle name="style1525945194145" xfId="45231" xr:uid="{7CFB2DE1-873A-4163-839C-38388549C6AA}"/>
    <cellStyle name="style1525945194263" xfId="45229" xr:uid="{4CBAAA09-2175-44C9-B0F4-C2FB79682B29}"/>
    <cellStyle name="style1525945194375" xfId="45232" xr:uid="{74A31BA5-1D38-43DC-BECD-C9BB8A8705FC}"/>
    <cellStyle name="style1525945194480" xfId="45235" xr:uid="{56262D9B-00F8-49F4-94A0-CDEDBEE194E1}"/>
    <cellStyle name="style1525945194602" xfId="45236" xr:uid="{63B94D7A-C843-40A9-9ABF-627D9B4E39C7}"/>
    <cellStyle name="style1525945194697" xfId="45237" xr:uid="{CC66E26C-D23E-4C09-B89D-E33E0179FB5F}"/>
    <cellStyle name="style1525945194830" xfId="45238" xr:uid="{44BB777D-C0BC-408E-B5AE-3924D7F4B9DE}"/>
    <cellStyle name="style1525945194983" xfId="45239" xr:uid="{40B91D2A-E37F-49F7-A57A-25A17754B1E3}"/>
    <cellStyle name="style1525945195113" xfId="45245" xr:uid="{312DA291-9470-4233-B52C-3E3E88FBB544}"/>
    <cellStyle name="style1525945195211" xfId="45240" xr:uid="{44E4BFF7-BF9E-402E-96E4-08ED2BA31A0A}"/>
    <cellStyle name="style1525945195308" xfId="45246" xr:uid="{501CBC2F-020D-4C12-903A-7AB0F5EE0717}"/>
    <cellStyle name="style1525945195412" xfId="45251" xr:uid="{A86496F4-FA5D-42BE-B319-79070208BDC1}"/>
    <cellStyle name="style1525945195514" xfId="45252" xr:uid="{991FCA52-8F09-4451-A2E5-1CE2270BF023}"/>
    <cellStyle name="style1525945195656" xfId="45241" xr:uid="{CE91E44C-F3C7-4139-A6D3-C94D0535F5EF}"/>
    <cellStyle name="style1525945195800" xfId="45242" xr:uid="{9D0C6EBF-5E78-40D3-9027-973EBD2CFAF4}"/>
    <cellStyle name="style1525945195894" xfId="45243" xr:uid="{9FD07B8A-9D4E-4A2D-BF6E-B660D23EEB07}"/>
    <cellStyle name="style1525945195995" xfId="45244" xr:uid="{326BFCCF-68BC-4FF3-8A4C-F2B0C873DAF6}"/>
    <cellStyle name="style1525945196092" xfId="45247" xr:uid="{E410FFE9-0358-4468-921F-D2C5BAAC9ECD}"/>
    <cellStyle name="style1525945196191" xfId="45248" xr:uid="{493A226D-F31E-442D-8683-DE11FA885088}"/>
    <cellStyle name="style1525945196291" xfId="45249" xr:uid="{40F0AAA2-220A-496C-A416-669C1EA531BF}"/>
    <cellStyle name="style1525945196387" xfId="45250" xr:uid="{E88E7C97-E243-4DE8-85E0-E1189FC3A698}"/>
    <cellStyle name="style1525945249610" xfId="45253" xr:uid="{51C1E878-9856-41C4-A9AF-E75151A742A6}"/>
    <cellStyle name="style1525945249732" xfId="45254" xr:uid="{DEE4A5CA-11B4-4D9C-8E81-1F0B9F373AA1}"/>
    <cellStyle name="style1525945249837" xfId="45259" xr:uid="{9A0BEC71-5FC3-41F9-973F-6E8F4555E74F}"/>
    <cellStyle name="style1525945249930" xfId="45260" xr:uid="{76C59013-1703-4037-8C35-433BE10DFF8F}"/>
    <cellStyle name="style1525945250122" xfId="45256" xr:uid="{D934798F-8AE1-4112-BFF8-FDB5D6948007}"/>
    <cellStyle name="style1525945250225" xfId="45257" xr:uid="{C9956F6B-5BEB-4A55-B5CB-9551376ABAB8}"/>
    <cellStyle name="style1525945250322" xfId="45255" xr:uid="{50E16513-1A7A-4487-AE3B-F9F997D62F42}"/>
    <cellStyle name="style1525945250418" xfId="45258" xr:uid="{08C76915-D0B0-4E97-8AC4-F36D3639C69F}"/>
    <cellStyle name="style1525945250517" xfId="45261" xr:uid="{FFFBE8DA-BDCA-4EFF-A9DC-80F5121EBADF}"/>
    <cellStyle name="style1525945250617" xfId="45262" xr:uid="{E6AE6C76-55FD-4668-9072-55651D45FFC5}"/>
    <cellStyle name="style1525945250711" xfId="45263" xr:uid="{9F1C69DB-5F59-4E35-98A3-B8E4C80ABC50}"/>
    <cellStyle name="style1525945250813" xfId="45264" xr:uid="{04E3DC07-4194-4ECD-BFBC-F8C0328AB489}"/>
    <cellStyle name="style1525945250915" xfId="45265" xr:uid="{D4C4A825-21AD-4FBA-B55C-42D47E536534}"/>
    <cellStyle name="style1525945251020" xfId="45271" xr:uid="{9233AE58-54CA-4228-9314-7F7D3FF99CD1}"/>
    <cellStyle name="style1525945251116" xfId="45266" xr:uid="{5C4AC453-8BB6-44FA-8A4E-D1B59C7A9AD2}"/>
    <cellStyle name="style1525945251215" xfId="45272" xr:uid="{BA14A712-28E5-414A-8022-D11CEEF67F21}"/>
    <cellStyle name="style1525945251318" xfId="45277" xr:uid="{B5772991-65D6-4A2E-A5CD-94AB2C4DD681}"/>
    <cellStyle name="style1525945251412" xfId="45278" xr:uid="{093D4DFA-269D-4BCB-9114-7B7073E88CA9}"/>
    <cellStyle name="style1525945251520" xfId="45267" xr:uid="{C8AD6867-FD3A-4790-AA6F-5DCF28D69E61}"/>
    <cellStyle name="style1525945251633" xfId="45268" xr:uid="{1E8D6091-84ED-449A-BDEC-29C4EA5AA588}"/>
    <cellStyle name="style1525945251731" xfId="45269" xr:uid="{846D47C3-8FDD-4CED-ACF8-EC51D7B8AD0C}"/>
    <cellStyle name="style1525945251834" xfId="45270" xr:uid="{02BBE8FB-D351-4752-A2CB-38866708C8AB}"/>
    <cellStyle name="style1525945251934" xfId="45273" xr:uid="{3ACA879E-710E-4980-8680-7D7D5604B9CC}"/>
    <cellStyle name="style1525945252028" xfId="45274" xr:uid="{021B10C5-2F94-4E75-8408-C5E261073826}"/>
    <cellStyle name="style1525945252121" xfId="45275" xr:uid="{B87E3298-FC50-4DC6-89AA-DCB1E5535CA8}"/>
    <cellStyle name="style1525945252224" xfId="45276" xr:uid="{F90BC7DF-1660-4DD4-AD1E-18E5438EDED7}"/>
    <cellStyle name="style1525945252522" xfId="45279" xr:uid="{8906BAEB-E6BA-4699-A81C-E1B378B00A77}"/>
    <cellStyle name="style1525945252707" xfId="45280" xr:uid="{45856C3D-3004-4B17-8E02-8477ED8C3471}"/>
    <cellStyle name="style1525945252832" xfId="45281" xr:uid="{333DBE8B-32C0-48CE-8F38-29FEF49652C5}"/>
    <cellStyle name="style1525945252953" xfId="45282" xr:uid="{0371FA6B-B23B-478D-8338-B302A28135E2}"/>
    <cellStyle name="style1525945306708" xfId="45283" xr:uid="{508E4937-F2E9-45FA-B4E0-8031A5E2E63B}"/>
    <cellStyle name="style1525945306812" xfId="45284" xr:uid="{2F38C574-2F01-4A11-BBA6-44AFCC934DAA}"/>
    <cellStyle name="style1525945306908" xfId="45289" xr:uid="{06B86EB2-D121-470C-8684-A8CA4F4946DC}"/>
    <cellStyle name="style1525945307001" xfId="45290" xr:uid="{8485C1DD-9E1A-4AB6-86B9-0B3A5618A249}"/>
    <cellStyle name="style1525945307198" xfId="45286" xr:uid="{327DBA6B-FB43-4972-8CDF-DE5CAEFE5F50}"/>
    <cellStyle name="style1525945307292" xfId="45287" xr:uid="{B0A59C0D-27A3-41B0-B735-5B0C5D1270D0}"/>
    <cellStyle name="style1525945307385" xfId="45285" xr:uid="{BA7A5018-650A-45FF-984F-489E913C6624}"/>
    <cellStyle name="style1525945307483" xfId="45288" xr:uid="{386808BF-3E8F-448F-942F-C9F3216409A9}"/>
    <cellStyle name="style1525945307586" xfId="45291" xr:uid="{2DC32A7E-B3C5-4AB8-A92B-3E1839E75366}"/>
    <cellStyle name="style1525945307679" xfId="45292" xr:uid="{CB58900D-2871-4888-9BC6-DD4E03079048}"/>
    <cellStyle name="style1525945307776" xfId="45293" xr:uid="{761E011E-4543-4EA7-8D98-10ADD7FC6DED}"/>
    <cellStyle name="style1525945307876" xfId="45294" xr:uid="{A4D24CCF-1F6F-4A0C-8418-1C96EFB3FE29}"/>
    <cellStyle name="style1525945307969" xfId="45295" xr:uid="{36D428D2-8BAB-4B62-80FC-CC6A5B4A9FD2}"/>
    <cellStyle name="style1525945308084" xfId="45301" xr:uid="{1499DF3D-2204-461F-8D08-8E0D8E603975}"/>
    <cellStyle name="style1525945308176" xfId="45296" xr:uid="{A858ADF6-63C3-41ED-B165-8736B1BC9EBA}"/>
    <cellStyle name="style1525945308292" xfId="45302" xr:uid="{CAE495C3-51F6-4D33-AEC2-7EA7DE55BFC8}"/>
    <cellStyle name="style1525945308403" xfId="45307" xr:uid="{2D6FEF20-2E82-4713-A27B-76EF8872D48B}"/>
    <cellStyle name="style1525945308496" xfId="45308" xr:uid="{C694C803-478A-44FA-996A-497F526EF32A}"/>
    <cellStyle name="style1525945308601" xfId="45297" xr:uid="{A6D13F83-C114-4988-AE79-30DF658E1B8D}"/>
    <cellStyle name="style1525945308696" xfId="45298" xr:uid="{60C8EE42-1E3A-4065-A800-EEDD09E7EECC}"/>
    <cellStyle name="style1525945308792" xfId="45299" xr:uid="{47367D9F-C1F5-45FA-B5E8-78C69C43C413}"/>
    <cellStyle name="style1525945308887" xfId="45300" xr:uid="{1EBC34CA-9D3F-428F-BC03-D3D45A970CED}"/>
    <cellStyle name="style1525945308988" xfId="45303" xr:uid="{938D58DF-9A32-4F48-AA72-58999F15D488}"/>
    <cellStyle name="style1525945309094" xfId="45304" xr:uid="{E6EA5227-E529-456E-BE4F-0291A9351F35}"/>
    <cellStyle name="style1525945309187" xfId="45305" xr:uid="{33DEC903-5BFF-4F49-B582-F5B2FB5D2E1B}"/>
    <cellStyle name="style1525945309283" xfId="45306" xr:uid="{BB1B6C22-34F2-49EF-A0A1-C0511C723D24}"/>
    <cellStyle name="style1525945309398" xfId="45309" xr:uid="{F1A2C6ED-97AA-4CCC-8849-AE43F384A2BF}"/>
    <cellStyle name="style1525945309498" xfId="45310" xr:uid="{9B8BE3B5-E085-4DEB-AE7C-08126430C2ED}"/>
    <cellStyle name="style1525945309605" xfId="45311" xr:uid="{B8552E25-8EF5-4557-BEAE-25CDB10272C7}"/>
    <cellStyle name="style1525945309700" xfId="45312" xr:uid="{12A7AEA2-5589-494D-9823-A05A66E9C9DD}"/>
    <cellStyle name="style1525945351463" xfId="45313" xr:uid="{13E054F4-E7C1-46AD-90E4-884FD75F3CB8}"/>
    <cellStyle name="style1525945351581" xfId="45314" xr:uid="{39E2934A-17BA-431F-8BC8-6D374087F220}"/>
    <cellStyle name="style1525945351683" xfId="45319" xr:uid="{5550D7D7-6EF0-474B-84CC-180AA6260A7E}"/>
    <cellStyle name="style1525945351779" xfId="45320" xr:uid="{84F540D5-8BF3-41D9-9562-A6BF76AFD212}"/>
    <cellStyle name="style1525945351990" xfId="45316" xr:uid="{EC624D1B-8129-4149-8631-54AA17655F72}"/>
    <cellStyle name="style1525945352086" xfId="45317" xr:uid="{2A22D5EF-EB67-4A76-BAB1-E727409ACA8E}"/>
    <cellStyle name="style1525945352192" xfId="45315" xr:uid="{A80D1BCF-18FC-4A61-B355-FB2758FBDE30}"/>
    <cellStyle name="style1525945352297" xfId="45318" xr:uid="{025E7814-046B-406A-B8A4-76481A01EC64}"/>
    <cellStyle name="style1525945352393" xfId="45321" xr:uid="{31E67E8B-18E7-4DEB-AB83-90DF93163377}"/>
    <cellStyle name="style1525945352491" xfId="45322" xr:uid="{4C515E04-B5DC-44BE-9661-B2758CB6B118}"/>
    <cellStyle name="style1525945352592" xfId="45323" xr:uid="{664BDF93-2C14-49FA-BCDE-508EE02BC14B}"/>
    <cellStyle name="style1525945352690" xfId="45324" xr:uid="{40714149-4983-4DC1-9FE6-9C9DE6100008}"/>
    <cellStyle name="style1525945352787" xfId="45325" xr:uid="{77FDAC87-F4B8-4A08-BE4F-8D6DD618BDCF}"/>
    <cellStyle name="style1525945352894" xfId="45331" xr:uid="{B32DF5D2-EC25-4A66-B4E8-6526DBDBE553}"/>
    <cellStyle name="style1525945352990" xfId="45326" xr:uid="{26961FF6-D3DE-45FC-B971-4C1A0A54A867}"/>
    <cellStyle name="style1525945353084" xfId="45332" xr:uid="{06274FC8-5351-42C3-A1A4-26943D1D2A9B}"/>
    <cellStyle name="style1525945353194" xfId="45337" xr:uid="{18988277-F71A-4A58-B880-221080B185FE}"/>
    <cellStyle name="style1525945353311" xfId="45351" xr:uid="{64284FD5-EB10-4280-96FA-DE6176A06060}"/>
    <cellStyle name="style1525945353433" xfId="45338" xr:uid="{E9312782-82B4-4800-B944-E48C9FD91FF2}"/>
    <cellStyle name="style1525945353514" xfId="45327" xr:uid="{CFFDD848-9B49-450C-B6FC-D4BAA3A13543}"/>
    <cellStyle name="style1525945353635" xfId="45328" xr:uid="{D6915DDF-7F99-414F-BAD1-98CFCB830093}"/>
    <cellStyle name="style1525945353761" xfId="45329" xr:uid="{AB65ABFA-4778-43A6-88C8-E423CDF6A466}"/>
    <cellStyle name="style1525945353893" xfId="45330" xr:uid="{5A13FB17-1B0F-4220-9558-C755330866E1}"/>
    <cellStyle name="style1525945353991" xfId="45333" xr:uid="{4A6E58B6-192D-47C4-8B26-B46E6CB2F242}"/>
    <cellStyle name="style1525945354098" xfId="45334" xr:uid="{E94A1E3A-1B2B-4D6A-996B-D5C3ABEBABD5}"/>
    <cellStyle name="style1525945354194" xfId="45335" xr:uid="{9E6F51C2-34BE-44B7-8132-AD53C9B84DF7}"/>
    <cellStyle name="style1525945354294" xfId="45336" xr:uid="{2B629B3F-3C36-4E6A-B1DB-B32FC0A21022}"/>
    <cellStyle name="style1525945354474" xfId="45339" xr:uid="{B0C5520B-902F-4244-ACA7-A28E299A494E}"/>
    <cellStyle name="style1525945354580" xfId="45340" xr:uid="{C2FE4509-E40D-44D0-AFC2-FE11CC9EE5F8}"/>
    <cellStyle name="style1525945354686" xfId="45341" xr:uid="{54033CAA-2D85-459A-B391-EAE41EC93298}"/>
    <cellStyle name="style1525945354802" xfId="45342" xr:uid="{8BEE59E3-1405-4E97-A497-F8FC687EAADE}"/>
    <cellStyle name="style1525945354925" xfId="45343" xr:uid="{C1608615-11DE-48B3-BD98-5C5BACB0062A}"/>
    <cellStyle name="style1525945355009" xfId="45344" xr:uid="{2814D029-DB7B-4FEB-A9E8-B7FCFFC8356F}"/>
    <cellStyle name="style1525945355102" xfId="45345" xr:uid="{A9D14DA1-825E-4495-A1E7-F17829FABCE4}"/>
    <cellStyle name="style1525945355192" xfId="45346" xr:uid="{BC728302-A4AA-4073-BDE3-6C817CCE0731}"/>
    <cellStyle name="style1525945355275" xfId="45347" xr:uid="{ECA021C5-3B4B-4E6E-983F-63BD1E4E9613}"/>
    <cellStyle name="style1525945355362" xfId="45348" xr:uid="{3F9D0468-FCE5-4650-8A19-AB7283A442FA}"/>
    <cellStyle name="style1525945355450" xfId="45349" xr:uid="{7BA204D5-BCA2-459F-891C-49A01F6A55B5}"/>
    <cellStyle name="style1525945355545" xfId="45350" xr:uid="{0D3EEE40-0E28-4684-96F1-54FDE468CAC1}"/>
    <cellStyle name="style1525945355701" xfId="45352" xr:uid="{A24F741E-AB40-4652-9742-94EC8993E610}"/>
    <cellStyle name="style1525945355874" xfId="45353" xr:uid="{42E36DC3-B8A7-496A-8DBF-982EC1B29DA6}"/>
    <cellStyle name="style1525945355983" xfId="45354" xr:uid="{2E1221E8-1A8C-4CC1-96E8-4624B8DD5E43}"/>
    <cellStyle name="style1525945356073" xfId="45355" xr:uid="{557E9006-7497-4A9A-AE91-50E552EB9EDA}"/>
    <cellStyle name="style1525945398908" xfId="45356" xr:uid="{99F2DF90-ED94-463E-825D-D979C736C96C}"/>
    <cellStyle name="style1525945399014" xfId="45357" xr:uid="{786EBB15-8191-429C-BB11-C695C2E13C1B}"/>
    <cellStyle name="style1525945399108" xfId="45362" xr:uid="{35AC4569-82D2-405B-85AC-E86B8C85BB95}"/>
    <cellStyle name="style1525945399200" xfId="45363" xr:uid="{3EDD2EAE-6ADD-44BE-8BE0-857C87C62F58}"/>
    <cellStyle name="style1525945399390" xfId="45359" xr:uid="{65EFEEBA-422E-4433-A09E-B4003DFB912C}"/>
    <cellStyle name="style1525945399505" xfId="45360" xr:uid="{DC39BE54-DE60-42E0-AC8B-E8FD82D7E6F0}"/>
    <cellStyle name="style1525945399614" xfId="45358" xr:uid="{F3877308-6EC4-43A1-95FF-8ED622AE4BC9}"/>
    <cellStyle name="style1525945399710" xfId="45361" xr:uid="{4A955AEC-F757-4E02-84B2-72AAB6B33D2F}"/>
    <cellStyle name="style1525945399806" xfId="45364" xr:uid="{807DEF0D-556A-49AD-AABF-8C44CA211318}"/>
    <cellStyle name="style1525945399905" xfId="45365" xr:uid="{E14208D4-37CB-4D5D-AFD4-62EC16AA1678}"/>
    <cellStyle name="style1525945400002" xfId="45366" xr:uid="{FCA64300-DEAE-4603-A2D3-EFC02DB795A1}"/>
    <cellStyle name="style1525945400100" xfId="45367" xr:uid="{13643ECA-71EC-41C6-8242-163CEC2E4678}"/>
    <cellStyle name="style1525945400200" xfId="45368" xr:uid="{4952C863-A05A-4388-850A-D243E9E38303}"/>
    <cellStyle name="style1525945400302" xfId="45374" xr:uid="{CBD793CF-2531-444F-BEF3-3D4FF954395E}"/>
    <cellStyle name="style1525945400396" xfId="45369" xr:uid="{E4C4290B-9ED4-4C4E-8D64-4D4CC583C02C}"/>
    <cellStyle name="style1525945400490" xfId="45375" xr:uid="{36C34DD1-8A68-4265-A938-CC8FC29BBBC7}"/>
    <cellStyle name="style1525945400593" xfId="45380" xr:uid="{6749C003-1DAB-43DA-8CDF-0A287AA96778}"/>
    <cellStyle name="style1525945400691" xfId="45381" xr:uid="{B1903B5C-9E62-4759-8A04-2067A42F396F}"/>
    <cellStyle name="style1525945400791" xfId="45370" xr:uid="{5D8F9152-9359-46AE-A236-FA272ABD6DA1}"/>
    <cellStyle name="style1525945400885" xfId="45371" xr:uid="{43029AE4-A6CD-4E5A-AD39-C7130E10105E}"/>
    <cellStyle name="style1525945400980" xfId="45372" xr:uid="{8B26AEC0-00F7-4E6B-90E9-56E5267B64E7}"/>
    <cellStyle name="style1525945401078" xfId="45373" xr:uid="{7BFC2EC6-B378-46C2-9022-0FCA6BEACE1B}"/>
    <cellStyle name="style1525945401176" xfId="45376" xr:uid="{65BAC786-9E56-46AA-9200-B92E033DDD98}"/>
    <cellStyle name="style1525945401272" xfId="45377" xr:uid="{1092099A-DB8E-48BD-869B-1BF3D2CA5236}"/>
    <cellStyle name="style1525945401366" xfId="45378" xr:uid="{DCBD06E4-2698-489C-9FD2-462A9ADEA22C}"/>
    <cellStyle name="style1525945401466" xfId="45379" xr:uid="{E5CEF250-0DDE-43E1-81D0-0AB4E0CCEA35}"/>
    <cellStyle name="style1525945401590" xfId="45382" xr:uid="{98C40D1F-9A9D-4376-8B44-92E48673B063}"/>
    <cellStyle name="style1525945401690" xfId="45383" xr:uid="{0AC51A13-4292-4A1D-9639-D1C53C966972}"/>
    <cellStyle name="style1525945401788" xfId="45384" xr:uid="{FDE6A9B5-984D-4886-B1AC-38602B7E80F0}"/>
    <cellStyle name="style1525945401887" xfId="45385" xr:uid="{27698B4D-6EB0-414A-AD18-90C0709014CE}"/>
    <cellStyle name="style1525945401997" xfId="45386" xr:uid="{C68433CF-EE04-4EF5-8102-13FC0EA28508}"/>
    <cellStyle name="style1525945402076" xfId="45387" xr:uid="{32FBACFC-7CD4-4A6C-8015-C79AD9CC5CED}"/>
    <cellStyle name="style1525945402156" xfId="45388" xr:uid="{65BB9AEF-AF7D-49C5-A721-457F86C8D16C}"/>
    <cellStyle name="style1525945402239" xfId="45389" xr:uid="{E7A6245B-20F3-45B5-998B-6DB3E50522DC}"/>
    <cellStyle name="style1525945402318" xfId="45390" xr:uid="{FD60A261-8DC0-454D-BE43-C6979D4A255C}"/>
    <cellStyle name="style1525945402396" xfId="45391" xr:uid="{B7D037B6-F824-4DBC-8FFA-1FC947EBE223}"/>
    <cellStyle name="style1525945402475" xfId="45392" xr:uid="{433BF4EA-DF6A-4885-9313-C6E1AD61F439}"/>
    <cellStyle name="style1525945402560" xfId="45393" xr:uid="{5520EE90-EF57-409E-9687-D733C3BA51E7}"/>
    <cellStyle name="style1525945402663" xfId="45394" xr:uid="{4259F4EF-B8CC-49BE-8ACA-1729CC70BF0D}"/>
    <cellStyle name="style1525945402742" xfId="45395" xr:uid="{379F8E5E-8AFA-4A4A-B470-9C3E96F3BD0C}"/>
    <cellStyle name="style1525945402825" xfId="45396" xr:uid="{EE2E3EB2-3A19-466A-B1E9-A146449F541C}"/>
    <cellStyle name="style1525945402910" xfId="45397" xr:uid="{D6E2D94F-925B-4C55-BCDF-5BEC9C58185C}"/>
    <cellStyle name="style1525945444453" xfId="45399" xr:uid="{5366D452-9BF9-4C2D-B4A4-B1AC5F1A4FEB}"/>
    <cellStyle name="style1525945444605" xfId="45400" xr:uid="{1D9A997F-B88C-484B-954C-111E46B06998}"/>
    <cellStyle name="style1525945444726" xfId="45398" xr:uid="{68C52323-8D5A-433E-A54B-7D2C20754C4D}"/>
    <cellStyle name="style1525945444864" xfId="45401" xr:uid="{8A48F8AD-4BAF-493C-BCD8-071BFDD20CBC}"/>
    <cellStyle name="style1525945445000" xfId="45402" xr:uid="{0BE420A0-A74E-414A-AABE-771C38EF9B64}"/>
    <cellStyle name="style1525945445126" xfId="45403" xr:uid="{39D3B70D-9627-4F56-91AA-03DD33D9E9B2}"/>
    <cellStyle name="style1525945445257" xfId="45404" xr:uid="{FF6D600B-0EC5-4DD8-A622-49BFF7D5A1C0}"/>
    <cellStyle name="style1525945445374" xfId="45405" xr:uid="{0D23156F-B8C3-4E68-9F84-F7770F2B1DED}"/>
    <cellStyle name="style1525945445467" xfId="45407" xr:uid="{9BE3FBA2-D0DB-4110-8D6B-8BC76E38ED3F}"/>
    <cellStyle name="style1525945445568" xfId="45408" xr:uid="{204DFD47-7CDE-4F31-BB4C-3BBB262ECDD1}"/>
    <cellStyle name="style1525945445663" xfId="45410" xr:uid="{FA56811D-07FB-495B-B232-52E7351EEC46}"/>
    <cellStyle name="style1525945445761" xfId="45411" xr:uid="{B5091782-BC91-4A6B-B8C6-73B05C23D7DA}"/>
    <cellStyle name="style1525945445860" xfId="45406" xr:uid="{10D3BDCB-6290-4D87-83D9-1AD963F9ED1D}"/>
    <cellStyle name="style1525945445972" xfId="45409" xr:uid="{5BBF5E2D-33FE-4AB8-AE08-93D138BA8B46}"/>
    <cellStyle name="style1525945446095" xfId="45412" xr:uid="{697FE1F9-20ED-496E-9E7E-8A9472268DCB}"/>
    <cellStyle name="style1525945446329" xfId="45414" xr:uid="{71742F35-0CFF-4A1F-8CF7-5D8A26ED2444}"/>
    <cellStyle name="style1525945446466" xfId="45415" xr:uid="{EBB1271F-70F1-4B07-B757-A933C378960B}"/>
    <cellStyle name="style1525945446611" xfId="45413" xr:uid="{83992727-8B2E-4D13-8A5A-FCB67719C1D4}"/>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5476892702" xfId="45146" xr:uid="{5E84E870-7E0E-4F71-A810-ACF86F69DF3C}"/>
    <cellStyle name="style1545476892983" xfId="45149" xr:uid="{8DBB81D7-1885-44FB-A0A0-36855D17914A}"/>
    <cellStyle name="style1545476893594" xfId="45152" xr:uid="{2140F425-5B37-4F17-90DB-A1DBF597D5D0}"/>
    <cellStyle name="style1545476893687" xfId="45155" xr:uid="{128C81D2-77A2-411E-8693-3CF424FEABE9}"/>
    <cellStyle name="style1545476893812" xfId="45159" xr:uid="{06BCA223-D82E-417E-A471-1FB742B9B019}"/>
    <cellStyle name="style1545476894049" xfId="45162" xr:uid="{33AC7B97-6ADA-46C9-B06C-3BD7972F45B9}"/>
    <cellStyle name="style1545476894439" xfId="45174" xr:uid="{1A9D1E2C-590C-41F6-9F65-DFE615A6EB2C}"/>
    <cellStyle name="style1545476894597" xfId="45175" xr:uid="{6C1CE972-F88A-4DBA-ABB5-BFC2086B5B40}"/>
    <cellStyle name="style1545476894738" xfId="45173" xr:uid="{C4211DEF-5769-4DFE-B422-EBCFE3DA5FA4}"/>
    <cellStyle name="style1545476894863" xfId="45179" xr:uid="{C5A58EF3-17C6-4B51-95E5-2E9D28D544DC}"/>
    <cellStyle name="style1545476895003" xfId="45180" xr:uid="{CFF84E12-5D02-4C8E-8587-DDE131EAADD2}"/>
    <cellStyle name="style1545476895163" xfId="45181" xr:uid="{98CFED57-D566-49A0-AD0F-C829378F8AE2}"/>
    <cellStyle name="style1545476895631" xfId="45185" xr:uid="{63098645-C343-4C59-9B81-E49486EB88C5}"/>
    <cellStyle name="style1545476895758" xfId="45186" xr:uid="{239CE10E-F579-4F27-9D89-24B87DCA4CCB}"/>
    <cellStyle name="style1545476895883" xfId="45187" xr:uid="{B192B5A7-399F-4239-96B1-4FE670B1B418}"/>
    <cellStyle name="style1545476896055" xfId="45193" xr:uid="{F1375C4A-441B-41D1-B3EB-4EAEDDEF72DB}"/>
    <cellStyle name="style1545476896153" xfId="45195" xr:uid="{B2BED7D9-96E5-43EE-944E-D864211E078A}"/>
    <cellStyle name="style1545476900288" xfId="45147" xr:uid="{BDD3B043-5666-4D2C-B1FF-D31AE96F4C13}"/>
    <cellStyle name="style1545476900556" xfId="45150" xr:uid="{E2DDBDD8-0922-40FD-B553-5206C024713B}"/>
    <cellStyle name="style1545476901057" xfId="45153" xr:uid="{FE3E40EB-242B-404D-95E1-63A86980EA90}"/>
    <cellStyle name="style1545476901167" xfId="45156" xr:uid="{FED65E23-4830-4E7F-93A3-330C03919690}"/>
    <cellStyle name="style1545476901276" xfId="45158" xr:uid="{9F1F209B-A61D-4CD1-9267-9F0BEEC2546E}"/>
    <cellStyle name="style1545476901497" xfId="45161" xr:uid="{09A08AEF-54A0-4F80-AF47-EEBF9BD3260B}"/>
    <cellStyle name="style1545476901856" xfId="45165" xr:uid="{EE42D896-DC8F-4F09-9D78-91867A37ED8C}"/>
    <cellStyle name="style1545476901983" xfId="45166" xr:uid="{14985B4A-6A27-4654-A6EC-C85F16EACF40}"/>
    <cellStyle name="style1545476902092" xfId="45164" xr:uid="{91BA5173-9986-4E47-BB90-90AC9208A95C}"/>
    <cellStyle name="style1545476902201" xfId="45167" xr:uid="{DE768780-DBDB-4721-9440-4B63CCE261C4}"/>
    <cellStyle name="style1545476902326" xfId="45168" xr:uid="{102B1DDA-F599-4C33-A950-1A77A82FF7B6}"/>
    <cellStyle name="style1545476902435" xfId="45169" xr:uid="{F2742E6D-226B-495F-92EA-6537E2012C9D}"/>
    <cellStyle name="style1545476902750" xfId="45170" xr:uid="{A1595FD8-54A3-4E09-8128-8E04FE72F687}"/>
    <cellStyle name="style1545476902891" xfId="45171" xr:uid="{98B71DA4-E4DD-4BCF-A389-0DA6776FAE41}"/>
    <cellStyle name="style1545476903016" xfId="45172" xr:uid="{82018571-4234-4E84-880E-A333D2CAB50E}"/>
    <cellStyle name="style1545476903158" xfId="45191" xr:uid="{230A6DBF-CB1C-45EB-94DB-00CFDEB4871F}"/>
    <cellStyle name="style1545476903252" xfId="45192" xr:uid="{2B7634D5-4ACA-448D-B401-3D92B4990703}"/>
    <cellStyle name="style1545476906099" xfId="45148" xr:uid="{EF44C8C5-97A2-453F-8990-B900DB0AD459}"/>
    <cellStyle name="style1545476906357" xfId="45151" xr:uid="{F228F04E-88D5-4488-9141-CECBDA8A8270}"/>
    <cellStyle name="style1545476906937" xfId="45154" xr:uid="{2D4D5B3D-C749-414B-811A-47FB3A9A9E57}"/>
    <cellStyle name="style1545476907155" xfId="45157" xr:uid="{D67EAA7A-01BE-49CD-9F15-89E2812A1F1F}"/>
    <cellStyle name="style1545476907329" xfId="45160" xr:uid="{F22CEBA3-FD51-4AB6-8E58-819F77890A97}"/>
    <cellStyle name="style1545476907704" xfId="45163" xr:uid="{3DC54BFB-D185-48A5-9144-5EAF4391CD77}"/>
    <cellStyle name="style1545476908128" xfId="45177" xr:uid="{991B3B13-F32E-4C02-8719-BC65B2F9255C}"/>
    <cellStyle name="style1545476908237" xfId="45178" xr:uid="{765EDC65-D0D0-4147-AFE1-EA7CF2E0EC6A}"/>
    <cellStyle name="style1545476908365" xfId="45176" xr:uid="{C6C31705-0FBC-4C59-80F4-A478D1BEFF8E}"/>
    <cellStyle name="style1545476908474" xfId="45182" xr:uid="{D6120077-2A8F-4B45-B06E-568056AF587B}"/>
    <cellStyle name="style1545476908599" xfId="45183" xr:uid="{2E98CBFF-5848-4C63-849F-0398B5741B32}"/>
    <cellStyle name="style1545476908708" xfId="45184" xr:uid="{08DED609-91BF-4EBB-8CCE-D62A9A0CFEAB}"/>
    <cellStyle name="style1545476909069" xfId="45188" xr:uid="{4EFA45BE-5F87-4DA6-AFC6-BDB53FAFCD7B}"/>
    <cellStyle name="style1545476909179" xfId="45189" xr:uid="{79D65D35-D956-4767-8ACF-EE9FC353EF86}"/>
    <cellStyle name="style1545476909304" xfId="45190" xr:uid="{96A0DCDA-42CD-46FC-849F-A66F36CBFBFC}"/>
    <cellStyle name="style1545476909461" xfId="45194" xr:uid="{E43F1ABC-85AB-4620-B400-D191B5E738C4}"/>
    <cellStyle name="style1545476909555" xfId="45196" xr:uid="{FB88A389-C5C7-4230-8448-4E0D0BC723C0}"/>
    <cellStyle name="style1545477240857" xfId="44927" xr:uid="{BF4A5CBE-5AC6-4EE8-86E3-5CFC380849E2}"/>
    <cellStyle name="style1545477240998" xfId="44928" xr:uid="{CC3B76A3-3B67-4E68-87B5-14B0619410A3}"/>
    <cellStyle name="style1545477241123" xfId="44933" xr:uid="{725A9DFE-53A0-4C04-BEC1-316BB82B1030}"/>
    <cellStyle name="style1545477241375" xfId="44934" xr:uid="{B9BF65D0-86D5-47D6-BEE1-A8D4EAA66FD4}"/>
    <cellStyle name="style1545477241625" xfId="44930" xr:uid="{4C5CB83B-F416-4533-B1E4-FA3B5793670F}"/>
    <cellStyle name="style1545477241773" xfId="44931" xr:uid="{3AF84B81-D23D-4121-BFF9-15F1AFAE1B85}"/>
    <cellStyle name="style1545477241898" xfId="44929" xr:uid="{D63511BC-7670-4EAB-9E28-6A164EDA3FD0}"/>
    <cellStyle name="style1545477242023" xfId="44932" xr:uid="{50A2765A-669C-40F5-A026-790E2D059AA3}"/>
    <cellStyle name="style1545477242148" xfId="44935" xr:uid="{1B9A08C3-CA03-42EC-AA17-7AE16F9DBA2E}"/>
    <cellStyle name="style1545477242267" xfId="44936" xr:uid="{BDB6574A-9475-4D1E-BA97-5F91AFEBA142}"/>
    <cellStyle name="style1545477242392" xfId="44937" xr:uid="{0A37AF3E-923C-441C-B5E4-FB67AE97B4F0}"/>
    <cellStyle name="style1545477242501" xfId="44938" xr:uid="{E55119AE-431F-455F-865F-69F6A2B72E7B}"/>
    <cellStyle name="style1545477242626" xfId="44939" xr:uid="{62396EBC-8F35-4FC3-9F2B-204F3DE7C93F}"/>
    <cellStyle name="style1545477242783" xfId="44942" xr:uid="{F44178B1-D5DE-484E-9903-9B050227307A}"/>
    <cellStyle name="style1545477242896" xfId="44940" xr:uid="{A86C2178-A569-4923-86E5-052E4A6EEC7E}"/>
    <cellStyle name="style1545477243021" xfId="44943" xr:uid="{BC6DD0E2-D443-462D-814D-E176532173EA}"/>
    <cellStyle name="style1545477243177" xfId="44948" xr:uid="{A1856524-A48A-49B8-B741-9AF37F9315FF}"/>
    <cellStyle name="style1545477243298" xfId="44949" xr:uid="{45DF7E5A-99F6-4224-9AD2-95AE79008B00}"/>
    <cellStyle name="style1545477243413" xfId="44941" xr:uid="{EA2DCF06-3FE6-48E0-B2FD-14020870A72C}"/>
    <cellStyle name="style1545477243898" xfId="44944" xr:uid="{EDE5E553-8A60-4414-B4A2-26C938628F7A}"/>
    <cellStyle name="style1545477244023" xfId="44945" xr:uid="{02E4D37F-1153-445F-8D23-2A16F8A06307}"/>
    <cellStyle name="style1545477244148" xfId="44946" xr:uid="{6C043FDB-1F49-49B0-946E-DCEC5DBEB26C}"/>
    <cellStyle name="style1545477244273" xfId="44947" xr:uid="{97A561C2-0AF1-4689-8AAF-14258152F5DF}"/>
    <cellStyle name="style1545477244400" xfId="44950" xr:uid="{1D7FED9D-193D-4EAF-85CB-0E710AB9620D}"/>
    <cellStyle name="style1545477244525" xfId="44951" xr:uid="{7C5B5682-9A46-4B1A-A014-FED5E4BEB567}"/>
    <cellStyle name="style1545477244635" xfId="44952" xr:uid="{8E9EA389-ED93-4E30-A602-8FF72AEBA608}"/>
    <cellStyle name="style1545477244760" xfId="44953" xr:uid="{B3520ABE-4B43-4B1F-BF73-93D31CA8D6FD}"/>
    <cellStyle name="style1545477246488" xfId="44954" xr:uid="{6ADC9CCD-724C-4BFB-BABD-ACA028C39B8F}"/>
    <cellStyle name="style1545477246595" xfId="44955" xr:uid="{CDD94CC3-2C18-4D5E-AA09-47CD3795FBE7}"/>
    <cellStyle name="style1545477246705" xfId="44960" xr:uid="{C4908EB4-6841-4682-B138-0C8E8727A278}"/>
    <cellStyle name="style1545477246814" xfId="44961" xr:uid="{988FDB99-FE39-4710-AE46-6494B6AB6B2F}"/>
    <cellStyle name="style1545477247035" xfId="44957" xr:uid="{AB50BFBB-027A-48F3-BA1C-2838AFDABD93}"/>
    <cellStyle name="style1545477247129" xfId="44958" xr:uid="{9A9016A8-9C68-465A-AAC6-DE71DC0DB69E}"/>
    <cellStyle name="style1545477247238" xfId="44956" xr:uid="{EADFB714-ED63-4E1F-B3D1-BF32164EDCAF}"/>
    <cellStyle name="style1545477247347" xfId="44959" xr:uid="{2A797638-B8EB-4504-A3FB-AFC8E75C4B5D}"/>
    <cellStyle name="style1545477247457" xfId="44962" xr:uid="{A707C024-4C2D-42E6-AE44-450AFD521A0F}"/>
    <cellStyle name="style1545477247567" xfId="44963" xr:uid="{D35455EB-F79F-4866-89C7-EAC1BCC838C2}"/>
    <cellStyle name="style1545477247693" xfId="44964" xr:uid="{F7BAB231-A9F0-488C-9143-6EC7DE58FA41}"/>
    <cellStyle name="style1545477247802" xfId="44965" xr:uid="{E12586BD-9C74-4B9E-ACE7-51DA32226AEB}"/>
    <cellStyle name="style1545477247912" xfId="44966" xr:uid="{40507FA6-A6AE-4147-8B08-EFB866086415}"/>
    <cellStyle name="style1545477248021" xfId="44972" xr:uid="{67E10CAC-0C9D-49A2-A93B-86DA7DD121CF}"/>
    <cellStyle name="style1545477248147" xfId="44967" xr:uid="{C8EA3931-FD25-4032-BC1D-E8DA267CB307}"/>
    <cellStyle name="style1545477248256" xfId="44973" xr:uid="{C287B315-0D97-4913-A355-C43FE185393A}"/>
    <cellStyle name="style1545477248366" xfId="44978" xr:uid="{1AF43D36-B75A-427C-8B6F-57EE90A540EC}"/>
    <cellStyle name="style1545477248475" xfId="44979" xr:uid="{1FE4BCFE-93A0-47EA-B3F6-C064FD4E3EB9}"/>
    <cellStyle name="style1545477248592" xfId="44968" xr:uid="{E92DCFF8-4D1F-4816-A75F-9579333EF2B5}"/>
    <cellStyle name="style1545477248695" xfId="44969" xr:uid="{257B6823-F6B3-4F37-8362-E4F2581ECD11}"/>
    <cellStyle name="style1545477248805" xfId="44970" xr:uid="{9F9C97E6-C274-40D3-9504-4A5BD7F4F94F}"/>
    <cellStyle name="style1545477248914" xfId="44971" xr:uid="{4BCB5DF6-B1B8-4FED-B884-C9446FFDA4F1}"/>
    <cellStyle name="style1545477249008" xfId="44974" xr:uid="{C57A1476-DD7D-4D05-9480-D66247AE30E3}"/>
    <cellStyle name="style1545477249132" xfId="44975" xr:uid="{42858649-02C7-434E-B469-0CE1A95F56C6}"/>
    <cellStyle name="style1545477249229" xfId="44976" xr:uid="{296645F5-537A-45DA-941D-C7D3DFB99286}"/>
    <cellStyle name="style1545477249339" xfId="44977" xr:uid="{7C06A238-F0B9-447C-A3F2-B11D7E404BD7}"/>
    <cellStyle name="style1545477249479" xfId="44980" xr:uid="{CF3CCFD6-7542-48B4-B4FF-7543C98AC513}"/>
    <cellStyle name="style1545477249589" xfId="44981" xr:uid="{E09FC0CF-CA20-4581-BC14-797C802A7336}"/>
    <cellStyle name="style1545477249700" xfId="44982" xr:uid="{BBBA7DA8-5106-4C69-B5CE-93FD6E10DDD5}"/>
    <cellStyle name="style1545477249794" xfId="44983" xr:uid="{17ABBB4C-C91F-44A1-BB79-5C37B4D62077}"/>
    <cellStyle name="style1545477251736" xfId="44984" xr:uid="{C8203548-045C-4C8E-BF0F-63AB6A1BC156}"/>
    <cellStyle name="style1545477251852" xfId="44985" xr:uid="{BEBDC8A8-7A97-4F55-8069-6F89BB5181DC}"/>
    <cellStyle name="style1545477251946" xfId="44990" xr:uid="{CB544B02-F75D-470A-ABA3-DDAE858AF82E}"/>
    <cellStyle name="style1545477252055" xfId="44991" xr:uid="{12456FE0-F2C2-4561-BF6A-C2ABB7868F84}"/>
    <cellStyle name="style1545477252289" xfId="44987" xr:uid="{B4C0CBFE-C4FE-417E-A6C4-E46E6ECC5FC9}"/>
    <cellStyle name="style1545477252397" xfId="44988" xr:uid="{A78D518B-7764-4A90-8916-B94FCAD98647}"/>
    <cellStyle name="style1545477252506" xfId="44986" xr:uid="{47D7B7A7-D57D-43A0-BC45-126B987BB390}"/>
    <cellStyle name="style1545477252616" xfId="44989" xr:uid="{7D1F3183-D562-4622-ADCB-2BF9E5163C2F}"/>
    <cellStyle name="style1545477252725" xfId="44992" xr:uid="{EB046261-B1DC-41E0-A72C-1B2731D631EB}"/>
    <cellStyle name="style1545477252845" xfId="44993" xr:uid="{752A45DE-7853-48FA-9678-9BBABE0F5BD3}"/>
    <cellStyle name="style1545477252946" xfId="44994" xr:uid="{9089230B-A9D2-4E22-8662-9D14A1CE5563}"/>
    <cellStyle name="style1545477253055" xfId="44995" xr:uid="{931805BA-09F6-45C3-9304-519B890588B6}"/>
    <cellStyle name="style1545477253164" xfId="44996" xr:uid="{9E70F9B7-B970-4B05-AE5C-D41BBBA7E861}"/>
    <cellStyle name="style1545477253274" xfId="45002" xr:uid="{869EC981-ECD6-489F-8159-39AAE09BA3CF}"/>
    <cellStyle name="style1545477253384" xfId="44997" xr:uid="{ACF047FF-403A-4DE8-9573-3692E71BE09E}"/>
    <cellStyle name="style1545477253494" xfId="45003" xr:uid="{503CF8CB-6A1D-4CB9-B879-3082410ED09E}"/>
    <cellStyle name="style1545477253634" xfId="45008" xr:uid="{E05FEE11-CBA6-4153-B36B-E6FA913F32D0}"/>
    <cellStyle name="style1545477253728" xfId="45009" xr:uid="{CCE2BD34-4395-484C-B4C4-00074623FCE0}"/>
    <cellStyle name="style1545477253853" xfId="44998" xr:uid="{8CDDE1B6-849A-4977-8D9A-32FB989C2E70}"/>
    <cellStyle name="style1545477253964" xfId="44999" xr:uid="{AE982D69-8E63-4601-A95D-A2E63E9DDA14}"/>
    <cellStyle name="style1545477254074" xfId="45000" xr:uid="{289BC9BF-F520-4B7B-9848-B6CFCBCC124D}"/>
    <cellStyle name="style1545477254168" xfId="45001" xr:uid="{3C8B7A3A-7001-4DAA-9011-A72654557E4F}"/>
    <cellStyle name="style1545477254277" xfId="45004" xr:uid="{6DF53059-88FE-40CC-A5C0-BD74933C3638}"/>
    <cellStyle name="style1545477254386" xfId="45005" xr:uid="{B808D7C4-6F25-4C47-AC97-7C3EAD49C293}"/>
    <cellStyle name="style1545477254497" xfId="45006" xr:uid="{D6CA616D-2CD9-4546-9D1C-66A8A218F2B6}"/>
    <cellStyle name="style1545477254607" xfId="45007" xr:uid="{DC1493A1-D3F8-4084-B85D-3ED19C171909}"/>
    <cellStyle name="style1545477254732" xfId="45010" xr:uid="{CB331DAC-B142-4F3F-9B01-E8B6957406DD}"/>
    <cellStyle name="style1545477254841" xfId="45011" xr:uid="{8A0EA9D0-5E36-41C1-AB8B-3C6F49428DE2}"/>
    <cellStyle name="style1545477254959" xfId="45012" xr:uid="{17C54CF3-4ECD-455A-89B6-C6C1794A8827}"/>
    <cellStyle name="style1545477255063" xfId="45013" xr:uid="{FD75F1FF-CC53-4E3F-AB29-96E641FC102C}"/>
    <cellStyle name="style1545477257210" xfId="45014" xr:uid="{9B3D6973-AF20-410C-A649-D97F064B981E}"/>
    <cellStyle name="style1545477257319" xfId="45015" xr:uid="{A8C18431-BFB4-4A58-9C0D-BDF315C1B19F}"/>
    <cellStyle name="style1545477257429" xfId="45020" xr:uid="{B487E4AD-0C78-4104-9131-0B7593A6A4DE}"/>
    <cellStyle name="style1545477257538" xfId="45021" xr:uid="{4F6968AE-73F6-456E-BF20-857E2C457DEF}"/>
    <cellStyle name="style1545477257760" xfId="45017" xr:uid="{125EC415-D82C-476A-ACE3-28BA7C9F139A}"/>
    <cellStyle name="style1545477257853" xfId="45018" xr:uid="{AD337418-1048-4E33-A6DC-53FEF9025F67}"/>
    <cellStyle name="style1545477257963" xfId="45016" xr:uid="{D0E11288-6593-4BA0-90A1-1C0A8A5027A4}"/>
    <cellStyle name="style1545477258072" xfId="45019" xr:uid="{40DCF828-F6DC-4C42-ADD5-9D8776674A4F}"/>
    <cellStyle name="style1545477258200" xfId="45022" xr:uid="{B2E0B341-1183-49CA-80F4-37AEDBA1A8B3}"/>
    <cellStyle name="style1545477258310" xfId="45023" xr:uid="{B8EB093B-3713-4DA4-937D-F00A9444459C}"/>
    <cellStyle name="style1545477258419" xfId="45024" xr:uid="{65A45B23-0B08-42C0-A226-A908BF54582E}"/>
    <cellStyle name="style1545477258528" xfId="45025" xr:uid="{A179C376-3862-48B8-B584-FBF960308E52}"/>
    <cellStyle name="style1545477258638" xfId="45026" xr:uid="{61816778-96D3-4C7F-A17E-A5DC3E53B53D}"/>
    <cellStyle name="style1545477258763" xfId="45032" xr:uid="{9FBCFF09-A3BF-4AFA-90F1-296676442C06}"/>
    <cellStyle name="style1545477258872" xfId="45027" xr:uid="{A55546CB-D1FF-41EC-A559-13E887075AC0}"/>
    <cellStyle name="style1545477258981" xfId="45033" xr:uid="{AF9267F4-4609-4F9A-9F96-296B831CBB63}"/>
    <cellStyle name="style1545477259091" xfId="45038" xr:uid="{52105534-715E-49B2-AFA8-C85584D0A91E}"/>
    <cellStyle name="style1545477259210" xfId="45039" xr:uid="{4FC59E45-4599-481D-BB34-C3AF5BCF78FA}"/>
    <cellStyle name="style1545477259311" xfId="45028" xr:uid="{8D28FFEA-8A56-4723-A45D-02BAA9596773}"/>
    <cellStyle name="style1545477259420" xfId="45029" xr:uid="{69614123-65B2-4E09-9469-0C4548B9C8A8}"/>
    <cellStyle name="style1545477259514" xfId="45030" xr:uid="{591846C7-8228-4348-9266-7EABC9A37FAB}"/>
    <cellStyle name="style1545477259623" xfId="45031" xr:uid="{028F97E9-72E5-4AA7-9CD4-13205F404BEA}"/>
    <cellStyle name="style1545477259750" xfId="45034" xr:uid="{101BEBAC-A46F-437E-AFC3-5FA3B242C1E8}"/>
    <cellStyle name="style1545477259875" xfId="45035" xr:uid="{91A0B8B8-28DA-4AAC-992B-61F56F5B0236}"/>
    <cellStyle name="style1545477260000" xfId="45036" xr:uid="{DDB80681-5080-4A13-9FFC-8B9C21186A91}"/>
    <cellStyle name="style1545477260109" xfId="45037" xr:uid="{A99095D5-2635-4632-BCCB-057204AB2A59}"/>
    <cellStyle name="style1545477260234" xfId="45040" xr:uid="{B63175C7-4900-44CA-8EE7-9A22A9D0A4E4}"/>
    <cellStyle name="style1545477260331" xfId="45041" xr:uid="{FEA1CB64-177A-48CD-AB6D-21E0A6E0D5FF}"/>
    <cellStyle name="style1545477260440" xfId="45042" xr:uid="{C81D2960-9A54-4DFD-ABBD-7CBD83B84E6E}"/>
    <cellStyle name="style1545477260550" xfId="45043" xr:uid="{61A5699D-EC97-4E7F-9338-A401497B6B15}"/>
    <cellStyle name="style1545477262415" xfId="45044" xr:uid="{2AD9A184-C1C4-4B7E-8602-F98D416D1D29}"/>
    <cellStyle name="style1545477262524" xfId="45045" xr:uid="{111D0DAC-D5B8-459D-8A14-FE16A2D383A4}"/>
    <cellStyle name="style1545477262634" xfId="45050" xr:uid="{11AAD0A8-D32C-44B3-9AC1-2F127C337D51}"/>
    <cellStyle name="style1545477262727" xfId="45051" xr:uid="{1967829B-CEA4-4625-A912-ACA9E9FC1D12}"/>
    <cellStyle name="style1545477262950" xfId="45047" xr:uid="{6428804E-937D-409F-AA06-829840170511}"/>
    <cellStyle name="style1545477263059" xfId="45048" xr:uid="{5833BEE9-F605-4400-ACF6-10F0E6986457}"/>
    <cellStyle name="style1545477263169" xfId="45046" xr:uid="{D78B2974-F50D-4F19-AD6A-D11078A24EF9}"/>
    <cellStyle name="style1545477263278" xfId="45049" xr:uid="{A01FF404-5360-4927-9553-D323179B36F7}"/>
    <cellStyle name="style1545477263387" xfId="45052" xr:uid="{2482A0A0-F216-45FE-A101-9DC20304AD6B}"/>
    <cellStyle name="style1545477263498" xfId="45053" xr:uid="{45FE1AD2-8C99-40B2-892B-3F2D94015E22}"/>
    <cellStyle name="style1545477263608" xfId="45054" xr:uid="{6E255B1E-C20B-4674-880B-503664B2D792}"/>
    <cellStyle name="style1545477263717" xfId="45055" xr:uid="{5A62BBCA-EFAE-4B0B-A8FD-4356B6695A5E}"/>
    <cellStyle name="style1545477263827" xfId="45056" xr:uid="{6A6F0A08-C8B9-42CB-974F-DA7F521539F8}"/>
    <cellStyle name="style1545477263936" xfId="45062" xr:uid="{3F8F75EC-6F7D-4A38-982C-3E66A8C48C8D}"/>
    <cellStyle name="style1545477264046" xfId="45057" xr:uid="{B4DF2810-7256-4E44-A3D8-637A61877CC1}"/>
    <cellStyle name="style1545477264155" xfId="45063" xr:uid="{367C0F71-EB86-4CCB-9C9A-2112A4E417E7}"/>
    <cellStyle name="style1545477264265" xfId="45068" xr:uid="{725BBEA8-864E-43BE-B2DB-BB395EE1BA63}"/>
    <cellStyle name="style1545477264374" xfId="45069" xr:uid="{383F52D6-4C3E-42D5-B423-3EEC06312FA4}"/>
    <cellStyle name="style1545477264484" xfId="45058" xr:uid="{4E08FFCD-A913-4ABF-B6FF-1001FF8A2434}"/>
    <cellStyle name="style1545477264596" xfId="45059" xr:uid="{AAAFD1B2-E049-4C6F-BAF2-08D6D665E62A}"/>
    <cellStyle name="style1545477264690" xfId="45060" xr:uid="{5B8B49D2-E0F6-4957-9D7E-DA14D8994F33}"/>
    <cellStyle name="style1545477264830" xfId="45061" xr:uid="{ED41EB5E-529E-455A-B864-2F0A2349A281}"/>
    <cellStyle name="style1545477264924" xfId="45064" xr:uid="{3320B0C1-78DF-4E2E-B1D2-2D3CD7B3A709}"/>
    <cellStyle name="style1545477265046" xfId="45065" xr:uid="{30A418DF-806A-48E0-9780-8E91FA72B476}"/>
    <cellStyle name="style1545477265145" xfId="45066" xr:uid="{05E2567A-97CD-41B0-9020-C3BBD81425B1}"/>
    <cellStyle name="style1545477265254" xfId="45067" xr:uid="{227DFB80-6430-472E-9251-3A955D140CD3}"/>
    <cellStyle name="style1545477265379" xfId="45070" xr:uid="{C6A32C03-BD9E-496A-9176-8C0EBF4D73CD}"/>
    <cellStyle name="style1545477265488" xfId="45071" xr:uid="{CCDE356C-506A-4F5E-A46E-AC64986D2BDB}"/>
    <cellStyle name="style1545477265648" xfId="45072" xr:uid="{689BC787-941B-4D52-AC68-DB6DA4992691}"/>
    <cellStyle name="style1545477265757" xfId="45073" xr:uid="{CC7CF284-D3C8-4609-89DB-B539B5395DF8}"/>
    <cellStyle name="style1545477265882" xfId="45074" xr:uid="{5FAAF142-5DE7-4C6B-8061-320776CB430C}"/>
    <cellStyle name="style1545477266023" xfId="45075" xr:uid="{71D0FD3A-82B2-4CE5-949C-B31134848BE1}"/>
    <cellStyle name="style1545477266171" xfId="45076" xr:uid="{EBE5A8D5-8B2B-4E88-9B1D-B47E3DD50366}"/>
    <cellStyle name="style1545477266265" xfId="45077" xr:uid="{C4999F2A-D502-4709-A1F3-B340C237A0AD}"/>
    <cellStyle name="style1545477266358" xfId="45078" xr:uid="{171C7212-C348-4EDB-B296-3C736C9E192D}"/>
    <cellStyle name="style1545477266452" xfId="45079" xr:uid="{751A1767-A557-41BA-B1E9-9B87933D89F0}"/>
    <cellStyle name="style1545477266530" xfId="45080" xr:uid="{934D7BB8-460F-4F1A-A4B0-4CE57613EACA}"/>
    <cellStyle name="style1545477266633" xfId="45081" xr:uid="{D264E574-1AA7-4116-8777-250485B19F75}"/>
    <cellStyle name="style1545477266758" xfId="45082" xr:uid="{0305CF98-74B9-4657-AE85-ADA7755F3260}"/>
    <cellStyle name="style1545477266837" xfId="45083" xr:uid="{7CAB992D-C9A7-4C71-A876-30BECC037414}"/>
    <cellStyle name="style1545477266930" xfId="45084" xr:uid="{A2FA268C-80FB-4ECB-815F-C88D7A0B02C9}"/>
    <cellStyle name="style1545477267024" xfId="45085" xr:uid="{AB4EC22D-D784-46FE-B660-9355EB670192}"/>
    <cellStyle name="style1545477269243" xfId="45086" xr:uid="{E0C0116E-F21F-4C40-9CA4-61440AE3D946}"/>
    <cellStyle name="style1545477269362" xfId="45087" xr:uid="{07C1309F-6DCB-4A51-950C-35B7AC0ACE1B}"/>
    <cellStyle name="style1545477269471" xfId="45092" xr:uid="{CBB2B1AF-9B7D-4B6A-95D6-4F74C142170D}"/>
    <cellStyle name="style1545477269580" xfId="45093" xr:uid="{ACC71D9D-54B8-4A30-9566-11B29A9BBC0B}"/>
    <cellStyle name="style1545477269812" xfId="45089" xr:uid="{82862C6D-9E3F-40A5-B8AF-761367086E56}"/>
    <cellStyle name="style1545477270082" xfId="45090" xr:uid="{16A004D3-B619-4B2F-95B3-4019203C13E7}"/>
    <cellStyle name="style1545477270192" xfId="45088" xr:uid="{493C1220-A955-4D0A-8962-8575D2F2A2B9}"/>
    <cellStyle name="style1545477270301" xfId="45091" xr:uid="{0395826E-9302-4B8A-8A19-7490E0EBE25D}"/>
    <cellStyle name="style1545477270398" xfId="45094" xr:uid="{9C997724-B2CE-470F-A87B-32D887435091}"/>
    <cellStyle name="style1545477270508" xfId="45095" xr:uid="{054E3984-1E1D-4886-963A-B975394692AD}"/>
    <cellStyle name="style1545477270617" xfId="45096" xr:uid="{08A39A9C-2285-450C-879A-A560CBDE7499}"/>
    <cellStyle name="style1545477270726" xfId="45097" xr:uid="{4925F534-8C92-4693-85CD-A2EC51EBA786}"/>
    <cellStyle name="style1545477270836" xfId="45098" xr:uid="{475211C7-E21D-4CE7-ADBE-C2FD8C9D8C5B}"/>
    <cellStyle name="style1545477270946" xfId="45104" xr:uid="{504D579D-5053-4606-A464-B1120FCE7D81}"/>
    <cellStyle name="style1545477271055" xfId="45110" xr:uid="{C8718559-653A-4FE3-AE1C-E2C7FCE6A58C}"/>
    <cellStyle name="style1545477271165" xfId="45099" xr:uid="{B20BB095-5050-45B4-9BEA-4001145D4018}"/>
    <cellStyle name="style1545477271274" xfId="45105" xr:uid="{E75AE929-B11B-4F7C-939B-65F247E6AEC6}"/>
    <cellStyle name="style1545477271387" xfId="45111" xr:uid="{62436E96-2023-4893-8726-BA76123E2AD8}"/>
    <cellStyle name="style1545477271493" xfId="45100" xr:uid="{BE3EE909-72AD-4C49-9382-1DA2C314E854}"/>
    <cellStyle name="style1545477271603" xfId="45101" xr:uid="{D867F157-28ED-42CA-AE82-5E24965AD105}"/>
    <cellStyle name="style1545477271697" xfId="45102" xr:uid="{B0935450-5DDC-4D80-A5A5-246F49942ACF}"/>
    <cellStyle name="style1545477271806" xfId="45103" xr:uid="{BEA2C6C0-AEC2-4A36-918B-F6D5B74577AB}"/>
    <cellStyle name="style1545477271928" xfId="45106" xr:uid="{983A220E-A289-4E68-A62A-506694FDA401}"/>
    <cellStyle name="style1545477272028" xfId="45107" xr:uid="{245425FE-F8DB-43D0-817E-0FAED36324E1}"/>
    <cellStyle name="style1545477272138" xfId="45108" xr:uid="{70D1412B-5CE5-49AC-A017-5B797ABCE750}"/>
    <cellStyle name="style1545477272247" xfId="45109" xr:uid="{DCB9D4BC-AE11-4FF6-A633-5BE6939C1E12}"/>
    <cellStyle name="style1545477272341" xfId="45112" xr:uid="{CD593830-D1B7-4704-A129-4B513782CA13}"/>
    <cellStyle name="style1545477272460" xfId="45113" xr:uid="{77DBF4E2-B5C9-4954-AC63-E085910326CC}"/>
    <cellStyle name="style1545477272560" xfId="45114" xr:uid="{E090C303-5F78-4A5A-8EDB-670A1C245645}"/>
    <cellStyle name="style1545477272670" xfId="45115" xr:uid="{C0F23385-58BF-472C-AC8F-DEF0172CAEBE}"/>
    <cellStyle name="style1545477272779" xfId="45116" xr:uid="{6F271250-72B5-4386-9D6A-B86BAE368E82}"/>
    <cellStyle name="style1545477272873" xfId="45117" xr:uid="{E50B0D9E-9D6E-4167-BC68-C85885BCF78F}"/>
    <cellStyle name="style1545477272973" xfId="45118" xr:uid="{09CD7625-6740-4FC0-8A2E-595FA76F61AD}"/>
    <cellStyle name="style1545477273062" xfId="45119" xr:uid="{8113D20A-D9F0-4E27-B9E9-4FF4A845E4D2}"/>
    <cellStyle name="style1545477273187" xfId="45120" xr:uid="{80C03233-D88B-4852-B52E-441FA755EEF4}"/>
    <cellStyle name="style1545477273281" xfId="45121" xr:uid="{49033FB4-680D-4503-8A11-712B0FA77515}"/>
    <cellStyle name="style1545477273368" xfId="45122" xr:uid="{A576A3B4-CA51-4DDA-A1E6-7086BE5FF6C7}"/>
    <cellStyle name="style1545477273464" xfId="45123" xr:uid="{782C05B7-2044-4ECA-9772-41B6272E769A}"/>
    <cellStyle name="style1545477273549" xfId="45124" xr:uid="{D7AEE208-54F9-4C8E-9CB8-33C3159D249D}"/>
    <cellStyle name="style1545477273642" xfId="45125" xr:uid="{AC294914-4920-48DE-853F-6C99278CA2C0}"/>
    <cellStyle name="style1545477273736" xfId="45126" xr:uid="{1075DE25-491F-4C0F-B216-7AECF4F1C3EC}"/>
    <cellStyle name="style1545477273830" xfId="45127" xr:uid="{7F43A824-02DE-42C9-9FF0-BF854A9A2C3F}"/>
    <cellStyle name="style1545477275838" xfId="45129" xr:uid="{8D5EFC71-25D8-436A-95F1-FBE8021DE168}"/>
    <cellStyle name="style1545477275963" xfId="45130" xr:uid="{0041ACA7-7C43-4FB3-A3CB-AADFA7AF9596}"/>
    <cellStyle name="style1545477276103" xfId="45128" xr:uid="{BE87CE9A-9D99-490D-801D-939F20A59A36}"/>
    <cellStyle name="style1545477276230" xfId="45131" xr:uid="{96D07098-BCB4-4A35-9521-0046379FFCAB}"/>
    <cellStyle name="style1545477276355" xfId="45132" xr:uid="{A51BD0F5-33E9-4E97-BD68-67246612DA3E}"/>
    <cellStyle name="style1545477276480" xfId="45133" xr:uid="{5D79905C-D066-487A-9A78-5D7BF9CB659D}"/>
    <cellStyle name="style1545477276590" xfId="45134" xr:uid="{D1CAF31D-5AAA-4B9C-9CB8-B008A068CD22}"/>
    <cellStyle name="style1545477276716" xfId="45135" xr:uid="{09FCF5EA-DFB7-4EC4-9502-1788AB181D7B}"/>
    <cellStyle name="style1545477276826" xfId="45137" xr:uid="{10C4BA51-B9A6-4017-8463-D12C4A1D58AB}"/>
    <cellStyle name="style1545477276920" xfId="45138" xr:uid="{6A1DBFCD-8A72-4044-BB61-748A954AB31F}"/>
    <cellStyle name="style1545477277045" xfId="45140" xr:uid="{ED947778-B960-4ED5-982B-83110CA4E45F}"/>
    <cellStyle name="style1545477277138" xfId="45141" xr:uid="{1336CFA9-E73F-4613-B6A2-E367D479BDD2}"/>
    <cellStyle name="style1545477277249" xfId="45136" xr:uid="{DBF2821D-0295-4AE8-AAB8-7E5E5A7A34D2}"/>
    <cellStyle name="style1545477277374" xfId="45139" xr:uid="{AA510F9C-6F6C-4318-92EE-96B417855CAB}"/>
    <cellStyle name="style1545477277499" xfId="45142" xr:uid="{C436DBFD-5D06-4C2C-80FB-A51522B2480C}"/>
    <cellStyle name="style1545477277747" xfId="45144" xr:uid="{D39160FD-4559-4192-9A81-91D8462026CA}"/>
    <cellStyle name="style1545477277860" xfId="45145" xr:uid="{F0E1B73B-F1E8-4FA2-BDA4-30000F7D9E0E}"/>
    <cellStyle name="style1545477277985" xfId="45143" xr:uid="{BED805D8-9B3D-4DFC-A7AE-6C4B7C679EE1}"/>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058516453" xfId="45971" xr:uid="{9254B604-52D7-47C2-9C1B-48508A49C79F}"/>
    <cellStyle name="style1618058516476" xfId="45970" xr:uid="{E1F20FDE-03C9-4B7C-9D50-CEB8F2D64164}"/>
    <cellStyle name="style1618058516498" xfId="45976" xr:uid="{48D3CDDF-8D6E-449E-90A9-B5D293853435}"/>
    <cellStyle name="style1618058516518" xfId="45982" xr:uid="{510F80AB-73E5-4A04-A309-AFC7696B7EBF}"/>
    <cellStyle name="style1618058516538" xfId="45977" xr:uid="{6288D8EC-3AA9-4422-8889-36DD2353DE18}"/>
    <cellStyle name="style1618058516579" xfId="45983" xr:uid="{83643735-8DE4-471E-9611-4D6C03E4B5E5}"/>
    <cellStyle name="style1618058516599" xfId="45988" xr:uid="{248B8B64-C064-4B6A-9FEC-E0C1D92E86AA}"/>
    <cellStyle name="style1618058516627" xfId="45994" xr:uid="{5568E94F-C03D-4C50-868E-474D3F71ED7F}"/>
    <cellStyle name="style1618058516657" xfId="46008" xr:uid="{32F96DBD-443B-4792-A491-D031D1B78357}"/>
    <cellStyle name="style1618058516667" xfId="45989" xr:uid="{DE5C11DF-0363-4389-9E4F-EB186D917BB2}"/>
    <cellStyle name="style1618058516699" xfId="45995" xr:uid="{522D0758-CAA1-4BB2-9BCE-B4A745FE988F}"/>
    <cellStyle name="style1618058516714" xfId="46009" xr:uid="{FFB7C3FF-7139-45D9-B32A-9531542CA566}"/>
    <cellStyle name="style1618058516745" xfId="46012" xr:uid="{73EA78D6-03F5-443C-87D9-8248209B2FBD}"/>
    <cellStyle name="style1618058516768" xfId="46013" xr:uid="{8C9CE6D5-6DF6-48BA-84C7-D299DFD16214}"/>
    <cellStyle name="style1618058516783" xfId="46014" xr:uid="{B4FAE870-B713-41B4-A0BF-E144EA6D2471}"/>
    <cellStyle name="style1618058516814" xfId="46038" xr:uid="{C0169827-BB98-4E82-B647-E5AE5CFF4C94}"/>
    <cellStyle name="style1618058516836" xfId="46039" xr:uid="{7C1A019E-3D43-488A-9E82-18F1523B16A6}"/>
    <cellStyle name="style1618058516883" xfId="46041" xr:uid="{7F263ADB-0FE6-4C80-BEA8-0A01EE094BA9}"/>
    <cellStyle name="style1618058516899" xfId="46042" xr:uid="{8F7DBC51-3D1A-4484-B04E-211240373BA4}"/>
    <cellStyle name="style1618058516915" xfId="46040" xr:uid="{D90647FB-1034-44C5-BFB4-CE5F911D5E81}"/>
    <cellStyle name="style1618058516946" xfId="46043" xr:uid="{F8A45209-F9D6-4752-B876-9C2C104516FA}"/>
    <cellStyle name="style1618058516968" xfId="46044" xr:uid="{8B2719AC-0D3D-413D-846A-BEEEEEB8C906}"/>
    <cellStyle name="style1618058516984" xfId="46045" xr:uid="{663ED8F7-EAFB-40C2-A7E2-5B276F3072CD}"/>
    <cellStyle name="style1618058517031" xfId="46046" xr:uid="{C3839806-DF86-4123-9C93-9EEE62C0CF41}"/>
    <cellStyle name="style1618058517046" xfId="46047" xr:uid="{FEE1C490-6718-4F50-BD28-7146BFC67315}"/>
    <cellStyle name="style1618058517068" xfId="46048" xr:uid="{BB3EFD37-D14A-4889-9EBE-4F6A34E1A5A6}"/>
    <cellStyle name="style1618058517084" xfId="46049" xr:uid="{5D189AC2-F9BE-446A-A25E-D9494AD3C5D9}"/>
    <cellStyle name="style1618058518048" xfId="45973" xr:uid="{5A0B85C8-5AA1-4B2F-B694-D16E7D42A768}"/>
    <cellStyle name="style1618058518070" xfId="45972" xr:uid="{6F4783DE-64C0-4524-9799-E0F8E4FDCC62}"/>
    <cellStyle name="style1618058518086" xfId="45978" xr:uid="{A15B62F5-52A2-4A8D-8E9E-8B3DC3E91161}"/>
    <cellStyle name="style1618058518101" xfId="45984" xr:uid="{AC1073E0-A933-498D-9236-84275D6BB587}"/>
    <cellStyle name="style1618058518133" xfId="45979" xr:uid="{42744641-1D62-4684-AE74-6A085BDB6AA5}"/>
    <cellStyle name="style1618058518170" xfId="45985" xr:uid="{84A01A67-D38C-4E96-B587-FB4E05E6E33D}"/>
    <cellStyle name="style1618058518186" xfId="45990" xr:uid="{E98E7076-3C6A-4CB5-AFD3-065C225B521C}"/>
    <cellStyle name="style1618058518217" xfId="45996" xr:uid="{860623ED-40AB-4AD2-ADDF-6055D33049D6}"/>
    <cellStyle name="style1618058518248" xfId="46002" xr:uid="{362619F2-9AED-42E3-B6D9-3AD0F8FD530D}"/>
    <cellStyle name="style1618058518271" xfId="45991" xr:uid="{051831BE-0A51-4342-B4B8-59CE6191BA90}"/>
    <cellStyle name="style1618058518286" xfId="45997" xr:uid="{5C3A5619-38F5-48C8-970F-5FE26F5BD0BA}"/>
    <cellStyle name="style1618058518302" xfId="46003" xr:uid="{39D4C28D-2130-4FB1-99B9-F72BC0F93B50}"/>
    <cellStyle name="style1618058518333" xfId="46006" xr:uid="{5434E5CD-CB7C-4B69-B277-68E7A0EED19E}"/>
    <cellStyle name="style1618058518349" xfId="46007" xr:uid="{E7FF66EA-B67A-4897-8BF6-3C06918B7676}"/>
    <cellStyle name="style1618058518371" xfId="46010" xr:uid="{C7D7344E-26E4-43D8-9A7B-19CC2DF4BB24}"/>
    <cellStyle name="style1618058518402" xfId="46020" xr:uid="{DABEF382-C44C-4086-A041-13ACED7F1BA7}"/>
    <cellStyle name="style1618058518449" xfId="46025" xr:uid="{CD795FA2-2055-4C8A-A9A5-1BCA53552310}"/>
    <cellStyle name="style1618058518471" xfId="46026" xr:uid="{129C2D60-BB7E-43FD-998E-8B841806B1AB}"/>
    <cellStyle name="style1618058518487" xfId="46024" xr:uid="{312A097B-DF70-4CCC-BC25-32D65FE23678}"/>
    <cellStyle name="style1618058518502" xfId="46031" xr:uid="{3F1275DA-B414-48B9-ABD4-0A027C8AB111}"/>
    <cellStyle name="style1618058518534" xfId="46032" xr:uid="{2D54E219-489D-421B-85D9-2544A1E72C27}"/>
    <cellStyle name="style1618058518549" xfId="46033" xr:uid="{B3E21DB1-BD33-4981-857D-AF218CFD55F7}"/>
    <cellStyle name="style1618058518587" xfId="46034" xr:uid="{B35F36E3-4D22-49F9-B199-6B16E6872933}"/>
    <cellStyle name="style1618058518618" xfId="46035" xr:uid="{0474F938-31DF-4BFB-8837-7DE64179BC95}"/>
    <cellStyle name="style1618058518634" xfId="46036" xr:uid="{33A6E0AD-C3B6-4FD6-BE3C-6F5F2D697291}"/>
    <cellStyle name="style1618058518649" xfId="46037" xr:uid="{1CFEEE82-4961-45D1-B214-55F2DA1D8138}"/>
    <cellStyle name="style1618058519489" xfId="45975" xr:uid="{D10F5A3B-A9AA-4458-B636-D383A43D0200}"/>
    <cellStyle name="style1618058519505" xfId="45974" xr:uid="{00BE89F4-8CBF-43D6-8349-09F423CD3C75}"/>
    <cellStyle name="style1618058519536" xfId="45980" xr:uid="{B51A16B2-D575-40CE-A74F-9061CD518C36}"/>
    <cellStyle name="style1618058519552" xfId="45986" xr:uid="{51753DB7-FA38-46F3-823B-47610D80BDEF}"/>
    <cellStyle name="style1618058519574" xfId="45981" xr:uid="{7BE52B44-4680-43D4-ACFD-129293EB386A}"/>
    <cellStyle name="style1618058519621" xfId="45987" xr:uid="{1A2E7D54-53FD-4BB0-A593-6068837603EA}"/>
    <cellStyle name="style1618058519636" xfId="45992" xr:uid="{824AE7EA-89EE-4785-9D0C-A13DE31A7ACC}"/>
    <cellStyle name="style1618058519652" xfId="45998" xr:uid="{7917114C-3342-4BA9-918F-D288B6999095}"/>
    <cellStyle name="style1618058519690" xfId="46000" xr:uid="{53F114B6-80A3-4A82-9603-BE1E633B289B}"/>
    <cellStyle name="style1618058519721" xfId="45993" xr:uid="{9C92A093-2DA5-4330-A50E-AB70F366AF78}"/>
    <cellStyle name="style1618058519736" xfId="45999" xr:uid="{82EDB2BB-F8D4-4E24-AA1B-E12860F52BA9}"/>
    <cellStyle name="style1618058519752" xfId="46001" xr:uid="{D0ECAB85-FDBB-46C6-A7D0-54901798A0A1}"/>
    <cellStyle name="style1618058519774" xfId="46004" xr:uid="{1DD19821-2DA2-41CF-B213-B1A34F45C5F4}"/>
    <cellStyle name="style1618058519805" xfId="46005" xr:uid="{290AF63F-E730-451E-9FF0-E0397DA31CC2}"/>
    <cellStyle name="style1618058519821" xfId="46011" xr:uid="{55717627-87C0-4F9A-9CD0-47FFF0130EAC}"/>
    <cellStyle name="style1618058519853" xfId="46015" xr:uid="{A3DB5CB0-8E17-494D-8F03-9D6E1A2D3081}"/>
    <cellStyle name="style1618058519874" xfId="46016" xr:uid="{941D878E-BC92-448A-95B5-1294D07C5C23}"/>
    <cellStyle name="style1618058519906" xfId="46018" xr:uid="{45224BF2-A37A-411C-9570-A633404B5DB6}"/>
    <cellStyle name="style1618058519937" xfId="46019" xr:uid="{4AC24588-6D81-454C-BD14-2EC9B5C3F68B}"/>
    <cellStyle name="style1618058519953" xfId="46017" xr:uid="{CB6DEE70-E8BD-4C18-B0F4-E70BF4929E33}"/>
    <cellStyle name="style1618058519975" xfId="46021" xr:uid="{0896D456-3781-4FCC-9F64-4FA9EF1C5EB6}"/>
    <cellStyle name="style1618058519990" xfId="46022" xr:uid="{F75DD998-501E-4588-A5D8-971662337E1E}"/>
    <cellStyle name="style1618058520022" xfId="46023" xr:uid="{77E83658-8877-40F1-8849-08B93F835905}"/>
    <cellStyle name="style1618058520053" xfId="46027" xr:uid="{F44C1F78-0672-42A5-B442-06B147698286}"/>
    <cellStyle name="style1618058520075" xfId="46028" xr:uid="{BD3CF48A-7114-4A64-A5FF-BAF8366CE01C}"/>
    <cellStyle name="style1618058520106" xfId="46029" xr:uid="{AA18508B-4E19-4261-B80B-374323D7D5F4}"/>
    <cellStyle name="style1618058520122" xfId="46030" xr:uid="{DD7A79B5-44BC-4D19-8233-EF52C706BB12}"/>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381141975" xfId="45490" xr:uid="{36DAAE78-1865-4824-9B88-191726381DF2}"/>
    <cellStyle name="style1620381142006" xfId="45491" xr:uid="{22918901-788B-4628-AAD1-0AA5A5049A53}"/>
    <cellStyle name="style1620381142022" xfId="45502" xr:uid="{6B9F1608-73BC-4DC0-AB92-3B9E9159D652}"/>
    <cellStyle name="style1620381142053" xfId="45503" xr:uid="{9E6E102A-6BA8-49DE-9266-5E01366CEFDD}"/>
    <cellStyle name="style1620381142091" xfId="45493" xr:uid="{8611F7BF-9906-42B1-9A04-FD0EE388958E}"/>
    <cellStyle name="style1620381142122" xfId="45494" xr:uid="{1FE82AF0-B686-4604-B01D-AE8CEF12ED45}"/>
    <cellStyle name="style1620381142137" xfId="45492" xr:uid="{FF2FEDD3-B6A6-4F70-BAE5-162F1F5DDD8D}"/>
    <cellStyle name="style1620381142169" xfId="45495" xr:uid="{B2461C85-AA50-4884-B354-15901E701D10}"/>
    <cellStyle name="style1620381142191" xfId="45504" xr:uid="{80D7E829-6308-4744-B93B-0FAD2EFF9BAD}"/>
    <cellStyle name="style1620381142206" xfId="45505" xr:uid="{9187509E-C4B4-4DCD-B9E0-2F3DD35CA425}"/>
    <cellStyle name="style1620381142222" xfId="45506" xr:uid="{991810D2-F068-4FFF-A3BD-2A173BBD08B2}"/>
    <cellStyle name="style1620381142253" xfId="45507" xr:uid="{DC09CBB2-A81F-4FFA-90D4-9BD83BBFD383}"/>
    <cellStyle name="style1620381142275" xfId="45514" xr:uid="{86A67303-BABC-475B-80D6-BA0B54BAA320}"/>
    <cellStyle name="style1620381142307" xfId="45526" xr:uid="{9F103413-18FF-4BFC-98FC-A1721E162C59}"/>
    <cellStyle name="style1620381142322" xfId="45515" xr:uid="{6F3614C0-F332-481F-8FE5-4BC1AA9BFC55}"/>
    <cellStyle name="style1620381142353" xfId="45527" xr:uid="{7BBDE440-98EC-48BE-A92B-8E160D6779C8}"/>
    <cellStyle name="style1620381142376" xfId="45538" xr:uid="{4F1775C8-FC75-42CA-8BE0-52E9FBD20B88}"/>
    <cellStyle name="style1620381142391" xfId="45539" xr:uid="{B45B9728-DDEF-49E8-BD05-5C0545B07905}"/>
    <cellStyle name="style1620381142422" xfId="45516" xr:uid="{DB63B374-9E4A-4AF0-816F-89A8D2864F68}"/>
    <cellStyle name="style1620381142438" xfId="45517" xr:uid="{A4F94C0E-D89C-4ED0-B521-E96ED2F70145}"/>
    <cellStyle name="style1620381142476" xfId="45518" xr:uid="{823A644E-980F-4C41-AEF2-F866C971EC28}"/>
    <cellStyle name="style1620381142491" xfId="45519" xr:uid="{1B12B994-C3C5-4E73-A0EA-CC24FC3F84C4}"/>
    <cellStyle name="style1620381142523" xfId="45528" xr:uid="{47306A6F-88C0-4479-98D9-24610B310A6C}"/>
    <cellStyle name="style1620381142538" xfId="45529" xr:uid="{8A920473-A25D-464E-AABB-40FCDFF6230B}"/>
    <cellStyle name="style1620381142576" xfId="45530" xr:uid="{22C5B517-144F-4546-AF35-30BC2CAA85D6}"/>
    <cellStyle name="style1620381142592" xfId="45531" xr:uid="{38CC80F1-C8D4-4689-8961-63471CACB20C}"/>
    <cellStyle name="style1620381142623" xfId="45540" xr:uid="{C1EC0014-D2ED-4089-BB63-5BC0A605340E}"/>
    <cellStyle name="style1620381142654" xfId="45541" xr:uid="{9D824503-D019-450C-AEBD-26C3936A30BD}"/>
    <cellStyle name="style1620381142676" xfId="45542" xr:uid="{1DB9E037-17EC-4788-9CFE-94628619F5FD}"/>
    <cellStyle name="style1620381142692" xfId="45543" xr:uid="{BFBC812A-4695-42F5-9437-9BAB47B0B333}"/>
    <cellStyle name="style1620381143540" xfId="45550" xr:uid="{826545B0-6072-448F-B29F-82EC7BABAB8A}"/>
    <cellStyle name="style1620381143572" xfId="45551" xr:uid="{A00CDFA0-2F7A-4427-BD6E-C5AF95A00676}"/>
    <cellStyle name="style1620381143594" xfId="45562" xr:uid="{DB171E37-CAD9-4E51-A66D-27FE28878D61}"/>
    <cellStyle name="style1620381143609" xfId="45563" xr:uid="{ECACA31B-B25D-4B46-A24C-31AE3466533C}"/>
    <cellStyle name="style1620381143656" xfId="45553" xr:uid="{C8D0A892-3861-41E4-84AF-412AC89BD955}"/>
    <cellStyle name="style1620381143672" xfId="45554" xr:uid="{4AAFE4AA-BF01-422F-9891-058A4E4F354A}"/>
    <cellStyle name="style1620381143694" xfId="45552" xr:uid="{5BF68F18-F343-4A6A-85FC-FB089397017E}"/>
    <cellStyle name="style1620381143710" xfId="45555" xr:uid="{04B151C1-72D0-4F17-BC0F-CF96C8B76B4D}"/>
    <cellStyle name="style1620381143725" xfId="45564" xr:uid="{3397BEFB-B0F9-4C8D-AA73-7ED6460F8F81}"/>
    <cellStyle name="style1620381143758" xfId="45565" xr:uid="{0CC2567B-D2C1-4EC8-A62F-93F457DA5B4D}"/>
    <cellStyle name="style1620381143779" xfId="45566" xr:uid="{2D49ECA3-52A0-48EB-8ADD-0CF890ED9AC0}"/>
    <cellStyle name="style1620381143794" xfId="45567" xr:uid="{24EA2B2B-860A-453B-B454-659EC68B0B48}"/>
    <cellStyle name="style1620381143825" xfId="45574" xr:uid="{DF534ED6-D141-4D55-922B-BC469C8A2554}"/>
    <cellStyle name="style1620381143841" xfId="45586" xr:uid="{2B0B841A-92D9-4CF1-BC4B-AB9A8B0718F1}"/>
    <cellStyle name="style1620381143857" xfId="45575" xr:uid="{32267596-017F-4DF0-9EB9-984EE800B831}"/>
    <cellStyle name="style1620381143879" xfId="45587" xr:uid="{C1981A83-C5BC-41E1-B0EF-1819B26E777B}"/>
    <cellStyle name="style1620381143910" xfId="45598" xr:uid="{072E36A3-A921-44A2-AC95-FB55AD448ED4}"/>
    <cellStyle name="style1620381143926" xfId="45599" xr:uid="{6737E1A5-E0A4-476B-8C82-393C483EE884}"/>
    <cellStyle name="style1620381143941" xfId="45576" xr:uid="{A56409BE-0106-48AB-BD25-DF7465A02CE4}"/>
    <cellStyle name="style1620381143973" xfId="45577" xr:uid="{535247A5-1FB4-43CF-940A-6CF4044AD56A}"/>
    <cellStyle name="style1620381143995" xfId="45578" xr:uid="{C5075300-4172-405D-B0B9-E97E479BCA6F}"/>
    <cellStyle name="style1620381144010" xfId="45579" xr:uid="{0ABC589A-3AD0-4F57-AB0F-FC102550D0C4}"/>
    <cellStyle name="style1620381144042" xfId="45588" xr:uid="{B2295DF5-D5F1-4888-9ABF-D36DA5F93F6E}"/>
    <cellStyle name="style1620381144057" xfId="45589" xr:uid="{8EF9946D-7826-4AAB-9D98-C6A5B596215F}"/>
    <cellStyle name="style1620381144079" xfId="45590" xr:uid="{A801B574-A222-4C5B-93FD-9BF7D0435858}"/>
    <cellStyle name="style1620381144095" xfId="45591" xr:uid="{D1ACD222-BBFE-4E04-BA9F-94E525087AE2}"/>
    <cellStyle name="style1620381144142" xfId="45600" xr:uid="{11299B1B-EC08-4F62-9DB6-71802E7ABE63}"/>
    <cellStyle name="style1620381144157" xfId="45601" xr:uid="{E22E43E6-C1C1-48BA-8E91-73BBD3C994F3}"/>
    <cellStyle name="style1620381144180" xfId="45602" xr:uid="{81B6A991-0B04-4E9B-B931-BF47A0EE386F}"/>
    <cellStyle name="style1620381144211" xfId="45603" xr:uid="{D11951FE-47AC-45C0-8359-3A3AAC5049FC}"/>
    <cellStyle name="style1620381144981" xfId="45610" xr:uid="{097B4BD1-0C46-47FA-963E-F86832D43D9E}"/>
    <cellStyle name="style1620381145012" xfId="45611" xr:uid="{CB83B48E-20D9-44B3-9C57-B3504484D020}"/>
    <cellStyle name="style1620381145043" xfId="45622" xr:uid="{973D43AC-E504-4FED-9A47-96A39D92BCE7}"/>
    <cellStyle name="style1620381145059" xfId="45623" xr:uid="{4A18963A-149E-42DD-B5AE-BFB8DCF9852B}"/>
    <cellStyle name="style1620381145097" xfId="45613" xr:uid="{8940F64E-A32C-43C2-9126-A2B6947AE8C2}"/>
    <cellStyle name="style1620381145128" xfId="45614" xr:uid="{8C6982DA-6713-4E81-B1F7-F4455B7258D9}"/>
    <cellStyle name="style1620381145144" xfId="45612" xr:uid="{7D3CC577-A33A-4E83-B8C7-D16023204835}"/>
    <cellStyle name="style1620381145159" xfId="45615" xr:uid="{D9413ABF-115A-402F-9760-E596C140F4D1}"/>
    <cellStyle name="style1620381145181" xfId="45624" xr:uid="{39C88299-7A3B-4A49-8980-572428E87045}"/>
    <cellStyle name="style1620381145213" xfId="45625" xr:uid="{539A33E0-4565-4C2A-A704-5DAE0F5B778A}"/>
    <cellStyle name="style1620381145228" xfId="45626" xr:uid="{F9A694C0-BC9E-49B8-AC21-1A15CFC7EE95}"/>
    <cellStyle name="style1620381145244" xfId="45627" xr:uid="{535DF4C8-9C33-4782-877C-BBF78F8BAB71}"/>
    <cellStyle name="style1620381145275" xfId="45634" xr:uid="{47A8DF28-350A-4200-B4AB-D16C0DDB3841}"/>
    <cellStyle name="style1620381145297" xfId="45646" xr:uid="{13FF21DA-A4ED-4281-B451-7F86C9320F82}"/>
    <cellStyle name="style1620381145313" xfId="45658" xr:uid="{09C86D54-5CE2-46D0-B171-5404D759D21B}"/>
    <cellStyle name="style1620381145328" xfId="45635" xr:uid="{5804CFE2-4332-46CB-AAD9-5D59042E4C33}"/>
    <cellStyle name="style1620381145360" xfId="45647" xr:uid="{A7378B37-2029-4C86-8453-5215EF334783}"/>
    <cellStyle name="style1620381145382" xfId="45659" xr:uid="{D672D085-F353-40DE-A3A5-A5715E55B0E2}"/>
    <cellStyle name="style1620381145397" xfId="45636" xr:uid="{E207625F-D290-4B14-9E99-C6985816139E}"/>
    <cellStyle name="style1620381145429" xfId="45637" xr:uid="{AE223773-4C75-4904-96C0-700B2334F52D}"/>
    <cellStyle name="style1620381145444" xfId="45638" xr:uid="{07278926-30DF-4F33-830A-6F0259EBF707}"/>
    <cellStyle name="style1620381145460" xfId="45639" xr:uid="{A6F65E91-4B77-4D6A-9077-A6483D00EDD7}"/>
    <cellStyle name="style1620381145482" xfId="45648" xr:uid="{1256384B-A1B0-4065-9F4F-BCF77EE1F11E}"/>
    <cellStyle name="style1620381145513" xfId="45649" xr:uid="{1B06ED4A-EE3B-42BE-AD8D-7A06B837BEF0}"/>
    <cellStyle name="style1620381145529" xfId="45650" xr:uid="{0CA1C25B-12F1-44BB-9AE0-425385D560C1}"/>
    <cellStyle name="style1620381145545" xfId="45651" xr:uid="{CAD8D7FD-F7F2-4548-8FED-EBFE2AD31C28}"/>
    <cellStyle name="style1620381145582" xfId="45660" xr:uid="{88586A61-42DE-4981-8521-67CF97F5414A}"/>
    <cellStyle name="style1620381145598" xfId="45661" xr:uid="{E286D6B9-2AFD-4C37-8B04-EB9A5637F0B2}"/>
    <cellStyle name="style1620381145614" xfId="45662" xr:uid="{E456AF97-FBE5-40CB-AFC5-52C514554A66}"/>
    <cellStyle name="style1620381145645" xfId="45663" xr:uid="{789C5671-078E-493F-9DA9-F24521AA7055}"/>
    <cellStyle name="style1620381146462" xfId="45496" xr:uid="{0912FD0E-1A2A-4A55-9362-ACAA5F07526F}"/>
    <cellStyle name="style1620381146484" xfId="45497" xr:uid="{77020421-C6C4-42C4-A4C6-868B3CAE12C6}"/>
    <cellStyle name="style1620381146500" xfId="45508" xr:uid="{2538EDBE-3556-45FC-AF80-B9E4D141A361}"/>
    <cellStyle name="style1620381146531" xfId="45509" xr:uid="{FDD3389B-1C5F-4B68-82FD-BD2F62654D14}"/>
    <cellStyle name="style1620381146562" xfId="45499" xr:uid="{144E8F2C-B544-4B66-BB29-1D5C0FCADAC0}"/>
    <cellStyle name="style1620381146584" xfId="45500" xr:uid="{D747C70D-D5AC-4E9E-86D4-0FD20F514116}"/>
    <cellStyle name="style1620381146600" xfId="45498" xr:uid="{798DD758-3CFD-4E2A-8C38-AFDD3CEB26D5}"/>
    <cellStyle name="style1620381146631" xfId="45501" xr:uid="{A346F755-1318-4AEB-9ABF-D183F396461D}"/>
    <cellStyle name="style1620381146647" xfId="45510" xr:uid="{860019E6-C7F7-482E-95EE-3A5397E7FB6F}"/>
    <cellStyle name="style1620381146662" xfId="45511" xr:uid="{8631D11C-3DA0-4BA1-936B-032E2A19BD98}"/>
    <cellStyle name="style1620381146684" xfId="45512" xr:uid="{535CD021-4398-41D0-94B6-44596B043AC1}"/>
    <cellStyle name="style1620381146716" xfId="45513" xr:uid="{4971FDD3-D721-4AAC-92E7-F5187013DD92}"/>
    <cellStyle name="style1620381146731" xfId="45520" xr:uid="{C7B20199-87B0-46BC-A585-1BD1411EB6E4}"/>
    <cellStyle name="style1620381146759" xfId="45532" xr:uid="{42C26C24-F496-448A-92A4-9337772B60BD}"/>
    <cellStyle name="style1620381146775" xfId="45521" xr:uid="{6688D2B3-D5A3-4F15-9740-DDD087900601}"/>
    <cellStyle name="style1620381146800" xfId="45533" xr:uid="{840884F8-A867-4516-87B2-0C0C39AF95E1}"/>
    <cellStyle name="style1620381146816" xfId="45544" xr:uid="{D0B66EC4-FF82-4B50-99C4-E4261D163A6F}"/>
    <cellStyle name="style1620381146831" xfId="45545" xr:uid="{EC5FFC84-7ADA-4D76-B578-99AA11104789}"/>
    <cellStyle name="style1620381146863" xfId="45522" xr:uid="{E9DF268D-D47E-4549-A879-284C49B1C397}"/>
    <cellStyle name="style1620381146885" xfId="45523" xr:uid="{C3C5F4B4-F33D-498E-A848-DC921AB40705}"/>
    <cellStyle name="style1620381146900" xfId="45524" xr:uid="{6A9027FE-24D6-4DBC-A850-6173E7184ECB}"/>
    <cellStyle name="style1620381146932" xfId="45525" xr:uid="{E1E4F12B-2D0E-4EFF-A38B-4E246F55238B}"/>
    <cellStyle name="style1620381146947" xfId="45534" xr:uid="{0973EC9E-8B39-4022-AEE1-6C9CE7EB0409}"/>
    <cellStyle name="style1620381146963" xfId="45535" xr:uid="{6D6713F7-B356-4F44-B3D1-2E98958E8C0D}"/>
    <cellStyle name="style1620381146985" xfId="45536" xr:uid="{ECC37457-A961-4D43-A238-4491CDA06DFC}"/>
    <cellStyle name="style1620381147016" xfId="45537" xr:uid="{5BE41CA8-985E-45D2-8A28-75D50191A9D2}"/>
    <cellStyle name="style1620381147032" xfId="45546" xr:uid="{98A82570-B201-4905-8660-AAA58A42D0A3}"/>
    <cellStyle name="style1620381147047" xfId="45547" xr:uid="{E23D5F78-FB5A-4B83-83A3-774BFA0D9B3C}"/>
    <cellStyle name="style1620381147079" xfId="45548" xr:uid="{4F3D2A7B-514D-469C-B3A3-52CABE93A208}"/>
    <cellStyle name="style1620381147101" xfId="45549" xr:uid="{D49117BA-D439-4894-AAC0-EBCDAEA2F3F6}"/>
    <cellStyle name="style1620381147949" xfId="45556" xr:uid="{4A3C7A59-4A93-43AE-AFAF-402EF2B0EEA0}"/>
    <cellStyle name="style1620381147965" xfId="45557" xr:uid="{C2653C84-CCA6-44B9-B817-B37A80F2222B}"/>
    <cellStyle name="style1620381147987" xfId="45568" xr:uid="{1FDAE22F-0763-4156-9C67-59770FF3FC74}"/>
    <cellStyle name="style1620381148002" xfId="45569" xr:uid="{94889A93-0934-4782-948D-F69E5F4AF8A1}"/>
    <cellStyle name="style1620381148065" xfId="45559" xr:uid="{1C7F33B3-87F8-4A25-9A85-DC1ADF9841B3}"/>
    <cellStyle name="style1620381148087" xfId="45560" xr:uid="{2737450F-58D4-4F74-A660-F59A737FDFE6}"/>
    <cellStyle name="style1620381148103" xfId="45558" xr:uid="{E46D8C2D-A3F1-4125-8FA1-D2EBD2E66B42}"/>
    <cellStyle name="style1620381148134" xfId="45561" xr:uid="{0EF4D10E-F0A0-45D8-8881-8CA1AF0FFAC5}"/>
    <cellStyle name="style1620381148149" xfId="45570" xr:uid="{02AFCA05-17E4-4782-89DD-BABFAC67A537}"/>
    <cellStyle name="style1620381148165" xfId="45571" xr:uid="{5CBC85B7-41C1-4639-B905-B172EE9C8ECA}"/>
    <cellStyle name="style1620381148187" xfId="45572" xr:uid="{08AB65E0-25E5-460F-9EFB-CF689883F947}"/>
    <cellStyle name="style1620381148218" xfId="45573" xr:uid="{7204F040-88AA-4533-A317-1D54CF52ABCF}"/>
    <cellStyle name="style1620381148234" xfId="45580" xr:uid="{DF644FD5-D505-421A-A2A4-DE6F26972350}"/>
    <cellStyle name="style1620381148250" xfId="45592" xr:uid="{1C1E15B3-F232-482C-B1DD-B3B19980FB08}"/>
    <cellStyle name="style1620381148281" xfId="45581" xr:uid="{F8DB9EE5-2161-4666-80AF-4C18DF19A3AB}"/>
    <cellStyle name="style1620381148303" xfId="45593" xr:uid="{66292327-228B-478C-8F23-FA16836FD42E}"/>
    <cellStyle name="style1620381148319" xfId="45604" xr:uid="{6EC3AFE2-E6D1-4728-B7DD-EE5D873A0623}"/>
    <cellStyle name="style1620381148334" xfId="45605" xr:uid="{59832563-0565-483E-B527-12C89C264F98}"/>
    <cellStyle name="style1620381148366" xfId="45582" xr:uid="{A15F23C4-6DDA-468F-BBE7-EFA1D38F8F05}"/>
    <cellStyle name="style1620381148388" xfId="45583" xr:uid="{1B2E93AF-3D4A-4B88-A006-D0944EBCACF3}"/>
    <cellStyle name="style1620381148403" xfId="45584" xr:uid="{426ECB24-D645-42F3-8574-FFFBCC020B03}"/>
    <cellStyle name="style1620381148419" xfId="45585" xr:uid="{54183869-CEC6-43C6-9228-24066358C782}"/>
    <cellStyle name="style1620381148450" xfId="45594" xr:uid="{1B2DDAC2-C4EE-4748-80B1-13F41D2CDBF3}"/>
    <cellStyle name="style1620381148466" xfId="45595" xr:uid="{EAFC5C3D-CDDF-445E-A2AD-3464C2D5DF37}"/>
    <cellStyle name="style1620381148488" xfId="45596" xr:uid="{A4CCAB74-45D3-4C68-BE88-6B0A7034A685}"/>
    <cellStyle name="style1620381148504" xfId="45597" xr:uid="{A66B7F74-9DD6-4C15-83E1-D01DD36C4779}"/>
    <cellStyle name="style1620381148550" xfId="45606" xr:uid="{AB878C19-1334-46A9-9A11-88F92473B5E3}"/>
    <cellStyle name="style1620381148566" xfId="45607" xr:uid="{60ED97B9-1CCA-46BA-B085-09A65EEDB702}"/>
    <cellStyle name="style1620381148588" xfId="45608" xr:uid="{D39EDF3D-B12E-4F1E-B16E-135D2EC8CE43}"/>
    <cellStyle name="style1620381148604" xfId="45609" xr:uid="{CBBAB05E-34C4-4241-A12D-A09E707842B1}"/>
    <cellStyle name="style1620381149421" xfId="45616" xr:uid="{61D61838-9F41-47CA-8BB2-636938F59E8C}"/>
    <cellStyle name="style1620381149436" xfId="45617" xr:uid="{42DACDE1-AB72-490C-B8E7-B7F8A4EBB83E}"/>
    <cellStyle name="style1620381149468" xfId="45628" xr:uid="{8474B05B-5B31-4ABA-80E7-DDE3AA5EA41D}"/>
    <cellStyle name="style1620381149483" xfId="45629" xr:uid="{72B11291-89E0-4253-AC86-777506119302}"/>
    <cellStyle name="style1620381149521" xfId="45619" xr:uid="{C6BB83DD-0942-486D-9260-FEE5D1A82F24}"/>
    <cellStyle name="style1620381149537" xfId="45620" xr:uid="{04381E1A-4457-4855-8F71-118B5C2BEFA9}"/>
    <cellStyle name="style1620381149568" xfId="45618" xr:uid="{73F2B9A7-6B90-4237-9FE7-A93978C42692}"/>
    <cellStyle name="style1620381149590" xfId="45621" xr:uid="{02A2E325-4F32-4F31-A708-152CA180A4B0}"/>
    <cellStyle name="style1620381149606" xfId="45630" xr:uid="{45840515-C941-4274-8B95-FEB82C7F3B92}"/>
    <cellStyle name="style1620381149621" xfId="45631" xr:uid="{00643065-FA66-457D-BF48-2CC2155A07C2}"/>
    <cellStyle name="style1620381149653" xfId="45632" xr:uid="{F65D8E00-5695-40F7-B99A-7B6C1BE53152}"/>
    <cellStyle name="style1620381149668" xfId="45633" xr:uid="{55EE81B5-823A-4A70-8AD6-64386690C8EE}"/>
    <cellStyle name="style1620381149690" xfId="45640" xr:uid="{DECCD9D8-1D6A-4779-8208-71AC58D8D642}"/>
    <cellStyle name="style1620381149722" xfId="45652" xr:uid="{1D526DB0-84DA-4D34-8C87-B9262417D314}"/>
    <cellStyle name="style1620381149737" xfId="45664" xr:uid="{6DF5D89C-71F4-4CF1-B507-F79FC99773AA}"/>
    <cellStyle name="style1620381149760" xfId="45641" xr:uid="{4C9B57CB-23FF-4923-902F-5D2BF58E28AF}"/>
    <cellStyle name="style1620381149776" xfId="45653" xr:uid="{21C564AB-11B4-4D01-B4F3-4FD7BB2F6353}"/>
    <cellStyle name="style1620381149790" xfId="45665" xr:uid="{1CEE8B76-CCE8-45D0-AE13-AE95D78A32EA}"/>
    <cellStyle name="style1620381149822" xfId="45642" xr:uid="{91B312CA-5E4A-49ED-8E0B-2358EB7259C5}"/>
    <cellStyle name="style1620381149837" xfId="45643" xr:uid="{3996BEB5-C4D2-46B0-9389-CD0E0D57EBB9}"/>
    <cellStyle name="style1620381149869" xfId="45644" xr:uid="{FD8ACB9E-E712-4CA5-8758-CDD6383876B2}"/>
    <cellStyle name="style1620381149891" xfId="45645" xr:uid="{A16BF1F2-8D48-41BA-A517-D523ABC3CB6E}"/>
    <cellStyle name="style1620381149906" xfId="45654" xr:uid="{D5794B46-4757-4165-B0A6-D2CC62C9E73F}"/>
    <cellStyle name="style1620381149922" xfId="45655" xr:uid="{3067FFBE-6626-45F7-A85C-2CF9A084B37D}"/>
    <cellStyle name="style1620381149953" xfId="45656" xr:uid="{63C8ECD8-1D52-4898-97C8-414F6B30E3E9}"/>
    <cellStyle name="style1620381149969" xfId="45657" xr:uid="{80E69942-16F2-41AD-B087-AFD082BBCE72}"/>
    <cellStyle name="style1620381149991" xfId="45666" xr:uid="{5D8DE19D-D2F3-4006-B7EA-CB48B8D74480}"/>
    <cellStyle name="style1620381150022" xfId="45667" xr:uid="{083BF34B-5A99-484E-9033-B5B84851B05C}"/>
    <cellStyle name="style1620381150038" xfId="45668" xr:uid="{B7F228F3-EB62-4A73-8308-ADD08A838B08}"/>
    <cellStyle name="style1620381150053" xfId="45669" xr:uid="{A03E7187-E016-46F0-98AD-00CF85587721}"/>
    <cellStyle name="style1620381151009" xfId="45670" xr:uid="{60B05972-F0F3-4893-BCE9-4B1F415D8C5B}"/>
    <cellStyle name="style1620381151025" xfId="45671" xr:uid="{4D4DE2B6-4849-48AE-9AC4-BAD21D49387C}"/>
    <cellStyle name="style1620381151040" xfId="45682" xr:uid="{0800A157-CDF8-402E-A0FB-2FF5FB251A34}"/>
    <cellStyle name="style1620381151072" xfId="45683" xr:uid="{7E850942-E6CF-48DD-9B67-63E20F4AE4D9}"/>
    <cellStyle name="style1620381151109" xfId="45673" xr:uid="{08FA4D76-5C25-44D0-9638-DF40EDD839E3}"/>
    <cellStyle name="style1620381151141" xfId="45674" xr:uid="{6452068D-6FD5-4EA1-9845-92657425DD9A}"/>
    <cellStyle name="style1620381151162" xfId="45672" xr:uid="{CA6F83C3-C792-4C1E-A89D-C1074D8BFA92}"/>
    <cellStyle name="style1620381151184" xfId="45675" xr:uid="{41894302-E50C-42A9-B912-E64C21C72BBD}"/>
    <cellStyle name="style1620381151194" xfId="45684" xr:uid="{1BB4EAD0-D54F-4743-952C-124CDC913F9E}"/>
    <cellStyle name="style1620381151225" xfId="45685" xr:uid="{38556C5E-CDE1-4072-AB8C-16FC1FB06903}"/>
    <cellStyle name="style1620381151241" xfId="45686" xr:uid="{F92C5E92-A9C2-46C5-8A37-0AD039A14AB8}"/>
    <cellStyle name="style1620381151257" xfId="45687" xr:uid="{2F65F75C-8226-4289-AC8A-8315EA774C0C}"/>
    <cellStyle name="style1620381151288" xfId="45694" xr:uid="{290C1EFA-FFD0-4940-8276-EFA8BD7F8731}"/>
    <cellStyle name="style1620381151310" xfId="45706" xr:uid="{D3378B8D-EB3B-4D6B-90B9-F34F568C1DE0}"/>
    <cellStyle name="style1620381151326" xfId="45695" xr:uid="{76D5CD2A-382A-4028-9F95-980F59C0236D}"/>
    <cellStyle name="style1620381151341" xfId="45707" xr:uid="{82C82374-4168-46AD-AC51-F397CCC3C9D2}"/>
    <cellStyle name="style1620381151372" xfId="45718" xr:uid="{B654755B-225F-4ECB-97AC-3C3A5C15021C}"/>
    <cellStyle name="style1620381151395" xfId="45719" xr:uid="{601A81D6-DA48-449A-961D-FDDB115BE9D6}"/>
    <cellStyle name="style1620381151410" xfId="45696" xr:uid="{5468EEEB-1A11-4686-8453-D3B8C6A478DF}"/>
    <cellStyle name="style1620381151426" xfId="45697" xr:uid="{54F78CC7-0D93-44A0-964D-0D35BCC07F13}"/>
    <cellStyle name="style1620381151457" xfId="45698" xr:uid="{487CA5B3-37E1-4264-9D9D-93AEC147F9D7}"/>
    <cellStyle name="style1620381151473" xfId="45699" xr:uid="{3FA811D7-99BC-4458-BE9E-C301E976AC47}"/>
    <cellStyle name="style1620381151495" xfId="45708" xr:uid="{08CCEFAE-F538-48D5-B8D7-F875505EBF8F}"/>
    <cellStyle name="style1620381151510" xfId="45709" xr:uid="{59507FDE-A09D-4589-9495-C5E424B7DD6F}"/>
    <cellStyle name="style1620381151542" xfId="45710" xr:uid="{658DC840-2A33-4169-B7BA-48B865F36524}"/>
    <cellStyle name="style1620381151557" xfId="45711" xr:uid="{CA9759ED-FFD1-43CC-872A-644BA3DFD0EA}"/>
    <cellStyle name="style1620381151573" xfId="45720" xr:uid="{8B2F2590-ABFC-45B5-A870-0D33587D32E1}"/>
    <cellStyle name="style1620381151595" xfId="45721" xr:uid="{4A1F08BA-48EF-41D9-992C-DB6AEB7B0179}"/>
    <cellStyle name="style1620381151626" xfId="45722" xr:uid="{366050E3-8EA7-4525-A9B0-CAA0CB9F2ABD}"/>
    <cellStyle name="style1620381151642" xfId="45723" xr:uid="{2106DE84-B38C-427E-8EA7-666FB01B9429}"/>
    <cellStyle name="style1620381152475" xfId="45730" xr:uid="{E989225B-3917-44B2-8B67-BE9C1B5478F8}"/>
    <cellStyle name="style1620381152498" xfId="45731" xr:uid="{224878CD-A3D5-4D50-9938-667EE3F901B9}"/>
    <cellStyle name="style1620381152513" xfId="45742" xr:uid="{5F1B87ED-21EA-4F9D-8EA6-8CD1A5FD14CE}"/>
    <cellStyle name="style1620381152529" xfId="45743" xr:uid="{CF15F8E9-D1A4-47F7-865A-4F8421DEF6C6}"/>
    <cellStyle name="style1620381152576" xfId="45733" xr:uid="{0A2EB7A7-48ED-4CC2-AFF2-F9E11A4CD2FD}"/>
    <cellStyle name="style1620381152598" xfId="45734" xr:uid="{6C0C7DC5-3C46-4F63-8BCF-4F7817912F15}"/>
    <cellStyle name="style1620381152613" xfId="45732" xr:uid="{15078F2E-3AB9-4297-9519-80CA01E68A98}"/>
    <cellStyle name="style1620381152645" xfId="45735" xr:uid="{7414165C-15A4-464D-BA43-D82C79C69E0C}"/>
    <cellStyle name="style1620381152660" xfId="45744" xr:uid="{48C46209-2895-4EF1-ADD2-534D738CA0E4}"/>
    <cellStyle name="style1620381152676" xfId="45745" xr:uid="{CF85B65E-BCC7-42CE-852D-0A5C49FB40D2}"/>
    <cellStyle name="style1620381152698" xfId="45746" xr:uid="{9C604F72-22B0-4D49-B65C-FAA9CD7ED556}"/>
    <cellStyle name="style1620381152729" xfId="45747" xr:uid="{A3A4DDDA-98B2-486A-95DE-B41E18B90D6B}"/>
    <cellStyle name="style1620381152745" xfId="45754" xr:uid="{D29E542A-9E8D-4C6D-ADFB-355637575294}"/>
    <cellStyle name="style1620381152777" xfId="45766" xr:uid="{26294282-C8CC-4427-B716-7682E980B75E}"/>
    <cellStyle name="style1620381152798" xfId="45755" xr:uid="{DDF083E6-7170-4202-B0B4-7106E7D93B30}"/>
    <cellStyle name="style1620381152814" xfId="45767" xr:uid="{308C9674-47BF-409B-B523-454D72972C7A}"/>
    <cellStyle name="style1620381152845" xfId="45778" xr:uid="{C118582A-C227-4B13-B5F7-F76C68DD2FDB}"/>
    <cellStyle name="style1620381152861" xfId="45779" xr:uid="{4374BA17-686C-41E5-9F61-D4D6D6516531}"/>
    <cellStyle name="style1620381152876" xfId="45756" xr:uid="{047D9291-15CB-436A-9342-2A0ABA630B9C}"/>
    <cellStyle name="style1620381152899" xfId="45757" xr:uid="{A24F67E9-8AA1-4EEF-8F1D-AF694348CE12}"/>
    <cellStyle name="style1620381152930" xfId="45758" xr:uid="{DECE9F2C-EDDE-47B7-AC57-2A8E80C7301B}"/>
    <cellStyle name="style1620381152945" xfId="45759" xr:uid="{60876AD4-2F57-42AA-88B5-6D9687B1CC7A}"/>
    <cellStyle name="style1620381152961" xfId="45768" xr:uid="{63644D05-19B9-4EBC-9115-D703C33AE698}"/>
    <cellStyle name="style1620381152992" xfId="45769" xr:uid="{93ADEA6B-3E90-4B1F-BD4D-5B2338AA1FD2}"/>
    <cellStyle name="style1620381153014" xfId="45770" xr:uid="{F12D7540-1387-4195-A1EF-D44198E71FD4}"/>
    <cellStyle name="style1620381153030" xfId="45771" xr:uid="{C9E60480-A729-4975-A552-9B2AC32D7D27}"/>
    <cellStyle name="style1620381153061" xfId="45780" xr:uid="{AEEE9598-81F6-48EF-B874-73BC71A0904A}"/>
    <cellStyle name="style1620381153092" xfId="45781" xr:uid="{C5FA6CC1-1D3C-4F1F-8DEA-781FE0A9939A}"/>
    <cellStyle name="style1620381153115" xfId="45782" xr:uid="{4D9C8D2E-FF06-4DB3-9A87-510519727507}"/>
    <cellStyle name="style1620381153130" xfId="45783" xr:uid="{21CB4639-227B-4FA1-B23E-AC17A18327A2}"/>
    <cellStyle name="style1620381153863" xfId="45676" xr:uid="{B777E57F-CA38-481D-8729-ECBDE846EFDB}"/>
    <cellStyle name="style1620381153879" xfId="45677" xr:uid="{ADCDB440-E0FE-4B2D-BC6B-7586E01057E6}"/>
    <cellStyle name="style1620381153901" xfId="45688" xr:uid="{B999A341-32B5-45A7-8187-F4A75A6A00D5}"/>
    <cellStyle name="style1620381153916" xfId="45689" xr:uid="{962ABCB1-876C-404A-893C-3B12EFD5AC16}"/>
    <cellStyle name="style1620381153963" xfId="45679" xr:uid="{C8C0569E-1A72-4C26-AF6F-3F58AE8A41E0}"/>
    <cellStyle name="style1620381153979" xfId="45680" xr:uid="{17AF6167-782F-4B30-ABE7-B270BD10D3D1}"/>
    <cellStyle name="style1620381154001" xfId="45678" xr:uid="{C9EE146E-55B9-4EBB-94BB-AB47AD9F2C1D}"/>
    <cellStyle name="style1620381154032" xfId="45681" xr:uid="{DD8CB2F1-F6CE-4FC8-82DD-849672CEF619}"/>
    <cellStyle name="style1620381154048" xfId="45690" xr:uid="{26E9C907-B446-4727-8F20-8CA56249A420}"/>
    <cellStyle name="style1620381154064" xfId="45691" xr:uid="{65197609-FADF-4FD8-AF59-E542CDB11183}"/>
    <cellStyle name="style1620381154095" xfId="45692" xr:uid="{2C0FFDE7-1B73-4CB8-B508-0D3D077484C0}"/>
    <cellStyle name="style1620381154117" xfId="45693" xr:uid="{3925F14B-F6BC-4D20-A6E6-265174A1B8E1}"/>
    <cellStyle name="style1620381154133" xfId="45700" xr:uid="{68E28872-AA9B-41FE-88BD-93FEFAC60E66}"/>
    <cellStyle name="style1620381154148" xfId="45712" xr:uid="{75A0A605-0D52-463A-8784-729745EBED91}"/>
    <cellStyle name="style1620381154179" xfId="45701" xr:uid="{9E4ADEB8-5C65-4BEA-AC69-C23622C6BBA4}"/>
    <cellStyle name="style1620381154202" xfId="45713" xr:uid="{402524FD-3B82-4803-8F9D-ABA153A9E77C}"/>
    <cellStyle name="style1620381154217" xfId="45724" xr:uid="{6539CE57-69DD-46B0-90E7-DF1769501E42}"/>
    <cellStyle name="style1620381154233" xfId="45725" xr:uid="{A6A206C8-3CA5-4D5C-B904-936CE21853BE}"/>
    <cellStyle name="style1620381154264" xfId="45702" xr:uid="{3606EAA9-5ADF-423B-B590-F56AAA57C072}"/>
    <cellStyle name="style1620381154280" xfId="45703" xr:uid="{DF597A32-A251-421E-B40D-E31841EB5D04}"/>
    <cellStyle name="style1620381154302" xfId="45704" xr:uid="{90A3CC97-8D6A-4D49-9856-E9918EDF8418}"/>
    <cellStyle name="style1620381154333" xfId="45705" xr:uid="{D490FEA0-EA77-42C1-A34F-14B00C18F571}"/>
    <cellStyle name="style1620381154349" xfId="45714" xr:uid="{0E4C2D30-CECE-4BD1-9B1C-6FBDE909FBE7}"/>
    <cellStyle name="style1620381154364" xfId="45715" xr:uid="{CC0720BB-A192-4A10-B822-23C1B4DCCF55}"/>
    <cellStyle name="style1620381154396" xfId="45716" xr:uid="{B8AB6A2D-9B77-413E-8D87-61DF133DD952}"/>
    <cellStyle name="style1620381154402" xfId="45717" xr:uid="{FE73D354-42A0-4AE5-9DD8-256AC56930BE}"/>
    <cellStyle name="style1620381154433" xfId="45726" xr:uid="{F02ED52D-93EB-496C-B8C4-00E9AC152183}"/>
    <cellStyle name="style1620381154449" xfId="45727" xr:uid="{70C138E8-22C8-4934-BE48-2F244B4DEA96}"/>
    <cellStyle name="style1620381154480" xfId="45728" xr:uid="{DE66D949-A579-462E-8D0D-845719D1AD57}"/>
    <cellStyle name="style1620381154502" xfId="45729" xr:uid="{5496A50D-4F82-470B-808C-1A1A814AB2CA}"/>
    <cellStyle name="style1620381155979" xfId="45736" xr:uid="{66E7FDDC-9E87-49AB-9E71-1213A706C640}"/>
    <cellStyle name="style1620381156007" xfId="45737" xr:uid="{A157EDCD-375A-47EC-8692-7EE76ABA1598}"/>
    <cellStyle name="style1620381156029" xfId="45748" xr:uid="{697807E2-E37A-488E-BE7B-68ED58D1C3F8}"/>
    <cellStyle name="style1620381156049" xfId="45749" xr:uid="{5129B2E4-7219-40D0-AD4C-C2116F150D87}"/>
    <cellStyle name="style1620381156089" xfId="45739" xr:uid="{33DEF5D8-4FA2-4DEE-893A-8EB80F36F278}"/>
    <cellStyle name="style1620381156117" xfId="45740" xr:uid="{2829B2D0-0196-4449-B4CE-D5B954A6041E}"/>
    <cellStyle name="style1620381156139" xfId="45738" xr:uid="{942BB928-3627-4B2D-BF2A-23DF7BD52412}"/>
    <cellStyle name="style1620381156162" xfId="45741" xr:uid="{4FF4F568-3756-4C64-871F-F4BDD58F5FA3}"/>
    <cellStyle name="style1620381156178" xfId="45750" xr:uid="{6E99F66B-E690-4F20-AF72-0DDFA4CBF805}"/>
    <cellStyle name="style1620381156200" xfId="45751" xr:uid="{476D52B2-3FE7-4AD3-80FF-EAB9219130EF}"/>
    <cellStyle name="style1620381156220" xfId="45752" xr:uid="{84C95EBF-2A91-403D-A270-AA1AB3BFB343}"/>
    <cellStyle name="style1620381156240" xfId="45753" xr:uid="{CDCF4E4F-E36A-43FA-A75D-4CEDD9DA07FF}"/>
    <cellStyle name="style1620381156260" xfId="45760" xr:uid="{899DDB1C-8E99-4937-B5A9-1E185E84C193}"/>
    <cellStyle name="style1620381156290" xfId="45772" xr:uid="{7F92CE25-EB25-40FC-A128-FB572356D166}"/>
    <cellStyle name="style1620381156311" xfId="45761" xr:uid="{FE5662F6-7099-4215-B4EA-CA61237A972E}"/>
    <cellStyle name="style1620381156329" xfId="45773" xr:uid="{C540ABEE-ECB0-44D0-89D9-33B72D8993C7}"/>
    <cellStyle name="style1620381156351" xfId="45784" xr:uid="{2055ADD6-62F0-431B-8552-B35E24752973}"/>
    <cellStyle name="style1620381156372" xfId="45785" xr:uid="{3BAFF4DB-C4D0-48EE-9403-9943811263FC}"/>
    <cellStyle name="style1620381156390" xfId="45762" xr:uid="{E9C9FE7D-FFCA-4089-8F95-54DC6DA0B97A}"/>
    <cellStyle name="style1620381156412" xfId="45763" xr:uid="{22EB1288-7F26-4B5F-9E78-8ADF42984204}"/>
    <cellStyle name="style1620381156433" xfId="45764" xr:uid="{4DC3F2D1-6E7F-4C35-A197-C686090EBE70}"/>
    <cellStyle name="style1620381156453" xfId="45765" xr:uid="{A598B4C9-32CB-4402-B9C6-AC5DCAF15FE6}"/>
    <cellStyle name="style1620381156473" xfId="45774" xr:uid="{1148DC10-414A-41A0-ABC7-503EB8B619D7}"/>
    <cellStyle name="style1620381156501" xfId="45775" xr:uid="{3D423380-D84B-4A1D-A3B3-AB1209A6FA3E}"/>
    <cellStyle name="style1620381156522" xfId="45776" xr:uid="{9C5C2529-159E-4063-A5CE-403D4DA4BA48}"/>
    <cellStyle name="style1620381156542" xfId="45777" xr:uid="{F5ABF251-1B28-4A59-B5D0-20C6FF363910}"/>
    <cellStyle name="style1620381156582" xfId="45786" xr:uid="{71B51F67-CC61-4130-AD1D-D7DDD07BF44B}"/>
    <cellStyle name="style1620381156602" xfId="45787" xr:uid="{7FEC9C5F-FCEA-45D7-8B52-11571B93DC2B}"/>
    <cellStyle name="style1620381156618" xfId="45788" xr:uid="{91B28E25-E140-437C-B3A8-A866CD6E05B7}"/>
    <cellStyle name="style1620381156634" xfId="45789" xr:uid="{B172DA2F-F1A3-44EE-8FBF-F2D9E51CAE7F}"/>
    <cellStyle name="style1620381158222" xfId="45790" xr:uid="{2CEAF67B-F439-4AF1-81A5-EF8343F5AC76}"/>
    <cellStyle name="style1620381158253" xfId="45791" xr:uid="{FCF9E291-46E8-4516-9C8D-553587496BD4}"/>
    <cellStyle name="style1620381158269" xfId="45802" xr:uid="{66FD6E5F-7950-411E-9D92-BDCF7994D958}"/>
    <cellStyle name="style1620381158285" xfId="45803" xr:uid="{73833AC3-ED8B-4338-9EB8-444CF1DF075D}"/>
    <cellStyle name="style1620381158338" xfId="45793" xr:uid="{A63C8428-C25B-465B-81BB-30B89AE1DF93}"/>
    <cellStyle name="style1620381158354" xfId="45794" xr:uid="{4D3C936D-CFE6-49D1-9014-40886199A081}"/>
    <cellStyle name="style1620381158369" xfId="45792" xr:uid="{EF09109A-7EF7-4ECA-835E-C324108ABB08}"/>
    <cellStyle name="style1620381158401" xfId="45795" xr:uid="{70A2A57C-1F44-4DF0-9691-27C80C6DEA13}"/>
    <cellStyle name="style1620381158423" xfId="45804" xr:uid="{234A0B8F-FEA8-4BAF-8AAE-5736189BCD62}"/>
    <cellStyle name="style1620381158438" xfId="45805" xr:uid="{6F3D0EB1-4173-4AA9-82A4-4CF689D745AD}"/>
    <cellStyle name="style1620381158454" xfId="45806" xr:uid="{55A259F5-C286-40E2-BB04-85166796692D}"/>
    <cellStyle name="style1620381158485" xfId="45807" xr:uid="{8DCC03FB-D45A-466A-9C60-8FF4D803674E}"/>
    <cellStyle name="style1620381158507" xfId="45814" xr:uid="{1C3F20BD-D810-4B50-9CA6-0B0CF9376208}"/>
    <cellStyle name="style1620381158523" xfId="45826" xr:uid="{E22D847E-F8C7-4451-8E27-1A14F76822B0}"/>
    <cellStyle name="style1620381158539" xfId="45815" xr:uid="{D44404C4-EA40-4308-A3F1-0B81F45B2D2E}"/>
    <cellStyle name="style1620381158570" xfId="45827" xr:uid="{6F7A1F03-F168-415D-AE95-F348555CC2C5}"/>
    <cellStyle name="style1620381158586" xfId="45838" xr:uid="{185F5BB0-9B40-41BC-B732-6B14DD17F62E}"/>
    <cellStyle name="style1620381158608" xfId="45839" xr:uid="{9CA6FF95-E464-46FE-A538-69381D60DE5B}"/>
    <cellStyle name="style1620381158623" xfId="45816" xr:uid="{14B4440F-78D7-4D51-9EEF-059216776E1A}"/>
    <cellStyle name="style1620381158655" xfId="45817" xr:uid="{AB748E26-4EC7-460F-84C5-79F29B47FB34}"/>
    <cellStyle name="style1620381158670" xfId="45818" xr:uid="{5F560E9C-7ACA-43B4-92C0-0E7454C1C14E}"/>
    <cellStyle name="style1620381158686" xfId="45819" xr:uid="{6524E44C-11F8-496A-84A1-785241DF78C1}"/>
    <cellStyle name="style1620381158708" xfId="45828" xr:uid="{C2A19173-E423-4676-AE20-54DA6748C755}"/>
    <cellStyle name="style1620381158739" xfId="45829" xr:uid="{7A7EF5EF-50C1-4A19-878A-720B497E46EC}"/>
    <cellStyle name="style1620381158755" xfId="45830" xr:uid="{8A1C8277-D58B-4A63-8876-AD694652CF20}"/>
    <cellStyle name="style1620381158780" xfId="45831" xr:uid="{DEB71C00-DCCB-4A09-A4B6-0EE7550D6805}"/>
    <cellStyle name="style1620381158808" xfId="45840" xr:uid="{5A7451A7-6473-49FD-8E52-1B7485944591}"/>
    <cellStyle name="style1620381158824" xfId="45841" xr:uid="{3DDD96A1-A1E5-40EF-A2B4-D5AEDAD86457}"/>
    <cellStyle name="style1620381158855" xfId="45842" xr:uid="{9068BD1B-11FF-4D14-9EC3-AFAB3FE59151}"/>
    <cellStyle name="style1620381158871" xfId="45843" xr:uid="{B1F779DB-B98E-4B02-BF9A-48641EE05A17}"/>
    <cellStyle name="style1620381159926" xfId="45796" xr:uid="{228324CF-4E5E-4C66-88AC-ABDA02129F80}"/>
    <cellStyle name="style1620381159942" xfId="45797" xr:uid="{78AE0149-BD60-437C-B64A-C463BA15ABA9}"/>
    <cellStyle name="style1620381159973" xfId="45808" xr:uid="{59383E39-C0CC-4508-9D5A-7E784A12D464}"/>
    <cellStyle name="style1620381159989" xfId="45809" xr:uid="{380AA8CB-0C41-4AD3-97DA-35FE5ABA6678}"/>
    <cellStyle name="style1620381160027" xfId="45799" xr:uid="{02F4FF6E-D00E-4398-BE91-273AAE6D5F7B}"/>
    <cellStyle name="style1620381160058" xfId="45800" xr:uid="{481A9454-1F94-4696-98D2-618038B7AFC9}"/>
    <cellStyle name="style1620381160074" xfId="45798" xr:uid="{78A20450-9833-4B9C-B660-B0419F57C2B3}"/>
    <cellStyle name="style1620381160105" xfId="45801" xr:uid="{FAD87030-2A99-4F33-B029-10CCC1700200}"/>
    <cellStyle name="style1620381160111" xfId="45810" xr:uid="{8E84515F-EE20-43B9-AE7F-8888170BC861}"/>
    <cellStyle name="style1620381160143" xfId="45811" xr:uid="{A4D54102-1F72-455C-88E1-B3C7DBC84913}"/>
    <cellStyle name="style1620381160158" xfId="45812" xr:uid="{28F94E24-BEE7-43A3-838D-40922F4E6137}"/>
    <cellStyle name="style1620381160189" xfId="45813" xr:uid="{3D386CDA-4E28-4C08-B9BD-14C14911F67D}"/>
    <cellStyle name="style1620381160212" xfId="45820" xr:uid="{6E10328A-34BC-4183-B6C0-773B4D6C5E9E}"/>
    <cellStyle name="style1620381160227" xfId="45832" xr:uid="{8A99E3BA-E72F-4040-BCE3-C15E2687671A}"/>
    <cellStyle name="style1620381160243" xfId="45821" xr:uid="{8D591E66-E253-44D7-87C5-B308BEEA2D58}"/>
    <cellStyle name="style1620381160274" xfId="45833" xr:uid="{D87FB592-409E-4EF5-8078-C8F92DA9D5F7}"/>
    <cellStyle name="style1620381160290" xfId="45844" xr:uid="{EFAD1576-F8B0-4DF5-94CF-187137E459EB}"/>
    <cellStyle name="style1620381160312" xfId="45845" xr:uid="{FD3E2E26-71E9-47BB-BA43-855FA2F681CB}"/>
    <cellStyle name="style1620381160328" xfId="45822" xr:uid="{FD57ECB9-DBAD-4698-8716-AEAFA68CF0D4}"/>
    <cellStyle name="style1620381160359" xfId="45823" xr:uid="{B0DFB85F-0543-4699-BC1B-0981B4D1AEB3}"/>
    <cellStyle name="style1620381160374" xfId="45824" xr:uid="{855ED45A-2406-448C-A273-7E860EFD19E9}"/>
    <cellStyle name="style1620381160406" xfId="45825" xr:uid="{D489E555-BADE-43D2-94B1-9D6A094EBCFF}"/>
    <cellStyle name="style1620381160412" xfId="45834" xr:uid="{90EA865C-1815-4894-95E6-2EB1A127D2EF}"/>
    <cellStyle name="style1620381160443" xfId="45835" xr:uid="{F46BE2DB-9CDF-4A0C-85E5-48FC508CB16B}"/>
    <cellStyle name="style1620381160459" xfId="45836" xr:uid="{47093047-BBA5-49DE-912D-99286D85C16C}"/>
    <cellStyle name="style1620381160475" xfId="45837" xr:uid="{ECB300F4-0E60-4E15-A206-CF3F4D9F4C50}"/>
    <cellStyle name="style1620381160512" xfId="45846" xr:uid="{E291D9DF-52B3-459E-A211-729592CB2711}"/>
    <cellStyle name="style1620381160528" xfId="45847" xr:uid="{A0698F3F-9647-418D-8DB0-27F2AB83F620}"/>
    <cellStyle name="style1620381160559" xfId="45848" xr:uid="{4A1ED5A3-54D6-4CA9-8F94-6155E43511B9}"/>
    <cellStyle name="style1620381160575" xfId="45849" xr:uid="{876E6651-A369-48A0-8D13-4E5447B5EC2E}"/>
    <cellStyle name="style1620381161976" xfId="46051" xr:uid="{D2F5EAD6-406F-403E-AC50-4CDE66DC68DA}"/>
    <cellStyle name="style1620381162008" xfId="46052" xr:uid="{82D97ABF-C92C-4E99-892B-B43D89553325}"/>
    <cellStyle name="style1620381162023" xfId="46050" xr:uid="{81362784-297D-416D-8859-5245725F73C9}"/>
    <cellStyle name="style1620381162039" xfId="46053" xr:uid="{1079D37A-8794-4604-ACBE-11659190B9B8}"/>
    <cellStyle name="style1620381162070" xfId="46054" xr:uid="{410C5E71-C3A3-4053-B4AA-2CE3CB78CEDB}"/>
    <cellStyle name="style1620381162092" xfId="46055" xr:uid="{9981891A-E2C3-4B11-8C70-87326AC5E04C}"/>
    <cellStyle name="style1620381162108" xfId="46056" xr:uid="{F11E59E0-E336-4B92-8089-F228D2F27AFD}"/>
    <cellStyle name="style1620381162139" xfId="46057" xr:uid="{97F860A0-C6E7-42C4-8778-18B86E8F10AA}"/>
    <cellStyle name="style1620381162155" xfId="46059" xr:uid="{41B45BF9-1AB5-4049-9D4D-14A92BDCE834}"/>
    <cellStyle name="style1620381162177" xfId="46060" xr:uid="{756B7036-2945-42EC-A02B-B1ABBBE51D6C}"/>
    <cellStyle name="style1620381162208" xfId="46062" xr:uid="{F2776341-9F29-49FA-84C2-9B39D4938CD3}"/>
    <cellStyle name="style1620381162224" xfId="46063" xr:uid="{F4919C3D-C629-4B8F-8B05-7D35A72A170F}"/>
    <cellStyle name="style1620381162240" xfId="46058" xr:uid="{6E2CF182-2D6E-4D9F-89A7-20B14A111218}"/>
    <cellStyle name="style1620381162274" xfId="46061" xr:uid="{32D7BE14-5883-4085-BDB0-509A934655D7}"/>
    <cellStyle name="style1620381162293" xfId="46064" xr:uid="{0A14C0E7-AF03-4E35-B362-ED3550F72055}"/>
    <cellStyle name="style1620381162340" xfId="46066" xr:uid="{9EEF40AE-7C8D-4544-BB5A-29C8E03ECA01}"/>
    <cellStyle name="style1620381162355" xfId="46067" xr:uid="{B3A74FC4-23E4-4657-B492-2A19F73BA57C}"/>
    <cellStyle name="style1620381162377" xfId="46065" xr:uid="{0093050E-8115-42EF-93BF-627066965699}"/>
    <cellStyle name="style1620381163358" xfId="45910" xr:uid="{FFB1C061-B5EF-4C54-A63B-82FD4833CD34}"/>
    <cellStyle name="style1620381163396" xfId="45911" xr:uid="{66E74B6A-C64B-4103-8837-EDC930811B86}"/>
    <cellStyle name="style1620381163411" xfId="45922" xr:uid="{9A525AAF-99BA-4A14-9290-5CC4F62402F6}"/>
    <cellStyle name="style1620381163427" xfId="45923" xr:uid="{5752CB2A-295B-48AF-91BE-4A782248C8CD}"/>
    <cellStyle name="style1620381163480" xfId="45913" xr:uid="{3C0757FB-F424-450F-B8A1-2FC3BA45A420}"/>
    <cellStyle name="style1620381163496" xfId="45914" xr:uid="{665EC2EA-6872-437E-9AD4-BF8407571960}"/>
    <cellStyle name="style1620381163512" xfId="45912" xr:uid="{F489E113-9A65-478D-8562-CBDB2E6E38D6}"/>
    <cellStyle name="style1620381163543" xfId="45915" xr:uid="{066E95CD-3A29-4C5B-86A6-368742E675E4}"/>
    <cellStyle name="style1620381163558" xfId="45924" xr:uid="{6F2A3B07-FEA4-43EA-A352-776E79095204}"/>
    <cellStyle name="style1620381163581" xfId="45925" xr:uid="{EFF6220C-EAD2-4C46-A86C-991364F1A017}"/>
    <cellStyle name="style1620381163596" xfId="45926" xr:uid="{C14A1D2D-F15D-4D9A-94C8-DBEACD995771}"/>
    <cellStyle name="style1620381163627" xfId="45927" xr:uid="{D866E97D-77DF-489E-BA3E-788A7847524B}"/>
    <cellStyle name="style1620381163643" xfId="45934" xr:uid="{E95E6088-D762-446F-A9EF-489E6330A474}"/>
    <cellStyle name="style1620381163674" xfId="45946" xr:uid="{EEF796A1-5765-47FF-BB5A-74E0FB9407FC}"/>
    <cellStyle name="style1620381163681" xfId="45935" xr:uid="{4250A7FE-BE85-483E-8E56-805125592413}"/>
    <cellStyle name="style1620381163712" xfId="45947" xr:uid="{BFD64ACD-7987-451B-9D35-DFC17EE0E6E9}"/>
    <cellStyle name="style1620381163728" xfId="45958" xr:uid="{78ACF726-2C93-411A-9550-6F50B3429DBA}"/>
    <cellStyle name="style1620381163743" xfId="45959" xr:uid="{B7E6155E-4D53-44BA-B90F-EA1EEB43E916}"/>
    <cellStyle name="style1620381163767" xfId="45936" xr:uid="{3805942B-06DF-4B1A-8DDC-8351BAD0CE14}"/>
    <cellStyle name="style1620381163797" xfId="45937" xr:uid="{CF5D4DAB-CDDC-4238-AC46-E564C3AF16BD}"/>
    <cellStyle name="style1620381163812" xfId="45938" xr:uid="{3547214B-2125-4F11-8634-8B3FC043943A}"/>
    <cellStyle name="style1620381163844" xfId="45939" xr:uid="{09DB6DAB-DC82-4882-865B-F008C6415DF3}"/>
    <cellStyle name="style1620381163859" xfId="45948" xr:uid="{CE64E485-4835-4A74-BCE1-2851252DBDB9}"/>
    <cellStyle name="style1620381163881" xfId="45949" xr:uid="{A137E179-BE31-47B7-904B-49FBAB1A5DD6}"/>
    <cellStyle name="style1620381163897" xfId="45950" xr:uid="{94C99BC7-66E8-4B05-89AC-17D1D992748F}"/>
    <cellStyle name="style1620381163928" xfId="45951" xr:uid="{A7C90ECA-D01A-40D2-8444-B0BA2291CCDE}"/>
    <cellStyle name="style1620381163960" xfId="45960" xr:uid="{926669EF-DAA4-4D3F-88AE-763A77CE3073}"/>
    <cellStyle name="style1620381163982" xfId="45961" xr:uid="{8A945F6A-1A08-4B0D-A6D8-812E1183DC3E}"/>
    <cellStyle name="style1620381163997" xfId="45962" xr:uid="{6D12D27E-D52B-4355-A60E-6AC0768E9255}"/>
    <cellStyle name="style1620381164013" xfId="45963" xr:uid="{7BF9E184-549F-4C25-AA7B-6A963FC234F0}"/>
    <cellStyle name="style1620381164899" xfId="45916" xr:uid="{FB348174-2DD9-4BC7-81B0-7E1D3105A64A}"/>
    <cellStyle name="style1620381164930" xfId="45917" xr:uid="{56488C6D-6818-4632-A6BB-F7ABF041F299}"/>
    <cellStyle name="style1620381164946" xfId="45928" xr:uid="{15C7927C-5CBD-425F-8DDE-5EF1E11FAA55}"/>
    <cellStyle name="style1620381164977" xfId="45929" xr:uid="{7244C159-5211-4180-85CB-E13C83B45902}"/>
    <cellStyle name="style1620381165015" xfId="45919" xr:uid="{C35871CA-AE2C-454B-A632-6B13AA840C5D}"/>
    <cellStyle name="style1620381165030" xfId="45920" xr:uid="{12205F06-85DA-4A51-A4BC-B5B359B9215A}"/>
    <cellStyle name="style1620381165046" xfId="45918" xr:uid="{D2421288-0336-47E0-9881-1C3835BA43B8}"/>
    <cellStyle name="style1620381165084" xfId="45921" xr:uid="{3FCF0857-6D78-44CB-A67F-5EC8BE957FF1}"/>
    <cellStyle name="style1620381165099" xfId="45930" xr:uid="{3DA4F209-F15B-45F9-8BDE-A7BD4F668D95}"/>
    <cellStyle name="style1620381165115" xfId="45931" xr:uid="{9EEB717D-C27E-481A-AEBB-7E433D8A4C78}"/>
    <cellStyle name="style1620381165146" xfId="45932" xr:uid="{F77B703C-A62E-4DB0-B51A-2E2722A1E23A}"/>
    <cellStyle name="style1620381165162" xfId="45933" xr:uid="{62785FF8-0158-4743-A88D-C38E11BAE067}"/>
    <cellStyle name="style1620381165184" xfId="45940" xr:uid="{31F70280-5FE7-4BA8-9FC5-0CD150ED6134}"/>
    <cellStyle name="style1620381165215" xfId="45952" xr:uid="{CAC8E69D-09D0-4A8E-B375-769FB5C1BFA9}"/>
    <cellStyle name="style1620381165231" xfId="45941" xr:uid="{41B937E3-7047-44C4-979E-46D54463C645}"/>
    <cellStyle name="style1620381165246" xfId="45953" xr:uid="{49BA1061-183D-463B-B346-442AE2DF3818}"/>
    <cellStyle name="style1620381165278" xfId="45964" xr:uid="{7C91F1E6-B16A-4302-A533-916B87350647}"/>
    <cellStyle name="style1620381165300" xfId="45965" xr:uid="{1B1B4F61-FF42-45D5-BE05-F456FE05F7DA}"/>
    <cellStyle name="style1620381165315" xfId="45942" xr:uid="{F183F4F6-60AC-4C25-98A7-3B6AF1ED3CCD}"/>
    <cellStyle name="style1620381165331" xfId="45943" xr:uid="{B1BA023F-5486-45A5-BEFE-D650237D36FA}"/>
    <cellStyle name="style1620381165362" xfId="45944" xr:uid="{A605C119-CEDA-437E-B36F-B0C36EB765E0}"/>
    <cellStyle name="style1620381165384" xfId="45945" xr:uid="{CBFFC00E-0633-4704-888F-35011DBDDA74}"/>
    <cellStyle name="style1620381165400" xfId="45954" xr:uid="{32169C1F-09A9-4B18-A661-58EB4CEBDE71}"/>
    <cellStyle name="style1620381165416" xfId="45955" xr:uid="{4D97A006-41DB-4F24-BC01-16B8FD395826}"/>
    <cellStyle name="style1620381165447" xfId="45956" xr:uid="{2E355F36-2F91-476C-9B62-08CCE71A90B7}"/>
    <cellStyle name="style1620381165463" xfId="45957" xr:uid="{AA3AE7EC-0E16-4512-A183-F2AA0983A636}"/>
    <cellStyle name="style1620381165485" xfId="45966" xr:uid="{A7AC752E-55CA-4F29-B57A-216DB1B0465C}"/>
    <cellStyle name="style1620381165516" xfId="45967" xr:uid="{84BAB6F0-B42D-4E5C-BCBD-F6224078DA49}"/>
    <cellStyle name="style1620381165532" xfId="45968" xr:uid="{5D9714AB-D05B-48A3-8B52-A3E620E1B219}"/>
    <cellStyle name="style1620381165547" xfId="45969" xr:uid="{73A88B49-609F-43C7-B7B3-BB49BA698BAB}"/>
    <cellStyle name="style1620381168727" xfId="45850" xr:uid="{940514C2-E46C-410B-8EFA-2D5F17A9BCE2}"/>
    <cellStyle name="style1620381168747" xfId="45851" xr:uid="{1919B85D-0A19-4278-9D0E-39845C118A13}"/>
    <cellStyle name="style1620381168769" xfId="45862" xr:uid="{54832947-8C37-42E7-A0D2-4AAD663380EA}"/>
    <cellStyle name="style1620381168788" xfId="45863" xr:uid="{5C9ACB58-38B9-4396-9E59-AD51B58BE6C4}"/>
    <cellStyle name="style1620381168849" xfId="45853" xr:uid="{30ED8651-3C5E-4403-8C4C-2AEC3E1B2AD8}"/>
    <cellStyle name="style1620381168869" xfId="45854" xr:uid="{8B6E3A62-2987-4D25-A99A-ABF1F89292A2}"/>
    <cellStyle name="style1620381168889" xfId="45852" xr:uid="{B0672668-0C3C-4251-9201-4BA4770E8B01}"/>
    <cellStyle name="style1620381168910" xfId="45855" xr:uid="{8F35C495-D4FB-4848-948A-1571EEEF0C2E}"/>
    <cellStyle name="style1620381168928" xfId="45864" xr:uid="{6036DC1E-E172-489D-B423-4ADBA477126A}"/>
    <cellStyle name="style1620381168950" xfId="45865" xr:uid="{FD2D1D30-62DE-4DED-AC94-CD37E2864333}"/>
    <cellStyle name="style1620381168970" xfId="45866" xr:uid="{588A1DBC-8894-4BE7-97F6-E0097509DBA1}"/>
    <cellStyle name="style1620381168988" xfId="45867" xr:uid="{D99C8F10-C570-4740-AAFE-CE98C648D563}"/>
    <cellStyle name="style1620381169011" xfId="45874" xr:uid="{D927A1B0-9071-4232-97AE-720822A9DE43}"/>
    <cellStyle name="style1620381169039" xfId="45886" xr:uid="{112F4A3F-47D4-41B7-94CE-3280E1B21A84}"/>
    <cellStyle name="style1620381169061" xfId="45875" xr:uid="{1EE28088-9740-4DA9-A39E-57AEBA071C3E}"/>
    <cellStyle name="style1620381169081" xfId="45887" xr:uid="{62D9BC93-F7AB-4D6C-BBFD-A70656CBC7D4}"/>
    <cellStyle name="style1620381169102" xfId="45898" xr:uid="{0D112D58-10E6-4EFB-B137-FF5C7EDE2183}"/>
    <cellStyle name="style1620381169122" xfId="45899" xr:uid="{4E2A5293-4D24-46B9-A0C7-660B8A7A2826}"/>
    <cellStyle name="style1620381169140" xfId="45876" xr:uid="{D5429AB7-CE40-4C04-B363-03659476C911}"/>
    <cellStyle name="style1620381169162" xfId="45877" xr:uid="{51BA56AA-74B5-4278-8962-54265EA29673}"/>
    <cellStyle name="style1620381169183" xfId="45878" xr:uid="{433EB42C-8D06-42A8-B7A7-3736385A91B0}"/>
    <cellStyle name="style1620381169211" xfId="45879" xr:uid="{B5B55686-20D5-4924-A9D7-6A2C92B27437}"/>
    <cellStyle name="style1620381169233" xfId="45888" xr:uid="{43BF758B-39AC-4268-8048-5856604646D4}"/>
    <cellStyle name="style1620381169251" xfId="45889" xr:uid="{1E702E10-F100-4AF4-B213-46CFDA75C4FA}"/>
    <cellStyle name="style1620381169273" xfId="45890" xr:uid="{29AE3700-5403-4685-BE76-37FD18895A2B}"/>
    <cellStyle name="style1620381169294" xfId="45891" xr:uid="{65B7FD15-DB51-4469-AB82-ECB408C21CA1}"/>
    <cellStyle name="style1620381169324" xfId="45900" xr:uid="{E4ED4E3D-442D-4AB3-AE54-4B5CBA45BC10}"/>
    <cellStyle name="style1620381169344" xfId="45901" xr:uid="{8ACEF74D-A8F8-4E25-80F8-051CDCA701E2}"/>
    <cellStyle name="style1620381169362" xfId="45902" xr:uid="{75E60D2F-2E19-4EE6-B640-E2D760D75D63}"/>
    <cellStyle name="style1620381169385" xfId="45903" xr:uid="{9D9345F2-B18A-47F5-B752-F23E544760E3}"/>
    <cellStyle name="style1620381170331" xfId="45856" xr:uid="{6E74738F-0DF9-496A-BF24-36DDC4AF7C5A}"/>
    <cellStyle name="style1620381170354" xfId="45857" xr:uid="{5F2A9220-3B49-4C73-A432-F9FB36F61F4B}"/>
    <cellStyle name="style1620381170385" xfId="45868" xr:uid="{F1D61C8E-98EA-4BA3-9C67-E7CC0D6E4C84}"/>
    <cellStyle name="style1620381170400" xfId="45869" xr:uid="{1677644A-E4DC-450F-81F3-2E08B0BE74E2}"/>
    <cellStyle name="style1620381170447" xfId="45859" xr:uid="{66706166-6850-4830-AE43-C2F70B46F705}"/>
    <cellStyle name="style1620381170466" xfId="45860" xr:uid="{1A0482BF-3751-406D-8EA0-FA3B24485778}"/>
    <cellStyle name="style1620381170494" xfId="45858" xr:uid="{D0762AC6-BDAD-4BE1-BB72-BABD2036F4B5}"/>
    <cellStyle name="style1620381170517" xfId="45861" xr:uid="{90ED0AE0-C2A6-4D5C-8BE7-DA1F14FF3F21}"/>
    <cellStyle name="style1620381170535" xfId="45870" xr:uid="{933FC8F1-2165-4382-BB1D-16CF8D641DD6}"/>
    <cellStyle name="style1620381170557" xfId="45871" xr:uid="{B92B97DC-4A3F-403D-894C-8C5853F5E65E}"/>
    <cellStyle name="style1620381170577" xfId="45872" xr:uid="{1398A49A-65E3-4326-839B-7FD025942448}"/>
    <cellStyle name="style1620381170596" xfId="45873" xr:uid="{E96FD459-8A92-479E-8197-E5B3A4000111}"/>
    <cellStyle name="style1620381170618" xfId="45880" xr:uid="{B9EACD6B-E2BC-426B-B71D-EF6B855452B8}"/>
    <cellStyle name="style1620381170646" xfId="45892" xr:uid="{DD1C3E97-6D72-40AD-B3EE-15650D2076AC}"/>
    <cellStyle name="style1620381170669" xfId="45881" xr:uid="{1836AFDD-E5F9-49DA-92C9-3FBE8C769170}"/>
    <cellStyle name="style1620381170689" xfId="45893" xr:uid="{AFE52A04-6B9E-4F9D-9F60-58837C438128}"/>
    <cellStyle name="style1620381170709" xfId="45904" xr:uid="{8632E622-E3DB-48C5-A8C7-3BF48E911395}"/>
    <cellStyle name="style1620381170729" xfId="45905" xr:uid="{5A2EB455-26E5-40EC-92E5-308FB9C5F618}"/>
    <cellStyle name="style1620381170758" xfId="45882" xr:uid="{013EDC26-A31D-4347-ABCA-2A488AC3F71F}"/>
    <cellStyle name="style1620381170780" xfId="45883" xr:uid="{96BE17E2-8CAF-4D48-9B52-21EE5965C974}"/>
    <cellStyle name="style1620381170800" xfId="45884" xr:uid="{75E3FA5F-DC85-4D3A-9F0F-3CF494488E0F}"/>
    <cellStyle name="style1620381170820" xfId="45885" xr:uid="{A739AE0F-49C4-4A62-8A02-0FF5B0E49A12}"/>
    <cellStyle name="style1620381170841" xfId="45894" xr:uid="{8D451427-5BFC-4C43-8991-847E50F4899D}"/>
    <cellStyle name="style1620381170859" xfId="45895" xr:uid="{60E87875-1A9F-4C12-9698-ECE930EED85D}"/>
    <cellStyle name="style1620381170881" xfId="45896" xr:uid="{7737DAB0-A5EC-46E9-9DF8-202129C57728}"/>
    <cellStyle name="style1620381170902" xfId="45897" xr:uid="{B2B32E40-13BF-44E5-8706-6C2C19CF7A71}"/>
    <cellStyle name="style1620381170932" xfId="45906" xr:uid="{C7AECAF5-050E-4054-A7AE-2732025F81FE}"/>
    <cellStyle name="style1620381170960" xfId="45907" xr:uid="{ED0CFAD0-6117-4F47-B52B-89D9D2BB048A}"/>
    <cellStyle name="style1620381170980" xfId="45908" xr:uid="{651F6D01-8831-4F2B-A0F9-826A0DA7BAAA}"/>
    <cellStyle name="style1620381171002" xfId="45909" xr:uid="{CC2CC5DB-F405-40C4-9AA8-2C28DA4B8B34}"/>
    <cellStyle name="style1621859498034" xfId="46549" xr:uid="{7ABA83F9-B3E9-4BA2-80CF-9104BA361D07}"/>
    <cellStyle name="style1621859498050" xfId="46548" xr:uid="{CE608406-BADF-4345-9ECA-FB8F5CA29B78}"/>
    <cellStyle name="style1621859498088" xfId="46554" xr:uid="{39DC8CAE-1653-4F11-A56B-1CC7FE735118}"/>
    <cellStyle name="style1621859498103" xfId="46560" xr:uid="{D9CBD175-A1C3-4BC0-B7E7-86A4D672F897}"/>
    <cellStyle name="style1621859498135" xfId="46555" xr:uid="{4B1E7234-F2A8-4D8A-BFF7-AC128C3A60A2}"/>
    <cellStyle name="style1621859498181" xfId="46561" xr:uid="{B137F78D-0E97-425E-8884-B2ABCB21908B}"/>
    <cellStyle name="style1621859498188" xfId="46566" xr:uid="{E3BE7CAD-D3EC-4318-80DF-78D89375C3BE}"/>
    <cellStyle name="style1621859498219" xfId="46572" xr:uid="{97004360-6950-48F7-B5A0-847956FC8A50}"/>
    <cellStyle name="style1621859498251" xfId="46586" xr:uid="{830F78AE-AEC1-409F-A7E4-B93F9EDE668E}"/>
    <cellStyle name="style1621859498288" xfId="46567" xr:uid="{0147DE50-C08F-4DC6-8D16-1852F63F5F8C}"/>
    <cellStyle name="style1621859498304" xfId="46573" xr:uid="{C4681422-4D6B-425D-AEAD-4C180B2F49E3}"/>
    <cellStyle name="style1621859498320" xfId="46587" xr:uid="{D0C1C784-6B01-4118-8D4D-6E5FF25892C8}"/>
    <cellStyle name="style1621859498351" xfId="46590" xr:uid="{FF8967AB-3357-481C-9B39-CB85BA847357}"/>
    <cellStyle name="style1621859498366" xfId="46591" xr:uid="{BBE96982-3EAE-48DE-B411-4F1116370BEF}"/>
    <cellStyle name="style1621859498389" xfId="46592" xr:uid="{798AEFAF-F093-4B10-84A7-D1FB100B6344}"/>
    <cellStyle name="style1621859498420" xfId="46616" xr:uid="{0FDBE482-FF83-4EFB-AE49-930236A5F30D}"/>
    <cellStyle name="style1621859498435" xfId="46617" xr:uid="{83B78598-5BAA-48A4-B9AA-34DB316C699E}"/>
    <cellStyle name="style1621859498489" xfId="46619" xr:uid="{21A122AC-A90E-408D-870B-0A4284987918}"/>
    <cellStyle name="style1621859498505" xfId="46620" xr:uid="{B592E530-FD19-44F5-A80F-89A8F2A39650}"/>
    <cellStyle name="style1621859498536" xfId="46618" xr:uid="{8297A523-04E9-4A95-ACF1-1E5BF6106F72}"/>
    <cellStyle name="style1621859498567" xfId="46621" xr:uid="{A22307C9-CE12-4876-9B8C-2895A666E3C1}"/>
    <cellStyle name="style1621859498589" xfId="46622" xr:uid="{E64F9886-88F2-4561-A19E-208A72F85014}"/>
    <cellStyle name="style1621859498605" xfId="46623" xr:uid="{A20FDFD0-7F46-4503-84C5-C83BBD2F862D}"/>
    <cellStyle name="style1621859498652" xfId="46624" xr:uid="{03E2F11F-63D8-44C4-B4A6-E746266AFB98}"/>
    <cellStyle name="style1621859498667" xfId="46625" xr:uid="{599157BB-B5EF-4782-A5FE-FF2349EA23D6}"/>
    <cellStyle name="style1621859498689" xfId="46626" xr:uid="{BEB2A9D0-F57F-4F31-8D98-95A47E7FE36B}"/>
    <cellStyle name="style1621859498721" xfId="46627" xr:uid="{2BFA9572-4EE8-47DA-BBA5-B982E68A4B14}"/>
    <cellStyle name="style1621859499728" xfId="46551" xr:uid="{C9C31877-BA76-476D-8CDE-D88F13A36E1D}"/>
    <cellStyle name="style1621859499743" xfId="46550" xr:uid="{BC5B2224-4786-451C-BEAA-A65A010D7515}"/>
    <cellStyle name="style1621859499759" xfId="46556" xr:uid="{991F6E84-55D9-4411-B226-45ECD973E705}"/>
    <cellStyle name="style1621859499790" xfId="46562" xr:uid="{F6EC923E-2324-4F77-B69A-387FE756B49E}"/>
    <cellStyle name="style1621859499812" xfId="46557" xr:uid="{20DDBF85-99AD-4C7E-9294-57D2496168E3}"/>
    <cellStyle name="style1621859499844" xfId="46563" xr:uid="{057FE611-BD37-47F3-B16C-EC64A84E14F4}"/>
    <cellStyle name="style1621859499859" xfId="46568" xr:uid="{BE0ED4D2-A292-4FE8-97C8-C3704F8EBC2F}"/>
    <cellStyle name="style1621859499890" xfId="46574" xr:uid="{7609F568-1035-4D12-80E6-3D96CB6CE126}"/>
    <cellStyle name="style1621859499924" xfId="46580" xr:uid="{A417CC5F-79D6-4C12-81DA-ED77E49DF31B}"/>
    <cellStyle name="style1621859499939" xfId="46569" xr:uid="{A7AB8058-FBAC-471B-AF21-7F12DA56D301}"/>
    <cellStyle name="style1621859499955" xfId="46575" xr:uid="{D151722C-E588-49F1-B2FB-413B575F5335}"/>
    <cellStyle name="style1621859499986" xfId="46581" xr:uid="{C2270353-196B-4CDC-B4B2-BB873C4DDFBC}"/>
    <cellStyle name="style1621859500002" xfId="46584" xr:uid="{DA89A1E1-91F4-448D-A78F-EB64E2E20201}"/>
    <cellStyle name="style1621859500028" xfId="46585" xr:uid="{C87F8C74-1DC7-4D59-B81B-1947ACD75E77}"/>
    <cellStyle name="style1621859500044" xfId="46588" xr:uid="{2ECAA702-73DD-45EA-AE89-83B58F92A6EC}"/>
    <cellStyle name="style1621859500075" xfId="46598" xr:uid="{23A48633-7515-4659-B950-0E8AB76909A7}"/>
    <cellStyle name="style1621859500113" xfId="46603" xr:uid="{92033598-5E22-4DB7-B424-C9745CA0BAAC}"/>
    <cellStyle name="style1621859500129" xfId="46604" xr:uid="{07D15CA5-E238-4208-BAE5-32897FFE8F9E}"/>
    <cellStyle name="style1621859500160" xfId="46602" xr:uid="{AD3041BD-0E4D-4673-9132-04403EC72A82}"/>
    <cellStyle name="style1621859500176" xfId="46609" xr:uid="{BCF95F14-9319-43FD-A15F-1AB8E5A9C8A3}"/>
    <cellStyle name="style1621859500191" xfId="46610" xr:uid="{56CBCC6E-95E8-4C89-9531-E9F6B949207C}"/>
    <cellStyle name="style1621859500213" xfId="46611" xr:uid="{971C579E-03CE-45FF-A1C3-426A7F1C3360}"/>
    <cellStyle name="style1621859500260" xfId="46612" xr:uid="{4994FCD5-E9D5-4365-83AB-A37A4C6DCDFB}"/>
    <cellStyle name="style1621859500276" xfId="46613" xr:uid="{A9368BB0-D243-45ED-84C8-7F183498ABA9}"/>
    <cellStyle name="style1621859500292" xfId="46614" xr:uid="{6E0FAF5A-E059-4C53-B901-D097DDC09CEE}"/>
    <cellStyle name="style1621859500314" xfId="46615" xr:uid="{C773E1B5-C15A-4490-8F9A-6C318E25C1F1}"/>
    <cellStyle name="style1621859501131" xfId="46553" xr:uid="{4E7BF964-5A12-49FF-9B68-93A9F3B2A0CA}"/>
    <cellStyle name="style1621859501147" xfId="46552" xr:uid="{35BB76B5-16BF-47FF-A9F6-32CCBBDA0FD2}"/>
    <cellStyle name="style1621859501163" xfId="46558" xr:uid="{F768F6B5-8C63-41E3-8118-49D35B5381F6}"/>
    <cellStyle name="style1621859501194" xfId="46564" xr:uid="{401EEEAE-92F8-4882-8C2A-69C890D763F2}"/>
    <cellStyle name="style1621859501216" xfId="46559" xr:uid="{22D222BD-ED20-4E97-B58B-7B70F050D301}"/>
    <cellStyle name="style1621859501263" xfId="46565" xr:uid="{4611994C-BEDE-4BAF-BE89-C426AAE9DD04}"/>
    <cellStyle name="style1621859501279" xfId="46570" xr:uid="{40A84012-7099-49AF-A28A-703D568BA922}"/>
    <cellStyle name="style1621859501294" xfId="46576" xr:uid="{8F92AA54-F19E-47A2-BD0A-181A4C21EA2D}"/>
    <cellStyle name="style1621859501332" xfId="46578" xr:uid="{7A2BB9A2-D2E8-4B6E-95ED-B9314C90A574}"/>
    <cellStyle name="style1621859501348" xfId="46571" xr:uid="{143BEEA0-AFF5-4670-AD49-1939A856A6B0}"/>
    <cellStyle name="style1621859501363" xfId="46577" xr:uid="{FFDD2BE4-89E0-4C62-A4A1-4B465AFD33A6}"/>
    <cellStyle name="style1621859501394" xfId="46579" xr:uid="{F307D23D-7D3E-4172-8D89-3BE5E87D6591}"/>
    <cellStyle name="style1621859501417" xfId="46582" xr:uid="{52146EAB-8762-4EC2-9218-C0B016C3EFC6}"/>
    <cellStyle name="style1621859501432" xfId="46583" xr:uid="{45B53194-AACB-4DF9-9C43-7052E02C0418}"/>
    <cellStyle name="style1621859501463" xfId="46589" xr:uid="{D6B28909-2B37-48B5-B3EB-0A953269580A}"/>
    <cellStyle name="style1621859501479" xfId="46593" xr:uid="{2F2296AB-E549-4B19-9511-2C217BF1D0B8}"/>
    <cellStyle name="style1621859501495" xfId="46594" xr:uid="{36A74FE0-B62D-4EE4-ACE1-A8C5012447DC}"/>
    <cellStyle name="style1621859501548" xfId="46596" xr:uid="{93F56350-8BAE-4EF6-9DB5-1FF8BCB01409}"/>
    <cellStyle name="style1621859501564" xfId="46597" xr:uid="{3E41A43A-2C83-4E9B-B419-464F70195B61}"/>
    <cellStyle name="style1621859501579" xfId="46595" xr:uid="{35507C7A-75C8-4EF6-8F0C-4E8AA2F49990}"/>
    <cellStyle name="style1621859501611" xfId="46599" xr:uid="{9AABDF2E-8829-4F96-976D-119FA3794AFD}"/>
    <cellStyle name="style1621859501617" xfId="46600" xr:uid="{0854F73C-3741-4915-B0E0-9D9672463A16}"/>
    <cellStyle name="style1621859501648" xfId="46601" xr:uid="{6468C2F7-3327-4829-822E-EE478D54C07A}"/>
    <cellStyle name="style1621859501680" xfId="46605" xr:uid="{EFF13767-0EC6-4202-98C9-935D410E15C9}"/>
    <cellStyle name="style1621859501695" xfId="46606" xr:uid="{A4CD0D6A-A0FE-40DA-B884-7413E8BA1518}"/>
    <cellStyle name="style1621859501717" xfId="46607" xr:uid="{C6E8A1AA-0DB0-43BD-9F98-4A6882103A71}"/>
    <cellStyle name="style1621859501749" xfId="46608" xr:uid="{7B2AB3AA-9C8A-44FD-8F3E-837E4F5E1F1C}"/>
    <cellStyle name="style1621859564351" xfId="46068" xr:uid="{227D8BAD-86DF-40CB-BFDE-04365C16FED1}"/>
    <cellStyle name="style1621859564367" xfId="46069" xr:uid="{0ED3D4A2-E159-45F5-A389-390BF564BC73}"/>
    <cellStyle name="style1621859564382" xfId="46080" xr:uid="{028F3FBA-ADBA-47FB-9320-238DCB38E8D1}"/>
    <cellStyle name="style1621859564414" xfId="46081" xr:uid="{57F3C683-D07D-47D4-AB88-417AF1BC7CCA}"/>
    <cellStyle name="style1621859564451" xfId="46071" xr:uid="{DEACCBFC-F783-4BF0-85C5-4F2C986FBD43}"/>
    <cellStyle name="style1621859564483" xfId="46072" xr:uid="{3EC04939-6D32-4510-A0A5-8AE1E4338CD0}"/>
    <cellStyle name="style1621859564498" xfId="46070" xr:uid="{2DDA737D-7658-41E0-99FC-2B8F38B772C2}"/>
    <cellStyle name="style1621859564529" xfId="46073" xr:uid="{6CA21000-58E9-42F0-A859-E58D2916BBE8}"/>
    <cellStyle name="style1621859564552" xfId="46082" xr:uid="{AED02701-5377-4154-94BC-271330C465C7}"/>
    <cellStyle name="style1621859564567" xfId="46083" xr:uid="{1AE379B6-DBB1-4C1F-8F55-1EC3E3DD4EDB}"/>
    <cellStyle name="style1621859564583" xfId="46084" xr:uid="{7D1A1559-9249-44A8-A7A2-FD0C920A88A2}"/>
    <cellStyle name="style1621859564614" xfId="46085" xr:uid="{6BE45F92-9BC2-4E4E-A7D3-3CF5C7B18753}"/>
    <cellStyle name="style1621859564630" xfId="46092" xr:uid="{404B686E-3EBA-4663-9C34-E63907F39A41}"/>
    <cellStyle name="style1621859564652" xfId="46104" xr:uid="{C00F61F9-9296-4B0E-9F30-E44A11A4E068}"/>
    <cellStyle name="style1621859564683" xfId="46093" xr:uid="{1D0527BC-E06A-405F-8B1B-67DF565155EA}"/>
    <cellStyle name="style1621859564699" xfId="46105" xr:uid="{284A2637-683F-4823-ACC9-338AD2C7CEB8}"/>
    <cellStyle name="style1621859564730" xfId="46116" xr:uid="{F5882F68-DDA5-464C-AC52-129C9CBF0E23}"/>
    <cellStyle name="style1621859564752" xfId="46117" xr:uid="{D04A9810-1242-4FA0-AD8E-AD1E0A7FD832}"/>
    <cellStyle name="style1621859564783" xfId="46094" xr:uid="{CEAEAAB9-2309-46E4-9C47-55E2AB85E9B1}"/>
    <cellStyle name="style1621859564799" xfId="46095" xr:uid="{A4EE3B15-00C7-4C04-B6D6-36E2F890B524}"/>
    <cellStyle name="style1621859564830" xfId="46096" xr:uid="{3D6EF4CD-FE24-4A3D-BB65-82624AF6E673}"/>
    <cellStyle name="style1621859564852" xfId="46097" xr:uid="{CF596660-1C86-4161-990C-D66D9DCE24A6}"/>
    <cellStyle name="style1621859564868" xfId="46106" xr:uid="{779CECA4-6DEE-4072-80A9-8BE779DA336B}"/>
    <cellStyle name="style1621859564899" xfId="46107" xr:uid="{D90C96B8-4350-4B1D-B450-8159DAF710C3}"/>
    <cellStyle name="style1621859564915" xfId="46108" xr:uid="{D21348A9-5D1C-4401-B43C-E78AE18859E6}"/>
    <cellStyle name="style1621859564953" xfId="46109" xr:uid="{7D0409EC-B07A-450C-8C39-3F792F0AC3C2}"/>
    <cellStyle name="style1621859564973" xfId="46118" xr:uid="{271A13B9-12FF-4A26-8BA0-B0D845B2AC38}"/>
    <cellStyle name="style1621859565004" xfId="46119" xr:uid="{AD880BC7-2F75-486D-8257-A9D12ADE7604}"/>
    <cellStyle name="style1621859565020" xfId="46120" xr:uid="{B188A9FF-7C3E-4416-87B3-6700ECCD8424}"/>
    <cellStyle name="style1621859565053" xfId="46121" xr:uid="{15113629-E239-42FF-B8AF-D29D56A8AC97}"/>
    <cellStyle name="style1621859565901" xfId="46128" xr:uid="{8B37B620-EB52-4D1B-B0BE-2E537B96CF6C}"/>
    <cellStyle name="style1621859565917" xfId="46129" xr:uid="{3A25CE32-01BA-45C8-B1AB-8DAAD798714C}"/>
    <cellStyle name="style1621859565948" xfId="46140" xr:uid="{854B8BDF-80A7-4B1D-ABA4-D7596F60A002}"/>
    <cellStyle name="style1621859565955" xfId="46141" xr:uid="{8D8524C3-46DF-4613-A935-FF6D97661D5C}"/>
    <cellStyle name="style1621859566005" xfId="46131" xr:uid="{CC7A5DBE-0452-46E6-96BC-B302A45F0DE6}"/>
    <cellStyle name="style1621859566020" xfId="46132" xr:uid="{AD86A92B-C9DD-4C1C-BE86-26B5D29A45FC}"/>
    <cellStyle name="style1621859566051" xfId="46130" xr:uid="{9649B7F2-D211-4F5C-A809-031430C560DF}"/>
    <cellStyle name="style1621859566071" xfId="46133" xr:uid="{43AFEE70-1FD4-4007-B7F1-9198D6A335CC}"/>
    <cellStyle name="style1621859566102" xfId="46142" xr:uid="{38FA8A51-996D-4547-8A23-C4C456D82013}"/>
    <cellStyle name="style1621859566118" xfId="46143" xr:uid="{FDD60A58-B2CD-4C06-955B-F213D10E5FE2}"/>
    <cellStyle name="style1621859566133" xfId="46144" xr:uid="{6F01F47D-D9DF-44DD-B5D0-A678B5DB08D4}"/>
    <cellStyle name="style1621859566155" xfId="46145" xr:uid="{2577048D-EF07-4B9D-96E3-51CAB3182C86}"/>
    <cellStyle name="style1621859566187" xfId="46152" xr:uid="{5D9EC415-3247-4772-B4F0-E103F4C02453}"/>
    <cellStyle name="style1621859566202" xfId="46164" xr:uid="{ACFD2956-501C-46D0-8AFF-90A4D8AB7DE0}"/>
    <cellStyle name="style1621859566218" xfId="46153" xr:uid="{4096E05D-B16F-499D-98A5-4399BF662BCD}"/>
    <cellStyle name="style1621859566249" xfId="46165" xr:uid="{5BFC031D-8419-4E18-8AEB-6B6A856C6A92}"/>
    <cellStyle name="style1621859566271" xfId="46176" xr:uid="{3FC29B67-4CC3-4EEA-A682-54BA37F1EC07}"/>
    <cellStyle name="style1621859566287" xfId="46177" xr:uid="{E3DC7799-DA65-43B4-91DE-F32785643E9F}"/>
    <cellStyle name="style1621859566302" xfId="46154" xr:uid="{6A7D2355-EE0D-47FB-92A0-64181649DCB2}"/>
    <cellStyle name="style1621859566334" xfId="46155" xr:uid="{F7393644-ABFF-4A07-A1E1-217407875BF1}"/>
    <cellStyle name="style1621859566356" xfId="46156" xr:uid="{6BAEAD13-3F6C-4AD7-AE34-C4B4B9A1EF0E}"/>
    <cellStyle name="style1621859566372" xfId="46157" xr:uid="{F65165D6-AEE2-43CB-BF5E-710BF37F530D}"/>
    <cellStyle name="style1621859566387" xfId="46166" xr:uid="{8ECFC3F4-7AA8-4226-A679-BEEEB26A5B68}"/>
    <cellStyle name="style1621859566418" xfId="46167" xr:uid="{5DB44D8F-3621-44C5-8219-FC0FFC1928B2}"/>
    <cellStyle name="style1621859566434" xfId="46168" xr:uid="{18C774EB-1115-4BC2-9C8A-20B63DBF606D}"/>
    <cellStyle name="style1621859566456" xfId="46169" xr:uid="{388E6169-19E3-44C5-9339-80C4C4ACB3CE}"/>
    <cellStyle name="style1621859566487" xfId="46178" xr:uid="{A9A86C43-AC8A-4459-A9DC-BF1B6333821F}"/>
    <cellStyle name="style1621859566519" xfId="46179" xr:uid="{BE863573-F07A-43C9-BD49-BE4B210A1D64}"/>
    <cellStyle name="style1621859566534" xfId="46180" xr:uid="{6B40E8A3-8555-4EB6-8CF6-1BD67CEF0CE2}"/>
    <cellStyle name="style1621859566556" xfId="46181" xr:uid="{CEF02763-3F12-4D14-9BF2-997F222FB600}"/>
    <cellStyle name="style1621859567337" xfId="46188" xr:uid="{89AC6C63-E477-42E7-9937-1680621A1EE3}"/>
    <cellStyle name="style1621859567359" xfId="46189" xr:uid="{DAE98952-82A2-4D9B-B9DF-2EB62438B14F}"/>
    <cellStyle name="style1621859567390" xfId="46200" xr:uid="{B9C32D9F-6EC8-4EA9-926F-AC6158B33769}"/>
    <cellStyle name="style1621859567406" xfId="46201" xr:uid="{CCB3115D-BD61-4088-A708-F0A54F81251D}"/>
    <cellStyle name="style1621859567453" xfId="46191" xr:uid="{3AE45094-E975-4E45-B390-D8794D505CB8}"/>
    <cellStyle name="style1621859567475" xfId="46192" xr:uid="{A30E35CE-1FDA-489F-B898-AB3379866921}"/>
    <cellStyle name="style1621859567490" xfId="46190" xr:uid="{6823B4D8-79CF-4BBB-B97B-2317922755DA}"/>
    <cellStyle name="style1621859567506" xfId="46193" xr:uid="{53268DD2-264E-4F82-A66D-ACF0BB69112F}"/>
    <cellStyle name="style1621859567537" xfId="46202" xr:uid="{31AC38DC-F19E-4D55-9F8B-7C2F108AD369}"/>
    <cellStyle name="style1621859567559" xfId="46203" xr:uid="{FD673510-E468-4B64-B880-A254CA894733}"/>
    <cellStyle name="style1621859567575" xfId="46204" xr:uid="{6AD330E5-472A-4283-9C86-F7AABB2F4AB8}"/>
    <cellStyle name="style1621859567591" xfId="46205" xr:uid="{8FD31267-B4BA-49EF-B610-6CC5BFE35B97}"/>
    <cellStyle name="style1621859567622" xfId="46212" xr:uid="{E187D6F6-B45F-4C9D-81C6-7856A50AA8A8}"/>
    <cellStyle name="style1621859567638" xfId="46224" xr:uid="{520CC59F-F149-4131-8CEA-3D97489F4E87}"/>
    <cellStyle name="style1621859567660" xfId="46236" xr:uid="{32B27479-81E0-431B-B532-15A0EB827540}"/>
    <cellStyle name="style1621859567675" xfId="46213" xr:uid="{83B5786C-7258-4AF8-8F9C-882F20F42793}"/>
    <cellStyle name="style1621859567707" xfId="46225" xr:uid="{49F29489-8C1E-4FDB-81B3-7A35D8384A62}"/>
    <cellStyle name="style1621859567722" xfId="46237" xr:uid="{3FDF0BC7-605F-44F1-A94B-1B32D7F45ECC}"/>
    <cellStyle name="style1621859567738" xfId="46214" xr:uid="{0BFB52D0-4056-47EE-8E92-CB58219D628B}"/>
    <cellStyle name="style1621859567760" xfId="46215" xr:uid="{2D85F61D-CC4A-4904-953B-7590CC9827F8}"/>
    <cellStyle name="style1621859567791" xfId="46216" xr:uid="{F4A7B618-8EEB-4298-99B3-35D75EB0CF9E}"/>
    <cellStyle name="style1621859567807" xfId="46217" xr:uid="{D73AC780-A607-4CBB-995E-1818741C0784}"/>
    <cellStyle name="style1621859567822" xfId="46226" xr:uid="{DC3D7274-5395-42EE-8B01-7C213D7BCDAC}"/>
    <cellStyle name="style1621859567838" xfId="46227" xr:uid="{3E8D4AD6-67CA-450A-8DF9-E4CB916F60CE}"/>
    <cellStyle name="style1621859567860" xfId="46228" xr:uid="{C13D19EB-1759-4D98-9759-6FFDAAAEB984}"/>
    <cellStyle name="style1621859567892" xfId="46229" xr:uid="{8FA10CD8-5575-4B3A-BD3D-27F4D7A9CCCB}"/>
    <cellStyle name="style1621859567923" xfId="46238" xr:uid="{2C09235D-C2A7-4A80-831B-38A8CD6E45F8}"/>
    <cellStyle name="style1621859567938" xfId="46239" xr:uid="{8A573148-6930-44D8-BDDB-B3172546C35B}"/>
    <cellStyle name="style1621859567961" xfId="46240" xr:uid="{5E8F12DA-3097-4D8C-9686-540002A3AC6A}"/>
    <cellStyle name="style1621859567974" xfId="46241" xr:uid="{37FD7A67-AB50-42BB-94DE-3D18ED953C3E}"/>
    <cellStyle name="style1621859568863" xfId="46074" xr:uid="{4E8FE43A-15B3-49D6-B7CC-099531E9F627}"/>
    <cellStyle name="style1621859568878" xfId="46075" xr:uid="{CB4E7C75-B1EE-4757-8692-DA8DF1B7C175}"/>
    <cellStyle name="style1621859568910" xfId="46086" xr:uid="{7089114A-3267-4A81-97CF-AD67AE8BF67D}"/>
    <cellStyle name="style1621859568925" xfId="46087" xr:uid="{99D47552-CF28-42A4-80C3-8E3498FC76F7}"/>
    <cellStyle name="style1621859568975" xfId="46077" xr:uid="{5B234F5D-9E5F-4EBD-B2FA-9A12E74FB2E0}"/>
    <cellStyle name="style1621859568990" xfId="46078" xr:uid="{9E1A0E82-61BE-4771-A4F2-7BE616AD54BE}"/>
    <cellStyle name="style1621859569006" xfId="46076" xr:uid="{7B95FCC0-DB09-4A1D-8278-68530D57362A}"/>
    <cellStyle name="style1621859569037" xfId="46079" xr:uid="{6B01E57D-B6CC-4858-97B7-840D3E2A97DE}"/>
    <cellStyle name="style1621859569053" xfId="46088" xr:uid="{C38A6C7E-F052-4C50-A8E7-F67A86B9CBFB}"/>
    <cellStyle name="style1621859569079" xfId="46089" xr:uid="{D31FE217-4562-45FE-A0CE-19C610F3F4CA}"/>
    <cellStyle name="style1621859569095" xfId="46090" xr:uid="{2FB65EB9-29B8-46D1-88CB-060E53E7123F}"/>
    <cellStyle name="style1621859569110" xfId="46091" xr:uid="{57CF32D2-7E7B-4F3B-AD10-2B9B3A596EA3}"/>
    <cellStyle name="style1621859569141" xfId="46098" xr:uid="{11115AFF-8EFC-4562-AA3F-20FBE1AFD6BD}"/>
    <cellStyle name="style1621859569164" xfId="46110" xr:uid="{70E20CF1-4AFF-4A80-B95B-C8D82F93AF0E}"/>
    <cellStyle name="style1621859569179" xfId="46099" xr:uid="{8C675137-A704-47D3-BFD5-D5A2C3B102D9}"/>
    <cellStyle name="style1621859569210" xfId="46111" xr:uid="{83932860-F3E6-4A0A-9DEE-79AF9836B203}"/>
    <cellStyle name="style1621859569226" xfId="46122" xr:uid="{E3C9CE35-1E7F-4010-BC88-CA1EFD21B4CD}"/>
    <cellStyle name="style1621859569242" xfId="46123" xr:uid="{EFC23314-4ABA-4A06-B11B-5A2593E79D31}"/>
    <cellStyle name="style1621859569264" xfId="46100" xr:uid="{001F5A91-BDF6-45A9-8D4E-907E6C0C96F6}"/>
    <cellStyle name="style1621859569295" xfId="46101" xr:uid="{AD19A312-04ED-448D-AB69-18E0531CDA21}"/>
    <cellStyle name="style1621859569311" xfId="46102" xr:uid="{1B7579D9-417E-4C22-B279-4CC4B5034693}"/>
    <cellStyle name="style1621859569326" xfId="46103" xr:uid="{CACCFB42-519C-4C8E-992F-EFD3EF8FF078}"/>
    <cellStyle name="style1621859569358" xfId="46112" xr:uid="{D5C94E7A-1228-4753-AC12-66C336119A11}"/>
    <cellStyle name="style1621859569364" xfId="46113" xr:uid="{827422C0-42E3-4292-AEF2-4CC990E47DCC}"/>
    <cellStyle name="style1621859569395" xfId="46114" xr:uid="{C408582E-AE57-48BB-8F83-C19D885332F1}"/>
    <cellStyle name="style1621859569411" xfId="46115" xr:uid="{49300AFD-FD65-4BAB-B05D-D60A429D26E0}"/>
    <cellStyle name="style1621859569442" xfId="46124" xr:uid="{74D14D38-7A21-45B1-AFD0-B44702CC80E0}"/>
    <cellStyle name="style1621859569464" xfId="46125" xr:uid="{C3B2033A-4802-4471-B976-72F9CCEC0B9B}"/>
    <cellStyle name="style1621859569480" xfId="46126" xr:uid="{7C5CB0B0-D6F6-4B92-9D5E-4E48F4C7EBE8}"/>
    <cellStyle name="style1621859569496" xfId="46127" xr:uid="{765698FC-E622-4FB7-8E5E-7AF87B0D7A13}"/>
    <cellStyle name="style1621859570367" xfId="46134" xr:uid="{E824D492-A2E2-42EC-9D10-EB4254E12E3C}"/>
    <cellStyle name="style1621859570398" xfId="46135" xr:uid="{A75B7E13-1B02-41F4-961E-FBAE9554F9BF}"/>
    <cellStyle name="style1621859570414" xfId="46146" xr:uid="{E06E176B-7078-49FE-A811-FFB3461ADCB9}"/>
    <cellStyle name="style1621859570429" xfId="46147" xr:uid="{2B9BB3F1-A45B-4203-AC6C-27D022D732BC}"/>
    <cellStyle name="style1621859570483" xfId="46137" xr:uid="{27AB4B34-5CC9-4570-9F6F-E55D4C3EB4A8}"/>
    <cellStyle name="style1621859570498" xfId="46138" xr:uid="{4E9E976D-2D1C-44C4-81DC-A338DDB1B62A}"/>
    <cellStyle name="style1621859570514" xfId="46136" xr:uid="{E479906E-8215-49E3-9A72-6E238BDC5B64}"/>
    <cellStyle name="style1621859570545" xfId="46139" xr:uid="{20136060-0E27-42D8-B699-C6C11269B093}"/>
    <cellStyle name="style1621859570561" xfId="46148" xr:uid="{55669EEA-1CC4-49FE-889B-82B7EE523964}"/>
    <cellStyle name="style1621859570583" xfId="46149" xr:uid="{B3864E0A-6F91-4FF6-AF35-74CF772D26CE}"/>
    <cellStyle name="style1621859570599" xfId="46150" xr:uid="{301ECAB3-0DA0-4079-AD76-E8B36F378666}"/>
    <cellStyle name="style1621859570614" xfId="46151" xr:uid="{A5A87C21-BE97-4348-8EB2-A2AFCDFA9792}"/>
    <cellStyle name="style1621859570645" xfId="46158" xr:uid="{373BBB2A-3E2A-4803-8BF6-4E81B4400082}"/>
    <cellStyle name="style1621859570668" xfId="46170" xr:uid="{129F200E-4B4D-4B8D-B10A-9DFABBD86FD3}"/>
    <cellStyle name="style1621859570683" xfId="46159" xr:uid="{6FDEDA1B-5ECF-43E1-AFFC-9D453E50A335}"/>
    <cellStyle name="style1621859570699" xfId="46171" xr:uid="{3B8E4DFB-C5EB-4E1B-8671-B06AC30D2AE0}"/>
    <cellStyle name="style1621859570730" xfId="46182" xr:uid="{9CCDF930-99C2-40D2-86E4-3471E8029CF1}"/>
    <cellStyle name="style1621859570746" xfId="46183" xr:uid="{296FF095-9CA1-44D6-831A-7F9065800707}"/>
    <cellStyle name="style1621859570768" xfId="46160" xr:uid="{762B7C7E-887F-4EA5-9DBA-47BF4747E1DC}"/>
    <cellStyle name="style1621859570784" xfId="46161" xr:uid="{CA3022DD-D51E-4B36-8170-B7ADCC74D0E7}"/>
    <cellStyle name="style1621859570815" xfId="46162" xr:uid="{CE99190A-B16B-4503-9E6E-28FA5D53F208}"/>
    <cellStyle name="style1621859570830" xfId="46163" xr:uid="{0E5727BD-103E-4B57-9C30-B4D5137F9D6C}"/>
    <cellStyle name="style1621859570846" xfId="46172" xr:uid="{C73A7593-0294-45AA-86BB-68079C3AE7ED}"/>
    <cellStyle name="style1621859570868" xfId="46173" xr:uid="{767F0796-4A6F-47BA-BBAF-ADCB09AD2C0F}"/>
    <cellStyle name="style1621859570899" xfId="46174" xr:uid="{C13BF2CB-BD8E-4F4D-8674-E672286B9FFE}"/>
    <cellStyle name="style1621859570915" xfId="46175" xr:uid="{D858E5FB-C4A8-4592-8521-6AB72081FBD1}"/>
    <cellStyle name="style1621859570946" xfId="46184" xr:uid="{F43EC912-2DD9-42F5-A6CA-2F6D15EE7FB6}"/>
    <cellStyle name="style1621859570976" xfId="46185" xr:uid="{3E51BE37-2620-4BEF-902C-15DDE3F91A22}"/>
    <cellStyle name="style1621859570991" xfId="46186" xr:uid="{BDF84FF6-2F39-43FD-AE0A-6AA4CBCDF6ED}"/>
    <cellStyle name="style1621859571022" xfId="46187" xr:uid="{C22110AE-9582-41D5-AA37-9CAF750B1D62}"/>
    <cellStyle name="style1621859571863" xfId="46194" xr:uid="{AA7BE6BF-CBDD-4041-BCF6-17C7DB555FA7}"/>
    <cellStyle name="style1621859571886" xfId="46195" xr:uid="{94540464-E5FB-45A3-8F05-4C0F688B0944}"/>
    <cellStyle name="style1621859571901" xfId="46206" xr:uid="{36CF1E9D-1A4E-403D-978A-23D675356F9A}"/>
    <cellStyle name="style1621859571917" xfId="46207" xr:uid="{8A8FD4A2-73B5-43D4-8AD9-5E184DE6F281}"/>
    <cellStyle name="style1621859571970" xfId="46197" xr:uid="{D598B9C5-73B3-4257-89F2-CACF84FC2844}"/>
    <cellStyle name="style1621859571991" xfId="46198" xr:uid="{CEC2B122-9157-4E41-99BD-B1D597CFFDB4}"/>
    <cellStyle name="style1621859572007" xfId="46196" xr:uid="{DD945104-9F84-470C-91AF-4A1079F0FE29}"/>
    <cellStyle name="style1621859572023" xfId="46199" xr:uid="{465F5E59-6BF7-4AD7-9E0E-A1FD4F3E8657}"/>
    <cellStyle name="style1621859572054" xfId="46208" xr:uid="{D70F50D6-7DE4-49F2-9CB5-DE2DA1BDD141}"/>
    <cellStyle name="style1621859572071" xfId="46209" xr:uid="{7C26E5D6-BBAA-447F-A940-C382419BCF37}"/>
    <cellStyle name="style1621859572086" xfId="46210" xr:uid="{A1041F8B-AC39-4532-9347-C3EC39E5D6B3}"/>
    <cellStyle name="style1621859572102" xfId="46211" xr:uid="{9DC0AA58-19D1-4BE4-8588-CBB39B039CB6}"/>
    <cellStyle name="style1621859572133" xfId="46218" xr:uid="{4C8B7C7A-556D-485E-A7B1-417B1ECC6693}"/>
    <cellStyle name="style1621859572149" xfId="46230" xr:uid="{0A310C8B-47F4-4545-A0F1-040F6ACF536F}"/>
    <cellStyle name="style1621859572171" xfId="46242" xr:uid="{A4319AC4-4C8A-432A-9B43-1D7A54C79959}"/>
    <cellStyle name="style1621859572202" xfId="46219" xr:uid="{D7C3EE67-EEA7-4DD5-9FF0-DC1E9E23EE4B}"/>
    <cellStyle name="style1621859572218" xfId="46231" xr:uid="{21279206-EC6A-4733-93DA-94064F38104F}"/>
    <cellStyle name="style1621859572233" xfId="46243" xr:uid="{C2BE3393-30E5-4B74-A4A0-864494887EC5}"/>
    <cellStyle name="style1621859572265" xfId="46220" xr:uid="{76DE7E98-B579-4A67-8B70-FB76299F8213}"/>
    <cellStyle name="style1621859572287" xfId="46221" xr:uid="{3CFCCFD5-4670-441E-9ABC-055C7763200B}"/>
    <cellStyle name="style1621859572302" xfId="46222" xr:uid="{39669923-ECBE-4B3D-84F2-D18F01BBE092}"/>
    <cellStyle name="style1621859572318" xfId="46223" xr:uid="{F71BA8A9-7495-4BEC-806D-C55715567DD1}"/>
    <cellStyle name="style1621859572349" xfId="46232" xr:uid="{35048E06-9DEA-43F3-9C23-B10F28080283}"/>
    <cellStyle name="style1621859572371" xfId="46233" xr:uid="{51ED457B-5BB4-4649-8C0F-70C34B920C91}"/>
    <cellStyle name="style1621859572387" xfId="46234" xr:uid="{65A615EC-491C-4612-A823-983ABE9923FA}"/>
    <cellStyle name="style1621859572403" xfId="46235" xr:uid="{A36B0379-1BC5-47DC-9E9A-1FC7C8BFF4BD}"/>
    <cellStyle name="style1621859572434" xfId="46244" xr:uid="{0FC22973-EF7B-4037-B866-197744DCF932}"/>
    <cellStyle name="style1621859572450" xfId="46245" xr:uid="{81C376E4-FB63-45B0-A62A-E6FB4BD131B2}"/>
    <cellStyle name="style1621859572472" xfId="46246" xr:uid="{3AD02A45-4400-46BB-903D-79CC90774B97}"/>
    <cellStyle name="style1621859572503" xfId="46247" xr:uid="{90296FBC-CF73-4205-85FD-044D8D032B1C}"/>
    <cellStyle name="style1621859573474" xfId="46248" xr:uid="{FDE03CBA-4DF4-458B-B2BA-B70967B56F4C}"/>
    <cellStyle name="style1621859573489" xfId="46249" xr:uid="{A0C2A8C9-1264-4582-A101-381F9FBCF021}"/>
    <cellStyle name="style1621859573505" xfId="46260" xr:uid="{96291469-2629-40EF-9377-E208A23FF1C8}"/>
    <cellStyle name="style1621859573536" xfId="46261" xr:uid="{9641C2BD-9D8C-4E14-BFDB-A425138793C2}"/>
    <cellStyle name="style1621859573574" xfId="46251" xr:uid="{C98AF213-348A-4D3C-8EDD-7455C402CCE2}"/>
    <cellStyle name="style1621859573589" xfId="46252" xr:uid="{6340AB4B-32C8-46D2-AD71-83D55661B622}"/>
    <cellStyle name="style1621859573621" xfId="46250" xr:uid="{387272B7-5AE4-4EF5-B7B6-C9F88D758346}"/>
    <cellStyle name="style1621859573636" xfId="46253" xr:uid="{2587BBDF-2C1A-4F0A-8281-8FCE4E4BB87B}"/>
    <cellStyle name="style1621859573652" xfId="46262" xr:uid="{53E0DFB1-2ECF-4B25-88E8-C02E34A1FCA0}"/>
    <cellStyle name="style1621859573674" xfId="46263" xr:uid="{3D5903D5-3E5D-4CAE-87C7-17BE4D5CAB44}"/>
    <cellStyle name="style1621859573705" xfId="46264" xr:uid="{78C7ACAC-F949-497B-82BA-0109AB00D647}"/>
    <cellStyle name="style1621859573721" xfId="46265" xr:uid="{736C54B5-3BC3-4BD3-94C1-11485E8CBF6A}"/>
    <cellStyle name="style1621859573737" xfId="46272" xr:uid="{FADC7E1C-16A3-48CD-B205-CE703363FE29}"/>
    <cellStyle name="style1621859573752" xfId="46284" xr:uid="{2F263E1D-38AF-4E4E-944C-5671F81AA5B4}"/>
    <cellStyle name="style1621859573774" xfId="46273" xr:uid="{E700B3A1-BEE6-454D-8011-5E634E575A56}"/>
    <cellStyle name="style1621859573806" xfId="46285" xr:uid="{65749125-E0F0-4CD3-BFC8-1CE5AB9B8192}"/>
    <cellStyle name="style1621859573821" xfId="46296" xr:uid="{5BC17C57-C14C-4B1C-B68A-39C61EAB42DA}"/>
    <cellStyle name="style1621859573837" xfId="46297" xr:uid="{8A9BAE3B-E9D1-4D1F-BC50-9248BA2DCD8D}"/>
    <cellStyle name="style1621859573868" xfId="46274" xr:uid="{EADAC9DB-AD80-4C92-9565-983C5451535E}"/>
    <cellStyle name="style1621859573890" xfId="46275" xr:uid="{575BD305-D6C6-4B0C-BC6B-371067CA12DA}"/>
    <cellStyle name="style1621859573906" xfId="46276" xr:uid="{BF49F582-6DD2-486B-86E5-D1B37BB790A3}"/>
    <cellStyle name="style1621859573922" xfId="46277" xr:uid="{A65064A3-3865-4E46-8FD0-C3615986FCFB}"/>
    <cellStyle name="style1621859573953" xfId="46286" xr:uid="{D4A24F72-1082-4C35-A094-28B9F902B9FF}"/>
    <cellStyle name="style1621859573975" xfId="46287" xr:uid="{123B44D5-723C-4363-B401-40DC19A4E030}"/>
    <cellStyle name="style1621859573993" xfId="46288" xr:uid="{FEDB58E7-20AE-4D2A-8026-3AF126B82768}"/>
    <cellStyle name="style1621859574008" xfId="46289" xr:uid="{D2D21525-4161-4821-9C42-591227BE548F}"/>
    <cellStyle name="style1621859574039" xfId="46298" xr:uid="{E797220A-A91C-4D6E-ACCD-F3A22AC3F63F}"/>
    <cellStyle name="style1621859574055" xfId="46299" xr:uid="{203167A5-36CC-4CD4-84AB-B9960002CCA8}"/>
    <cellStyle name="style1621859574075" xfId="46300" xr:uid="{AEEF09B7-25FB-4607-8818-D5BA7EB999E8}"/>
    <cellStyle name="style1621859574091" xfId="46301" xr:uid="{F561EB56-47F9-46C2-B78C-27C3212FC06F}"/>
    <cellStyle name="style1621859574924" xfId="46308" xr:uid="{5B8F7CC4-3026-49CE-9D23-46E7B9649CA4}"/>
    <cellStyle name="style1621859574940" xfId="46309" xr:uid="{436499F8-406A-4700-BB47-A976D927BCB0}"/>
    <cellStyle name="style1621859574956" xfId="46320" xr:uid="{4181AC30-475B-4A87-91D0-FA41CF9F50E1}"/>
    <cellStyle name="style1621859574978" xfId="46321" xr:uid="{46FEB4E3-448E-486F-B6EA-BB34BE3D86F5}"/>
    <cellStyle name="style1621859575031" xfId="46311" xr:uid="{FEC29FE0-5FEC-42FE-A55A-D0AF8695153D}"/>
    <cellStyle name="style1621859575050" xfId="46312" xr:uid="{59AD3A11-16F3-4A9E-8BCD-A5BE2140817A}"/>
    <cellStyle name="style1621859575073" xfId="46310" xr:uid="{54C5E8AF-5C67-43CA-84CE-58E493865E26}"/>
    <cellStyle name="style1621859575093" xfId="46313" xr:uid="{F62F6D30-8728-4B50-9732-DB7EBA1745A2}"/>
    <cellStyle name="style1621859575114" xfId="46322" xr:uid="{7C459D2C-527F-4FA8-8973-64CDCAD2FE39}"/>
    <cellStyle name="style1621859575134" xfId="46323" xr:uid="{61475EA2-9D67-4983-BEEF-51B0A297A2A7}"/>
    <cellStyle name="style1621859575155" xfId="46324" xr:uid="{041FDAD1-ABD7-4D37-99B4-AF44D10A65E8}"/>
    <cellStyle name="style1621859575178" xfId="46325" xr:uid="{C66B9D29-F7E9-4522-8EFA-8983BEDD1AB1}"/>
    <cellStyle name="style1621859575198" xfId="46332" xr:uid="{210A0714-319E-4318-88F2-540F8493E3BC}"/>
    <cellStyle name="style1621859575221" xfId="46344" xr:uid="{2EE08A46-5983-46D0-9265-DFAC0C01F59E}"/>
    <cellStyle name="style1621859575241" xfId="46333" xr:uid="{23ED7AA8-FE2C-4EC1-BF06-A507BAFCEB8D}"/>
    <cellStyle name="style1621859575263" xfId="46345" xr:uid="{1CA734A5-3740-4004-98C2-F77B15B8E205}"/>
    <cellStyle name="style1621859575285" xfId="46356" xr:uid="{8CCED56D-564C-4821-8438-E1BCDF4788AF}"/>
    <cellStyle name="style1621859575306" xfId="46357" xr:uid="{DEC3286F-ED92-41A1-94A3-3FA116F16AA8}"/>
    <cellStyle name="style1621859575326" xfId="46334" xr:uid="{AFE3636D-2CAC-4013-86CF-6042BD040884}"/>
    <cellStyle name="style1621859575350" xfId="46335" xr:uid="{A801D5A2-0677-4A0D-8B87-F0548E16E24B}"/>
    <cellStyle name="style1621859575370" xfId="46336" xr:uid="{5031F2C8-ECE6-4C6C-B5C0-74389D6EB85E}"/>
    <cellStyle name="style1621859575391" xfId="46337" xr:uid="{66B5113B-B958-40D1-AF80-2BB0E11A58FA}"/>
    <cellStyle name="style1621859575411" xfId="46346" xr:uid="{1FE8AB29-BDEA-470F-A8C6-D5E298A2A99B}"/>
    <cellStyle name="style1621859575433" xfId="46347" xr:uid="{E1DF9145-B425-4595-B24C-01D6165CA03F}"/>
    <cellStyle name="style1621859575453" xfId="46348" xr:uid="{CB21027E-61A1-47B4-B6E2-7060CE73F2B7}"/>
    <cellStyle name="style1621859575474" xfId="46349" xr:uid="{E2B90A3B-9AAD-434A-A7FF-2D8CCFEC86C6}"/>
    <cellStyle name="style1621859575515" xfId="46358" xr:uid="{3A6BEDCF-AE55-4627-9917-F87829F81F05}"/>
    <cellStyle name="style1621859575536" xfId="46359" xr:uid="{BE35502D-F818-47AB-AC09-8FE9F78544D2}"/>
    <cellStyle name="style1621859575557" xfId="46360" xr:uid="{7C4AE9CE-371C-4FCC-9F0B-4C9CF21A700B}"/>
    <cellStyle name="style1621859575577" xfId="46361" xr:uid="{8BBBBEA9-EA23-4121-B6C4-325777BECA10}"/>
    <cellStyle name="style1621859576931" xfId="46254" xr:uid="{36CC4729-EE18-4E42-9B78-ABBEBC9F12D0}"/>
    <cellStyle name="style1621859576946" xfId="46255" xr:uid="{760CBA97-318B-4236-888D-DB1CF0C9F0E6}"/>
    <cellStyle name="style1621859576962" xfId="46266" xr:uid="{5BC21085-933D-4664-B529-E26F22B8F122}"/>
    <cellStyle name="style1621859576984" xfId="46267" xr:uid="{D40CB58B-F00B-46E0-8BCB-ADA32714E978}"/>
    <cellStyle name="style1621859577031" xfId="46257" xr:uid="{4C3947DD-4B3E-420E-8596-339E46312CDF}"/>
    <cellStyle name="style1621859577046" xfId="46258" xr:uid="{0E98F161-9D57-4D9B-BF6B-1B00B3165C07}"/>
    <cellStyle name="style1621859577078" xfId="46256" xr:uid="{93CBB2C2-1767-4F3C-AAF6-642B0011575B}"/>
    <cellStyle name="style1621859577100" xfId="46259" xr:uid="{80F5E260-5317-4C00-8419-AB567A8F91FC}"/>
    <cellStyle name="style1621859577116" xfId="46268" xr:uid="{E9436568-4B93-427D-8132-18630EF053F7}"/>
    <cellStyle name="style1621859577131" xfId="46269" xr:uid="{BD1CAA5D-70AE-4367-AFF3-6B6749D3E0BD}"/>
    <cellStyle name="style1621859577162" xfId="46270" xr:uid="{D0C00BE5-1B08-4FFF-8FA3-D51E558CAA40}"/>
    <cellStyle name="style1621859577185" xfId="46271" xr:uid="{1B72D35B-D51A-4CFF-B429-95627A8AF535}"/>
    <cellStyle name="style1621859577200" xfId="46278" xr:uid="{ECA2B9D5-33BF-4F1E-9613-14D9EF0187F9}"/>
    <cellStyle name="style1621859577216" xfId="46290" xr:uid="{3D7C530D-CC03-42D6-A74F-1589FCFE319F}"/>
    <cellStyle name="style1621859577247" xfId="46279" xr:uid="{A34D6587-FB2F-4C4F-B6B2-FDC7C373A439}"/>
    <cellStyle name="style1621859577263" xfId="46291" xr:uid="{E956F7B3-DC42-42F1-8EE5-4166BF845927}"/>
    <cellStyle name="style1621859577285" xfId="46302" xr:uid="{E4A50224-B42B-41CC-BE4C-5AA886646846}"/>
    <cellStyle name="style1621859577301" xfId="46303" xr:uid="{9E0CBE4D-45E5-4550-98E5-2A5AE50EA4E1}"/>
    <cellStyle name="style1621859577332" xfId="46280" xr:uid="{01944E6D-694E-4B7E-8016-3FBF507FE800}"/>
    <cellStyle name="style1621859577347" xfId="46281" xr:uid="{3BDE8961-7A53-40FA-A69E-29DE73045BCD}"/>
    <cellStyle name="style1621859577363" xfId="46282" xr:uid="{3356D7CB-A8F9-4FE4-99EC-BEF845A6BEAF}"/>
    <cellStyle name="style1621859577385" xfId="46283" xr:uid="{0482A7AD-0C54-45CD-9C03-91884FEA7D7F}"/>
    <cellStyle name="style1621859577416" xfId="46292" xr:uid="{B862D496-7609-4917-98C7-553DA246CA9D}"/>
    <cellStyle name="style1621859577432" xfId="46293" xr:uid="{B891F700-A3D3-4DC7-BDE6-ED2D8C6AEB0B}"/>
    <cellStyle name="style1621859577448" xfId="46294" xr:uid="{27DE532F-19BB-4119-ADD7-6D66C30626D5}"/>
    <cellStyle name="style1621859577479" xfId="46295" xr:uid="{B8BB59F0-C205-4540-9C4F-2B04D3F08257}"/>
    <cellStyle name="style1621859577501" xfId="46304" xr:uid="{A3A908A1-22D0-49E3-AF71-120E04A42011}"/>
    <cellStyle name="style1621859577517" xfId="46305" xr:uid="{F963E993-A9F3-4127-9DB4-641745880C0A}"/>
    <cellStyle name="style1621859577532" xfId="46306" xr:uid="{95B57CEE-607C-4D01-9BC9-083500DE0BC8}"/>
    <cellStyle name="style1621859577564" xfId="46307" xr:uid="{CC0BB731-01A0-457F-A57C-DFE1C0CBF896}"/>
    <cellStyle name="style1621859578465" xfId="46314" xr:uid="{509A4F10-F95A-4303-AD78-7B6C587379F1}"/>
    <cellStyle name="style1621859578487" xfId="46315" xr:uid="{40492B07-DDD0-4B37-878B-285B2E3040B0}"/>
    <cellStyle name="style1621859578503" xfId="46326" xr:uid="{85748BA0-C1FC-47F9-82FA-0EDEA09EBE7B}"/>
    <cellStyle name="style1621859578519" xfId="46327" xr:uid="{B1FA9740-8113-4751-A0D2-EEFCEB422B78}"/>
    <cellStyle name="style1621859578566" xfId="46317" xr:uid="{AF1EB50E-9624-4F7B-A651-DB3233ACA974}"/>
    <cellStyle name="style1621859578588" xfId="46318" xr:uid="{F44C2779-9F70-403F-ACF6-F25257677052}"/>
    <cellStyle name="style1621859578603" xfId="46316" xr:uid="{EA581C10-9564-48CF-93F4-2209821680B2}"/>
    <cellStyle name="style1621859578635" xfId="46319" xr:uid="{5DEE6D68-695D-4752-9578-2C9B747701DB}"/>
    <cellStyle name="style1621859578650" xfId="46328" xr:uid="{C53F87A6-9F16-49BD-BAB6-F59849F70CBB}"/>
    <cellStyle name="style1621859578666" xfId="46329" xr:uid="{AA9CD7DB-E243-48CB-A4A3-EE5B76A785CD}"/>
    <cellStyle name="style1621859578688" xfId="46330" xr:uid="{B5A232C5-BEC7-4F19-9C89-06BF920FB8FA}"/>
    <cellStyle name="style1621859578719" xfId="46331" xr:uid="{0AB79A83-F453-4B00-B490-D02B7EC7B39F}"/>
    <cellStyle name="style1621859578735" xfId="46338" xr:uid="{BBAD9AE7-56AF-4BF9-8F87-3F669297160D}"/>
    <cellStyle name="style1621859578751" xfId="46350" xr:uid="{D0AD2E69-9704-4FFC-8FFA-B1739CE92F9A}"/>
    <cellStyle name="style1621859578782" xfId="46339" xr:uid="{38AE6117-D868-4D80-81C8-D83DA6B2C798}"/>
    <cellStyle name="style1621859578804" xfId="46351" xr:uid="{60F22840-68A9-4400-B7A2-FEB8C939B4F1}"/>
    <cellStyle name="style1621859578820" xfId="46362" xr:uid="{D40817E1-FADB-430D-8775-399B335DC809}"/>
    <cellStyle name="style1621859578835" xfId="46363" xr:uid="{6B6BA069-F8D5-4A17-B0A9-21C7DCEF2C24}"/>
    <cellStyle name="style1621859578866" xfId="46340" xr:uid="{5A5E6EF2-D5BC-4BDE-B558-4CA369BCBC2D}"/>
    <cellStyle name="style1621859578889" xfId="46341" xr:uid="{E48A124B-AF23-47B4-8FC1-1FA8A2D71893}"/>
    <cellStyle name="style1621859578904" xfId="46342" xr:uid="{4CE85EAF-988A-40E7-8252-88D2BB511A61}"/>
    <cellStyle name="style1621859578920" xfId="46343" xr:uid="{4347BCB2-0357-4882-B4CF-B476630F9F78}"/>
    <cellStyle name="style1621859578951" xfId="46352" xr:uid="{121CB49E-F4AE-4232-8F64-7D4B4DE95D09}"/>
    <cellStyle name="style1621859578967" xfId="46353" xr:uid="{8BC91F21-81BB-4E91-8113-3CB0B68F9532}"/>
    <cellStyle name="style1621859578989" xfId="46354" xr:uid="{4FE7FB6D-03DE-4986-AB31-E5485E034D39}"/>
    <cellStyle name="style1621859579004" xfId="46355" xr:uid="{5EF2FB52-A66B-478D-83A9-F332A11DECD6}"/>
    <cellStyle name="style1621859579051" xfId="46364" xr:uid="{0E2C99B2-F513-4F8A-B11B-91B56C8F6C0E}"/>
    <cellStyle name="style1621859579067" xfId="46365" xr:uid="{DAAF8A1A-2EF0-4A43-92D7-5C285D4D6514}"/>
    <cellStyle name="style1621859579089" xfId="46366" xr:uid="{6DA6180E-1B05-45E7-82D0-DDA3239944E7}"/>
    <cellStyle name="style1621859579105" xfId="46367" xr:uid="{985E6064-6346-4E04-B9AF-AFE34A6F957F}"/>
    <cellStyle name="style1621859580524" xfId="46368" xr:uid="{E3010592-E5C1-4154-AE37-75AAFF9DED52}"/>
    <cellStyle name="style1621859580556" xfId="46369" xr:uid="{4BEE7719-BBC1-465E-A9E4-C56350A8E69F}"/>
    <cellStyle name="style1621859580571" xfId="46380" xr:uid="{E7760818-4E55-4FAC-BB5C-38DFBECA546E}"/>
    <cellStyle name="style1621859580593" xfId="46381" xr:uid="{92DB2969-BF95-47E4-8D3F-13C350A811A7}"/>
    <cellStyle name="style1621859580640" xfId="46371" xr:uid="{77F4D6CE-C60B-4DF9-8213-C7B12EB7B6C6}"/>
    <cellStyle name="style1621859580656" xfId="46372" xr:uid="{407C5EC4-0673-419F-9D54-08DD6AD6E9E4}"/>
    <cellStyle name="style1621859580671" xfId="46370" xr:uid="{4538C2F6-9382-4385-8AED-164FD24D9827}"/>
    <cellStyle name="style1621859580694" xfId="46373" xr:uid="{1E229804-0053-4316-9A55-B935CFA81EEB}"/>
    <cellStyle name="style1621859580709" xfId="46382" xr:uid="{995163EF-D011-4359-93EE-5F2C1CE29046}"/>
    <cellStyle name="style1621859580740" xfId="46383" xr:uid="{7B32C6F9-54F2-4F39-AA03-13F83BCEED44}"/>
    <cellStyle name="style1621859580756" xfId="46384" xr:uid="{532B1038-6C40-4C56-A0B3-57B971304E0A}"/>
    <cellStyle name="style1621859580787" xfId="46385" xr:uid="{D8E4C9E8-5402-4510-9CFF-8624ABB14AA8}"/>
    <cellStyle name="style1621859580794" xfId="46392" xr:uid="{14EB6B49-4053-4AA2-8EC8-27F7204FB899}"/>
    <cellStyle name="style1621859580825" xfId="46404" xr:uid="{A98E647C-86EA-4BE5-9380-C42650E6F999}"/>
    <cellStyle name="style1621859580841" xfId="46393" xr:uid="{63816338-453A-4494-BE6E-D2C8A8461E0C}"/>
    <cellStyle name="style1621859580872" xfId="46405" xr:uid="{09C5CF4C-1045-436F-903D-AF8D7349592E}"/>
    <cellStyle name="style1621859580888" xfId="46416" xr:uid="{66A751AC-65E1-48E3-B1A5-9E61AE75A1BF}"/>
    <cellStyle name="style1621859580910" xfId="46417" xr:uid="{45EDC51F-474A-4384-AAB7-FE81584C1C8C}"/>
    <cellStyle name="style1621859580925" xfId="46394" xr:uid="{45383E54-2483-4F34-B527-17B4D6C178F7}"/>
    <cellStyle name="style1621859580941" xfId="46395" xr:uid="{770C4243-6810-4293-8666-D18E3003307F}"/>
    <cellStyle name="style1621859580972" xfId="46396" xr:uid="{4D0817B0-8809-4F0B-8DE8-B921130AE29E}"/>
    <cellStyle name="style1621859580994" xfId="46397" xr:uid="{852B3409-9CB4-4400-B4D6-5CC404ED733C}"/>
    <cellStyle name="style1621859581010" xfId="46406" xr:uid="{E005B979-56C1-498D-A215-D0E3E2225571}"/>
    <cellStyle name="style1621859581026" xfId="46407" xr:uid="{35A62E41-5899-4B09-B06E-C46B7A02B314}"/>
    <cellStyle name="style1621859581057" xfId="46408" xr:uid="{A3AA7ADD-83EB-4521-959B-77ABB0D779C2}"/>
    <cellStyle name="style1621859581072" xfId="46409" xr:uid="{A52A1BF0-57A1-44F6-8678-18621156FDFC}"/>
    <cellStyle name="style1621859581095" xfId="46418" xr:uid="{3DE58161-C477-4FFC-A705-36EE60A30756}"/>
    <cellStyle name="style1621859581126" xfId="46419" xr:uid="{E4F77692-8DF3-4DB5-B0A2-F16A85DE6F66}"/>
    <cellStyle name="style1621859581141" xfId="46420" xr:uid="{2D092535-F810-45E0-B613-0C656F3B2EA4}"/>
    <cellStyle name="style1621859581157" xfId="46421" xr:uid="{E22D212C-D2AB-4BFC-8F6D-C6EDF068EADC}"/>
    <cellStyle name="style1621859581928" xfId="46374" xr:uid="{8C2764C0-5F87-4CE5-ABC4-B4835C6271EB}"/>
    <cellStyle name="style1621859581944" xfId="46375" xr:uid="{A924939C-EB85-4082-9B5A-72993A5FB2CC}"/>
    <cellStyle name="style1621859581975" xfId="46386" xr:uid="{1531A84B-787A-442D-80E4-034540E4D461}"/>
    <cellStyle name="style1621859581997" xfId="46387" xr:uid="{512786C5-BF1A-46C3-A278-2C8B2DC7053F}"/>
    <cellStyle name="style1621859582028" xfId="46377" xr:uid="{DA70BDE4-FFEB-45D7-ACC4-23C6CF1289B3}"/>
    <cellStyle name="style1621859582059" xfId="46378" xr:uid="{FA05E08B-79D0-42AD-93D6-F99288982B30}"/>
    <cellStyle name="style1621859582075" xfId="46376" xr:uid="{F1C413E2-1321-4818-BAE4-E7C35AB80831}"/>
    <cellStyle name="style1621859582097" xfId="46379" xr:uid="{4A136173-6839-44F2-8FFA-68673783699C}"/>
    <cellStyle name="style1621859582113" xfId="46388" xr:uid="{66037C85-8F4A-4725-831C-2332819159DD}"/>
    <cellStyle name="style1621859582144" xfId="46389" xr:uid="{0E4004DA-65F8-46C5-A87D-6A0EB8156EB3}"/>
    <cellStyle name="style1621859582159" xfId="46390" xr:uid="{FDDC32F8-67B1-4826-8D91-E2E53ED3AEAC}"/>
    <cellStyle name="style1621859582175" xfId="46391" xr:uid="{789A4600-F676-4980-B40F-64104CCD9FED}"/>
    <cellStyle name="style1621859582197" xfId="46398" xr:uid="{25860A62-DDF3-4EEB-BB10-AC43F2E74B92}"/>
    <cellStyle name="style1621859582228" xfId="46410" xr:uid="{5EC2E25B-C1F5-4669-86F6-F88865DD67CE}"/>
    <cellStyle name="style1621859582244" xfId="46399" xr:uid="{123331EC-17ED-4029-A255-5ADD6C177DE3}"/>
    <cellStyle name="style1621859582275" xfId="46411" xr:uid="{6DE06442-03BD-449C-BD8D-00466B2D6E53}"/>
    <cellStyle name="style1621859582297" xfId="46422" xr:uid="{107C9AFD-258D-4586-AEBB-E4A3D469FA92}"/>
    <cellStyle name="style1621859582313" xfId="46423" xr:uid="{710BD85C-1C36-480C-85F9-5652B90C8B16}"/>
    <cellStyle name="style1621859582329" xfId="46400" xr:uid="{B970F4D2-9252-4B88-AB4E-0B3A603D934E}"/>
    <cellStyle name="style1621859582360" xfId="46401" xr:uid="{7E68C572-5AB5-489A-B4B4-6ED627B87DC3}"/>
    <cellStyle name="style1621859582376" xfId="46402" xr:uid="{AE25FCAA-4341-478F-8F91-283360E88FAD}"/>
    <cellStyle name="style1621859582398" xfId="46403" xr:uid="{0C7F8549-26F2-4083-8748-D51BA10034D4}"/>
    <cellStyle name="style1621859582413" xfId="46412" xr:uid="{D74722CF-C837-49D8-A7CE-B5469A5BF3CB}"/>
    <cellStyle name="style1621859582429" xfId="46413" xr:uid="{C44EB88C-C57E-434B-A67E-D799CCDB5FDC}"/>
    <cellStyle name="style1621859582460" xfId="46414" xr:uid="{3E76789C-AEBB-4447-93D4-B80EF6605491}"/>
    <cellStyle name="style1621859582476" xfId="46415" xr:uid="{354CA398-C83E-41B1-8F09-C97407F64FCC}"/>
    <cellStyle name="style1621859582514" xfId="46424" xr:uid="{D57BAEE0-2355-4D92-A3F3-A469573F34AC}"/>
    <cellStyle name="style1621859582529" xfId="46425" xr:uid="{FABF585B-40EE-4E55-AF90-59BAEC22DA14}"/>
    <cellStyle name="style1621859582545" xfId="46426" xr:uid="{7F5466D2-5279-4A73-A954-E1B43B79190E}"/>
    <cellStyle name="style1621859582576" xfId="46427" xr:uid="{9943DBBB-3ADA-4368-8BD0-E24BA5CFDB2F}"/>
    <cellStyle name="style1621859583933" xfId="46629" xr:uid="{376EB7A5-B091-4B8D-8F37-E367FE8CFFF5}"/>
    <cellStyle name="style1621859583964" xfId="46630" xr:uid="{282C7B17-70DA-41D9-9AEE-B8F7ACF5D02A}"/>
    <cellStyle name="style1621859583981" xfId="46628" xr:uid="{CBB70AAD-02ED-4F55-93F7-E4046060ACEC}"/>
    <cellStyle name="style1621859584002" xfId="46631" xr:uid="{60795453-1CBF-45BB-BEA9-713332263E53}"/>
    <cellStyle name="style1621859584033" xfId="46632" xr:uid="{818BF7A8-BEC7-413A-B80D-CD7E46AF834D}"/>
    <cellStyle name="style1621859584049" xfId="46633" xr:uid="{70D38CB8-8C9A-4C31-9F2C-9A6CE2AA3F59}"/>
    <cellStyle name="style1621859584080" xfId="46634" xr:uid="{FEDF62AD-EB92-4CFC-93E7-5D23A987394E}"/>
    <cellStyle name="style1621859584102" xfId="46635" xr:uid="{8371F65F-71E0-4F7E-879D-03AA00817EB4}"/>
    <cellStyle name="style1621859584118" xfId="46637" xr:uid="{F5DACD8D-17A4-484B-BE99-6701D4FF2E1B}"/>
    <cellStyle name="style1621859584133" xfId="46638" xr:uid="{3EE01AD5-C04E-4B66-B719-481CBF8C466F}"/>
    <cellStyle name="style1621859584165" xfId="46640" xr:uid="{A8453395-76B2-434A-BBBD-2CBDDC46773A}"/>
    <cellStyle name="style1621859584180" xfId="46641" xr:uid="{FC91EA57-7ABA-4676-BCB1-BE029A8B7166}"/>
    <cellStyle name="style1621859584202" xfId="46636" xr:uid="{F1C60CC1-2B96-4F0D-BF59-67B9B2E028FA}"/>
    <cellStyle name="style1621859584218" xfId="46639" xr:uid="{7255C887-BADD-4483-8C59-9F3D147EE808}"/>
    <cellStyle name="style1621859584249" xfId="46642" xr:uid="{7ECB091C-3CAD-415E-B945-CAA4871E8565}"/>
    <cellStyle name="style1621859584281" xfId="46644" xr:uid="{96C314EF-AE7A-4ACD-84AF-8A5AB0462CA3}"/>
    <cellStyle name="style1621859584303" xfId="46645" xr:uid="{27D9503E-FBDC-40AB-BAD1-F84119ADD669}"/>
    <cellStyle name="style1621859584334" xfId="46643" xr:uid="{3BC669D8-B396-470B-868C-B83F0ED02E09}"/>
    <cellStyle name="style1621859585282" xfId="46488" xr:uid="{B7E29725-6B96-4104-98F2-DA3F25BC9E12}"/>
    <cellStyle name="style1621859585305" xfId="46489" xr:uid="{D90C652E-7BA5-45EA-98A8-D08CEE63574D}"/>
    <cellStyle name="style1621859585336" xfId="46500" xr:uid="{ABD9F50C-245E-4C27-86E6-BEDCA5E096FA}"/>
    <cellStyle name="style1621859585351" xfId="46501" xr:uid="{98F4F6F7-681B-4389-B73A-B2E53EB5CA3A}"/>
    <cellStyle name="style1621859585383" xfId="46491" xr:uid="{FB927742-A77C-4315-B09E-6DE39172AB6A}"/>
    <cellStyle name="style1621859585405" xfId="46492" xr:uid="{1CD6653D-7D00-4E67-BEB9-FCF501C83E88}"/>
    <cellStyle name="style1621859585436" xfId="46490" xr:uid="{83310801-4788-4C5F-9A28-C9BE5ECB5AAB}"/>
    <cellStyle name="style1621859585452" xfId="46493" xr:uid="{72899734-91B9-4ABD-BE49-C4B420C3ADA8}"/>
    <cellStyle name="style1621859585467" xfId="46502" xr:uid="{BC82748E-972F-4659-AD00-B83FFB9B3DE2}"/>
    <cellStyle name="style1621859585499" xfId="46503" xr:uid="{049F8803-2940-4135-93BE-692CBCD4F4FA}"/>
    <cellStyle name="style1621859585521" xfId="46504" xr:uid="{CE080858-8123-4875-9F50-213AF5A88AA9}"/>
    <cellStyle name="style1621859585536" xfId="46505" xr:uid="{EF1C6E87-E7C5-4670-90AF-8A4B69138EF6}"/>
    <cellStyle name="style1621859585552" xfId="46512" xr:uid="{90A2D62B-B141-44BA-A80A-3371120C0754}"/>
    <cellStyle name="style1621859585583" xfId="46524" xr:uid="{D30F3523-A0C7-4A3B-8DFD-05F0C53E8E33}"/>
    <cellStyle name="style1621859585605" xfId="46513" xr:uid="{46992801-B58B-49F4-8473-8679292AC140}"/>
    <cellStyle name="style1621859585621" xfId="46525" xr:uid="{9241C6FB-7939-4D6F-935E-5E982E5DCFCD}"/>
    <cellStyle name="style1621859585652" xfId="46536" xr:uid="{5175BB52-2315-45B4-96E9-8D5B2120ED1C}"/>
    <cellStyle name="style1621859585668" xfId="46537" xr:uid="{9D79A552-EA25-48A1-8543-A3143D57A0BE}"/>
    <cellStyle name="style1621859585684" xfId="46514" xr:uid="{B3B8E386-18A2-48E3-952D-0D8C3C525B77}"/>
    <cellStyle name="style1621859585706" xfId="46515" xr:uid="{F2BCC4C8-95CB-43FF-9610-B3E8F95848A6}"/>
    <cellStyle name="style1621859585721" xfId="46516" xr:uid="{52EFA4D7-F458-478F-A1A7-7BCE8A284BD9}"/>
    <cellStyle name="style1621859585753" xfId="46517" xr:uid="{DE46F068-CC83-45B1-9BA6-490D26645019}"/>
    <cellStyle name="style1621859585768" xfId="46526" xr:uid="{6E07379F-F90B-41D9-A939-CA418031B826}"/>
    <cellStyle name="style1621859585784" xfId="46527" xr:uid="{B173B6A0-4703-412C-B5B8-CBC09BD4060B}"/>
    <cellStyle name="style1621859585806" xfId="46528" xr:uid="{0FC3F242-2BBD-44CA-9ADC-28733C173EDB}"/>
    <cellStyle name="style1621859585837" xfId="46529" xr:uid="{B7C8B062-50E9-4846-85B1-76DA2BFD2FE7}"/>
    <cellStyle name="style1621859585853" xfId="46538" xr:uid="{9F6CE185-449E-4A83-B479-90B5C4F8507B}"/>
    <cellStyle name="style1621859585884" xfId="46539" xr:uid="{1933C515-5AFE-49F6-8D50-79A96420AEBB}"/>
    <cellStyle name="style1621859585906" xfId="46540" xr:uid="{5F33DA19-51BC-4873-A206-555209699959}"/>
    <cellStyle name="style1621859585922" xfId="46541" xr:uid="{54590BEE-3D99-4EBB-B481-F0A1E1FC3570}"/>
    <cellStyle name="style1621859586824" xfId="46494" xr:uid="{3BB7AF78-859B-4D7D-B84A-3D55EC044039}"/>
    <cellStyle name="style1621859586856" xfId="46495" xr:uid="{58BBF3E6-2F78-4F78-A0F3-FACBFAC0E67B}"/>
    <cellStyle name="style1621859586871" xfId="46506" xr:uid="{6B942099-16ED-4D9F-A3BA-FB92A435050F}"/>
    <cellStyle name="style1621859586903" xfId="46507" xr:uid="{BC16C93F-FAD8-4D8F-B9BA-CC56813D6E00}"/>
    <cellStyle name="style1621859586940" xfId="46497" xr:uid="{0112022F-1AF6-4511-BF34-48BC7FDB524A}"/>
    <cellStyle name="style1621859586956" xfId="46498" xr:uid="{0F993E65-AF89-431D-AE55-0086D253D0BA}"/>
    <cellStyle name="style1621859586982" xfId="46496" xr:uid="{2082DFE5-AD17-4CC6-8955-7415067CED71}"/>
    <cellStyle name="style1621859586998" xfId="46499" xr:uid="{B0239CE4-1505-4792-8E6F-32FD5FCA6D87}"/>
    <cellStyle name="style1621859587025" xfId="46508" xr:uid="{1C3FA460-C5D6-4560-A72E-97FCB56B365F}"/>
    <cellStyle name="style1621859587041" xfId="46509" xr:uid="{382973CA-77E7-47A5-B6DE-9AD48DEC5BF1}"/>
    <cellStyle name="style1621859587056" xfId="46510" xr:uid="{3ECDCDA1-1C15-49C7-B218-22B97C7E9CDD}"/>
    <cellStyle name="style1621859587087" xfId="46511" xr:uid="{B8062E6D-9238-415D-B358-B3DA8ED0B4A8}"/>
    <cellStyle name="style1621859587110" xfId="46518" xr:uid="{3CFE616D-CA09-4182-A635-E8A717DB3124}"/>
    <cellStyle name="style1621859587125" xfId="46530" xr:uid="{78E68358-DAC8-444F-B151-4A0C4F7E7899}"/>
    <cellStyle name="style1621859587156" xfId="46519" xr:uid="{CF03C7F5-C29B-4121-9A15-D77AEB29A4E5}"/>
    <cellStyle name="style1621859587172" xfId="46531" xr:uid="{11361236-70CF-4739-BBC8-916F7F79DDF4}"/>
    <cellStyle name="style1621859587188" xfId="46542" xr:uid="{65130809-136D-4EEB-BF6F-E366987F60F2}"/>
    <cellStyle name="style1621859587210" xfId="46543" xr:uid="{206A47DA-5557-457C-986D-717B269F664C}"/>
    <cellStyle name="style1621859587225" xfId="46520" xr:uid="{C8AF0BA9-315A-4DFB-A4B1-311976922EBE}"/>
    <cellStyle name="style1621859587257" xfId="46521" xr:uid="{3F982750-17D8-4039-A6C7-241173809463}"/>
    <cellStyle name="style1621859587272" xfId="46522" xr:uid="{DF9DC132-E992-4AAB-8E42-FAE2E5E03660}"/>
    <cellStyle name="style1621859587304" xfId="46523" xr:uid="{CA986D83-AEEC-4333-BA21-2AAD630A8B21}"/>
    <cellStyle name="style1621859587310" xfId="46532" xr:uid="{44A7DCDD-A217-431E-A4C0-FBED6B81F8C8}"/>
    <cellStyle name="style1621859587341" xfId="46533" xr:uid="{AF4FD725-70B8-4953-9B1C-7BD826A75A71}"/>
    <cellStyle name="style1621859587357" xfId="46534" xr:uid="{F9CA38E1-8A51-418B-8D80-D574B68F8585}"/>
    <cellStyle name="style1621859587373" xfId="46535" xr:uid="{9BCFAF53-B00A-4476-893C-1B80A04B8B30}"/>
    <cellStyle name="style1621859587410" xfId="46544" xr:uid="{B0552C1D-080D-4A81-9716-C9B656B8011A}"/>
    <cellStyle name="style1621859587426" xfId="46545" xr:uid="{F4ED75ED-6881-4F56-AC4D-2F40E1B6123B}"/>
    <cellStyle name="style1621859587442" xfId="46546" xr:uid="{FDD1AA84-58DE-496B-8C36-D3CF29C699E4}"/>
    <cellStyle name="style1621859587473" xfId="46547" xr:uid="{ED0B6FBE-9375-42AB-B2E1-7FB3E1E2348D}"/>
    <cellStyle name="style1621859591049" xfId="46428" xr:uid="{3D9780E3-BBF9-47AE-8820-3E8A6CB70F07}"/>
    <cellStyle name="style1621859591065" xfId="46429" xr:uid="{59D0C3D7-A935-46E0-998D-8E2FF1EFCB6F}"/>
    <cellStyle name="style1621859591096" xfId="46440" xr:uid="{A752120B-B0F2-47C2-AB94-E69D08E8E431}"/>
    <cellStyle name="style1621859591118" xfId="46441" xr:uid="{7C673E35-FAC5-40FD-9B76-29242EBEB7C9}"/>
    <cellStyle name="style1621859591150" xfId="46431" xr:uid="{1242C7BB-815E-40A7-957B-0CF3A1CEE12B}"/>
    <cellStyle name="style1621859591181" xfId="46432" xr:uid="{39C701B5-F87C-4410-A5D4-3E4A0BF59A1F}"/>
    <cellStyle name="style1621859591197" xfId="46430" xr:uid="{2EFDD295-2785-402F-B5DE-14FEEF2B7658}"/>
    <cellStyle name="style1621859591219" xfId="46433" xr:uid="{2EC79B67-6831-43BA-B7A1-17D25CEB9C66}"/>
    <cellStyle name="style1621859591234" xfId="46442" xr:uid="{C936A8D2-9924-4887-B8F5-8728BCCC3002}"/>
    <cellStyle name="style1621859591266" xfId="46443" xr:uid="{312C79D4-B415-49CD-9884-BB270A27FE67}"/>
    <cellStyle name="style1621859591281" xfId="46444" xr:uid="{BC6E2DF2-CBCB-41DA-A0EB-5723D74D7709}"/>
    <cellStyle name="style1621859591297" xfId="46445" xr:uid="{EFA767E8-4240-4F11-A199-622FD4B56BCA}"/>
    <cellStyle name="style1621859591319" xfId="46452" xr:uid="{CDE76EDF-A198-41D9-969F-ABCBBDA038C5}"/>
    <cellStyle name="style1621859591350" xfId="46464" xr:uid="{3CEAA243-2490-49F0-B3D7-83344CD93BD0}"/>
    <cellStyle name="style1621859591366" xfId="46453" xr:uid="{F70D4530-8DDA-4FCC-BD4F-2AA2E122D899}"/>
    <cellStyle name="style1621859591381" xfId="46465" xr:uid="{A4D6C9B3-5D41-4188-ACF4-23A71863A614}"/>
    <cellStyle name="style1621859591413" xfId="46476" xr:uid="{A14DB92F-B4A1-4A91-8796-36555F0CDB8D}"/>
    <cellStyle name="style1621859591435" xfId="46477" xr:uid="{9ACCB9C1-D086-4A6C-94D7-ADB026A529DA}"/>
    <cellStyle name="style1621859591451" xfId="46454" xr:uid="{AD2FB902-A26D-49CB-A0A3-9779C263A72D}"/>
    <cellStyle name="style1621859591466" xfId="46455" xr:uid="{625C0532-BBE6-419E-BCB2-40B0F339E895}"/>
    <cellStyle name="style1621859591497" xfId="46456" xr:uid="{C628FF63-B29E-4401-8CF0-C44FC25BA7FB}"/>
    <cellStyle name="style1621859591520" xfId="46457" xr:uid="{9AF17AAE-33E0-491A-986A-C95177ACDD70}"/>
    <cellStyle name="style1621859591535" xfId="46466" xr:uid="{80CCA9ED-4C50-4B4C-9946-617657A59100}"/>
    <cellStyle name="style1621859591551" xfId="46467" xr:uid="{56AA4D2F-2701-417F-97B4-13C030B1151D}"/>
    <cellStyle name="style1621859591582" xfId="46468" xr:uid="{5B406C37-EF71-4204-B6FC-D39F1F884C03}"/>
    <cellStyle name="style1621859591598" xfId="46469" xr:uid="{433F477C-5CD3-41E7-85B7-FBB3879BF7E8}"/>
    <cellStyle name="style1621859591635" xfId="46478" xr:uid="{509CBFE6-5A6A-4252-B256-7D1099BE883B}"/>
    <cellStyle name="style1621859591651" xfId="46479" xr:uid="{40683A57-A2E0-4A33-81C7-049FBA6C2F00}"/>
    <cellStyle name="style1621859591667" xfId="46480" xr:uid="{49FAAA94-F959-4EC7-B25F-706CF3F01578}"/>
    <cellStyle name="style1621859591698" xfId="46481" xr:uid="{61F1F712-F660-420E-A885-48647BE2EA0F}"/>
    <cellStyle name="style1621859592700" xfId="46434" xr:uid="{EB44FA3F-1CAA-4BB1-8F3E-68AFB771297A}"/>
    <cellStyle name="style1621859592722" xfId="46435" xr:uid="{B446DA57-4F5D-45F3-B2DC-66EF134BF447}"/>
    <cellStyle name="style1621859592738" xfId="46446" xr:uid="{9A42AF40-F701-48D1-B7F8-883A9C5CB10A}"/>
    <cellStyle name="style1621859592769" xfId="46447" xr:uid="{E03245BE-C288-4EA8-9C8C-1D6BE67044CB}"/>
    <cellStyle name="style1621859592800" xfId="46437" xr:uid="{FB71B87E-DE62-4308-A8AC-6B290DD5743A}"/>
    <cellStyle name="style1621859592822" xfId="46438" xr:uid="{4F92754F-F763-49B2-96BF-1543C416B8C6}"/>
    <cellStyle name="style1621859592854" xfId="46436" xr:uid="{AA4A24B7-29D9-4EB0-AB3B-F1838AC8CB1A}"/>
    <cellStyle name="style1621859592869" xfId="46439" xr:uid="{D966302B-283F-4B27-8F28-9C979C5C1A70}"/>
    <cellStyle name="style1621859592885" xfId="46448" xr:uid="{D52CAD7E-D19A-4BBB-A649-8B478B34730C}"/>
    <cellStyle name="style1621859592916" xfId="46449" xr:uid="{40355244-EDC6-423A-882C-AD550BFD9D64}"/>
    <cellStyle name="style1621859592938" xfId="46450" xr:uid="{EE166B8C-276A-43A2-9068-2E1D5017E370}"/>
    <cellStyle name="style1621859592954" xfId="46451" xr:uid="{D82F0E37-AFB7-416E-B2D3-CBBDC596BE17}"/>
    <cellStyle name="style1621859592970" xfId="46458" xr:uid="{8119C6D3-A377-4275-8339-814C9F71B607}"/>
    <cellStyle name="style1621859593001" xfId="46470" xr:uid="{A2B89004-19D1-40DC-97F8-402808E90C52}"/>
    <cellStyle name="style1621859593023" xfId="46459" xr:uid="{F4588E2D-8F79-4FF0-985A-4B39810E99A8}"/>
    <cellStyle name="style1621859593039" xfId="46471" xr:uid="{1A5669A7-22F8-4DC1-88D6-D2B6E302A7DD}"/>
    <cellStyle name="style1621859593054" xfId="46482" xr:uid="{1A213694-7CA1-4601-85CA-A93C03D53CD0}"/>
    <cellStyle name="style1621859593085" xfId="46483" xr:uid="{C50A37B8-74D3-4B1B-B0EC-DE1D0DAEBA1E}"/>
    <cellStyle name="style1621859593101" xfId="46460" xr:uid="{91C1AF84-165C-495E-B43B-21CAF9D1C33B}"/>
    <cellStyle name="style1621859593123" xfId="46461" xr:uid="{7F2B5236-F8AE-4153-AAA7-18A444E60118}"/>
    <cellStyle name="style1621859593139" xfId="46462" xr:uid="{31603159-213E-4C8B-B315-064175756433}"/>
    <cellStyle name="style1621859593170" xfId="46463" xr:uid="{6BD669F9-2325-4F7B-AFB4-9A7A4B6AAC54}"/>
    <cellStyle name="style1621859593186" xfId="46472" xr:uid="{228B4968-51BF-4669-BCEC-898FB5DF9929}"/>
    <cellStyle name="style1621859593201" xfId="46473" xr:uid="{FFEFEFBD-0249-4087-8A66-A5784650EE56}"/>
    <cellStyle name="style1621859593224" xfId="46474" xr:uid="{977A412D-192A-438D-9964-9C2B094CBE95}"/>
    <cellStyle name="style1621859593239" xfId="46475" xr:uid="{811ADC9F-EABD-4063-A18A-CB31C9EC5818}"/>
    <cellStyle name="style1621859593270" xfId="46484" xr:uid="{06068582-E99C-4009-B963-EB2968F9292F}"/>
    <cellStyle name="style1621859593302" xfId="46485" xr:uid="{91E0F667-C37D-49F6-A917-BC50CACD17D5}"/>
    <cellStyle name="style1621859593324" xfId="46486" xr:uid="{78BB9E04-B5DA-4909-9EEA-59D6EAB05534}"/>
    <cellStyle name="style1621859593339" xfId="46487" xr:uid="{A5132A2F-D9A9-4E95-B636-470BEB1F423D}"/>
    <cellStyle name="style1621860485348" xfId="47127" xr:uid="{0C132BFC-BCE9-417C-9822-AD5E48679020}"/>
    <cellStyle name="style1621860485379" xfId="47126" xr:uid="{759E0F06-5EB7-4561-A9D2-B942CCFDF540}"/>
    <cellStyle name="style1621860485395" xfId="47132" xr:uid="{65ED11ED-C27C-4C45-A331-D29ECD6F912C}"/>
    <cellStyle name="style1621860485417" xfId="47138" xr:uid="{E07A86D2-8D0B-47C6-9D24-6FA553A396E9}"/>
    <cellStyle name="style1621860485448" xfId="47133" xr:uid="{6FB29371-A669-4561-B0D5-557F1999F647}"/>
    <cellStyle name="style1621860485495" xfId="47139" xr:uid="{98F86E76-7876-409B-A955-A9F356221428}"/>
    <cellStyle name="style1621860485517" xfId="47144" xr:uid="{F283494C-8484-4FB1-A112-566D5FBACF8A}"/>
    <cellStyle name="style1621860485548" xfId="47150" xr:uid="{991AAD53-65D2-4796-A5D7-8D54C8DB60B4}"/>
    <cellStyle name="style1621860485580" xfId="47164" xr:uid="{1F808817-0122-4DF7-95A7-2AE9B152BADE}"/>
    <cellStyle name="style1621860485595" xfId="47145" xr:uid="{0C5A2C13-5C58-42C6-AEC3-015BA9619A4E}"/>
    <cellStyle name="style1621860485617" xfId="47151" xr:uid="{5E41A5DD-B049-4441-9D49-3076B159CBC9}"/>
    <cellStyle name="style1621860485649" xfId="47165" xr:uid="{76BE436E-98A5-4BAA-A128-68DB0BD53E86}"/>
    <cellStyle name="style1621860485664" xfId="47168" xr:uid="{63C4ACFA-3C83-4B6C-B215-D4F156283924}"/>
    <cellStyle name="style1621860485697" xfId="47169" xr:uid="{F6475A54-E096-47FF-B915-E3784C50C553}"/>
    <cellStyle name="style1621860485718" xfId="47170" xr:uid="{CC8325AA-D2FF-484B-8D4C-0C6EC5A988B6}"/>
    <cellStyle name="style1621860485749" xfId="47194" xr:uid="{77176AAC-85A1-4757-9819-BBA1EE764979}"/>
    <cellStyle name="style1621860485765" xfId="47195" xr:uid="{87FE6E60-D2FF-4187-88D1-DCB3EA500C1D}"/>
    <cellStyle name="style1621860485812" xfId="47197" xr:uid="{B0503CB2-3269-48B4-800B-76757CD15103}"/>
    <cellStyle name="style1621860485834" xfId="47198" xr:uid="{BE8DA3EC-D035-4541-BF9D-E413C355BB80}"/>
    <cellStyle name="style1621860485849" xfId="47196" xr:uid="{CE8AD7F3-C009-4747-B8FE-979F00275692}"/>
    <cellStyle name="style1621860485881" xfId="47199" xr:uid="{9743206E-A42E-45DB-ABF4-0C22C4C4D652}"/>
    <cellStyle name="style1621860485896" xfId="47200" xr:uid="{00B357EC-DE95-46CD-9937-BB0E82155D5F}"/>
    <cellStyle name="style1621860485934" xfId="47201" xr:uid="{EE2983DC-7B51-4E57-BED1-913C411B087D}"/>
    <cellStyle name="style1621860485981" xfId="47202" xr:uid="{B4F42B34-AC86-4B7A-9D78-C54DA9623154}"/>
    <cellStyle name="style1621860485996" xfId="47203" xr:uid="{55BB72BC-2D68-42D0-995D-DBEC92082B24}"/>
    <cellStyle name="style1621860486019" xfId="47204" xr:uid="{B88EBE54-8E46-43AB-B208-BA2DA98C368D}"/>
    <cellStyle name="style1621860486034" xfId="47205" xr:uid="{D8614D9F-71BF-490D-B2D2-758D50FD2137}"/>
    <cellStyle name="style1621860486968" xfId="47129" xr:uid="{E9DFAC5E-B5DD-40C8-8A1A-E11510A390FB}"/>
    <cellStyle name="style1621860486983" xfId="47128" xr:uid="{CA89F3A8-807C-445D-982D-452FB0C550E8}"/>
    <cellStyle name="style1621860487015" xfId="47134" xr:uid="{622CB0A0-BAF6-4313-94D7-0EC9EA3F8184}"/>
    <cellStyle name="style1621860487037" xfId="47140" xr:uid="{BE580FF1-9C00-44EE-B2FA-6AD3FD6A1F7D}"/>
    <cellStyle name="style1621860487052" xfId="47135" xr:uid="{76C3B8C0-1BBF-48A8-961C-6EBEEB5344DD}"/>
    <cellStyle name="style1621860487099" xfId="47141" xr:uid="{074DDA3A-1618-4C24-AB64-01B7DD546474}"/>
    <cellStyle name="style1621860487115" xfId="47146" xr:uid="{F8A973A2-F2C2-4F2E-B575-2F137D252AD7}"/>
    <cellStyle name="style1621860487137" xfId="47152" xr:uid="{D259C3C5-56C5-4163-A0C5-9144A7071019}"/>
    <cellStyle name="style1621860487168" xfId="47158" xr:uid="{50AA11A2-7478-44DB-B353-9E77A7E95EFE}"/>
    <cellStyle name="style1621860487184" xfId="47147" xr:uid="{8D23971B-B7A2-41AE-A8C3-EE82853E8D9D}"/>
    <cellStyle name="style1621860487199" xfId="47153" xr:uid="{D84A1DE5-E631-4C9B-99AF-972A257639F1}"/>
    <cellStyle name="style1621860487237" xfId="47159" xr:uid="{52580721-DE14-4263-9945-A12A6B3781A5}"/>
    <cellStyle name="style1621860487253" xfId="47162" xr:uid="{DD6CF0C1-7A2B-4574-ADA6-EDBDF80D493F}"/>
    <cellStyle name="style1621860487269" xfId="47163" xr:uid="{34C64F43-8ADF-4CC3-A73D-4D78A00D050C}"/>
    <cellStyle name="style1621860487300" xfId="47166" xr:uid="{C2A2B168-23A1-457D-BEE5-7F2DB31EDB10}"/>
    <cellStyle name="style1621860487322" xfId="47176" xr:uid="{FB0A3FB3-3A13-4C94-92F8-2F37F28A6B4F}"/>
    <cellStyle name="style1621860487369" xfId="47181" xr:uid="{12EE27B1-90DF-447E-8936-FC0B628C0877}"/>
    <cellStyle name="style1621860487384" xfId="47182" xr:uid="{2E683200-A58C-4DBF-9955-8475374753B4}"/>
    <cellStyle name="style1621860487400" xfId="47180" xr:uid="{0477470B-B9B4-4FB1-95E2-9630DA0C4A08}"/>
    <cellStyle name="style1621860487422" xfId="47187" xr:uid="{2E933D86-F5A0-4BC7-A70E-E6644965090B}"/>
    <cellStyle name="style1621860487453" xfId="47188" xr:uid="{9EB9C95D-2245-4E99-B4D5-E535C53AFFD6}"/>
    <cellStyle name="style1621860487469" xfId="47189" xr:uid="{675AC97A-C5A7-4504-A9C1-CAE90DE23636}"/>
    <cellStyle name="style1621860487500" xfId="47190" xr:uid="{9307BC4C-F7D7-4CA3-9FAF-BD0FA73769F1}"/>
    <cellStyle name="style1621860487522" xfId="47191" xr:uid="{ECACC19A-AE51-4E46-8FE6-0E3366479343}"/>
    <cellStyle name="style1621860487538" xfId="47192" xr:uid="{AFA05CFF-D627-4BDD-A2A2-7E5B234D0626}"/>
    <cellStyle name="style1621860487569" xfId="47193" xr:uid="{BD7F9F2C-FEC4-4C53-9BE4-5266AD88E0FC}"/>
    <cellStyle name="style1621860488487" xfId="47131" xr:uid="{2B3DE7E4-E4C7-4485-9A71-AE0D983D5B00}"/>
    <cellStyle name="style1621860488502" xfId="47130" xr:uid="{96EA6A73-9E94-46E3-987D-4B3DE213C6DF}"/>
    <cellStyle name="style1621860488524" xfId="47136" xr:uid="{13DF203D-5008-4E76-9602-EC0916DB5F77}"/>
    <cellStyle name="style1621860488540" xfId="47142" xr:uid="{A25A5E69-1F12-4609-A389-439BB88AC671}"/>
    <cellStyle name="style1621860488571" xfId="47137" xr:uid="{99B27ADD-BD4D-4C29-BF6A-A42220C2903A}"/>
    <cellStyle name="style1621860488618" xfId="47143" xr:uid="{70917498-9D54-4A67-8F8D-20522EC48641}"/>
    <cellStyle name="style1621860488625" xfId="47148" xr:uid="{039137C5-9959-463C-A636-E11702648589}"/>
    <cellStyle name="style1621860488656" xfId="47154" xr:uid="{D4FA92F3-9DCC-4A37-B744-669B39B48E45}"/>
    <cellStyle name="style1621860488684" xfId="47156" xr:uid="{718A172B-5DC7-4AE8-9A3A-49ADE0164DEA}"/>
    <cellStyle name="style1621860488699" xfId="47149" xr:uid="{BA5CC362-DF1A-4FF0-80E4-D427F1BC87BF}"/>
    <cellStyle name="style1621860488725" xfId="47155" xr:uid="{7362B67C-FAA2-4EC5-8391-4AE5D79AF973}"/>
    <cellStyle name="style1621860488741" xfId="47157" xr:uid="{CBF7BBD5-81FC-43B7-821F-02FE54559F6B}"/>
    <cellStyle name="style1621860488756" xfId="47160" xr:uid="{2662D456-D096-4F49-A8B8-A8D89A7EDE9C}"/>
    <cellStyle name="style1621860488787" xfId="47161" xr:uid="{9794A3B7-E058-4C1E-A951-4C52A1FE76F5}"/>
    <cellStyle name="style1621860488819" xfId="47167" xr:uid="{D4E35279-983A-4A56-A23C-62089A6D46F8}"/>
    <cellStyle name="style1621860488841" xfId="47171" xr:uid="{07DD6486-039A-4196-AC50-E97DDD443415}"/>
    <cellStyle name="style1621860488856" xfId="47172" xr:uid="{7D249C51-83B2-4522-AAB9-C3269DC82F46}"/>
    <cellStyle name="style1621860488903" xfId="47174" xr:uid="{7F78F641-1F62-46C7-9EE6-E90992A6F6E1}"/>
    <cellStyle name="style1621860488919" xfId="47175" xr:uid="{6B9F8081-4BF6-4F15-A8ED-9853CE3281BD}"/>
    <cellStyle name="style1621860488941" xfId="47173" xr:uid="{3075F0B9-EC3D-4BE6-83B6-89EA7ACF5111}"/>
    <cellStyle name="style1621860488957" xfId="47177" xr:uid="{9A52B557-3290-42F2-AC5D-FD3B7A35823B}"/>
    <cellStyle name="style1621860488972" xfId="47178" xr:uid="{4F84F397-0ECA-4F41-8F69-871D488AE5E1}"/>
    <cellStyle name="style1621860489004" xfId="47179" xr:uid="{5A72CA7C-2E01-4930-B50A-2E4ADCD32CC3}"/>
    <cellStyle name="style1621860489041" xfId="47183" xr:uid="{834B2281-554D-4506-8326-04395CEAC734}"/>
    <cellStyle name="style1621860489057" xfId="47184" xr:uid="{CC68609F-9ED8-4EDC-9737-7F895C627639}"/>
    <cellStyle name="style1621860489073" xfId="47185" xr:uid="{F94EF3D7-E904-4611-B69B-A607E7E7BA0A}"/>
    <cellStyle name="style1621860489104" xfId="47186" xr:uid="{E1EFCF2D-BA6D-440F-878D-C8DF088A950E}"/>
    <cellStyle name="style1621860530361" xfId="46646" xr:uid="{1BEC0A7A-2E2C-4F37-BAA0-F8B46EC32D43}"/>
    <cellStyle name="style1621860530377" xfId="46647" xr:uid="{A2FD2D50-B701-4455-BF6C-81D95B81A202}"/>
    <cellStyle name="style1621860530408" xfId="46658" xr:uid="{2B504116-75FB-44FB-9B8E-E43575FBF025}"/>
    <cellStyle name="style1621860530430" xfId="46659" xr:uid="{A95323A2-6E5A-469E-8373-B378BF9A3AB5}"/>
    <cellStyle name="style1621860530462" xfId="46649" xr:uid="{FF86E4AA-1F96-4822-8C52-4A3866894B1C}"/>
    <cellStyle name="style1621860530493" xfId="46650" xr:uid="{BB806BA0-3CDD-4FDB-A4EF-F7490B0FEF67}"/>
    <cellStyle name="style1621860530515" xfId="46648" xr:uid="{2C1585C9-CD1A-4DA2-91EA-AEAF842C366C}"/>
    <cellStyle name="style1621860530531" xfId="46651" xr:uid="{8943CCAD-636D-45F1-AEEE-26D2C3B7C7B1}"/>
    <cellStyle name="style1621860530562" xfId="46660" xr:uid="{4A38B3E3-A69B-4D9A-9752-94941742A8B7}"/>
    <cellStyle name="style1621860530578" xfId="46661" xr:uid="{5D543BD7-35A2-4EFE-A7C4-5916EBFC2DEE}"/>
    <cellStyle name="style1621860530593" xfId="46662" xr:uid="{8CFED40F-9715-4A8B-8681-C53FEDB08099}"/>
    <cellStyle name="style1621860530615" xfId="46663" xr:uid="{AD5340AF-E2B2-4418-AB36-9A01A365CEAD}"/>
    <cellStyle name="style1621860530647" xfId="46670" xr:uid="{9E0EFD02-1678-44A0-AAE3-BF8FF736588B}"/>
    <cellStyle name="style1621860530678" xfId="46682" xr:uid="{52CDA78F-CFCC-4B3C-8E81-7EF3E84B452A}"/>
    <cellStyle name="style1621860530693" xfId="46671" xr:uid="{89C1AC53-0AAF-499F-9E72-2B3429ADDC9C}"/>
    <cellStyle name="style1621860530717" xfId="46683" xr:uid="{32FDEAB8-3794-464D-BD51-08DCC44907AD}"/>
    <cellStyle name="style1621860530748" xfId="46694" xr:uid="{10FC0ECE-C7C4-467A-B5F2-3982E5F015F2}"/>
    <cellStyle name="style1621860530764" xfId="46695" xr:uid="{39B9C766-AECC-4BD4-9D64-E6588138415C}"/>
    <cellStyle name="style1621860530795" xfId="46672" xr:uid="{10E4C19C-DE04-4DDF-9E5B-8F6582124F7A}"/>
    <cellStyle name="style1621860530816" xfId="46673" xr:uid="{C0A8BC99-DF89-4FB0-98EA-C234FE90D469}"/>
    <cellStyle name="style1621860530847" xfId="46674" xr:uid="{40C4D8FE-DF32-4275-A3DD-A91F86DFAED0}"/>
    <cellStyle name="style1621860530863" xfId="46675" xr:uid="{BE3BEC58-7BB8-422D-9CA4-F3CC0841DA29}"/>
    <cellStyle name="style1621860530894" xfId="46684" xr:uid="{02C8B513-7F5B-4AEC-8D90-D1BD6BA12FDE}"/>
    <cellStyle name="style1621860530916" xfId="46685" xr:uid="{C2C29D17-1B3A-45B9-A0E0-6D40ED7D5FE3}"/>
    <cellStyle name="style1621860530932" xfId="46686" xr:uid="{338C476A-A463-4001-A4C6-279837713C8E}"/>
    <cellStyle name="style1621860530963" xfId="46687" xr:uid="{3A5125BE-CBDF-4A36-9152-E3570557A948}"/>
    <cellStyle name="style1621860530994" xfId="46696" xr:uid="{514F1DF1-916D-4E22-9A57-F28712131386}"/>
    <cellStyle name="style1621860531016" xfId="46697" xr:uid="{7B8FCB20-2B83-464E-A9B9-C270898FF130}"/>
    <cellStyle name="style1621860531032" xfId="46698" xr:uid="{EA3E1759-1602-4145-831A-FD63533278AA}"/>
    <cellStyle name="style1621860531063" xfId="46699" xr:uid="{AA8435CE-250E-4EBF-A9BA-600AEB62D035}"/>
    <cellStyle name="style1621860531881" xfId="46706" xr:uid="{2E4E2448-4DE3-47B2-9CBF-B233A2FD7BBF}"/>
    <cellStyle name="style1621860531912" xfId="46707" xr:uid="{C86FA8A4-36A8-400E-BE71-24D99B8D7E11}"/>
    <cellStyle name="style1621860531934" xfId="46718" xr:uid="{6BA06309-0915-490C-8815-0B7BD6A0870D}"/>
    <cellStyle name="style1621860531950" xfId="46719" xr:uid="{CD702869-A4E3-4611-A798-2C2BF16A1F47}"/>
    <cellStyle name="style1621860531996" xfId="46709" xr:uid="{D3DEBED6-F8A4-43B1-B3FB-C3484DBC0B40}"/>
    <cellStyle name="style1621860532019" xfId="46710" xr:uid="{04FE4B8B-930E-4147-B016-0F9910DAE2A6}"/>
    <cellStyle name="style1621860532034" xfId="46708" xr:uid="{493EC3FD-5380-4594-B7F8-5DB3AEDBF304}"/>
    <cellStyle name="style1621860532050" xfId="46711" xr:uid="{D31A3C61-AE04-4828-9E06-90A2B1FF2FA1}"/>
    <cellStyle name="style1621860532081" xfId="46720" xr:uid="{E3A0EC6D-39EA-4F68-9775-9FB8A2B42A91}"/>
    <cellStyle name="style1621860532097" xfId="46721" xr:uid="{5A7C03CF-8ECA-493D-8F8E-33AE900B62FB}"/>
    <cellStyle name="style1621860532119" xfId="46722" xr:uid="{EAE0851B-C138-4D47-8096-219B6FA7278B}"/>
    <cellStyle name="style1621860532135" xfId="46723" xr:uid="{6B4BE31F-E0B3-4033-96A6-5DDEF98E58FF}"/>
    <cellStyle name="style1621860532150" xfId="46730" xr:uid="{6C13E67A-A000-4D4F-89BA-0DD2F249B7E3}"/>
    <cellStyle name="style1621860532181" xfId="46742" xr:uid="{5EC7501F-34E5-4261-AFF4-B7F5DE6DB635}"/>
    <cellStyle name="style1621860532197" xfId="46731" xr:uid="{9690E44A-66AB-4577-8A4F-38EE74585371}"/>
    <cellStyle name="style1621860532219" xfId="46743" xr:uid="{E90EEF44-E023-4FA0-9C06-82F4CF036DEB}"/>
    <cellStyle name="style1621860532235" xfId="46754" xr:uid="{2A2FD063-493B-4D5D-AB46-A8BCD4936CD1}"/>
    <cellStyle name="style1621860532266" xfId="46755" xr:uid="{81A3E9BA-0A7A-439C-BE90-0DBC680AAA8A}"/>
    <cellStyle name="style1621860532282" xfId="46732" xr:uid="{B7E00EFE-7DB3-413D-8415-8CFF05CD5A7C}"/>
    <cellStyle name="style1621860532297" xfId="46733" xr:uid="{0DAADDCC-14BC-47D0-B2B8-1920E9535908}"/>
    <cellStyle name="style1621860532320" xfId="46734" xr:uid="{C5ACDB94-F4BB-43ED-BF08-E36810037FA2}"/>
    <cellStyle name="style1621860532351" xfId="46735" xr:uid="{0D10C72E-F8FF-4E48-A645-E68733B8CFF9}"/>
    <cellStyle name="style1621860532366" xfId="46744" xr:uid="{5C66A461-8441-41A6-B5C1-7ECA397E462C}"/>
    <cellStyle name="style1621860532382" xfId="46745" xr:uid="{C08C70AC-3387-4C9F-BA5B-8575C967CEC3}"/>
    <cellStyle name="style1621860532413" xfId="46746" xr:uid="{5AB98AB0-045D-455B-B4C4-D519747253A8}"/>
    <cellStyle name="style1621860532435" xfId="46747" xr:uid="{19910958-8A49-40C4-AA7E-C37770C03B59}"/>
    <cellStyle name="style1621860532467" xfId="46756" xr:uid="{E2D44F3E-ED44-4D48-95DB-DE6059194A04}"/>
    <cellStyle name="style1621860532498" xfId="46757" xr:uid="{04E0791D-80E8-4D34-A8FA-5E69ECA0B0C1}"/>
    <cellStyle name="style1621860532514" xfId="46758" xr:uid="{BB54EBFC-F99C-4E22-956F-6DED5F01647C}"/>
    <cellStyle name="style1621860532536" xfId="46759" xr:uid="{03ABF3C4-5CB5-488F-A36E-4D47A4E002A9}"/>
    <cellStyle name="style1621860533354" xfId="46766" xr:uid="{51F7908B-514F-4DFF-8FAF-8C03D75EB336}"/>
    <cellStyle name="style1621860533385" xfId="46767" xr:uid="{117AFBF6-0191-4912-837A-00667B23CE68}"/>
    <cellStyle name="style1621860533400" xfId="46778" xr:uid="{DF955F22-07FA-4A7C-BD9D-989C2764C710}"/>
    <cellStyle name="style1621860533423" xfId="46779" xr:uid="{DFB6547D-5A60-4C4B-BC0F-23B95C5F74B4}"/>
    <cellStyle name="style1621860533469" xfId="46769" xr:uid="{A81335B0-C313-4A9E-8ACA-1DC2022D8480}"/>
    <cellStyle name="style1621860533485" xfId="46770" xr:uid="{BA20CA37-5313-4D3B-AAC4-D5B34F5FFAEA}"/>
    <cellStyle name="style1621860533501" xfId="46768" xr:uid="{5ACA0B47-25E7-492C-B008-EBBD96F35A37}"/>
    <cellStyle name="style1621860533523" xfId="46771" xr:uid="{74A71898-480F-4067-8CD8-3377DC9213F8}"/>
    <cellStyle name="style1621860533554" xfId="46780" xr:uid="{1E8C33C5-4115-463E-98EB-5F7FD77BAA6B}"/>
    <cellStyle name="style1621860533570" xfId="46781" xr:uid="{B4FCAA8B-B4FA-44A5-AC74-9B6213C3A327}"/>
    <cellStyle name="style1621860533585" xfId="46782" xr:uid="{F19C59BB-7722-4938-8636-3EA0C60E98CA}"/>
    <cellStyle name="style1621860533617" xfId="46783" xr:uid="{C70E8952-7AEB-4A81-AB37-D17F449E753D}"/>
    <cellStyle name="style1621860533639" xfId="46790" xr:uid="{AFF2F897-24BD-40BE-8791-626631CE8483}"/>
    <cellStyle name="style1621860533670" xfId="46802" xr:uid="{3F6C7F3A-2597-40DE-BC03-950B8F84BF45}"/>
    <cellStyle name="style1621860533686" xfId="46814" xr:uid="{5931F4D9-E2D6-4D1A-8F9C-00611CBEEE78}"/>
    <cellStyle name="style1621860533701" xfId="46791" xr:uid="{2F8399A4-FE25-4EDC-961E-B63A68274DF7}"/>
    <cellStyle name="style1621860533724" xfId="46803" xr:uid="{6989F32E-FEC6-4EE4-8104-C07CE2FB35C6}"/>
    <cellStyle name="style1621860533755" xfId="46815" xr:uid="{A847D90E-9C1D-470B-84FD-CF87FF267423}"/>
    <cellStyle name="style1621860533770" xfId="46792" xr:uid="{00D06786-0390-4C1C-92E5-FFEA2F5DF5DD}"/>
    <cellStyle name="style1621860533786" xfId="46793" xr:uid="{45FD8A26-57EB-4EB3-9271-B0B31F264D69}"/>
    <cellStyle name="style1621860533817" xfId="46794" xr:uid="{46E46674-A520-4492-8D39-7C72015A8BB4}"/>
    <cellStyle name="style1621860533839" xfId="46795" xr:uid="{8D1785E3-AB36-4656-9AD7-4D814D1A234A}"/>
    <cellStyle name="style1621860533855" xfId="46804" xr:uid="{3AF737DB-EBDF-4455-9A2B-F10DD5BEC624}"/>
    <cellStyle name="style1621860533871" xfId="46805" xr:uid="{90D9DA8F-99AA-435D-887F-95A73670E314}"/>
    <cellStyle name="style1621860533886" xfId="46806" xr:uid="{D5D18741-F584-40A4-9132-F9B520227FD9}"/>
    <cellStyle name="style1621860533918" xfId="46807" xr:uid="{5C244994-499D-42BE-80DB-0A06E3CF2EE6}"/>
    <cellStyle name="style1621860533940" xfId="46816" xr:uid="{801CCAB2-302B-4B93-BF7E-3CB27242EAEC}"/>
    <cellStyle name="style1621860533971" xfId="46817" xr:uid="{12CB1732-40C9-4E73-ABF5-11A0A1E9FD52}"/>
    <cellStyle name="style1621860533987" xfId="46818" xr:uid="{BF5B63EE-32F5-4A60-9992-6D447AD40593}"/>
    <cellStyle name="style1621860534002" xfId="46819" xr:uid="{2341E8D3-BE43-4D1D-8C49-2CE096078F5A}"/>
    <cellStyle name="style1621860534889" xfId="46652" xr:uid="{745BCE43-D4E8-482C-9EF7-5BF9D9547940}"/>
    <cellStyle name="style1621860534905" xfId="46653" xr:uid="{EEB7915C-2598-41EB-8AA5-127DCD192542}"/>
    <cellStyle name="style1621860534927" xfId="46664" xr:uid="{5329D33E-4511-43D3-A5B9-44F044006EAA}"/>
    <cellStyle name="style1621860534958" xfId="46665" xr:uid="{12DA837D-1EE0-4BD6-8EF8-3CB593C1F411}"/>
    <cellStyle name="style1621860534990" xfId="46655" xr:uid="{E7E5904E-E1AA-424D-8400-1BCD62B63E25}"/>
    <cellStyle name="style1621860535021" xfId="46656" xr:uid="{05E31642-235C-4330-9D06-D2143E53405E}"/>
    <cellStyle name="style1621860535043" xfId="46654" xr:uid="{27FD0EDE-8DDA-4A81-84D4-DB6E85E817D6}"/>
    <cellStyle name="style1621860535059" xfId="46657" xr:uid="{36F5AAD1-1181-451E-89C0-18F28E782AFA}"/>
    <cellStyle name="style1621860535074" xfId="46666" xr:uid="{952DD227-BF75-46AC-8062-63082A9F1B6B}"/>
    <cellStyle name="style1621860535090" xfId="46667" xr:uid="{EB78AEF8-683B-4629-B2FB-43C393918CDE}"/>
    <cellStyle name="style1621860535121" xfId="46668" xr:uid="{ECBB8AAC-A55E-49FB-B99D-AD689074297F}"/>
    <cellStyle name="style1621860535143" xfId="46669" xr:uid="{D632A3C0-6ABE-4A48-B2AE-EDEF410D4A10}"/>
    <cellStyle name="style1621860535159" xfId="46676" xr:uid="{7891DCBA-1EA1-4C2D-B9CA-E98C2F6A2247}"/>
    <cellStyle name="style1621860535174" xfId="46688" xr:uid="{F3F44D16-C2B9-4F2C-885B-4BE923563788}"/>
    <cellStyle name="style1621860535206" xfId="46677" xr:uid="{6F4C0222-3D44-454B-9F1D-374B98587E75}"/>
    <cellStyle name="style1621860535228" xfId="46689" xr:uid="{602EA13E-E7CC-4015-9A3B-E65AD7B46E77}"/>
    <cellStyle name="style1621860535244" xfId="46700" xr:uid="{A21C80A9-AD9D-4408-A5A6-4C974AAA066E}"/>
    <cellStyle name="style1621860535259" xfId="46701" xr:uid="{F9F6957A-30F0-4F8B-AF92-2BDC1161D66F}"/>
    <cellStyle name="style1621860535290" xfId="46678" xr:uid="{1E32C099-4954-4C4F-9722-2698759C8C2F}"/>
    <cellStyle name="style1621860535306" xfId="46679" xr:uid="{FA7BB6CC-3B7B-4222-A469-0A2B37D20C20}"/>
    <cellStyle name="style1621860535328" xfId="46680" xr:uid="{E6734B44-1D8F-496F-8379-DDE343DA5936}"/>
    <cellStyle name="style1621860535344" xfId="46681" xr:uid="{5C526F30-F85A-4A90-9D10-838AA4B4778A}"/>
    <cellStyle name="style1621860535375" xfId="46690" xr:uid="{E89BCD32-46FB-4131-AEF0-2BDF81FAE5B4}"/>
    <cellStyle name="style1621860535391" xfId="46691" xr:uid="{7F4406F2-7761-408C-BAB7-E38D879A541F}"/>
    <cellStyle name="style1621860535406" xfId="46692" xr:uid="{8EDBD668-C178-475C-82E2-1A1CDE0617C9}"/>
    <cellStyle name="style1621860535428" xfId="46693" xr:uid="{73D6B984-05C7-4783-A4F9-97ED0AC0B850}"/>
    <cellStyle name="style1621860535460" xfId="46702" xr:uid="{CBE8CEAC-6A59-4C9E-8AC8-AFCD1FB6FD24}"/>
    <cellStyle name="style1621860535475" xfId="46703" xr:uid="{0059CE02-3108-496E-9F9D-DFE01D87AA67}"/>
    <cellStyle name="style1621860535491" xfId="46704" xr:uid="{2958D117-6DB1-4F62-87A0-2BE9960F09BB}"/>
    <cellStyle name="style1621860535522" xfId="46705" xr:uid="{80A2D677-8846-41D8-BF73-4A07C55D2A0A}"/>
    <cellStyle name="style1621860536331" xfId="46712" xr:uid="{0AF9F0A8-B47B-43CB-90D1-DCD34B68E4F1}"/>
    <cellStyle name="style1621860536362" xfId="46713" xr:uid="{C9FDDEAF-6FAA-4B03-9833-2A0EAD837BDD}"/>
    <cellStyle name="style1621860536378" xfId="46724" xr:uid="{91ED7817-A7C2-4CB6-A921-A2028F73F59E}"/>
    <cellStyle name="style1621860536393" xfId="46725" xr:uid="{566C5B5D-D3C8-4812-A57E-E2C78255785D}"/>
    <cellStyle name="style1621860536447" xfId="46715" xr:uid="{1285066C-A643-45B5-A335-E0EBADE68A31}"/>
    <cellStyle name="style1621860536462" xfId="46716" xr:uid="{70D42B87-E5B3-465C-B6E7-9EF0BC13480B}"/>
    <cellStyle name="style1621860536478" xfId="46714" xr:uid="{D83EABB8-E5B0-48AF-AAD1-9F92B139DAFB}"/>
    <cellStyle name="style1621860536509" xfId="46717" xr:uid="{83497B8D-2A03-4F72-8A7D-CD2FF6898CE8}"/>
    <cellStyle name="style1621860536531" xfId="46726" xr:uid="{90E87BE5-0EC2-4BB8-A804-D28801D17479}"/>
    <cellStyle name="style1621860536547" xfId="46727" xr:uid="{F1AF4B7F-F091-4118-AB25-120F5ABCB76C}"/>
    <cellStyle name="style1621860536563" xfId="46728" xr:uid="{36B48100-6F5B-4388-9B0E-225C6808A54F}"/>
    <cellStyle name="style1621860536594" xfId="46729" xr:uid="{185AA7EE-CDA3-424C-854D-EBD9E80FEB34}"/>
    <cellStyle name="style1621860536609" xfId="46736" xr:uid="{E485B75E-17D4-416F-AB0A-A304C1674BDD}"/>
    <cellStyle name="style1621860536632" xfId="46748" xr:uid="{1A1121CE-8024-42F5-87ED-C6F1B4ED498A}"/>
    <cellStyle name="style1621860536647" xfId="46737" xr:uid="{DEDA9357-BD70-4B83-92AF-83F4A6EE241E}"/>
    <cellStyle name="style1621860536678" xfId="46749" xr:uid="{49A15810-C4FF-4E8A-8C55-7BD2173CA731}"/>
    <cellStyle name="style1621860536694" xfId="46760" xr:uid="{5D160567-356A-4908-B5F9-17D7F55A645F}"/>
    <cellStyle name="style1621860536719" xfId="46761" xr:uid="{90BDBFE9-BF01-4D5C-A071-BDAA3F12CB11}"/>
    <cellStyle name="style1621860536732" xfId="46738" xr:uid="{2259A331-F1A1-47B8-8576-3B2A45F7CA2E}"/>
    <cellStyle name="style1621860536763" xfId="46739" xr:uid="{638E17F3-4D39-4FED-97E2-51D376EC3667}"/>
    <cellStyle name="style1621860536779" xfId="46740" xr:uid="{B654279A-8A1F-488E-B80B-BFA6EF332F22}"/>
    <cellStyle name="style1621860536794" xfId="46741" xr:uid="{9522583C-5D4D-4FE6-ACF7-C1B380F84DE7}"/>
    <cellStyle name="style1621860536826" xfId="46750" xr:uid="{2591B898-903F-44EB-9E70-4F357133CCB8}"/>
    <cellStyle name="style1621860536836" xfId="46751" xr:uid="{EA02BDDD-C76D-4D3A-9E53-4C5DCDB39843}"/>
    <cellStyle name="style1621860536867" xfId="46752" xr:uid="{A2BE7130-CA8D-445B-B7D6-B9F73F935D7A}"/>
    <cellStyle name="style1621860536882" xfId="46753" xr:uid="{B27203AA-8C29-4B04-9194-6AC55B209672}"/>
    <cellStyle name="style1621860536929" xfId="46762" xr:uid="{88B813DE-EDFB-4335-9ABA-B9C0DF1C87C3}"/>
    <cellStyle name="style1621860536948" xfId="46763" xr:uid="{01B723B4-8195-45B7-AF9B-DA80360F78F8}"/>
    <cellStyle name="style1621860536964" xfId="46764" xr:uid="{D0F63C40-DE62-467B-BE89-BC1163981A37}"/>
    <cellStyle name="style1621860536979" xfId="46765" xr:uid="{9A5AE314-0AD6-4938-AA7F-08F2E09DD033}"/>
    <cellStyle name="style1621860537835" xfId="46772" xr:uid="{D869279E-F92E-4448-928F-636364DC09AF}"/>
    <cellStyle name="style1621860537866" xfId="46773" xr:uid="{5EF6276F-2A6C-4E87-8764-B0062EAB882E}"/>
    <cellStyle name="style1621860537882" xfId="46784" xr:uid="{B5821A46-59EA-41DC-8C89-121A6BF335D7}"/>
    <cellStyle name="style1621860537913" xfId="46785" xr:uid="{98D44F21-1C64-459A-9CFD-11498DEFB2A8}"/>
    <cellStyle name="style1621860537951" xfId="46775" xr:uid="{19E9B476-A85A-4572-B23F-09F6A2E04AA5}"/>
    <cellStyle name="style1621860537966" xfId="46776" xr:uid="{854B1497-A816-43C2-95BA-8A02A8BA6D32}"/>
    <cellStyle name="style1621860537982" xfId="46774" xr:uid="{FC17DF68-DD13-4181-96AF-EB700047CBAA}"/>
    <cellStyle name="style1621860538013" xfId="46777" xr:uid="{9316677D-607D-4602-A56A-28F1CD88EE99}"/>
    <cellStyle name="style1621860538035" xfId="46786" xr:uid="{08D98318-13A3-4756-B857-ADF21408D8DF}"/>
    <cellStyle name="style1621860538051" xfId="46787" xr:uid="{BBDE8C93-8562-481E-BA19-EF330A397A24}"/>
    <cellStyle name="style1621860538067" xfId="46788" xr:uid="{6CC2FF43-0831-4F09-9E9F-F9DFAD06780E}"/>
    <cellStyle name="style1621860538098" xfId="46789" xr:uid="{F9D43110-0EC6-4C2E-A728-FC560C94555D}"/>
    <cellStyle name="style1621860538113" xfId="46796" xr:uid="{0678438D-86EC-4DC1-ABFA-91BD3F827F4B}"/>
    <cellStyle name="style1621860538136" xfId="46808" xr:uid="{B88500EA-CAAF-4E40-B9EE-58FCB915F1AB}"/>
    <cellStyle name="style1621860538167" xfId="46820" xr:uid="{13BB34E9-D112-4A19-A496-E8A5F0E22E6B}"/>
    <cellStyle name="style1621860538182" xfId="46797" xr:uid="{C1D36187-0AC3-42F8-ADF0-08D6C9C587E1}"/>
    <cellStyle name="style1621860538198" xfId="46809" xr:uid="{A776B776-4998-4366-A9F4-2FB5772ECD0E}"/>
    <cellStyle name="style1621860538214" xfId="46821" xr:uid="{83E88F44-C13A-4153-BC65-2D914EDC47FF}"/>
    <cellStyle name="style1621860538236" xfId="46798" xr:uid="{CD602336-726B-4336-95A4-A94B34ECE58D}"/>
    <cellStyle name="style1621860538267" xfId="46799" xr:uid="{6CE1F0F2-F902-4824-9FCE-8511AA5921E6}"/>
    <cellStyle name="style1621860538283" xfId="46800" xr:uid="{F4A7D0D7-364F-4C92-A9CA-19BD10FC0E91}"/>
    <cellStyle name="style1621860538298" xfId="46801" xr:uid="{411FE524-D4DE-4743-8E76-5A6F8225D3B0}"/>
    <cellStyle name="style1621860538330" xfId="46810" xr:uid="{2FF34AFD-76C1-4CE1-8B0C-383661E56E5E}"/>
    <cellStyle name="style1621860538352" xfId="46811" xr:uid="{EF6C9C71-9952-4737-A0F5-77FB75C6B1A1}"/>
    <cellStyle name="style1621860538367" xfId="46812" xr:uid="{C3135BB5-F0F7-4869-8A41-50205EF0395D}"/>
    <cellStyle name="style1621860538383" xfId="46813" xr:uid="{BF5740B0-1A96-4BC6-BFAD-1C121538F9AB}"/>
    <cellStyle name="style1621860538414" xfId="46822" xr:uid="{2EB194A5-A68A-4B17-AC72-06DAAF4536EB}"/>
    <cellStyle name="style1621860538436" xfId="46823" xr:uid="{3288DFF2-62EE-4B20-AB58-165232D24BDA}"/>
    <cellStyle name="style1621860538468" xfId="46824" xr:uid="{CEAA3499-1C6B-4819-9BA1-DC9AB58D6F3D}"/>
    <cellStyle name="style1621860538483" xfId="46825" xr:uid="{C697B0FC-4B6D-4A07-894E-A593D93F599C}"/>
    <cellStyle name="style1621860539439" xfId="46826" xr:uid="{63FB5E4D-1C1C-41CA-8B01-96E83F4431C8}"/>
    <cellStyle name="style1621860539470" xfId="46827" xr:uid="{E417CE5C-2FA9-42E3-B288-9645D8EA77D8}"/>
    <cellStyle name="style1621860539485" xfId="46838" xr:uid="{E3EB76FC-7488-4396-A39A-B8596572F1DC}"/>
    <cellStyle name="style1621860539501" xfId="46839" xr:uid="{7460AD0B-CEA9-4317-A333-0CCF9CEFB8DC}"/>
    <cellStyle name="style1621860539555" xfId="46829" xr:uid="{66A7859A-6959-48FD-A594-64012CBFAA73}"/>
    <cellStyle name="style1621860539570" xfId="46830" xr:uid="{F3B0D67F-A1F9-4450-8A89-679D3619BAE5}"/>
    <cellStyle name="style1621860539586" xfId="46828" xr:uid="{70E261FD-A378-439D-8C55-AC3AE5354D51}"/>
    <cellStyle name="style1621860539617" xfId="46831" xr:uid="{2273813B-6B34-413C-9332-2F4A8D51ABCC}"/>
    <cellStyle name="style1621860539639" xfId="46840" xr:uid="{86C710FC-BF4C-4858-97AB-9A01AFD59A99}"/>
    <cellStyle name="style1621860539655" xfId="46841" xr:uid="{4088E6E8-F419-4533-A9B6-C02CF7FC536D}"/>
    <cellStyle name="style1621860539670" xfId="46842" xr:uid="{403C30D2-CC02-455A-90AE-1412CB817A79}"/>
    <cellStyle name="style1621860539702" xfId="46843" xr:uid="{C0B74652-5A78-4E86-8DD4-91138F55915A}"/>
    <cellStyle name="style1621860539721" xfId="46850" xr:uid="{F3E4F0BA-2F44-442C-B688-590EC3BE6B74}"/>
    <cellStyle name="style1621860539740" xfId="46862" xr:uid="{26187003-409A-434C-BB25-C43912DE23FE}"/>
    <cellStyle name="style1621860539771" xfId="46851" xr:uid="{347C5D42-CA92-4551-AECD-2278EB6F4473}"/>
    <cellStyle name="style1621860539786" xfId="46863" xr:uid="{DE077A73-6EE8-41A9-B5B2-F268861BC999}"/>
    <cellStyle name="style1621860539802" xfId="46874" xr:uid="{2BEF35F9-C628-429C-BCD7-69CD997601CE}"/>
    <cellStyle name="style1621860539833" xfId="46875" xr:uid="{B968CF60-9A43-4486-B53C-51AF5C109638}"/>
    <cellStyle name="style1621860539840" xfId="46852" xr:uid="{3D5FA3A3-E70C-4DF3-8931-19195FA23BAE}"/>
    <cellStyle name="style1621860539871" xfId="46853" xr:uid="{AF6CC9F3-6703-49C8-82D0-DEB58018D261}"/>
    <cellStyle name="style1621860539887" xfId="46854" xr:uid="{199ECA46-8C6A-421C-8C1F-96336E32D5E1}"/>
    <cellStyle name="style1621860539918" xfId="46855" xr:uid="{8E6E2B4D-5271-4C89-8E38-AC3DF3A54B5B}"/>
    <cellStyle name="style1621860539934" xfId="46864" xr:uid="{B949E927-707F-4D23-B0AF-7DAA682D5D08}"/>
    <cellStyle name="style1621860539956" xfId="46865" xr:uid="{27925AF8-D636-443A-A986-1B722D058AEA}"/>
    <cellStyle name="style1621860539971" xfId="46866" xr:uid="{3FEA9707-5515-4434-9D76-8218DC28641D}"/>
    <cellStyle name="style1621860539987" xfId="46867" xr:uid="{EDE32BBE-1ECE-4325-88EA-B750ACE855CD}"/>
    <cellStyle name="style1621860540018" xfId="46876" xr:uid="{77F99AC4-73D6-4BE8-9C59-A41E5037424D}"/>
    <cellStyle name="style1621860540040" xfId="46877" xr:uid="{0A60BD34-6CFB-4D42-ACDB-192823B5C2C3}"/>
    <cellStyle name="style1621860540056" xfId="46878" xr:uid="{89D72E40-4095-4E53-A5A4-6AAED581DC58}"/>
    <cellStyle name="style1621860540087" xfId="46879" xr:uid="{93589C5B-7BFD-4BB6-943E-B49448394CFC}"/>
    <cellStyle name="style1621860540935" xfId="46886" xr:uid="{5963B1BA-BA16-4B1B-80C8-7A8DA2953F07}"/>
    <cellStyle name="style1621860540958" xfId="46887" xr:uid="{E10CE3CF-0083-46A1-A332-6B88AAE432F1}"/>
    <cellStyle name="style1621860540973" xfId="46898" xr:uid="{CC171D07-FB2C-4275-A0AB-DED88424F072}"/>
    <cellStyle name="style1621860541004" xfId="46899" xr:uid="{F1ACEAC2-BA5E-497D-8B75-FF9468DE928C}"/>
    <cellStyle name="style1621860541042" xfId="46889" xr:uid="{DF4C64EB-3E74-4624-B1EE-699CA9751F54}"/>
    <cellStyle name="style1621860541058" xfId="46890" xr:uid="{3842FF67-3678-40AB-967A-078C25E85D4A}"/>
    <cellStyle name="style1621860541074" xfId="46888" xr:uid="{EA20A6AA-6F34-4503-AF39-D0E1B8B76B64}"/>
    <cellStyle name="style1621860541105" xfId="46891" xr:uid="{DDFF867A-1CCF-4133-A415-4D9C1ACDA393}"/>
    <cellStyle name="style1621860541120" xfId="46900" xr:uid="{055483E4-0945-4C47-9ACE-30D26788A036}"/>
    <cellStyle name="style1621860541143" xfId="46901" xr:uid="{DB723A2A-E782-457E-AC99-B9F8379FF007}"/>
    <cellStyle name="style1621860541158" xfId="46902" xr:uid="{5FFED1BD-5158-4058-B766-B2A19ECE93A2}"/>
    <cellStyle name="style1621860541189" xfId="46903" xr:uid="{2B6D3377-221A-4679-ADFB-C870EBE8607C}"/>
    <cellStyle name="style1621860541205" xfId="46910" xr:uid="{F536AF91-17E9-4F3F-9473-8AD9A2895373}"/>
    <cellStyle name="style1621860541221" xfId="46922" xr:uid="{E168B45E-D5E8-4371-AA3F-7CC9B55B7E46}"/>
    <cellStyle name="style1621860541243" xfId="46911" xr:uid="{35788806-735D-42CD-8C89-74775D0B6039}"/>
    <cellStyle name="style1621860541274" xfId="46923" xr:uid="{D8C165A6-24B3-4A58-9A08-3C6B583B6282}"/>
    <cellStyle name="style1621860541290" xfId="46934" xr:uid="{ACBDB79B-1992-4014-B853-C220AFB34DF4}"/>
    <cellStyle name="style1621860541305" xfId="46935" xr:uid="{8120907F-4C73-4CFB-8579-9E012880FB21}"/>
    <cellStyle name="style1621860541337" xfId="46912" xr:uid="{6096F281-71F9-4180-9578-760330E960AB}"/>
    <cellStyle name="style1621860541359" xfId="46913" xr:uid="{36483229-C742-45EA-862A-1C47518201C0}"/>
    <cellStyle name="style1621860541374" xfId="46914" xr:uid="{8F8C51A6-4B7A-4443-AAF3-1242F84958A2}"/>
    <cellStyle name="style1621860541390" xfId="46915" xr:uid="{4D5DDD57-0EBF-4BA2-ACE8-8852ED4D6E1B}"/>
    <cellStyle name="style1621860541421" xfId="46924" xr:uid="{C179387F-3BB0-43BE-B1BD-A15BAA6EE002}"/>
    <cellStyle name="style1621860541443" xfId="46925" xr:uid="{51213109-662A-4806-A23F-EA8678097937}"/>
    <cellStyle name="style1621860541459" xfId="46926" xr:uid="{978E14C8-54C1-4DA5-AC4E-C6BBC63EE7EB}"/>
    <cellStyle name="style1621860541475" xfId="46927" xr:uid="{384528AD-1EAB-4091-BD48-9C6B7080DC32}"/>
    <cellStyle name="style1621860541522" xfId="46936" xr:uid="{38666F32-026D-446E-8F8F-E772C69D4C23}"/>
    <cellStyle name="style1621860541544" xfId="46937" xr:uid="{3695035E-FC0E-491F-A287-A21764808F66}"/>
    <cellStyle name="style1621860541559" xfId="46938" xr:uid="{29ABBACB-6A78-4FAD-A0BE-0A3996BE8E1E}"/>
    <cellStyle name="style1621860541575" xfId="46939" xr:uid="{D296B275-2200-46F1-9768-85AB9273EF77}"/>
    <cellStyle name="style1621860542292" xfId="46832" xr:uid="{B1A1172C-58DD-4B32-B1A4-A04DDDAE64CD}"/>
    <cellStyle name="style1621860542308" xfId="46833" xr:uid="{C172A1BC-75BA-44C0-9E21-6A26B30CE30F}"/>
    <cellStyle name="style1621860542339" xfId="46844" xr:uid="{449110A3-A756-4E7C-B7FA-4C7EE80F2B6E}"/>
    <cellStyle name="style1621860542361" xfId="46845" xr:uid="{1DC1A367-4DED-42D0-B62E-C7F90A45A2B3}"/>
    <cellStyle name="style1621860542408" xfId="46835" xr:uid="{9301970B-001A-4218-A44F-558F9565A252}"/>
    <cellStyle name="style1621860542424" xfId="46836" xr:uid="{E3A3AFA4-F7E5-4F74-8BB7-84CC550B1D85}"/>
    <cellStyle name="style1621860542446" xfId="46834" xr:uid="{D88FA2A1-9401-4790-9B0A-73261480C098}"/>
    <cellStyle name="style1621860542462" xfId="46837" xr:uid="{877AA6E4-D8AB-427E-95D4-05C8CFD8793B}"/>
    <cellStyle name="style1621860542493" xfId="46846" xr:uid="{F9749CF6-8FB0-4F06-AE80-626B4EFCF511}"/>
    <cellStyle name="style1621860542508" xfId="46847" xr:uid="{B8177477-57F8-4F35-962D-5C859F4EA50B}"/>
    <cellStyle name="style1621860542524" xfId="46848" xr:uid="{EE77DCFC-BB71-4E17-BF18-88959610C0C5}"/>
    <cellStyle name="style1621860542546" xfId="46849" xr:uid="{D51A098E-A81A-4A2D-82B0-EC8D22AE6228}"/>
    <cellStyle name="style1621860542562" xfId="46856" xr:uid="{165D83DD-9D35-47E0-87DC-4843168C25BA}"/>
    <cellStyle name="style1621860542593" xfId="46868" xr:uid="{E7313070-F1DB-48DC-B2DC-F94496FDCD82}"/>
    <cellStyle name="style1621860542609" xfId="46857" xr:uid="{41C27700-9570-4098-A5E8-A886AC83BA15}"/>
    <cellStyle name="style1621860542640" xfId="46869" xr:uid="{6E9F1BB0-4C56-4C10-A29B-8D5FD0836754}"/>
    <cellStyle name="style1621860542647" xfId="46880" xr:uid="{19DD1F9F-D1D5-4762-82CB-78EF6C46AE70}"/>
    <cellStyle name="style1621860542678" xfId="46881" xr:uid="{485AEA6A-28E7-4FC4-800E-81ADA19A2CD7}"/>
    <cellStyle name="style1621860542704" xfId="46858" xr:uid="{B313E3DE-6A8F-491B-9B44-7855E05E91B6}"/>
    <cellStyle name="style1621860542726" xfId="46859" xr:uid="{4E56F837-725D-43E5-82FF-0EA68DCC1C0A}"/>
    <cellStyle name="style1621860542746" xfId="46860" xr:uid="{A0BB56D2-DF8E-4C6F-9284-837CD7152363}"/>
    <cellStyle name="style1621860542759" xfId="46861" xr:uid="{5D27884C-83F3-480C-8321-85AD061EDF7E}"/>
    <cellStyle name="style1621860542775" xfId="46870" xr:uid="{0124AD5B-BF6C-4500-B827-2151B09A454C}"/>
    <cellStyle name="style1621860542806" xfId="46871" xr:uid="{97623608-824F-4F13-B6D2-EEF4D07FF9C4}"/>
    <cellStyle name="style1621860542822" xfId="46872" xr:uid="{6636B3D3-9138-436F-A2C9-C0520739A2C9}"/>
    <cellStyle name="style1621860542847" xfId="46873" xr:uid="{171F7689-AB28-4990-B661-BD3174905500}"/>
    <cellStyle name="style1621860542862" xfId="46882" xr:uid="{B81CBA15-510A-4E56-ABE5-E4467FAB9FD8}"/>
    <cellStyle name="style1621860542893" xfId="46883" xr:uid="{52FBAA08-8CA6-47F9-A084-F0539EEA92A0}"/>
    <cellStyle name="style1621860542909" xfId="46884" xr:uid="{46BE1414-B256-4090-97CA-EA40FD621308}"/>
    <cellStyle name="style1621860542925" xfId="46885" xr:uid="{6CDF928F-FE2D-4FAA-B82F-BD3A607B12B6}"/>
    <cellStyle name="style1621860543780" xfId="46892" xr:uid="{71624F1D-F92E-462C-AEE0-4BF40580EEC7}"/>
    <cellStyle name="style1621860543795" xfId="46893" xr:uid="{FF919220-FF5F-4A21-B6C2-2CA41871E6D2}"/>
    <cellStyle name="style1621860543827" xfId="46904" xr:uid="{67C1AC05-D9BD-4E60-B615-6BAD8B2FF6C9}"/>
    <cellStyle name="style1621860543849" xfId="46905" xr:uid="{521DB11F-9401-44F6-A41C-D836F63B9376}"/>
    <cellStyle name="style1621860543880" xfId="46895" xr:uid="{7051DF22-8E86-4B36-A5E5-C97D638B8F2E}"/>
    <cellStyle name="style1621860543911" xfId="46896" xr:uid="{81043013-655D-4C94-852A-AD0C306FF337}"/>
    <cellStyle name="style1621860543927" xfId="46894" xr:uid="{14C75B72-4A9A-4DD5-A23E-8A359B9385D3}"/>
    <cellStyle name="style1621860543949" xfId="46897" xr:uid="{333CD246-4F54-4908-8189-630874143E14}"/>
    <cellStyle name="style1621860543965" xfId="46906" xr:uid="{433B9429-51F9-4410-893A-502DC79CDB92}"/>
    <cellStyle name="style1621860543996" xfId="46907" xr:uid="{4945DC73-A4AD-400B-B2FC-945E81F71A1E}"/>
    <cellStyle name="style1621860544011" xfId="46908" xr:uid="{F5CB0E24-4C07-4040-9C03-BDCD34633B8F}"/>
    <cellStyle name="style1621860544027" xfId="46909" xr:uid="{502AD27B-3C0E-4532-B01C-1329808EA731}"/>
    <cellStyle name="style1621860544049" xfId="46916" xr:uid="{0900E256-7064-462D-A2DA-EB2C0E4F55A9}"/>
    <cellStyle name="style1621860544081" xfId="46928" xr:uid="{35930EC0-992A-4669-9D64-6981A4DB6A72}"/>
    <cellStyle name="style1621860544096" xfId="46917" xr:uid="{DCF87A08-5483-4716-A1D0-494807480BAE}"/>
    <cellStyle name="style1621860544112" xfId="46929" xr:uid="{463D0CFA-1B03-42AF-8DB5-EC96049A27AA}"/>
    <cellStyle name="style1621860544143" xfId="46940" xr:uid="{7BBAB041-976A-4181-800C-7FCD42D8C9F5}"/>
    <cellStyle name="style1621860544165" xfId="46941" xr:uid="{E294F726-DDA1-476D-9359-B7CB272BCA0E}"/>
    <cellStyle name="style1621860544181" xfId="46918" xr:uid="{8E0499A7-6B46-4B3E-9723-0ECA8C1D8D70}"/>
    <cellStyle name="style1621860544212" xfId="46919" xr:uid="{54F42490-A41E-4321-8F99-A6FA323ED175}"/>
    <cellStyle name="style1621860544228" xfId="46920" xr:uid="{E21889CD-CB7A-491E-9FF4-518F08C6FC40}"/>
    <cellStyle name="style1621860544250" xfId="46921" xr:uid="{60422406-B930-44CB-B5BD-E6E7EA62A910}"/>
    <cellStyle name="style1621860544265" xfId="46930" xr:uid="{E7B3FF53-176A-4F22-96CF-30530E54384A}"/>
    <cellStyle name="style1621860544281" xfId="46931" xr:uid="{30965F2B-855A-46AF-9458-13BA7327DD2D}"/>
    <cellStyle name="style1621860544312" xfId="46932" xr:uid="{B8F3E7D4-E4B1-451A-940A-2003BB9E4133}"/>
    <cellStyle name="style1621860544328" xfId="46933" xr:uid="{CE4966DB-7B23-4C19-AB93-2672A5B01BF0}"/>
    <cellStyle name="style1621860544366" xfId="46942" xr:uid="{4ADE6EF8-D38D-4455-B69D-1C30CC8CA328}"/>
    <cellStyle name="style1621860544397" xfId="46943" xr:uid="{37C46E17-0F46-4689-A04D-5DCD368B6317}"/>
    <cellStyle name="style1621860544413" xfId="46944" xr:uid="{C9F7B65A-3525-421D-AE9B-F2C182F464FC}"/>
    <cellStyle name="style1621860544428" xfId="46945" xr:uid="{7429FC3F-3FFE-46E7-870E-AC93D1E79369}"/>
    <cellStyle name="style1621860545900" xfId="46946" xr:uid="{8ED39E58-CE08-48C2-8F3E-926374006572}"/>
    <cellStyle name="style1621860545931" xfId="46947" xr:uid="{F33371C6-DE3A-4C74-B432-4E8BEAF92D3B}"/>
    <cellStyle name="style1621860545947" xfId="46958" xr:uid="{72C39FC4-5741-4AB1-AE88-FFABB44D9F73}"/>
    <cellStyle name="style1621860545969" xfId="46959" xr:uid="{ED91AAFC-1FFE-4A65-89C8-B045B9C4C1F9}"/>
    <cellStyle name="style1621860546000" xfId="46949" xr:uid="{8DC56DE8-AEEE-4A1E-B94E-3691D15884B1}"/>
    <cellStyle name="style1621860546031" xfId="46950" xr:uid="{B2A2446D-7444-477F-9082-1B4EA05C436B}"/>
    <cellStyle name="style1621860546054" xfId="46948" xr:uid="{BF5D2B5F-A64A-45A9-8DE5-9D3CD354E60B}"/>
    <cellStyle name="style1621860546069" xfId="46951" xr:uid="{4D6C52C5-984A-4A2E-8509-BE7BD4A35AB7}"/>
    <cellStyle name="style1621860546085" xfId="46960" xr:uid="{CE51C4E7-1AA1-41FF-9997-48B949D37FAF}"/>
    <cellStyle name="style1621860546116" xfId="46961" xr:uid="{75F9679A-A689-4CE9-A3D1-4EB4AB7E6163}"/>
    <cellStyle name="style1621860546132" xfId="46962" xr:uid="{0F10F76B-9792-4E08-8DA0-DC8ABF981161}"/>
    <cellStyle name="style1621860546154" xfId="46963" xr:uid="{1DBCAE32-2046-4BE8-B79F-BA6ADC7EED45}"/>
    <cellStyle name="style1621860546170" xfId="46970" xr:uid="{EFDDC347-543B-46AB-AF6D-0E9BC6B55C88}"/>
    <cellStyle name="style1621860546201" xfId="46982" xr:uid="{0840F0D5-EADF-4F48-A52D-DE680B482AA4}"/>
    <cellStyle name="style1621860546216" xfId="46971" xr:uid="{A556823F-93A4-4590-A4C9-30ACDEA787BD}"/>
    <cellStyle name="style1621860546232" xfId="46983" xr:uid="{DE27C307-4C39-4519-8C5E-EE283FFFC79B}"/>
    <cellStyle name="style1621860546254" xfId="46994" xr:uid="{C99FDD1F-F660-4337-A1D0-F0E270588CD5}"/>
    <cellStyle name="style1621860546285" xfId="46995" xr:uid="{28968C78-8037-46A8-8C7B-B2977DD165C7}"/>
    <cellStyle name="style1621860546301" xfId="46972" xr:uid="{E1451094-F6AB-4F65-A0BC-7CC27ED7A591}"/>
    <cellStyle name="style1621860546317" xfId="46973" xr:uid="{030034AF-4768-49BA-8C76-5FD08362EE59}"/>
    <cellStyle name="style1621860546348" xfId="46974" xr:uid="{3ECCB534-D8D7-4F77-ACB6-A2E6F933AEC7}"/>
    <cellStyle name="style1621860546370" xfId="46975" xr:uid="{5DA4DB67-38B2-409D-81C8-F339AEFADF63}"/>
    <cellStyle name="style1621860546386" xfId="46984" xr:uid="{88E01F02-F92D-47F6-8EB9-B9A518A8BD06}"/>
    <cellStyle name="style1621860546401" xfId="46985" xr:uid="{0499D519-4CFE-49AF-83FA-A9B98F98F8BF}"/>
    <cellStyle name="style1621860546417" xfId="46986" xr:uid="{7DB8BE57-3F6F-4817-9E14-71C8FD26108E}"/>
    <cellStyle name="style1621860546448" xfId="46987" xr:uid="{0B780A35-4CF4-4389-A8DA-DD9B24A091D3}"/>
    <cellStyle name="style1621860546470" xfId="46996" xr:uid="{FFC411D0-36E8-4DDB-965F-B6AF551F494E}"/>
    <cellStyle name="style1621860546502" xfId="46997" xr:uid="{71C8545B-BDF7-42F9-B32C-308D87E3AC2A}"/>
    <cellStyle name="style1621860546517" xfId="46998" xr:uid="{B17844F8-3287-4D65-91B0-6843EF143BC7}"/>
    <cellStyle name="style1621860546533" xfId="46999" xr:uid="{6C53064C-A181-4C1E-9261-C4AE71D2513B}"/>
    <cellStyle name="style1621860547272" xfId="46952" xr:uid="{3B23DEC4-3168-4BEF-A268-7A31E0E99DFF}"/>
    <cellStyle name="style1621860547303" xfId="46953" xr:uid="{28507DFC-82E8-4FBB-840C-6863967A177C}"/>
    <cellStyle name="style1621860547319" xfId="46964" xr:uid="{CD647BBF-C2F6-467E-B597-EC8B10A939ED}"/>
    <cellStyle name="style1621860547335" xfId="46965" xr:uid="{A81CF1C0-FC71-4604-9AD2-1F0CA5B5DFB7}"/>
    <cellStyle name="style1621860547372" xfId="46955" xr:uid="{2D10B0B3-496C-4F98-8738-516F45D3454C}"/>
    <cellStyle name="style1621860547404" xfId="46956" xr:uid="{BB232156-AFB7-4820-8E84-5A4F15101153}"/>
    <cellStyle name="style1621860547419" xfId="46954" xr:uid="{9F39E97A-84E9-461E-9A72-27C6EBB86C64}"/>
    <cellStyle name="style1621860547450" xfId="46957" xr:uid="{C8222D78-427B-4A83-BF3F-EA617B7B0AA0}"/>
    <cellStyle name="style1621860547457" xfId="46966" xr:uid="{3E51C50B-6927-45A7-B483-A10326F52B8B}"/>
    <cellStyle name="style1621860547488" xfId="46967" xr:uid="{E5B735DE-7217-46DB-AD88-09D9D4E05B4F}"/>
    <cellStyle name="style1621860547504" xfId="46968" xr:uid="{296D95FB-154B-4981-8E41-28489917CCF3}"/>
    <cellStyle name="style1621860547519" xfId="46969" xr:uid="{05903AD3-7B00-4B36-9112-CA5E8345FCE6}"/>
    <cellStyle name="style1621860547551" xfId="46976" xr:uid="{F5AAB813-AAC1-4FB0-A9E8-48AF32B6CABD}"/>
    <cellStyle name="style1621860547573" xfId="46988" xr:uid="{BF317354-1B37-44E7-BE7B-69AC31A8E9D4}"/>
    <cellStyle name="style1621860547589" xfId="46977" xr:uid="{58CAB4DE-EEBD-47A7-A4C2-ABF8B342E253}"/>
    <cellStyle name="style1621860547604" xfId="46989" xr:uid="{5B516238-0341-48A0-97DE-E09863ED4468}"/>
    <cellStyle name="style1621860547635" xfId="47000" xr:uid="{6C8927D6-7B6E-445B-B002-FDD4C060A94C}"/>
    <cellStyle name="style1621860547657" xfId="47001" xr:uid="{79D78523-C10C-45FA-9486-057A35DAFF35}"/>
    <cellStyle name="style1621860547673" xfId="46978" xr:uid="{5F547E07-049D-4F19-9A6F-F32BAE8A76AC}"/>
    <cellStyle name="style1621860547704" xfId="46979" xr:uid="{6EBA79B1-14B3-4D72-AFC5-C76C19FA3494}"/>
    <cellStyle name="style1621860547725" xfId="46980" xr:uid="{446B221F-8E89-4418-B2D2-72AEADB60535}"/>
    <cellStyle name="style1621860547740" xfId="46981" xr:uid="{72461C4F-E89E-4057-B227-12125869F6CB}"/>
    <cellStyle name="style1621860547758" xfId="46990" xr:uid="{72468BCA-F5D0-406F-8067-E9CD7AC91D88}"/>
    <cellStyle name="style1621860547789" xfId="46991" xr:uid="{F3E1195A-88D2-4A39-8903-375EA46ED484}"/>
    <cellStyle name="style1621860547805" xfId="46992" xr:uid="{DC690367-A9FB-4C42-A47F-E40FAC9F1B31}"/>
    <cellStyle name="style1621860547820" xfId="46993" xr:uid="{D1EF9438-F74B-4E92-B764-FA52AC5D8879}"/>
    <cellStyle name="style1621860547858" xfId="47002" xr:uid="{9033500B-F12B-4631-B46F-AE6A68BE2A4B}"/>
    <cellStyle name="style1621860547874" xfId="47003" xr:uid="{5C95B229-1991-4A45-92CA-754F97720991}"/>
    <cellStyle name="style1621860547905" xfId="47004" xr:uid="{944CEC1D-BE7C-43E4-B5D9-47A92BAF5E69}"/>
    <cellStyle name="style1621860547921" xfId="47005" xr:uid="{8E8735B6-18C7-4522-ACE1-FA5C5911C534}"/>
    <cellStyle name="style1621860549377" xfId="47207" xr:uid="{B1F93A24-C92A-4D71-BD56-C4384D038589}"/>
    <cellStyle name="style1621860549393" xfId="47208" xr:uid="{77F6CCD3-29FF-4226-8A4B-2848F8CF20E9}"/>
    <cellStyle name="style1621860549409" xfId="47206" xr:uid="{0CEE51E8-8196-4A29-90C5-0F9FFB855515}"/>
    <cellStyle name="style1621860549440" xfId="47209" xr:uid="{2743FD98-790A-4AC5-AD9B-BE04057337D9}"/>
    <cellStyle name="style1621860549462" xfId="47210" xr:uid="{70756CFF-7F57-42E1-B491-EF832E6E7112}"/>
    <cellStyle name="style1621860549478" xfId="47211" xr:uid="{A9721CB0-5CE6-49F5-8CDE-C337641BE94F}"/>
    <cellStyle name="style1621860549509" xfId="47212" xr:uid="{B797691D-CB69-496F-95FE-5E882B106806}"/>
    <cellStyle name="style1621860549540" xfId="47213" xr:uid="{FAEFE5A9-9A08-412C-9620-061C1A7E354C}"/>
    <cellStyle name="style1621860549556" xfId="47215" xr:uid="{73DBF74E-7183-4ADF-B165-01AD070DFDBB}"/>
    <cellStyle name="style1621860549578" xfId="47216" xr:uid="{76FB31B9-C075-4C42-9B61-50285EC1E370}"/>
    <cellStyle name="style1621860549594" xfId="47218" xr:uid="{EC50E004-A83D-4875-9F96-7D59F7E2C32F}"/>
    <cellStyle name="style1621860549625" xfId="47219" xr:uid="{97E41EB5-8D7C-4BC6-B5AB-A467A35A8826}"/>
    <cellStyle name="style1621860549640" xfId="47214" xr:uid="{EF782343-7681-4614-8C73-D142616BB322}"/>
    <cellStyle name="style1621860549663" xfId="47217" xr:uid="{C835E9FF-8AAD-4FCE-9A20-5CE68C8DA89A}"/>
    <cellStyle name="style1621860549678" xfId="47220" xr:uid="{030187C9-7084-4B29-A6BE-7B859FB1F27A}"/>
    <cellStyle name="style1621860549726" xfId="47222" xr:uid="{D8061F93-5C56-4B76-8833-34726990CDDA}"/>
    <cellStyle name="style1621860549757" xfId="47223" xr:uid="{6698DD9A-94A3-4B5E-9828-8D8789428B97}"/>
    <cellStyle name="style1621860549779" xfId="47221" xr:uid="{252BEDDC-4EA5-424B-AC2E-3023155CC44B}"/>
    <cellStyle name="style1621860550765" xfId="47066" xr:uid="{6A2C8DBC-FC75-450F-851D-5416B4EB9C3E}"/>
    <cellStyle name="style1621860550781" xfId="47067" xr:uid="{445D8C9A-5C5C-43E3-A2AE-F52D805300A3}"/>
    <cellStyle name="style1621860550812" xfId="47078" xr:uid="{FD8457C0-C69C-41BA-8B4F-0ED6BB879E3A}"/>
    <cellStyle name="style1621860550828" xfId="47079" xr:uid="{5B8052D3-4051-4199-92BA-D4CFC04A72F1}"/>
    <cellStyle name="style1621860550866" xfId="47069" xr:uid="{384B9115-C1F5-4C10-97E4-FCE999F36885}"/>
    <cellStyle name="style1621860550897" xfId="47070" xr:uid="{0F8260DE-AB10-470B-AF77-D4A748397ABB}"/>
    <cellStyle name="style1621860550912" xfId="47068" xr:uid="{E9326F40-12EC-4CC8-90FB-8C4889995ECD}"/>
    <cellStyle name="style1621860550928" xfId="47071" xr:uid="{29179352-3735-4D88-A615-112E1B5C99A2}"/>
    <cellStyle name="style1621860550959" xfId="47080" xr:uid="{598C8D4C-1084-46EB-ADE6-8E4077A212BE}"/>
    <cellStyle name="style1621860550981" xfId="47081" xr:uid="{F9D2E714-EFB9-4240-BC82-1797B12E0465}"/>
    <cellStyle name="style1621860550997" xfId="47082" xr:uid="{9A9CC2E6-1D6C-4ED4-ABB2-F4890825A829}"/>
    <cellStyle name="style1621860551013" xfId="47083" xr:uid="{452C1B4D-6AD3-4D24-AED7-6930D4F1F2CD}"/>
    <cellStyle name="style1621860551044" xfId="47090" xr:uid="{59770F13-AF14-40EE-AB09-2251B50AEB7E}"/>
    <cellStyle name="style1621860551066" xfId="47102" xr:uid="{4C506EEA-54C1-45E8-9D98-8E3058BAAFAF}"/>
    <cellStyle name="style1621860551082" xfId="47091" xr:uid="{5A8E211A-AD73-4405-9D6B-B6D07CAEDAEA}"/>
    <cellStyle name="style1621860551097" xfId="47103" xr:uid="{03BBC3A3-254C-4A14-9C94-F2AED742B2E3}"/>
    <cellStyle name="style1621860551129" xfId="47114" xr:uid="{F070BCE4-0C28-4F9F-858E-47DD936E2D73}"/>
    <cellStyle name="style1621860551144" xfId="47115" xr:uid="{BBBB5671-D001-4514-8A06-7B1C1A7E96C0}"/>
    <cellStyle name="style1621860551166" xfId="47092" xr:uid="{353978A7-ACAA-4E14-99BD-F91C4203AC61}"/>
    <cellStyle name="style1621860551182" xfId="47093" xr:uid="{94D1A0FD-4461-4609-A208-38A4508D61E4}"/>
    <cellStyle name="style1621860551213" xfId="47094" xr:uid="{BA0974C7-11C8-4AB9-9282-159E30D69218}"/>
    <cellStyle name="style1621860551229" xfId="47095" xr:uid="{D22CBC41-69E5-41E7-A3C0-B44A34D2602C}"/>
    <cellStyle name="style1621860551245" xfId="47104" xr:uid="{57B5E1B1-9472-4866-ACE6-80AC4CC8F354}"/>
    <cellStyle name="style1621860551267" xfId="47105" xr:uid="{9B1127CC-6838-4661-B1ED-1A6EA3FF11C4}"/>
    <cellStyle name="style1621860551282" xfId="47106" xr:uid="{289C2319-3953-4493-99A6-4466F59220AE}"/>
    <cellStyle name="style1621860551314" xfId="47107" xr:uid="{D726D8CD-4D82-4405-83D2-70C2AEBB80FF}"/>
    <cellStyle name="style1621860551345" xfId="47116" xr:uid="{EDE86F56-988A-4521-8630-4F9E5A89EDF3}"/>
    <cellStyle name="style1621860551367" xfId="47117" xr:uid="{A489FBEF-532A-4AE0-BD2E-F3B1EFBEF3E6}"/>
    <cellStyle name="style1621860551383" xfId="47118" xr:uid="{96B601AE-F5B7-41A9-8288-A2DBDDCA9437}"/>
    <cellStyle name="style1621860551398" xfId="47119" xr:uid="{CE90CE1A-CD9C-4269-A79D-D96DEA998B43}"/>
    <cellStyle name="style1621860552331" xfId="47072" xr:uid="{506A8D8B-D748-43B2-BAF7-784E271F54B8}"/>
    <cellStyle name="style1621860552347" xfId="47073" xr:uid="{11617B59-DB88-4D66-88F5-F31B82E068FC}"/>
    <cellStyle name="style1621860552369" xfId="47084" xr:uid="{9B7760AB-06DC-4BD6-85AC-EAF800068D0C}"/>
    <cellStyle name="style1621860552400" xfId="47085" xr:uid="{19D6D649-080D-4FE7-AAC3-C11E80134FAA}"/>
    <cellStyle name="style1621860552432" xfId="47075" xr:uid="{346C434A-7A71-4637-A0BA-BA6D163FF0F4}"/>
    <cellStyle name="style1621860552463" xfId="47076" xr:uid="{F4CDBA92-66CD-44F9-98C0-448E598F521E}"/>
    <cellStyle name="style1621860552485" xfId="47074" xr:uid="{4960CB88-41C5-4993-ADC2-2ECC87642767}"/>
    <cellStyle name="style1621860552501" xfId="47077" xr:uid="{C2A0F497-3852-4BBC-80D4-3596A01C6BEE}"/>
    <cellStyle name="style1621860552516" xfId="47086" xr:uid="{B4785873-AAD7-48EE-97AD-9790440A099B}"/>
    <cellStyle name="style1621860552547" xfId="47087" xr:uid="{85EC507D-7EA4-4032-8A12-4C1CB5AB2048}"/>
    <cellStyle name="style1621860552563" xfId="47088" xr:uid="{8F92BF49-CE59-4728-BF38-AB2D37E7F1E6}"/>
    <cellStyle name="style1621860552585" xfId="47089" xr:uid="{A612E7B4-99BB-4148-B4C8-63F3B4048A88}"/>
    <cellStyle name="style1621860552601" xfId="47096" xr:uid="{F45EF082-D0F4-43D3-ABCA-EC3FF9547D9A}"/>
    <cellStyle name="style1621860552632" xfId="47108" xr:uid="{D11E7F90-AA24-4151-8DF4-12EADECD390F}"/>
    <cellStyle name="style1621860552648" xfId="47097" xr:uid="{656CDD8A-A364-46C7-8116-6CBA519BC1AE}"/>
    <cellStyle name="style1621860552670" xfId="47109" xr:uid="{C27ED41D-C780-46AA-8338-1614162D7B83}"/>
    <cellStyle name="style1621860552686" xfId="47120" xr:uid="{3703DAC2-3656-4394-BC9E-AB2FC6E8E9AB}"/>
    <cellStyle name="style1621860552717" xfId="47121" xr:uid="{E2090B53-2F56-40E1-BE51-8BBB0129727A}"/>
    <cellStyle name="style1621860552727" xfId="47098" xr:uid="{874ABFA9-9E34-48F7-ACF1-DECD219CE8BE}"/>
    <cellStyle name="style1621860552759" xfId="47099" xr:uid="{5D71D22E-6664-4306-BF61-F87DB5FD4300}"/>
    <cellStyle name="style1621860552770" xfId="47100" xr:uid="{9B9EAFA3-30CD-46EE-A92E-A6F659643627}"/>
    <cellStyle name="style1621860552801" xfId="47101" xr:uid="{4AE7AE10-1067-463A-BF64-F3D6FCF6FC52}"/>
    <cellStyle name="style1621860552817" xfId="47110" xr:uid="{A8CD35D2-A7ED-4F72-8205-6CC31654A547}"/>
    <cellStyle name="style1621860552833" xfId="47111" xr:uid="{09E21551-59E5-4BB8-A0AA-42AE683EDC79}"/>
    <cellStyle name="style1621860552864" xfId="47112" xr:uid="{D473C3B6-F8E1-4340-98D8-BA5536C31E8A}"/>
    <cellStyle name="style1621860552886" xfId="47113" xr:uid="{2F239A6F-6402-40D1-BFE8-8DB12CC29B79}"/>
    <cellStyle name="style1621860552902" xfId="47122" xr:uid="{1CC0AFF9-8CF7-426E-BDC0-809C973717E7}"/>
    <cellStyle name="style1621860552933" xfId="47123" xr:uid="{79BB4132-9196-49AE-BF93-147C07761835}"/>
    <cellStyle name="style1621860552949" xfId="47124" xr:uid="{430599D8-699A-4E0E-B321-2091312DE16B}"/>
    <cellStyle name="style1621860552971" xfId="47125" xr:uid="{680637AE-1BA0-437D-AE53-769BD7F304D7}"/>
    <cellStyle name="style1621860556595" xfId="47006" xr:uid="{3611F4B6-D043-4742-BE59-816947E94813}"/>
    <cellStyle name="style1621860556626" xfId="47007" xr:uid="{210870BB-1F0B-41A6-B0AB-73D3F75D2F7F}"/>
    <cellStyle name="style1621860556642" xfId="47018" xr:uid="{AC65D23A-3371-400D-9A65-F628AA584523}"/>
    <cellStyle name="style1621860556657" xfId="47019" xr:uid="{D9178A51-C76B-4089-8F86-8B6265291FEB}"/>
    <cellStyle name="style1621860556711" xfId="47009" xr:uid="{D2A7895F-3050-43C8-A4A1-EE997F567C6F}"/>
    <cellStyle name="style1621860556730" xfId="47010" xr:uid="{E5DE1AD2-3FE3-464D-B340-EDABDC659DBA}"/>
    <cellStyle name="style1621860556746" xfId="47008" xr:uid="{2FBC9F54-8561-4D8C-B038-662ED5176136}"/>
    <cellStyle name="style1621860556762" xfId="47011" xr:uid="{78013F1B-72A3-419C-83BC-CEECF8E94E87}"/>
    <cellStyle name="style1621860556795" xfId="47020" xr:uid="{D4CBD4EA-4685-4F24-AD48-7B407E70B4FA}"/>
    <cellStyle name="style1621860556811" xfId="47021" xr:uid="{891A8E68-5AD8-4DDA-9D67-8CEE6C490887}"/>
    <cellStyle name="style1621860556826" xfId="47022" xr:uid="{1403BF54-4387-475E-873E-D88A25E3FFED}"/>
    <cellStyle name="style1621860556858" xfId="47023" xr:uid="{FAD960FC-8116-4216-9AC6-45800066FDC8}"/>
    <cellStyle name="style1621860556880" xfId="47030" xr:uid="{2FE2B8CE-F9C8-4DE3-A98C-841F8061BC62}"/>
    <cellStyle name="style1621860556895" xfId="47042" xr:uid="{83A71996-98F8-41D5-A2F3-88432C830B69}"/>
    <cellStyle name="style1621860556927" xfId="47031" xr:uid="{93337F47-F75A-43C7-AEB5-870ABC9F51C1}"/>
    <cellStyle name="style1621860556942" xfId="47043" xr:uid="{5AB92FE2-D790-45E4-A559-FACF84A64572}"/>
    <cellStyle name="style1621860556958" xfId="47054" xr:uid="{1EB38AEA-3267-44F2-B6F0-221D8474DDDB}"/>
    <cellStyle name="style1621860556980" xfId="47055" xr:uid="{D5697295-177F-428C-BD2D-B61D6C7DDA02}"/>
    <cellStyle name="style1621860556996" xfId="47032" xr:uid="{4708EDBF-9E27-4346-80A7-A9F87DBEC011}"/>
    <cellStyle name="style1621860557027" xfId="47033" xr:uid="{322D2560-E290-447C-9734-5B3ABB8E5A77}"/>
    <cellStyle name="style1621860557042" xfId="47034" xr:uid="{B4ABB7F3-2E49-4E3B-8C14-0D788C54C728}"/>
    <cellStyle name="style1621860557074" xfId="47035" xr:uid="{A9BBAA99-D872-4DB6-B8BE-07EF84344D01}"/>
    <cellStyle name="style1621860557080" xfId="47044" xr:uid="{CCBAD777-06DC-42FB-AB88-8D30701E3CDB}"/>
    <cellStyle name="style1621860557111" xfId="47045" xr:uid="{FC564C1F-FB08-4941-81CA-5F0DB00986CF}"/>
    <cellStyle name="style1621860557127" xfId="47046" xr:uid="{79E2B262-339C-4F6E-AADE-DA8D80C642C1}"/>
    <cellStyle name="style1621860557143" xfId="47047" xr:uid="{B8C85071-FDB3-440B-A5D1-83332A05C0AC}"/>
    <cellStyle name="style1621860557181" xfId="47056" xr:uid="{6F5D941A-48F6-4BE3-BA33-C3F2AEDA17FE}"/>
    <cellStyle name="style1621860557196" xfId="47057" xr:uid="{4F5FE539-1C21-41D1-BE0C-506D33663918}"/>
    <cellStyle name="style1621860557227" xfId="47058" xr:uid="{49183159-72D9-4ABC-817C-F783B468939B}"/>
    <cellStyle name="style1621860557243" xfId="47059" xr:uid="{AFEB6785-73BE-45C4-AF80-78A7AD637E7A}"/>
    <cellStyle name="style1621860558245" xfId="47012" xr:uid="{EA72C45F-D974-4253-B988-4313584E388A}"/>
    <cellStyle name="style1621860558261" xfId="47013" xr:uid="{8E5BF701-93B8-49CD-A5DD-18E35D3EAAE9}"/>
    <cellStyle name="style1621860558283" xfId="47024" xr:uid="{A31BE178-7262-4CA9-AB09-8731E04D6C95}"/>
    <cellStyle name="style1621860558314" xfId="47025" xr:uid="{3496B411-E7CF-40D9-9B60-4EF414C611C5}"/>
    <cellStyle name="style1621860558345" xfId="47015" xr:uid="{B98C805E-319A-462E-8AD7-E908B38DFB14}"/>
    <cellStyle name="style1621860558361" xfId="47016" xr:uid="{B03AD041-161D-4C53-B2A0-CC077127BCB2}"/>
    <cellStyle name="style1621860558399" xfId="47014" xr:uid="{27DC81A5-7048-4962-B287-86077BE6C515}"/>
    <cellStyle name="style1621860558414" xfId="47017" xr:uid="{AC4ABDC5-0E5B-431D-B12B-A9E7F00351E9}"/>
    <cellStyle name="style1621860558430" xfId="47026" xr:uid="{E17527BE-6EFB-4C76-9402-52CC6360597E}"/>
    <cellStyle name="style1621860558446" xfId="47027" xr:uid="{B09D3E24-DDD9-4EF8-8A72-600A32146D1E}"/>
    <cellStyle name="style1621860558477" xfId="47028" xr:uid="{AFC2D1A8-95C0-4B42-B66F-6105AB7A5D3E}"/>
    <cellStyle name="style1621860558499" xfId="47029" xr:uid="{12A0EC0C-1CC5-4A55-B171-87D690335389}"/>
    <cellStyle name="style1621860558515" xfId="47036" xr:uid="{3DC206B5-3DE2-4A42-B987-0786554A2CC9}"/>
    <cellStyle name="style1621860558546" xfId="47048" xr:uid="{134A330D-6DE6-4ABA-8D4A-DCA54EABC9EB}"/>
    <cellStyle name="style1621860558562" xfId="47037" xr:uid="{8C4B98FF-F608-4737-9B04-CFE198E6C669}"/>
    <cellStyle name="style1621860558584" xfId="47049" xr:uid="{F2C8CE30-76F4-4AE9-9D54-BCE82D30F721}"/>
    <cellStyle name="style1621860558599" xfId="47060" xr:uid="{E0C131D0-4788-41CC-AA68-6B928127398F}"/>
    <cellStyle name="style1621860558631" xfId="47061" xr:uid="{66AF9C3A-69D5-49AB-B7C5-30337A293DFE}"/>
    <cellStyle name="style1621860558646" xfId="47038" xr:uid="{F1A9E7B2-958F-4754-966D-3D01F1E7BF03}"/>
    <cellStyle name="style1621860558678" xfId="47039" xr:uid="{58AB3410-2800-43DB-BEEE-31E6FA4D34E8}"/>
    <cellStyle name="style1621860558684" xfId="47040" xr:uid="{A496D8F3-AAB1-44F5-B606-1E2432C462B9}"/>
    <cellStyle name="style1621860558715" xfId="47041" xr:uid="{C1951FA3-9AA5-4E76-A797-66C3606A4BE9}"/>
    <cellStyle name="style1621860558731" xfId="47050" xr:uid="{889B7B94-5653-4816-9BB2-5A1BF0D7ADD7}"/>
    <cellStyle name="style1621860558763" xfId="47051" xr:uid="{8E5DAB50-FFA9-41DB-9084-0002A000E44A}"/>
    <cellStyle name="style1621860558784" xfId="47052" xr:uid="{05FE9CA5-3906-4BD3-9E4D-B78E7209B101}"/>
    <cellStyle name="style1621860558800" xfId="47053" xr:uid="{7ED58561-A400-4FA3-9629-CF856DC13FC1}"/>
    <cellStyle name="style1621860558831" xfId="47062" xr:uid="{057DCF4B-D2B8-49E8-9024-DAA2FF7370E6}"/>
    <cellStyle name="style1621860558847" xfId="47063" xr:uid="{8EF4B2AE-2B6C-4CF6-B855-85B160428FE8}"/>
    <cellStyle name="style1621860558878" xfId="47064" xr:uid="{537B2F33-A301-4916-9D73-3A97921A7725}"/>
    <cellStyle name="style1621860558900" xfId="47065" xr:uid="{E6902181-096E-458F-AD31-6AE3AC7E4896}"/>
    <cellStyle name="text heading" xfId="34382" xr:uid="{00000000-0005-0000-0000-000018000000}"/>
    <cellStyle name="third level head" xfId="34383" xr:uid="{00000000-0005-0000-0000-000019000000}"/>
    <cellStyle name="use of" xfId="34384" xr:uid="{00000000-0005-0000-0000-00001A000000}"/>
  </cellStyles>
  <dxfs count="5">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2012</c:v>
                </c:pt>
                <c:pt idx="2">
                  <c:v>2018</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2012</c:v>
                </c:pt>
                <c:pt idx="2">
                  <c:v>2018</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2012</c:v>
                </c:pt>
                <c:pt idx="2">
                  <c:v>2018</c:v>
                </c:pt>
              </c:numCache>
            </c:numRef>
          </c:xVal>
          <c:yVal>
            <c:numRef>
              <c:f>Water!$R$105:$R$116</c:f>
              <c:numCache>
                <c:formatCode>0.0</c:formatCode>
                <c:ptCount val="12"/>
                <c:pt idx="0">
                  <c:v>0.51005968405589497</c:v>
                </c:pt>
                <c:pt idx="1">
                  <c:v>6.9403428943499407E-2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2012</c:v>
                </c:pt>
                <c:pt idx="2">
                  <c:v>2018</c:v>
                </c:pt>
              </c:numCache>
            </c:numRef>
          </c:xVal>
          <c:yVal>
            <c:numRef>
              <c:f>Water!$M$105:$M$116</c:f>
              <c:numCache>
                <c:formatCode>0.0</c:formatCode>
                <c:ptCount val="12"/>
                <c:pt idx="0">
                  <c:v>0.91806525813745687</c:v>
                </c:pt>
                <c:pt idx="1">
                  <c:v>0.15549879175931003</c:v>
                </c:pt>
                <c:pt idx="2">
                  <c:v>4.0425707378735333E-2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2012</c:v>
                </c:pt>
                <c:pt idx="2">
                  <c:v>2018</c:v>
                </c:pt>
              </c:numCache>
            </c:numRef>
          </c:xVal>
          <c:yVal>
            <c:numRef>
              <c:f>Water!$H$105:$H$116</c:f>
              <c:numCache>
                <c:formatCode>0.0</c:formatCode>
                <c:ptCount val="12"/>
                <c:pt idx="0">
                  <c:v>1.8581820937958171</c:v>
                </c:pt>
                <c:pt idx="1">
                  <c:v>0.21703641887792971</c:v>
                </c:pt>
                <c:pt idx="2">
                  <c:v>0.18746017396285578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2012</c:v>
                </c:pt>
                <c:pt idx="2">
                  <c:v>2018</c:v>
                </c:pt>
              </c:numCache>
            </c:numRef>
          </c:xVal>
          <c:yVal>
            <c:numRef>
              <c:f>Water!$X$105:$X$116</c:f>
              <c:numCache>
                <c:formatCode>0.0</c:formatCode>
                <c:ptCount val="12"/>
                <c:pt idx="0">
                  <c:v>99.659161423762342</c:v>
                </c:pt>
                <c:pt idx="1">
                  <c:v>100</c:v>
                </c:pt>
                <c:pt idx="2">
                  <c:v>98.816574876096922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2012</c:v>
                </c:pt>
                <c:pt idx="2">
                  <c:v>2018</c:v>
                </c:pt>
              </c:numCache>
            </c:numRef>
          </c:xVal>
          <c:yVal>
            <c:numRef>
              <c:f>Water!$S$105:$S$116</c:f>
              <c:numCache>
                <c:formatCode>0.0</c:formatCode>
                <c:ptCount val="12"/>
                <c:pt idx="0">
                  <c:v>99.534172160337747</c:v>
                </c:pt>
                <c:pt idx="1">
                  <c:v>99.792201044131261</c:v>
                </c:pt>
                <c:pt idx="2">
                  <c:v>98.784743060684249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2012</c:v>
                </c:pt>
                <c:pt idx="2">
                  <c:v>2018</c:v>
                </c:pt>
              </c:numCache>
            </c:numRef>
          </c:xVal>
          <c:yVal>
            <c:numRef>
              <c:f>Water!$N$105:$N$116</c:f>
              <c:numCache>
                <c:formatCode>0.0</c:formatCode>
                <c:ptCount val="12"/>
                <c:pt idx="0">
                  <c:v>98.696343398910273</c:v>
                </c:pt>
                <c:pt idx="1">
                  <c:v>99.306469391346397</c:v>
                </c:pt>
                <c:pt idx="2">
                  <c:v>98.936065720933954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2012</c:v>
                </c:pt>
                <c:pt idx="2">
                  <c:v>2018</c:v>
                </c:pt>
              </c:numCache>
            </c:numRef>
          </c:xVal>
          <c:yVal>
            <c:numRef>
              <c:f>Water!$I$105:$I$116</c:f>
              <c:numCache>
                <c:formatCode>0.0</c:formatCode>
                <c:ptCount val="12"/>
                <c:pt idx="0">
                  <c:v>94.493659965950854</c:v>
                </c:pt>
                <c:pt idx="1">
                  <c:v>97.063827812507782</c:v>
                </c:pt>
                <c:pt idx="2">
                  <c:v>98.348628293576539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2012</c:v>
                </c:pt>
                <c:pt idx="2">
                  <c:v>2018</c:v>
                </c:pt>
              </c:numCache>
            </c:numRef>
          </c:xVal>
          <c:yVal>
            <c:numRef>
              <c:f>Water!$D$105:$D$116</c:f>
              <c:numCache>
                <c:formatCode>0.0</c:formatCode>
                <c:ptCount val="12"/>
                <c:pt idx="0">
                  <c:v>88.150370998282995</c:v>
                </c:pt>
                <c:pt idx="1">
                  <c:v>91.083783921015666</c:v>
                </c:pt>
                <c:pt idx="2">
                  <c:v>95.147505365194391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79.449032797046257</c:v>
                </c:pt>
                <c:pt idx="1">
                  <c:v>87.358786068702088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7.4577176933012064</c:v>
                </c:pt>
                <c:pt idx="1">
                  <c:v>8.2001900034973829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11.169181253251878</c:v>
                </c:pt>
                <c:pt idx="1">
                  <c:v>4.4410239278005292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1.924068256400659</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91.054598148426976</c:v>
                </c:pt>
                <c:pt idx="1">
                  <c:v>95.823903193446043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2.9882347405024952</c:v>
                </c:pt>
                <c:pt idx="1">
                  <c:v>3.1447540521395427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4.9800439181463219</c:v>
                </c:pt>
                <c:pt idx="1">
                  <c:v>1.0313427544144105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0.97712319292421057</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97.592959668206689</c:v>
                </c:pt>
                <c:pt idx="1">
                  <c:v>97.96974468783057</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1.1859487612601964</c:v>
                </c:pt>
                <c:pt idx="1">
                  <c:v>1.1905274494033116</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0.67608859922599152</c:v>
                </c:pt>
                <c:pt idx="1">
                  <c:v>0.8397278627661251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0.54500297130712738</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99.259585003659666</c:v>
                </c:pt>
                <c:pt idx="1">
                  <c:v>98.432823057506582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0.54832873505643187</c:v>
                </c:pt>
                <c:pt idx="1">
                  <c:v>0.54376154557936329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0.19208626128390449</c:v>
                </c:pt>
                <c:pt idx="1">
                  <c:v>1.0234153969140607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99.499101336383831</c:v>
                </c:pt>
                <c:pt idx="1">
                  <c:v>98.577339546801838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0.48029034755350197</c:v>
                </c:pt>
                <c:pt idx="1">
                  <c:v>0.47584092756544444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2.0608316062663334E-2</c:v>
                </c:pt>
                <c:pt idx="1">
                  <c:v>0.94681952563271921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2012</c:v>
                </c:pt>
                <c:pt idx="2">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2012</c:v>
                </c:pt>
                <c:pt idx="2">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2012</c:v>
                </c:pt>
                <c:pt idx="2">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2012</c:v>
                </c:pt>
                <c:pt idx="2">
                  <c:v>2018</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2012</c:v>
                </c:pt>
                <c:pt idx="2">
                  <c:v>2018</c:v>
                </c:pt>
              </c:numCache>
            </c:numRef>
          </c:xVal>
          <c:yVal>
            <c:numRef>
              <c:f>Water!$H$205:$H$216</c:f>
              <c:numCache>
                <c:formatCode>0.0</c:formatCode>
                <c:ptCount val="12"/>
                <c:pt idx="0">
                  <c:v>0</c:v>
                </c:pt>
                <c:pt idx="1">
                  <c:v>0.13376976826133113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2012</c:v>
                </c:pt>
                <c:pt idx="2">
                  <c:v>2018</c:v>
                </c:pt>
              </c:numCache>
            </c:numRef>
          </c:xVal>
          <c:yVal>
            <c:numRef>
              <c:f>Water!$X$205:$X$216</c:f>
              <c:numCache>
                <c:formatCode>0.0</c:formatCode>
                <c:ptCount val="12"/>
                <c:pt idx="0">
                  <c:v>99.999999999999986</c:v>
                </c:pt>
                <c:pt idx="1">
                  <c:v>100</c:v>
                </c:pt>
                <c:pt idx="2">
                  <c:v>98.838037862491689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2012</c:v>
                </c:pt>
                <c:pt idx="2">
                  <c:v>2018</c:v>
                </c:pt>
              </c:numCache>
            </c:numRef>
          </c:xVal>
          <c:yVal>
            <c:numRef>
              <c:f>Water!$S$205:$S$216</c:f>
              <c:numCache>
                <c:formatCode>0.0</c:formatCode>
                <c:ptCount val="12"/>
                <c:pt idx="0">
                  <c:v>100.00000000000001</c:v>
                </c:pt>
                <c:pt idx="1">
                  <c:v>100</c:v>
                </c:pt>
                <c:pt idx="2">
                  <c:v>98.837662896198424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2012</c:v>
                </c:pt>
                <c:pt idx="2">
                  <c:v>2018</c:v>
                </c:pt>
              </c:numCache>
            </c:numRef>
          </c:xVal>
          <c:yVal>
            <c:numRef>
              <c:f>Water!$N$205:$N$216</c:f>
              <c:numCache>
                <c:formatCode>0.0</c:formatCode>
                <c:ptCount val="12"/>
                <c:pt idx="0">
                  <c:v>100</c:v>
                </c:pt>
                <c:pt idx="1">
                  <c:v>99.989369766184112</c:v>
                </c:pt>
                <c:pt idx="2">
                  <c:v>98.585740537683492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2012</c:v>
                </c:pt>
                <c:pt idx="2">
                  <c:v>2018</c:v>
                </c:pt>
              </c:numCache>
            </c:numRef>
          </c:xVal>
          <c:yVal>
            <c:numRef>
              <c:f>Water!$I$205:$I$216</c:f>
              <c:numCache>
                <c:formatCode>0.0</c:formatCode>
                <c:ptCount val="12"/>
                <c:pt idx="0">
                  <c:v>100</c:v>
                </c:pt>
                <c:pt idx="1">
                  <c:v>100</c:v>
                </c:pt>
                <c:pt idx="2">
                  <c:v>99.138852524455885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2012</c:v>
                </c:pt>
                <c:pt idx="2">
                  <c:v>2018</c:v>
                </c:pt>
              </c:numCache>
            </c:numRef>
          </c:xVal>
          <c:yVal>
            <c:numRef>
              <c:f>Water!$D$205:$D$216</c:f>
              <c:numCache>
                <c:formatCode>0.0</c:formatCode>
                <c:ptCount val="12"/>
                <c:pt idx="0">
                  <c:v>99.826613926616048</c:v>
                </c:pt>
                <c:pt idx="1">
                  <c:v>99.709953747284601</c:v>
                </c:pt>
                <c:pt idx="2">
                  <c:v>99.399035019705664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99.370651769149774</c:v>
                </c:pt>
                <c:pt idx="1">
                  <c:v>98.855205412803443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0.54733092939481065</c:v>
                </c:pt>
                <c:pt idx="1">
                  <c:v>0.54449186445713049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4.9161568899990016E-2</c:v>
                </c:pt>
                <c:pt idx="1">
                  <c:v>0.54515202880712366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3.2855732555415074E-2</c:v>
                </c:pt>
                <c:pt idx="1">
                  <c:v>5.515069393230343E-2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99.117637617223068</c:v>
                </c:pt>
                <c:pt idx="1">
                  <c:v>98.361423122046531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0.88236238277693246</c:v>
                </c:pt>
                <c:pt idx="1">
                  <c:v>0.87563043032230192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0.76294644763116537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99.591943403697812</c:v>
                </c:pt>
                <c:pt idx="1">
                  <c:v>98.33970727154508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0.40805659630220248</c:v>
                </c:pt>
                <c:pt idx="1">
                  <c:v>0.40292582772404961</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1.2573669007308723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99.690632888488523</c:v>
                </c:pt>
                <c:pt idx="1">
                  <c:v>98.66402882951634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0.30936711151147733</c:v>
                </c:pt>
                <c:pt idx="1">
                  <c:v>0.30618128027349689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1.0297898902101679</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99.44264106139795</c:v>
                </c:pt>
                <c:pt idx="1">
                  <c:v>98.41892115258355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0.5573589386020501</c:v>
                </c:pt>
                <c:pt idx="1">
                  <c:v>0.5516211641854365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1.0294576832310156</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2012</c:v>
                </c:pt>
                <c:pt idx="2">
                  <c:v>2018</c:v>
                </c:pt>
              </c:numCache>
            </c:numRef>
          </c:xVal>
          <c:yVal>
            <c:numRef>
              <c:f>Water!$AB$305:$AB$316</c:f>
              <c:numCache>
                <c:formatCode>0.0</c:formatCode>
                <c:ptCount val="12"/>
                <c:pt idx="0">
                  <c:v>0.60109963942847167</c:v>
                </c:pt>
                <c:pt idx="1">
                  <c:v>0.20501489147123839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2012</c:v>
                </c:pt>
                <c:pt idx="2">
                  <c:v>2018</c:v>
                </c:pt>
              </c:numCache>
            </c:numRef>
          </c:xVal>
          <c:yVal>
            <c:numRef>
              <c:f>Water!$W$305:$W$316</c:f>
              <c:numCache>
                <c:formatCode>0.0</c:formatCode>
                <c:ptCount val="12"/>
                <c:pt idx="0">
                  <c:v>1.8048045211093693</c:v>
                </c:pt>
                <c:pt idx="1">
                  <c:v>0.12320354138410433</c:v>
                </c:pt>
                <c:pt idx="2">
                  <c:v>0.12429315708008047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2012</c:v>
                </c:pt>
                <c:pt idx="2">
                  <c:v>2018</c:v>
                </c:pt>
              </c:numCache>
            </c:numRef>
          </c:xVal>
          <c:yVal>
            <c:numRef>
              <c:f>Water!$R$305:$R$316</c:f>
              <c:numCache>
                <c:formatCode>0.0</c:formatCode>
                <c:ptCount val="12"/>
                <c:pt idx="0">
                  <c:v>2.8557750396079711</c:v>
                </c:pt>
                <c:pt idx="1">
                  <c:v>7.68740759311069E-2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2012</c:v>
                </c:pt>
                <c:pt idx="2">
                  <c:v>2018</c:v>
                </c:pt>
              </c:numCache>
            </c:numRef>
          </c:xVal>
          <c:yVal>
            <c:numRef>
              <c:f>Water!$M$305:$M$316</c:f>
              <c:numCache>
                <c:formatCode>0.0</c:formatCode>
                <c:ptCount val="12"/>
                <c:pt idx="0">
                  <c:v>2.0006456715188898</c:v>
                </c:pt>
                <c:pt idx="1">
                  <c:v>8.439008188933772E-2</c:v>
                </c:pt>
                <c:pt idx="2">
                  <c:v>0.15023373311747285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2012</c:v>
                </c:pt>
                <c:pt idx="2">
                  <c:v>2018</c:v>
                </c:pt>
              </c:numCache>
            </c:numRef>
          </c:xVal>
          <c:yVal>
            <c:numRef>
              <c:f>Water!$H$305:$H$316</c:f>
              <c:numCache>
                <c:formatCode>0.0</c:formatCode>
                <c:ptCount val="12"/>
                <c:pt idx="0">
                  <c:v>2.613022226691001</c:v>
                </c:pt>
                <c:pt idx="1">
                  <c:v>0.55814523957485429</c:v>
                </c:pt>
                <c:pt idx="2">
                  <c:v>0.43050267099465633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2012</c:v>
                </c:pt>
                <c:pt idx="2">
                  <c:v>2018</c:v>
                </c:pt>
              </c:numCache>
            </c:numRef>
          </c:xVal>
          <c:yVal>
            <c:numRef>
              <c:f>Water!$X$305:$X$316</c:f>
              <c:numCache>
                <c:formatCode>0.0</c:formatCode>
                <c:ptCount val="12"/>
                <c:pt idx="0">
                  <c:v>95.217757316138673</c:v>
                </c:pt>
                <c:pt idx="1">
                  <c:v>98.039214174585709</c:v>
                </c:pt>
                <c:pt idx="2">
                  <c:v>97.846831528089936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2012</c:v>
                </c:pt>
                <c:pt idx="2">
                  <c:v>2018</c:v>
                </c:pt>
              </c:numCache>
            </c:numRef>
          </c:xVal>
          <c:yVal>
            <c:numRef>
              <c:f>Water!$S$305:$S$316</c:f>
              <c:numCache>
                <c:formatCode>0.0</c:formatCode>
                <c:ptCount val="12"/>
                <c:pt idx="0">
                  <c:v>90.211079403234692</c:v>
                </c:pt>
                <c:pt idx="1">
                  <c:v>96.348280775028869</c:v>
                </c:pt>
                <c:pt idx="2">
                  <c:v>97.799146610854976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2012</c:v>
                </c:pt>
                <c:pt idx="2">
                  <c:v>2018</c:v>
                </c:pt>
              </c:numCache>
            </c:numRef>
          </c:xVal>
          <c:yVal>
            <c:numRef>
              <c:f>Water!$N$305:$N$316</c:f>
              <c:numCache>
                <c:formatCode>0.0</c:formatCode>
                <c:ptCount val="12"/>
                <c:pt idx="0">
                  <c:v>84.867131489627596</c:v>
                </c:pt>
                <c:pt idx="1">
                  <c:v>93.320727469941005</c:v>
                </c:pt>
                <c:pt idx="2">
                  <c:v>96.074333662472881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2012</c:v>
                </c:pt>
                <c:pt idx="2">
                  <c:v>2018</c:v>
                </c:pt>
              </c:numCache>
            </c:numRef>
          </c:xVal>
          <c:yVal>
            <c:numRef>
              <c:f>Water!$I$305:$I$316</c:f>
              <c:numCache>
                <c:formatCode>0.0</c:formatCode>
                <c:ptCount val="12"/>
                <c:pt idx="0">
                  <c:v>85.425694747150118</c:v>
                </c:pt>
                <c:pt idx="1">
                  <c:v>91.222572467565854</c:v>
                </c:pt>
                <c:pt idx="2">
                  <c:v>95.191340886435555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2012</c:v>
                </c:pt>
                <c:pt idx="2">
                  <c:v>2018</c:v>
                </c:pt>
              </c:numCache>
            </c:numRef>
          </c:xVal>
          <c:yVal>
            <c:numRef>
              <c:f>Water!$D$305:$D$316</c:f>
              <c:numCache>
                <c:formatCode>0.0</c:formatCode>
                <c:ptCount val="12"/>
                <c:pt idx="0">
                  <c:v>86.016483464910266</c:v>
                </c:pt>
                <c:pt idx="1">
                  <c:v>84.069086354651745</c:v>
                </c:pt>
                <c:pt idx="2">
                  <c:v>92.802021558986766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72.906217251051032</c:v>
                </c:pt>
                <c:pt idx="1">
                  <c:v>79.524337811528355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10.727245704230372</c:v>
                </c:pt>
                <c:pt idx="1">
                  <c:v>11.701020068465894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13.645584378176466</c:v>
                </c:pt>
                <c:pt idx="1">
                  <c:v>8.7746421200057512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2.7209526665421322</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76.45500306505194</c:v>
                </c:pt>
                <c:pt idx="1">
                  <c:v>87.689785794753419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7.65325220590959</c:v>
                </c:pt>
                <c:pt idx="1">
                  <c:v>8.7778695921105214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13.842344447701862</c:v>
                </c:pt>
                <c:pt idx="1">
                  <c:v>3.5323446131360612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2.0494002813366023</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76.70526957277049</c:v>
                </c:pt>
                <c:pt idx="1">
                  <c:v>89.963401533694963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7.0923024249072908</c:v>
                </c:pt>
                <c:pt idx="1">
                  <c:v>8.3181723290212233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13.22756897776253</c:v>
                </c:pt>
                <c:pt idx="1">
                  <c:v>1.7184261372838137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2.9748590245596915</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84.896723396308388</c:v>
                </c:pt>
                <c:pt idx="1">
                  <c:v>94.255148861917988</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4.6917550224207041</c:v>
                </c:pt>
                <c:pt idx="1">
                  <c:v>5.2089415276673003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8.5480193740507389</c:v>
                </c:pt>
                <c:pt idx="1">
                  <c:v>0.53590961041470564</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1.863502207220165</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93.379721889545849</c:v>
                </c:pt>
                <c:pt idx="1">
                  <c:v>96.850572105523781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1.7930390867162576</c:v>
                </c:pt>
                <c:pt idx="1">
                  <c:v>1.8596849277559997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4.1546936341435696</c:v>
                </c:pt>
                <c:pt idx="1">
                  <c:v>1.2897429667202118</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0.67254538959431898</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72.906217251051032</c:v>
                </c:pt>
                <c:pt idx="1">
                  <c:v>79.524337811528355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10.727245704230372</c:v>
                </c:pt>
                <c:pt idx="1">
                  <c:v>11.701020068465894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13.645584378176466</c:v>
                </c:pt>
                <c:pt idx="1">
                  <c:v>8.7746421200057512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2.7209526665421322</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76.45500306505194</c:v>
                </c:pt>
                <c:pt idx="1">
                  <c:v>87.689785794753419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7.65325220590959</c:v>
                </c:pt>
                <c:pt idx="1">
                  <c:v>8.7778695921105214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13.842344447701862</c:v>
                </c:pt>
                <c:pt idx="1">
                  <c:v>3.5323446131360612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2.0494002813366023</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76.70526957277049</c:v>
                </c:pt>
                <c:pt idx="1">
                  <c:v>89.963401533694963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7.0923024249072908</c:v>
                </c:pt>
                <c:pt idx="1">
                  <c:v>8.3181723290212233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13.22756897776253</c:v>
                </c:pt>
                <c:pt idx="1">
                  <c:v>1.7184261372838137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2.9748590245596915</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84.896723396308388</c:v>
                </c:pt>
                <c:pt idx="1">
                  <c:v>94.255148861917988</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4.6917550224207041</c:v>
                </c:pt>
                <c:pt idx="1">
                  <c:v>5.2089415276673003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8.5480193740507389</c:v>
                </c:pt>
                <c:pt idx="1">
                  <c:v>0.53590961041470564</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1.863502207220165</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93.379721889545849</c:v>
                </c:pt>
                <c:pt idx="1">
                  <c:v>96.850572105523781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1.7930390867162576</c:v>
                </c:pt>
                <c:pt idx="1">
                  <c:v>1.8596849277559997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4.1546936341435696</c:v>
                </c:pt>
                <c:pt idx="1">
                  <c:v>1.2897429667202118</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0.67254538959431898</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79.449032797046257</c:v>
                </c:pt>
                <c:pt idx="1">
                  <c:v>87.358786068702088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7.4577176933012064</c:v>
                </c:pt>
                <c:pt idx="1">
                  <c:v>8.2001900034973829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11.169181253251878</c:v>
                </c:pt>
                <c:pt idx="1">
                  <c:v>4.4410239278005292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1.924068256400659</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91.054598148426976</c:v>
                </c:pt>
                <c:pt idx="1">
                  <c:v>95.823903193446043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2.9882347405024952</c:v>
                </c:pt>
                <c:pt idx="1">
                  <c:v>3.1447540521395427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4.9800439181463219</c:v>
                </c:pt>
                <c:pt idx="1">
                  <c:v>1.0313427544144105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0.97712319292421057</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97.592959668206689</c:v>
                </c:pt>
                <c:pt idx="1">
                  <c:v>97.96974468783057</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1.1859487612601964</c:v>
                </c:pt>
                <c:pt idx="1">
                  <c:v>1.1905274494033116</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0.67608859922599152</c:v>
                </c:pt>
                <c:pt idx="1">
                  <c:v>0.8397278627661251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0.54500297130712738</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99.259585003659666</c:v>
                </c:pt>
                <c:pt idx="1">
                  <c:v>98.432823057506582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0.54832873505643187</c:v>
                </c:pt>
                <c:pt idx="1">
                  <c:v>0.54376154557936329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0.19208626128390449</c:v>
                </c:pt>
                <c:pt idx="1">
                  <c:v>1.0234153969140607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99.499101336383831</c:v>
                </c:pt>
                <c:pt idx="1">
                  <c:v>98.577339546801838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0.48029034755350197</c:v>
                </c:pt>
                <c:pt idx="1">
                  <c:v>0.47584092756544444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2.0608316062663334E-2</c:v>
                </c:pt>
                <c:pt idx="1">
                  <c:v>0.94681952563271921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99.370651769149774</c:v>
                </c:pt>
                <c:pt idx="1">
                  <c:v>98.855205412803443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0.54733092939481065</c:v>
                </c:pt>
                <c:pt idx="1">
                  <c:v>0.54449186445713049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4.9161568899990016E-2</c:v>
                </c:pt>
                <c:pt idx="1">
                  <c:v>0.54515202880712366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3.2855732555415074E-2</c:v>
                </c:pt>
                <c:pt idx="1">
                  <c:v>5.515069393230343E-2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99.117637617223068</c:v>
                </c:pt>
                <c:pt idx="1">
                  <c:v>98.361423122046531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0.88236238277693246</c:v>
                </c:pt>
                <c:pt idx="1">
                  <c:v>0.87563043032230192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0.76294644763116537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99.591943403697812</c:v>
                </c:pt>
                <c:pt idx="1">
                  <c:v>98.33970727154508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0.40805659630220248</c:v>
                </c:pt>
                <c:pt idx="1">
                  <c:v>0.40292582772404961</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1.2573669007308723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99.690632888488523</c:v>
                </c:pt>
                <c:pt idx="1">
                  <c:v>98.66402882951634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0.30936711151147733</c:v>
                </c:pt>
                <c:pt idx="1">
                  <c:v>0.30618128027349689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1.0297898902101679</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99.44264106139795</c:v>
                </c:pt>
                <c:pt idx="1">
                  <c:v>98.41892115258355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0.5573589386020501</c:v>
                </c:pt>
                <c:pt idx="1">
                  <c:v>0.5516211641854365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1.0294576832310156</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2012</c:v>
                </c:pt>
                <c:pt idx="2">
                  <c:v>2018</c:v>
                </c:pt>
              </c:numCache>
            </c:numRef>
          </c:xVal>
          <c:yVal>
            <c:numRef>
              <c:f>Sanitation!$AB$105:$AB$116</c:f>
              <c:numCache>
                <c:formatCode>0.0</c:formatCode>
                <c:ptCount val="12"/>
                <c:pt idx="0">
                  <c:v>0.12284268820029541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2012</c:v>
                </c:pt>
                <c:pt idx="2">
                  <c:v>2018</c:v>
                </c:pt>
              </c:numCache>
            </c:numRef>
          </c:xVal>
          <c:yVal>
            <c:numRef>
              <c:f>Sanitation!$W$105:$W$116</c:f>
              <c:numCache>
                <c:formatCode>0.0</c:formatCode>
                <c:ptCount val="12"/>
                <c:pt idx="0">
                  <c:v>0</c:v>
                </c:pt>
                <c:pt idx="1">
                  <c:v>0</c:v>
                </c:pt>
                <c:pt idx="2">
                  <c:v>1.1002273549073214E-2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2012</c:v>
                </c:pt>
                <c:pt idx="2">
                  <c:v>2018</c:v>
                </c:pt>
              </c:numCache>
            </c:numRef>
          </c:xVal>
          <c:yVal>
            <c:numRef>
              <c:f>Sanitation!$R$105:$R$116</c:f>
              <c:numCache>
                <c:formatCode>0.0</c:formatCode>
                <c:ptCount val="12"/>
                <c:pt idx="0">
                  <c:v>0.39121447706393286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2012</c:v>
                </c:pt>
                <c:pt idx="2">
                  <c:v>2018</c:v>
                </c:pt>
              </c:numCache>
            </c:numRef>
          </c:xVal>
          <c:yVal>
            <c:numRef>
              <c:f>Sanitation!$M$105:$M$116</c:f>
              <c:numCache>
                <c:formatCode>0.0</c:formatCode>
                <c:ptCount val="12"/>
                <c:pt idx="0">
                  <c:v>4.4848440631170288</c:v>
                </c:pt>
                <c:pt idx="1">
                  <c:v>0.43985149496621884</c:v>
                </c:pt>
                <c:pt idx="2">
                  <c:v>0.82452673855959291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2012</c:v>
                </c:pt>
                <c:pt idx="2">
                  <c:v>2018</c:v>
                </c:pt>
              </c:numCache>
            </c:numRef>
          </c:xVal>
          <c:yVal>
            <c:numRef>
              <c:f>Sanitation!$H$105:$H$116</c:f>
              <c:numCache>
                <c:formatCode>0.0</c:formatCode>
                <c:ptCount val="12"/>
                <c:pt idx="0">
                  <c:v>30.606683269486922</c:v>
                </c:pt>
                <c:pt idx="1">
                  <c:v>10.988776122986536</c:v>
                </c:pt>
                <c:pt idx="2">
                  <c:v>3.5144600616224841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2012</c:v>
                </c:pt>
                <c:pt idx="2">
                  <c:v>2018</c:v>
                </c:pt>
              </c:numCache>
            </c:numRef>
          </c:xVal>
          <c:yVal>
            <c:numRef>
              <c:f>Sanitation!$X$105:$X$116</c:f>
              <c:numCache>
                <c:formatCode>0.0</c:formatCode>
                <c:ptCount val="12"/>
                <c:pt idx="0">
                  <c:v>97.160312771029282</c:v>
                </c:pt>
                <c:pt idx="1">
                  <c:v>99.876565027158335</c:v>
                </c:pt>
                <c:pt idx="2">
                  <c:v>99.782490388165513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2012</c:v>
                </c:pt>
                <c:pt idx="2">
                  <c:v>2018</c:v>
                </c:pt>
              </c:numCache>
            </c:numRef>
          </c:xVal>
          <c:yVal>
            <c:numRef>
              <c:f>Sanitation!$S$105:$S$116</c:f>
              <c:numCache>
                <c:formatCode>0.0</c:formatCode>
                <c:ptCount val="12"/>
                <c:pt idx="0">
                  <c:v>97.645794083918261</c:v>
                </c:pt>
                <c:pt idx="1">
                  <c:v>99.910771750037895</c:v>
                </c:pt>
                <c:pt idx="2">
                  <c:v>99.770477945032795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2012</c:v>
                </c:pt>
                <c:pt idx="2">
                  <c:v>2018</c:v>
                </c:pt>
              </c:numCache>
            </c:numRef>
          </c:xVal>
          <c:yVal>
            <c:numRef>
              <c:f>Sanitation!$N$105:$N$116</c:f>
              <c:numCache>
                <c:formatCode>0.0</c:formatCode>
                <c:ptCount val="12"/>
                <c:pt idx="0">
                  <c:v>95.215347416456723</c:v>
                </c:pt>
                <c:pt idx="1">
                  <c:v>99.35758498345109</c:v>
                </c:pt>
                <c:pt idx="2">
                  <c:v>99.802775137946298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2012</c:v>
                </c:pt>
                <c:pt idx="2">
                  <c:v>2018</c:v>
                </c:pt>
              </c:numCache>
            </c:numRef>
          </c:xVal>
          <c:yVal>
            <c:numRef>
              <c:f>Sanitation!$I$105:$I$116</c:f>
              <c:numCache>
                <c:formatCode>0.0</c:formatCode>
                <c:ptCount val="12"/>
                <c:pt idx="0">
                  <c:v>85.164048343486911</c:v>
                </c:pt>
                <c:pt idx="1">
                  <c:v>98.451406524181905</c:v>
                </c:pt>
                <c:pt idx="2">
                  <c:v>98.472194345898174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2012</c:v>
                </c:pt>
                <c:pt idx="2">
                  <c:v>2018</c:v>
                </c:pt>
              </c:numCache>
            </c:numRef>
          </c:xVal>
          <c:yVal>
            <c:numRef>
              <c:f>Sanitation!$D$105:$D$116</c:f>
              <c:numCache>
                <c:formatCode>0.0</c:formatCode>
                <c:ptCount val="12"/>
                <c:pt idx="0">
                  <c:v>57.140113888588687</c:v>
                </c:pt>
                <c:pt idx="1">
                  <c:v>83.310152957401414</c:v>
                </c:pt>
                <c:pt idx="2">
                  <c:v>94.613575192528458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48.7316463472336</c:v>
                </c:pt>
                <c:pt idx="1">
                  <c:v>91.8616146940264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4.3173301045188222</c:v>
                </c:pt>
                <c:pt idx="1">
                  <c:v>8.138385305973614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13.557939028324654</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33.393084519922922</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79.978473049597412</c:v>
                </c:pt>
                <c:pt idx="1">
                  <c:v>94.434518520782817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4.7135170218043188</c:v>
                </c:pt>
                <c:pt idx="1">
                  <c:v>5.5654814792171825</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10.789215317431967</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4.5187946111662995</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93.015314602188937</c:v>
                </c:pt>
                <c:pt idx="1">
                  <c:v>97.967534179754651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1.9297254878482502</c:v>
                </c:pt>
                <c:pt idx="1">
                  <c:v>2.0324658202453492</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4.6500186091422506</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0.40494130082056046</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96.395238169893915</c:v>
                </c:pt>
                <c:pt idx="1">
                  <c:v>98.750217414953241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1.2104637306531285</c:v>
                </c:pt>
                <c:pt idx="1">
                  <c:v>1.2400359067969444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2.3942980994529535</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9.7466782498234934E-3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96.829238000882484</c:v>
                </c:pt>
                <c:pt idx="1">
                  <c:v>99.729971392264432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0.26217458964900858</c:v>
                </c:pt>
                <c:pt idx="1">
                  <c:v>0.27002860773556847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2.7814344515067972</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0.12715295796170878</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2012</c:v>
                </c:pt>
                <c:pt idx="2">
                  <c:v>2018</c:v>
                </c:pt>
              </c:numCache>
            </c:numRef>
          </c:xVal>
          <c:yVal>
            <c:numRef>
              <c:f>Sanitation!$AB$205:$AB$216</c:f>
              <c:numCache>
                <c:formatCode>0.0</c:formatCode>
                <c:ptCount val="12"/>
                <c:pt idx="0">
                  <c:v>0.180974566956946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2012</c:v>
                </c:pt>
                <c:pt idx="2">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2012</c:v>
                </c:pt>
                <c:pt idx="2">
                  <c:v>2018</c:v>
                </c:pt>
              </c:numCache>
            </c:numRef>
          </c:xVal>
          <c:yVal>
            <c:numRef>
              <c:f>Sanitation!$R$205:$R$216</c:f>
              <c:numCache>
                <c:formatCode>0.0</c:formatCode>
                <c:ptCount val="12"/>
                <c:pt idx="0">
                  <c:v>0</c:v>
                </c:pt>
                <c:pt idx="1">
                  <c:v>0</c:v>
                </c:pt>
                <c:pt idx="2">
                  <c:v>1.6092542280333594E-2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2012</c:v>
                </c:pt>
                <c:pt idx="2">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2012</c:v>
                </c:pt>
                <c:pt idx="2">
                  <c:v>2018</c:v>
                </c:pt>
              </c:numCache>
            </c:numRef>
          </c:xVal>
          <c:yVal>
            <c:numRef>
              <c:f>Sanitation!$H$205:$H$216</c:f>
              <c:numCache>
                <c:formatCode>0.0</c:formatCode>
                <c:ptCount val="12"/>
                <c:pt idx="0">
                  <c:v>1.0116558783144824</c:v>
                </c:pt>
                <c:pt idx="1">
                  <c:v>0.28263451268471462</c:v>
                </c:pt>
                <c:pt idx="2">
                  <c:v>0.28472693870687588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2012</c:v>
                </c:pt>
                <c:pt idx="2">
                  <c:v>2018</c:v>
                </c:pt>
              </c:numCache>
            </c:numRef>
          </c:xVal>
          <c:yVal>
            <c:numRef>
              <c:f>Sanitation!$X$205:$X$216</c:f>
              <c:numCache>
                <c:formatCode>0.0</c:formatCode>
                <c:ptCount val="12"/>
                <c:pt idx="0">
                  <c:v>97.524173479641888</c:v>
                </c:pt>
                <c:pt idx="1">
                  <c:v>100</c:v>
                </c:pt>
                <c:pt idx="2">
                  <c:v>99.917114832887009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2012</c:v>
                </c:pt>
                <c:pt idx="2">
                  <c:v>2018</c:v>
                </c:pt>
              </c:numCache>
            </c:numRef>
          </c:xVal>
          <c:yVal>
            <c:numRef>
              <c:f>Sanitation!$S$205:$S$216</c:f>
              <c:numCache>
                <c:formatCode>0.0</c:formatCode>
                <c:ptCount val="12"/>
                <c:pt idx="0">
                  <c:v>97.062209479186592</c:v>
                </c:pt>
                <c:pt idx="1">
                  <c:v>100</c:v>
                </c:pt>
                <c:pt idx="2">
                  <c:v>99.79099636350459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2012</c:v>
                </c:pt>
                <c:pt idx="2">
                  <c:v>2018</c:v>
                </c:pt>
              </c:numCache>
            </c:numRef>
          </c:xVal>
          <c:yVal>
            <c:numRef>
              <c:f>Sanitation!$N$205:$N$216</c:f>
              <c:numCache>
                <c:formatCode>0.0</c:formatCode>
                <c:ptCount val="12"/>
                <c:pt idx="0">
                  <c:v>98.436485925889841</c:v>
                </c:pt>
                <c:pt idx="1">
                  <c:v>100</c:v>
                </c:pt>
                <c:pt idx="2">
                  <c:v>99.798763802275403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2012</c:v>
                </c:pt>
                <c:pt idx="2">
                  <c:v>2018</c:v>
                </c:pt>
              </c:numCache>
            </c:numRef>
          </c:xVal>
          <c:yVal>
            <c:numRef>
              <c:f>Sanitation!$I$205:$I$216</c:f>
              <c:numCache>
                <c:formatCode>0.0</c:formatCode>
                <c:ptCount val="12"/>
                <c:pt idx="0">
                  <c:v>96.22654257992923</c:v>
                </c:pt>
                <c:pt idx="1">
                  <c:v>99.886724326375415</c:v>
                </c:pt>
                <c:pt idx="2">
                  <c:v>99.711746991330173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2012</c:v>
                </c:pt>
                <c:pt idx="2">
                  <c:v>2018</c:v>
                </c:pt>
              </c:numCache>
            </c:numRef>
          </c:xVal>
          <c:yVal>
            <c:numRef>
              <c:f>Sanitation!$D$205:$D$216</c:f>
              <c:numCache>
                <c:formatCode>0.0</c:formatCode>
                <c:ptCount val="12"/>
                <c:pt idx="0">
                  <c:v>90.519208664570058</c:v>
                </c:pt>
                <c:pt idx="1">
                  <c:v>99.184457087847349</c:v>
                </c:pt>
                <c:pt idx="2">
                  <c:v>99.450642200408851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85.729643284780451</c:v>
                </c:pt>
                <c:pt idx="1">
                  <c:v>95.04300712983337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4.4108029473765971</c:v>
                </c:pt>
                <c:pt idx="1">
                  <c:v>4.8899769077917909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8.8229055401441627</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1.0366482276987909</c:v>
                </c:pt>
                <c:pt idx="1">
                  <c:v>6.70159623748348E-2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94.337245704685571</c:v>
                </c:pt>
                <c:pt idx="1">
                  <c:v>98.117485173062462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1.8099858904687529</c:v>
                </c:pt>
                <c:pt idx="1">
                  <c:v>1.8825148269375376</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3.8527684048456763</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97.616379447688502</c:v>
                </c:pt>
                <c:pt idx="1">
                  <c:v>99.151091723324129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0.82173368899735932</c:v>
                </c:pt>
                <c:pt idx="1">
                  <c:v>0.83465288131880189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1.5618868633141432</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1.4255395357067321E-2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96.491213370989371</c:v>
                </c:pt>
                <c:pt idx="1">
                  <c:v>99.457230071321405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0.52658342648318623</c:v>
                </c:pt>
                <c:pt idx="1">
                  <c:v>0.54276992867859519</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2.9822032025274439</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97.232219307843025</c:v>
                </c:pt>
                <c:pt idx="1">
                  <c:v>99.765701061028707</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0.22834907764258383</c:v>
                </c:pt>
                <c:pt idx="1">
                  <c:v>0.23429893897129261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2.3521070627519407</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0.18732455176245111</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2012</c:v>
                </c:pt>
                <c:pt idx="2">
                  <c:v>2018</c:v>
                </c:pt>
              </c:numCache>
            </c:numRef>
          </c:xVal>
          <c:yVal>
            <c:numRef>
              <c:f>Sanitation!$AB$305:$AB$316</c:f>
              <c:numCache>
                <c:formatCode>0.0</c:formatCode>
                <c:ptCount val="12"/>
                <c:pt idx="0">
                  <c:v>1.2010087403687502</c:v>
                </c:pt>
                <c:pt idx="1">
                  <c:v>0</c:v>
                </c:pt>
                <c:pt idx="2">
                  <c:v>0.4054706544505649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2012</c:v>
                </c:pt>
                <c:pt idx="2">
                  <c:v>2018</c:v>
                </c:pt>
              </c:numCache>
            </c:numRef>
          </c:xVal>
          <c:yVal>
            <c:numRef>
              <c:f>Sanitation!$W$305:$W$316</c:f>
              <c:numCache>
                <c:formatCode>0.0</c:formatCode>
                <c:ptCount val="12"/>
                <c:pt idx="0">
                  <c:v>3.8886333849446779</c:v>
                </c:pt>
                <c:pt idx="1">
                  <c:v>0.47095790382167269</c:v>
                </c:pt>
                <c:pt idx="2">
                  <c:v>0.84331274843142834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2012</c:v>
                </c:pt>
                <c:pt idx="2">
                  <c:v>2018</c:v>
                </c:pt>
              </c:numCache>
            </c:numRef>
          </c:xVal>
          <c:yVal>
            <c:numRef>
              <c:f>Sanitation!$R$305:$R$316</c:f>
              <c:numCache>
                <c:formatCode>0.0</c:formatCode>
                <c:ptCount val="12"/>
                <c:pt idx="0">
                  <c:v>20.538335146091971</c:v>
                </c:pt>
                <c:pt idx="1">
                  <c:v>2.3279088388477529</c:v>
                </c:pt>
                <c:pt idx="2">
                  <c:v>4.3926960220985469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2012</c:v>
                </c:pt>
                <c:pt idx="2">
                  <c:v>2018</c:v>
                </c:pt>
              </c:numCache>
            </c:numRef>
          </c:xVal>
          <c:yVal>
            <c:numRef>
              <c:f>Sanitation!$M$305:$M$316</c:f>
              <c:numCache>
                <c:formatCode>0.0</c:formatCode>
                <c:ptCount val="12"/>
                <c:pt idx="0">
                  <c:v>32.149195484583068</c:v>
                </c:pt>
                <c:pt idx="1">
                  <c:v>7.2576152690745914</c:v>
                </c:pt>
                <c:pt idx="2">
                  <c:v>2.6441040956829251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2012</c:v>
                </c:pt>
                <c:pt idx="2">
                  <c:v>2018</c:v>
                </c:pt>
              </c:numCache>
            </c:numRef>
          </c:xVal>
          <c:yVal>
            <c:numRef>
              <c:f>Sanitation!$H$305:$H$316</c:f>
              <c:numCache>
                <c:formatCode>0.0</c:formatCode>
                <c:ptCount val="12"/>
                <c:pt idx="0">
                  <c:v>48.097129710492254</c:v>
                </c:pt>
                <c:pt idx="1">
                  <c:v>23.095482954684872</c:v>
                </c:pt>
                <c:pt idx="2">
                  <c:v>4.8324266605731729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2012</c:v>
                </c:pt>
                <c:pt idx="2">
                  <c:v>2018</c:v>
                </c:pt>
              </c:numCache>
            </c:numRef>
          </c:xVal>
          <c:yVal>
            <c:numRef>
              <c:f>Sanitation!$X$305:$X$316</c:f>
              <c:numCache>
                <c:formatCode>0.0</c:formatCode>
                <c:ptCount val="12"/>
                <c:pt idx="0">
                  <c:v>91.955381772215858</c:v>
                </c:pt>
                <c:pt idx="1">
                  <c:v>99.261699237945649</c:v>
                </c:pt>
                <c:pt idx="2">
                  <c:v>99.05304795464825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2012</c:v>
                </c:pt>
                <c:pt idx="2">
                  <c:v>2018</c:v>
                </c:pt>
              </c:numCache>
            </c:numRef>
          </c:xVal>
          <c:yVal>
            <c:numRef>
              <c:f>Sanitation!$S$305:$S$316</c:f>
              <c:numCache>
                <c:formatCode>0.0</c:formatCode>
                <c:ptCount val="12"/>
                <c:pt idx="0">
                  <c:v>83.524291008161811</c:v>
                </c:pt>
                <c:pt idx="1">
                  <c:v>96.393622656350217</c:v>
                </c:pt>
                <c:pt idx="2">
                  <c:v>97.660671393017537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2012</c:v>
                </c:pt>
                <c:pt idx="2">
                  <c:v>2018</c:v>
                </c:pt>
              </c:numCache>
            </c:numRef>
          </c:xVal>
          <c:yVal>
            <c:numRef>
              <c:f>Sanitation!$N$305:$N$316</c:f>
              <c:numCache>
                <c:formatCode>0.0</c:formatCode>
                <c:ptCount val="12"/>
                <c:pt idx="0">
                  <c:v>67.640898142235457</c:v>
                </c:pt>
                <c:pt idx="1">
                  <c:v>95.202040133287284</c:v>
                </c:pt>
                <c:pt idx="2">
                  <c:v>93.590579183517903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2012</c:v>
                </c:pt>
                <c:pt idx="2">
                  <c:v>2018</c:v>
                </c:pt>
              </c:numCache>
            </c:numRef>
          </c:xVal>
          <c:yVal>
            <c:numRef>
              <c:f>Sanitation!$I$305:$I$316</c:f>
              <c:numCache>
                <c:formatCode>0.0</c:formatCode>
                <c:ptCount val="12"/>
                <c:pt idx="0">
                  <c:v>55.259071101550283</c:v>
                </c:pt>
                <c:pt idx="1">
                  <c:v>86.565176655812138</c:v>
                </c:pt>
                <c:pt idx="2">
                  <c:v>95.139120486122124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2012</c:v>
                </c:pt>
                <c:pt idx="2">
                  <c:v>2018</c:v>
                </c:pt>
              </c:numCache>
            </c:numRef>
          </c:xVal>
          <c:yVal>
            <c:numRef>
              <c:f>Sanitation!$D$305:$D$316</c:f>
              <c:numCache>
                <c:formatCode>0.0</c:formatCode>
                <c:ptCount val="12"/>
                <c:pt idx="0">
                  <c:v>36.974522976608917</c:v>
                </c:pt>
                <c:pt idx="1">
                  <c:v>68.126235164985061</c:v>
                </c:pt>
                <c:pt idx="2">
                  <c:v>93.51080011813599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26.075002905030665</c:v>
                </c:pt>
                <c:pt idx="1">
                  <c:v>90.592382246077833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2.6809856219786576</c:v>
                </c:pt>
                <c:pt idx="1">
                  <c:v>9.3145483107758693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17.143159056930017</c:v>
                </c:pt>
                <c:pt idx="1">
                  <c:v>9.3069443146305275E-2</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54.100852416060661</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47.160722412231422</c:v>
                </c:pt>
                <c:pt idx="1">
                  <c:v>91.124980645996075</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4.5931677701349534</c:v>
                </c:pt>
                <c:pt idx="1">
                  <c:v>8.8750193540039248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13.928504873309521</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34.317604944324103</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62.012493070805128</c:v>
                </c:pt>
                <c:pt idx="1">
                  <c:v>92.381977732694665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5.1136873734336712</c:v>
                </c:pt>
                <c:pt idx="1">
                  <c:v>7.6180222673053342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12.276111467871488</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20.597708087889714</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77.336788377763185</c:v>
                </c:pt>
                <c:pt idx="1">
                  <c:v>93.495557622476383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5.3802843306960435</c:v>
                </c:pt>
                <c:pt idx="1">
                  <c:v>6.5044423775236169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13.378896126798054</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3.9040311647427188</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88.191615094364522</c:v>
                </c:pt>
                <c:pt idx="1">
                  <c:v>96.112705009900168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3.5659734427864138</c:v>
                </c:pt>
                <c:pt idx="1">
                  <c:v>3.8862578172873223</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7.1130783889798153</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1.1293330738692475</c:v>
                </c:pt>
                <c:pt idx="1">
                  <c:v>1.0371728125201163E-3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26.075002905030665</c:v>
                </c:pt>
                <c:pt idx="1">
                  <c:v>90.592382246077833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2.6809856219786576</c:v>
                </c:pt>
                <c:pt idx="1">
                  <c:v>9.3145483107758693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17.143159056930017</c:v>
                </c:pt>
                <c:pt idx="1">
                  <c:v>9.3069443146305275E-2</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54.100852416060661</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47.160722412231422</c:v>
                </c:pt>
                <c:pt idx="1">
                  <c:v>91.124980645996075</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4.5931677701349534</c:v>
                </c:pt>
                <c:pt idx="1">
                  <c:v>8.8750193540039248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13.928504873309521</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34.317604944324103</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62.012493070805128</c:v>
                </c:pt>
                <c:pt idx="1">
                  <c:v>92.381977732694665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5.1136873734336712</c:v>
                </c:pt>
                <c:pt idx="1">
                  <c:v>7.6180222673053342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12.276111467871488</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20.597708087889714</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77.336788377763185</c:v>
                </c:pt>
                <c:pt idx="1">
                  <c:v>93.495557622476383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5.3802843306960435</c:v>
                </c:pt>
                <c:pt idx="1">
                  <c:v>6.5044423775236169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13.378896126798054</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3.9040311647427188</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88.191615094364522</c:v>
                </c:pt>
                <c:pt idx="1">
                  <c:v>96.112705009900168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3.5659734427864138</c:v>
                </c:pt>
                <c:pt idx="1">
                  <c:v>3.8862578172873223</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7.1130783889798153</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1.1293330738692475</c:v>
                </c:pt>
                <c:pt idx="1">
                  <c:v>1.0371728125201163E-3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48.7316463472336</c:v>
                </c:pt>
                <c:pt idx="1">
                  <c:v>91.8616146940264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4.3173301045188222</c:v>
                </c:pt>
                <c:pt idx="1">
                  <c:v>8.138385305973614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13.557939028324654</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33.393084519922922</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79.978473049597412</c:v>
                </c:pt>
                <c:pt idx="1">
                  <c:v>94.434518520782817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4.7135170218043188</c:v>
                </c:pt>
                <c:pt idx="1">
                  <c:v>5.5654814792171825</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10.789215317431967</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4.5187946111662995</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93.015314602188937</c:v>
                </c:pt>
                <c:pt idx="1">
                  <c:v>97.967534179754651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1.9297254878482502</c:v>
                </c:pt>
                <c:pt idx="1">
                  <c:v>2.0324658202453492</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4.6500186091422506</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0.40494130082056046</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96.395238169893915</c:v>
                </c:pt>
                <c:pt idx="1">
                  <c:v>98.750217414953241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1.2104637306531285</c:v>
                </c:pt>
                <c:pt idx="1">
                  <c:v>1.2400359067969444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2.3942980994529535</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9.7466782498234934E-3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96.829238000882484</c:v>
                </c:pt>
                <c:pt idx="1">
                  <c:v>99.729971392264432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0.26217458964900858</c:v>
                </c:pt>
                <c:pt idx="1">
                  <c:v>0.27002860773556847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2.7814344515067972</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0.12715295796170878</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85.729643284780451</c:v>
                </c:pt>
                <c:pt idx="1">
                  <c:v>95.04300712983337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4.4108029473765971</c:v>
                </c:pt>
                <c:pt idx="1">
                  <c:v>4.8899769077917909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8.8229055401441627</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1.0366482276987909</c:v>
                </c:pt>
                <c:pt idx="1">
                  <c:v>6.70159623748348E-2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94.337245704685571</c:v>
                </c:pt>
                <c:pt idx="1">
                  <c:v>98.117485173062462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1.8099858904687529</c:v>
                </c:pt>
                <c:pt idx="1">
                  <c:v>1.8825148269375376</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3.8527684048456763</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97.616379447688502</c:v>
                </c:pt>
                <c:pt idx="1">
                  <c:v>99.151091723324129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0.82173368899735932</c:v>
                </c:pt>
                <c:pt idx="1">
                  <c:v>0.83465288131880189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1.5618868633141432</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1.4255395357067321E-2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96.491213370989371</c:v>
                </c:pt>
                <c:pt idx="1">
                  <c:v>99.457230071321405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0.52658342648318623</c:v>
                </c:pt>
                <c:pt idx="1">
                  <c:v>0.54276992867859519</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2.9822032025274439</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97.232219307843025</c:v>
                </c:pt>
                <c:pt idx="1">
                  <c:v>99.765701061028707</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0.22834907764258383</c:v>
                </c:pt>
                <c:pt idx="1">
                  <c:v>0.23429893897129261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2.3521070627519407</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0.18732455176245111</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76.921535083691069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16.592697723392423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6.4857671929165388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80.311069891084969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14.388055042158623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5.3008750667563937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76.346174723445841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14.303602434762164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9.3502228417919948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86.404851632355658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10.24855636266946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3.3465920049747946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96.650012297502784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2.5356242972478444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0.81436340524932982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78.941012834808348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14.364588641596956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6.6943985235947707</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88.101263081679122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8.7177178911730664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3.1810190271479599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96.619271540106169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2.9747558692058904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0.40597259068797892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98.432071245686387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1.4388785011291987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0.12905025318449562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99.027125135009683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0.83329742220026926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0.13957744279000478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88.862368834095861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8.2929786765268965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2.8446524893772769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96.489269372819919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2.9227958873466262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0.58793473983345901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98.810926292903133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1.0672033892265576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0.12187031787032614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98.210641051239676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1.721842432816503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6.75165159438368E-2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99.296170166638703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0.5728623987293725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0.13096743463192473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72.425879077454454</c:v>
                </c:pt>
                <c:pt idx="1">
                  <c:v>75.943442630216452</c:v>
                </c:pt>
                <c:pt idx="2">
                  <c:v>76.635019735133724</c:v>
                </c:pt>
                <c:pt idx="3">
                  <c:v>84.437570321427671</c:v>
                </c:pt>
                <c:pt idx="4">
                  <c:v>93.408619927132037</c:v>
                </c:pt>
              </c:numCache>
            </c:numRef>
          </c:val>
          <c:extLst>
            <c:ext xmlns:c16="http://schemas.microsoft.com/office/drawing/2014/chart" uri="{C3380CC4-5D6E-409C-BE32-E72D297353CC}">
              <c16:uniqueId val="{00000000-307B-43F4-9CE0-8DF624490A2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13.590604387455823</c:v>
                </c:pt>
                <c:pt idx="1">
                  <c:v>9.4822521169336635</c:v>
                </c:pt>
                <c:pt idx="2">
                  <c:v>8.2321117544938769</c:v>
                </c:pt>
                <c:pt idx="3">
                  <c:v>5.7735090818070205</c:v>
                </c:pt>
                <c:pt idx="4">
                  <c:v>1.8091373890066347</c:v>
                </c:pt>
              </c:numCache>
            </c:numRef>
          </c:val>
          <c:extLst>
            <c:ext xmlns:c16="http://schemas.microsoft.com/office/drawing/2014/chart" uri="{C3380CC4-5D6E-409C-BE32-E72D297353CC}">
              <c16:uniqueId val="{00000001-307B-43F4-9CE0-8DF624490A2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11.370494308398719</c:v>
                </c:pt>
                <c:pt idx="1">
                  <c:v>12.573659581330986</c:v>
                </c:pt>
                <c:pt idx="2">
                  <c:v>12.277093470764427</c:v>
                </c:pt>
                <c:pt idx="3">
                  <c:v>7.9841160756559333</c:v>
                </c:pt>
                <c:pt idx="4">
                  <c:v>4.1811430444328579</c:v>
                </c:pt>
              </c:numCache>
            </c:numRef>
          </c:val>
          <c:extLst>
            <c:ext xmlns:c16="http://schemas.microsoft.com/office/drawing/2014/chart" uri="{C3380CC4-5D6E-409C-BE32-E72D297353CC}">
              <c16:uniqueId val="{00000002-307B-43F4-9CE0-8DF624490A2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2.613022226691001</c:v>
                </c:pt>
                <c:pt idx="1">
                  <c:v>2.0006456715188898</c:v>
                </c:pt>
                <c:pt idx="2">
                  <c:v>2.8557750396079711</c:v>
                </c:pt>
                <c:pt idx="3">
                  <c:v>1.8048045211093693</c:v>
                </c:pt>
                <c:pt idx="4">
                  <c:v>0.60109963942847167</c:v>
                </c:pt>
              </c:numCache>
            </c:numRef>
          </c:val>
          <c:extLst>
            <c:ext xmlns:c16="http://schemas.microsoft.com/office/drawing/2014/chart" uri="{C3380CC4-5D6E-409C-BE32-E72D297353CC}">
              <c16:uniqueId val="{00000003-307B-43F4-9CE0-8DF624490A29}"/>
            </c:ext>
          </c:extLst>
        </c:ser>
        <c:dLbls>
          <c:showLegendKey val="0"/>
          <c:showVal val="0"/>
          <c:showCatName val="0"/>
          <c:showSerName val="0"/>
          <c:showPercent val="0"/>
          <c:showBubbleSize val="0"/>
        </c:dLbls>
        <c:gapWidth val="50"/>
        <c:overlap val="100"/>
        <c:axId val="215127936"/>
        <c:axId val="215129472"/>
      </c:barChart>
      <c:catAx>
        <c:axId val="21512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29472"/>
        <c:crosses val="autoZero"/>
        <c:auto val="1"/>
        <c:lblAlgn val="ctr"/>
        <c:lblOffset val="100"/>
        <c:tickLblSkip val="1"/>
        <c:tickMarkSkip val="1"/>
        <c:noMultiLvlLbl val="0"/>
      </c:catAx>
      <c:valAx>
        <c:axId val="21512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2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79.511634640451263</c:v>
                </c:pt>
                <c:pt idx="1">
                  <c:v>90.808407227278764</c:v>
                </c:pt>
                <c:pt idx="2">
                  <c:v>97.709379964921169</c:v>
                </c:pt>
                <c:pt idx="3">
                  <c:v>99.03650129953607</c:v>
                </c:pt>
                <c:pt idx="4">
                  <c:v>99.061206455219775</c:v>
                </c:pt>
              </c:numCache>
            </c:numRef>
          </c:val>
          <c:extLst>
            <c:ext xmlns:c16="http://schemas.microsoft.com/office/drawing/2014/chart" uri="{C3380CC4-5D6E-409C-BE32-E72D297353CC}">
              <c16:uniqueId val="{00000000-8EE7-42DD-805E-D278542CD092}"/>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8.6387363578317338</c:v>
                </c:pt>
                <c:pt idx="1">
                  <c:v>3.6852527386720833</c:v>
                </c:pt>
                <c:pt idx="2">
                  <c:v>0.98696343398910269</c:v>
                </c:pt>
                <c:pt idx="3">
                  <c:v>0.49767086080168871</c:v>
                </c:pt>
                <c:pt idx="4">
                  <c:v>0.59795496854257402</c:v>
                </c:pt>
              </c:numCache>
            </c:numRef>
          </c:val>
          <c:extLst>
            <c:ext xmlns:c16="http://schemas.microsoft.com/office/drawing/2014/chart" uri="{C3380CC4-5D6E-409C-BE32-E72D297353CC}">
              <c16:uniqueId val="{00000001-8EE7-42DD-805E-D278542CD092}"/>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9.9914469079211869</c:v>
                </c:pt>
                <c:pt idx="1">
                  <c:v>4.5882747759116995</c:v>
                </c:pt>
                <c:pt idx="2">
                  <c:v>0.79359691703383817</c:v>
                </c:pt>
                <c:pt idx="3">
                  <c:v>0.46582783966223928</c:v>
                </c:pt>
                <c:pt idx="4">
                  <c:v>0.34083857623764402</c:v>
                </c:pt>
              </c:numCache>
            </c:numRef>
          </c:val>
          <c:extLst>
            <c:ext xmlns:c16="http://schemas.microsoft.com/office/drawing/2014/chart" uri="{C3380CC4-5D6E-409C-BE32-E72D297353CC}">
              <c16:uniqueId val="{00000002-8EE7-42DD-805E-D278542CD092}"/>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1.8581820937958171</c:v>
                </c:pt>
                <c:pt idx="1">
                  <c:v>0.91806525813745687</c:v>
                </c:pt>
                <c:pt idx="2">
                  <c:v>0.51005968405589497</c:v>
                </c:pt>
                <c:pt idx="3">
                  <c:v>0</c:v>
                </c:pt>
                <c:pt idx="4">
                  <c:v>0</c:v>
                </c:pt>
              </c:numCache>
            </c:numRef>
          </c:val>
          <c:extLst>
            <c:ext xmlns:c16="http://schemas.microsoft.com/office/drawing/2014/chart" uri="{C3380CC4-5D6E-409C-BE32-E72D297353CC}">
              <c16:uniqueId val="{00000003-8EE7-42DD-805E-D278542CD092}"/>
            </c:ext>
          </c:extLst>
        </c:ser>
        <c:dLbls>
          <c:showLegendKey val="0"/>
          <c:showVal val="0"/>
          <c:showCatName val="0"/>
          <c:showSerName val="0"/>
          <c:showPercent val="0"/>
          <c:showBubbleSize val="0"/>
        </c:dLbls>
        <c:gapWidth val="50"/>
        <c:overlap val="100"/>
        <c:axId val="216061440"/>
        <c:axId val="216062976"/>
      </c:barChart>
      <c:catAx>
        <c:axId val="216061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2976"/>
        <c:crosses val="autoZero"/>
        <c:auto val="1"/>
        <c:lblAlgn val="ctr"/>
        <c:lblOffset val="100"/>
        <c:tickLblSkip val="1"/>
        <c:tickMarkSkip val="1"/>
        <c:noMultiLvlLbl val="0"/>
      </c:catAx>
      <c:valAx>
        <c:axId val="216062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061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CC1-4FD7-AA3F-F6D914DB824F}"/>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C1-4FD7-AA3F-F6D914DB824F}"/>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CC1-4FD7-AA3F-F6D914DB824F}"/>
            </c:ext>
          </c:extLst>
        </c:ser>
        <c:dLbls>
          <c:showLegendKey val="0"/>
          <c:showVal val="0"/>
          <c:showCatName val="0"/>
          <c:showSerName val="0"/>
          <c:showPercent val="0"/>
          <c:showBubbleSize val="0"/>
        </c:dLbls>
        <c:gapWidth val="50"/>
        <c:overlap val="100"/>
        <c:axId val="217512576"/>
        <c:axId val="217530752"/>
      </c:barChart>
      <c:catAx>
        <c:axId val="21751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30752"/>
        <c:crosses val="autoZero"/>
        <c:auto val="1"/>
        <c:lblAlgn val="ctr"/>
        <c:lblOffset val="100"/>
        <c:tickLblSkip val="1"/>
        <c:tickMarkSkip val="1"/>
        <c:noMultiLvlLbl val="0"/>
      </c:catAx>
      <c:valAx>
        <c:axId val="21753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12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3DF-4D61-B77D-39C3B41EE26E}"/>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3DF-4D61-B77D-39C3B41EE26E}"/>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3DF-4D61-B77D-39C3B41EE26E}"/>
            </c:ext>
          </c:extLst>
        </c:ser>
        <c:dLbls>
          <c:showLegendKey val="0"/>
          <c:showVal val="0"/>
          <c:showCatName val="0"/>
          <c:showSerName val="0"/>
          <c:showPercent val="0"/>
          <c:showBubbleSize val="0"/>
        </c:dLbls>
        <c:gapWidth val="50"/>
        <c:overlap val="100"/>
        <c:axId val="217636224"/>
        <c:axId val="217642112"/>
      </c:barChart>
      <c:catAx>
        <c:axId val="21763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42112"/>
        <c:crosses val="autoZero"/>
        <c:auto val="1"/>
        <c:lblAlgn val="ctr"/>
        <c:lblOffset val="100"/>
        <c:tickLblSkip val="1"/>
        <c:tickMarkSkip val="1"/>
        <c:noMultiLvlLbl val="0"/>
      </c:catAx>
      <c:valAx>
        <c:axId val="217642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36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99.626960698762815</c:v>
                </c:pt>
                <c:pt idx="1">
                  <c:v>99.6</c:v>
                </c:pt>
                <c:pt idx="2">
                  <c:v>100</c:v>
                </c:pt>
                <c:pt idx="3">
                  <c:v>99.500000000000014</c:v>
                </c:pt>
                <c:pt idx="4">
                  <c:v>99.4</c:v>
                </c:pt>
              </c:numCache>
            </c:numRef>
          </c:val>
          <c:extLst>
            <c:ext xmlns:c16="http://schemas.microsoft.com/office/drawing/2014/chart" uri="{C3380CC4-5D6E-409C-BE32-E72D297353CC}">
              <c16:uniqueId val="{00000000-7DFB-4A10-AFDD-2A6042E12C8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0.19965322785323208</c:v>
                </c:pt>
                <c:pt idx="1">
                  <c:v>0.4</c:v>
                </c:pt>
                <c:pt idx="2">
                  <c:v>0</c:v>
                </c:pt>
                <c:pt idx="3">
                  <c:v>0.50000000000000011</c:v>
                </c:pt>
                <c:pt idx="4">
                  <c:v>0.59999999999999987</c:v>
                </c:pt>
              </c:numCache>
            </c:numRef>
          </c:val>
          <c:extLst>
            <c:ext xmlns:c16="http://schemas.microsoft.com/office/drawing/2014/chart" uri="{C3380CC4-5D6E-409C-BE32-E72D297353CC}">
              <c16:uniqueId val="{00000001-7DFB-4A10-AFDD-2A6042E12C8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0.17338607338395207</c:v>
                </c:pt>
                <c:pt idx="1">
                  <c:v>0</c:v>
                </c:pt>
                <c:pt idx="2">
                  <c:v>0</c:v>
                </c:pt>
                <c:pt idx="3">
                  <c:v>0</c:v>
                </c:pt>
                <c:pt idx="4">
                  <c:v>0</c:v>
                </c:pt>
              </c:numCache>
            </c:numRef>
          </c:val>
          <c:extLst>
            <c:ext xmlns:c16="http://schemas.microsoft.com/office/drawing/2014/chart" uri="{C3380CC4-5D6E-409C-BE32-E72D297353CC}">
              <c16:uniqueId val="{00000002-7DFB-4A10-AFDD-2A6042E12C8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DFB-4A10-AFDD-2A6042E12C86}"/>
            </c:ext>
          </c:extLst>
        </c:ser>
        <c:dLbls>
          <c:showLegendKey val="0"/>
          <c:showVal val="0"/>
          <c:showCatName val="0"/>
          <c:showSerName val="0"/>
          <c:showPercent val="0"/>
          <c:showBubbleSize val="0"/>
        </c:dLbls>
        <c:gapWidth val="50"/>
        <c:overlap val="100"/>
        <c:axId val="217928832"/>
        <c:axId val="217930368"/>
      </c:barChart>
      <c:catAx>
        <c:axId val="21792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30368"/>
        <c:crosses val="autoZero"/>
        <c:auto val="1"/>
        <c:lblAlgn val="ctr"/>
        <c:lblOffset val="100"/>
        <c:tickLblSkip val="1"/>
        <c:tickMarkSkip val="1"/>
        <c:noMultiLvlLbl val="0"/>
      </c:catAx>
      <c:valAx>
        <c:axId val="21793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2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84.338686180884864</c:v>
                </c:pt>
                <c:pt idx="1">
                  <c:v>94.037414464900621</c:v>
                </c:pt>
                <c:pt idx="2">
                  <c:v>97.476761846535325</c:v>
                </c:pt>
                <c:pt idx="3">
                  <c:v>96.181965977643401</c:v>
                </c:pt>
                <c:pt idx="4">
                  <c:v>97.292480723490769</c:v>
                </c:pt>
              </c:numCache>
            </c:numRef>
          </c:val>
          <c:extLst>
            <c:ext xmlns:c16="http://schemas.microsoft.com/office/drawing/2014/chart" uri="{C3380CC4-5D6E-409C-BE32-E72D297353CC}">
              <c16:uniqueId val="{00000000-72FF-49C8-ABD9-47C9B1388F21}"/>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5.4047327354155721</c:v>
                </c:pt>
                <c:pt idx="1">
                  <c:v>1.8670984154262689</c:v>
                </c:pt>
                <c:pt idx="2">
                  <c:v>0.7756521504577647</c:v>
                </c:pt>
                <c:pt idx="3">
                  <c:v>0.64458582768883699</c:v>
                </c:pt>
                <c:pt idx="4">
                  <c:v>7.2733352449162417E-2</c:v>
                </c:pt>
              </c:numCache>
            </c:numRef>
          </c:val>
          <c:extLst>
            <c:ext xmlns:c16="http://schemas.microsoft.com/office/drawing/2014/chart" uri="{C3380CC4-5D6E-409C-BE32-E72D297353CC}">
              <c16:uniqueId val="{00000001-72FF-49C8-ABD9-47C9B1388F21}"/>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9.2449252053850763</c:v>
                </c:pt>
                <c:pt idx="1">
                  <c:v>4.0954871196731055</c:v>
                </c:pt>
                <c:pt idx="2">
                  <c:v>1.7475860030069033</c:v>
                </c:pt>
                <c:pt idx="3">
                  <c:v>3.1734481946677655</c:v>
                </c:pt>
                <c:pt idx="4">
                  <c:v>2.4538113571031239</c:v>
                </c:pt>
              </c:numCache>
            </c:numRef>
          </c:val>
          <c:extLst>
            <c:ext xmlns:c16="http://schemas.microsoft.com/office/drawing/2014/chart" uri="{C3380CC4-5D6E-409C-BE32-E72D297353CC}">
              <c16:uniqueId val="{00000002-72FF-49C8-ABD9-47C9B1388F21}"/>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1.0116558783144824</c:v>
                </c:pt>
                <c:pt idx="1">
                  <c:v>0</c:v>
                </c:pt>
                <c:pt idx="2">
                  <c:v>0</c:v>
                </c:pt>
                <c:pt idx="3">
                  <c:v>0</c:v>
                </c:pt>
                <c:pt idx="4">
                  <c:v>0.180974566956946</c:v>
                </c:pt>
              </c:numCache>
            </c:numRef>
          </c:val>
          <c:extLst>
            <c:ext xmlns:c16="http://schemas.microsoft.com/office/drawing/2014/chart" uri="{C3380CC4-5D6E-409C-BE32-E72D297353CC}">
              <c16:uniqueId val="{00000003-72FF-49C8-ABD9-47C9B1388F21}"/>
            </c:ext>
          </c:extLst>
        </c:ser>
        <c:dLbls>
          <c:showLegendKey val="0"/>
          <c:showVal val="0"/>
          <c:showCatName val="0"/>
          <c:showSerName val="0"/>
          <c:showPercent val="0"/>
          <c:showBubbleSize val="0"/>
        </c:dLbls>
        <c:gapWidth val="50"/>
        <c:overlap val="100"/>
        <c:axId val="218544768"/>
        <c:axId val="218550656"/>
      </c:barChart>
      <c:catAx>
        <c:axId val="218544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0656"/>
        <c:crosses val="autoZero"/>
        <c:auto val="1"/>
        <c:lblAlgn val="ctr"/>
        <c:lblOffset val="100"/>
        <c:tickLblSkip val="1"/>
        <c:tickMarkSkip val="1"/>
        <c:noMultiLvlLbl val="0"/>
      </c:catAx>
      <c:valAx>
        <c:axId val="218550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44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E50-4CB5-948C-654DB01164FC}"/>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E50-4CB5-948C-654DB01164FC}"/>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E50-4CB5-948C-654DB01164FC}"/>
            </c:ext>
          </c:extLst>
        </c:ser>
        <c:dLbls>
          <c:showLegendKey val="0"/>
          <c:showVal val="0"/>
          <c:showCatName val="0"/>
          <c:showSerName val="0"/>
          <c:showPercent val="0"/>
          <c:showBubbleSize val="0"/>
        </c:dLbls>
        <c:gapWidth val="50"/>
        <c:overlap val="100"/>
        <c:axId val="218577920"/>
        <c:axId val="218604288"/>
      </c:barChart>
      <c:catAx>
        <c:axId val="218577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04288"/>
        <c:crosses val="autoZero"/>
        <c:auto val="1"/>
        <c:lblAlgn val="ctr"/>
        <c:lblOffset val="100"/>
        <c:tickLblSkip val="1"/>
        <c:tickMarkSkip val="1"/>
        <c:noMultiLvlLbl val="0"/>
      </c:catAx>
      <c:valAx>
        <c:axId val="21860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77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47.637404389213103</c:v>
                </c:pt>
                <c:pt idx="1">
                  <c:v>77.272743579569848</c:v>
                </c:pt>
                <c:pt idx="2">
                  <c:v>92.630858172393573</c:v>
                </c:pt>
                <c:pt idx="3">
                  <c:v>95.965648945994545</c:v>
                </c:pt>
                <c:pt idx="4">
                  <c:v>96.894455453846277</c:v>
                </c:pt>
              </c:numCache>
            </c:numRef>
          </c:val>
          <c:extLst>
            <c:ext xmlns:c16="http://schemas.microsoft.com/office/drawing/2014/chart" uri="{C3380CC4-5D6E-409C-BE32-E72D297353CC}">
              <c16:uniqueId val="{00000000-9110-4E26-8969-7198C88CBF73}"/>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7.5953299537105821</c:v>
                </c:pt>
                <c:pt idx="1">
                  <c:v>6.5232185670728153</c:v>
                </c:pt>
                <c:pt idx="2">
                  <c:v>2.1325583502102554</c:v>
                </c:pt>
                <c:pt idx="3">
                  <c:v>1.4540296828722514</c:v>
                </c:pt>
                <c:pt idx="4">
                  <c:v>4.9370255096674656E-2</c:v>
                </c:pt>
              </c:numCache>
            </c:numRef>
          </c:val>
          <c:extLst>
            <c:ext xmlns:c16="http://schemas.microsoft.com/office/drawing/2014/chart" uri="{C3380CC4-5D6E-409C-BE32-E72D297353CC}">
              <c16:uniqueId val="{00000001-9110-4E26-8969-7198C88CBF73}"/>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14.160582387589388</c:v>
                </c:pt>
                <c:pt idx="1">
                  <c:v>11.719193790240311</c:v>
                </c:pt>
                <c:pt idx="2">
                  <c:v>4.8453690003322443</c:v>
                </c:pt>
                <c:pt idx="3">
                  <c:v>2.5803213711332087</c:v>
                </c:pt>
                <c:pt idx="4">
                  <c:v>2.93333160285676</c:v>
                </c:pt>
              </c:numCache>
            </c:numRef>
          </c:val>
          <c:extLst>
            <c:ext xmlns:c16="http://schemas.microsoft.com/office/drawing/2014/chart" uri="{C3380CC4-5D6E-409C-BE32-E72D297353CC}">
              <c16:uniqueId val="{00000002-9110-4E26-8969-7198C88CBF73}"/>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30.606683269486922</c:v>
                </c:pt>
                <c:pt idx="1">
                  <c:v>4.4848440631170288</c:v>
                </c:pt>
                <c:pt idx="2">
                  <c:v>0.39121447706393286</c:v>
                </c:pt>
                <c:pt idx="3">
                  <c:v>0</c:v>
                </c:pt>
                <c:pt idx="4">
                  <c:v>0.12284268820029541</c:v>
                </c:pt>
              </c:numCache>
            </c:numRef>
          </c:val>
          <c:extLst>
            <c:ext xmlns:c16="http://schemas.microsoft.com/office/drawing/2014/chart" uri="{C3380CC4-5D6E-409C-BE32-E72D297353CC}">
              <c16:uniqueId val="{00000003-9110-4E26-8969-7198C88CBF73}"/>
            </c:ext>
          </c:extLst>
        </c:ser>
        <c:dLbls>
          <c:showLegendKey val="0"/>
          <c:showVal val="0"/>
          <c:showCatName val="0"/>
          <c:showSerName val="0"/>
          <c:showPercent val="0"/>
          <c:showBubbleSize val="0"/>
        </c:dLbls>
        <c:gapWidth val="50"/>
        <c:overlap val="100"/>
        <c:axId val="217413888"/>
        <c:axId val="217452544"/>
      </c:barChart>
      <c:catAx>
        <c:axId val="21741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2544"/>
        <c:crosses val="autoZero"/>
        <c:auto val="1"/>
        <c:lblAlgn val="ctr"/>
        <c:lblOffset val="100"/>
        <c:tickLblSkip val="1"/>
        <c:tickMarkSkip val="1"/>
        <c:noMultiLvlLbl val="0"/>
      </c:catAx>
      <c:valAx>
        <c:axId val="21745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1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29.130323385587513</c:v>
                </c:pt>
                <c:pt idx="1">
                  <c:v>44.085133370134159</c:v>
                </c:pt>
                <c:pt idx="2">
                  <c:v>58.063001980605414</c:v>
                </c:pt>
                <c:pt idx="3">
                  <c:v>72.938717892267263</c:v>
                </c:pt>
                <c:pt idx="4">
                  <c:v>85.823073399781009</c:v>
                </c:pt>
              </c:numCache>
            </c:numRef>
          </c:val>
          <c:extLst>
            <c:ext xmlns:c16="http://schemas.microsoft.com/office/drawing/2014/chart" uri="{C3380CC4-5D6E-409C-BE32-E72D297353CC}">
              <c16:uniqueId val="{00000000-0BF2-4085-896B-88294B5A7147}"/>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5.5521032218618798</c:v>
                </c:pt>
                <c:pt idx="1">
                  <c:v>8.9632462476128048</c:v>
                </c:pt>
                <c:pt idx="2">
                  <c:v>7.2650310592166951</c:v>
                </c:pt>
                <c:pt idx="3">
                  <c:v>9.2524392842701193</c:v>
                </c:pt>
                <c:pt idx="4">
                  <c:v>5.2168218090069258</c:v>
                </c:pt>
              </c:numCache>
            </c:numRef>
          </c:val>
          <c:extLst>
            <c:ext xmlns:c16="http://schemas.microsoft.com/office/drawing/2014/chart" uri="{C3380CC4-5D6E-409C-BE32-E72D297353CC}">
              <c16:uniqueId val="{00000001-0BF2-4085-896B-88294B5A7147}"/>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17.220443682058352</c:v>
                </c:pt>
                <c:pt idx="1">
                  <c:v>14.802424897669969</c:v>
                </c:pt>
                <c:pt idx="2">
                  <c:v>14.133631814085918</c:v>
                </c:pt>
                <c:pt idx="3">
                  <c:v>13.920209438517936</c:v>
                </c:pt>
                <c:pt idx="4">
                  <c:v>7.7590960508433184</c:v>
                </c:pt>
              </c:numCache>
            </c:numRef>
          </c:val>
          <c:extLst>
            <c:ext xmlns:c16="http://schemas.microsoft.com/office/drawing/2014/chart" uri="{C3380CC4-5D6E-409C-BE32-E72D297353CC}">
              <c16:uniqueId val="{00000002-0BF2-4085-896B-88294B5A7147}"/>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48.097129710492254</c:v>
                </c:pt>
                <c:pt idx="1">
                  <c:v>32.149195484583068</c:v>
                </c:pt>
                <c:pt idx="2">
                  <c:v>20.538335146091971</c:v>
                </c:pt>
                <c:pt idx="3">
                  <c:v>3.8886333849446779</c:v>
                </c:pt>
                <c:pt idx="4">
                  <c:v>1.2010087403687502</c:v>
                </c:pt>
              </c:numCache>
            </c:numRef>
          </c:val>
          <c:extLst>
            <c:ext xmlns:c16="http://schemas.microsoft.com/office/drawing/2014/chart" uri="{C3380CC4-5D6E-409C-BE32-E72D297353CC}">
              <c16:uniqueId val="{00000003-0BF2-4085-896B-88294B5A7147}"/>
            </c:ext>
          </c:extLst>
        </c:ser>
        <c:dLbls>
          <c:showLegendKey val="0"/>
          <c:showVal val="0"/>
          <c:showCatName val="0"/>
          <c:showSerName val="0"/>
          <c:showPercent val="0"/>
          <c:showBubbleSize val="0"/>
        </c:dLbls>
        <c:gapWidth val="50"/>
        <c:overlap val="100"/>
        <c:axId val="217279488"/>
        <c:axId val="217318144"/>
      </c:barChart>
      <c:catAx>
        <c:axId val="217279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8144"/>
        <c:crosses val="autoZero"/>
        <c:auto val="1"/>
        <c:lblAlgn val="ctr"/>
        <c:lblOffset val="100"/>
        <c:tickLblSkip val="1"/>
        <c:tickMarkSkip val="1"/>
        <c:noMultiLvlLbl val="0"/>
      </c:catAx>
      <c:valAx>
        <c:axId val="217318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79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70.786170710616773</c:v>
                </c:pt>
                <c:pt idx="1">
                  <c:v>81.096866923666042</c:v>
                </c:pt>
                <c:pt idx="2">
                  <c:v>84.268616905356723</c:v>
                </c:pt>
                <c:pt idx="3">
                  <c:v>90.181990805427006</c:v>
                </c:pt>
                <c:pt idx="4">
                  <c:v>96.176469105268566</c:v>
                </c:pt>
              </c:numCache>
            </c:numRef>
          </c:val>
          <c:extLst>
            <c:ext xmlns:c16="http://schemas.microsoft.com/office/drawing/2014/chart" uri="{C3380CC4-5D6E-409C-BE32-E72D297353CC}">
              <c16:uniqueId val="{00000000-C498-4CE9-8B94-F02B00A5063B}"/>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13.282915644034977</c:v>
                </c:pt>
                <c:pt idx="1">
                  <c:v>10.12570554389981</c:v>
                </c:pt>
                <c:pt idx="2">
                  <c:v>9.052110564584277</c:v>
                </c:pt>
                <c:pt idx="3">
                  <c:v>6.1662899696018485</c:v>
                </c:pt>
                <c:pt idx="4">
                  <c:v>1.8627450693171284</c:v>
                </c:pt>
              </c:numCache>
            </c:numRef>
          </c:val>
          <c:extLst>
            <c:ext xmlns:c16="http://schemas.microsoft.com/office/drawing/2014/chart" uri="{C3380CC4-5D6E-409C-BE32-E72D297353CC}">
              <c16:uniqueId val="{00000001-C498-4CE9-8B94-F02B00A5063B}"/>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15.372768405773396</c:v>
                </c:pt>
                <c:pt idx="1">
                  <c:v>8.6930374505448107</c:v>
                </c:pt>
                <c:pt idx="2">
                  <c:v>6.6023984541278935</c:v>
                </c:pt>
                <c:pt idx="3">
                  <c:v>3.5285156835870413</c:v>
                </c:pt>
                <c:pt idx="4">
                  <c:v>1.7557709339430669</c:v>
                </c:pt>
              </c:numCache>
            </c:numRef>
          </c:val>
          <c:extLst>
            <c:ext xmlns:c16="http://schemas.microsoft.com/office/drawing/2014/chart" uri="{C3380CC4-5D6E-409C-BE32-E72D297353CC}">
              <c16:uniqueId val="{00000002-C498-4CE9-8B94-F02B00A5063B}"/>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0.55814523957485429</c:v>
                </c:pt>
                <c:pt idx="1">
                  <c:v>8.439008188933772E-2</c:v>
                </c:pt>
                <c:pt idx="2">
                  <c:v>7.68740759311069E-2</c:v>
                </c:pt>
                <c:pt idx="3">
                  <c:v>0.12320354138410433</c:v>
                </c:pt>
                <c:pt idx="4">
                  <c:v>0.20501489147123839</c:v>
                </c:pt>
              </c:numCache>
            </c:numRef>
          </c:val>
          <c:extLst>
            <c:ext xmlns:c16="http://schemas.microsoft.com/office/drawing/2014/chart" uri="{C3380CC4-5D6E-409C-BE32-E72D297353CC}">
              <c16:uniqueId val="{00000003-C498-4CE9-8B94-F02B00A5063B}"/>
            </c:ext>
          </c:extLst>
        </c:ser>
        <c:dLbls>
          <c:showLegendKey val="0"/>
          <c:showVal val="0"/>
          <c:showCatName val="0"/>
          <c:showSerName val="0"/>
          <c:showPercent val="0"/>
          <c:showBubbleSize val="0"/>
        </c:dLbls>
        <c:gapWidth val="50"/>
        <c:overlap val="100"/>
        <c:axId val="210238464"/>
        <c:axId val="210273024"/>
      </c:barChart>
      <c:catAx>
        <c:axId val="210238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73024"/>
        <c:crosses val="autoZero"/>
        <c:auto val="1"/>
        <c:lblAlgn val="ctr"/>
        <c:lblOffset val="100"/>
        <c:tickLblSkip val="1"/>
        <c:tickMarkSkip val="1"/>
        <c:noMultiLvlLbl val="0"/>
      </c:catAx>
      <c:valAx>
        <c:axId val="210273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38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MICS12!$R$15:$Z$15</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MICS12!$R$18:$Z$18</c:f>
              <c:numCache>
                <c:formatCode>###0.0</c:formatCode>
                <c:ptCount val="9"/>
                <c:pt idx="0">
                  <c:v>99.4</c:v>
                </c:pt>
                <c:pt idx="1">
                  <c:v>100</c:v>
                </c:pt>
                <c:pt idx="2">
                  <c:v>95.119548999261667</c:v>
                </c:pt>
                <c:pt idx="3">
                  <c:v>76.503355498448059</c:v>
                </c:pt>
                <c:pt idx="4">
                  <c:v>95.94861490495218</c:v>
                </c:pt>
                <c:pt idx="5">
                  <c:v>77.323639309480853</c:v>
                </c:pt>
                <c:pt idx="6">
                  <c:v>79.590991938138572</c:v>
                </c:pt>
                <c:pt idx="7">
                  <c:v>99.9</c:v>
                </c:pt>
                <c:pt idx="8">
                  <c:v>97.174312910715472</c:v>
                </c:pt>
              </c:numCache>
            </c:numRef>
          </c:val>
          <c:extLst>
            <c:ext xmlns:c16="http://schemas.microsoft.com/office/drawing/2014/chart" uri="{C3380CC4-5D6E-409C-BE32-E72D297353CC}">
              <c16:uniqueId val="{00000000-A2E8-48F1-AACA-8F9CC7BBCF42}"/>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MICS12!$R$15:$Z$15</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MICS12!$R$19:$Z$19</c:f>
              <c:numCache>
                <c:formatCode>###0.0</c:formatCode>
                <c:ptCount val="9"/>
                <c:pt idx="0">
                  <c:v>0.6</c:v>
                </c:pt>
                <c:pt idx="1">
                  <c:v>0</c:v>
                </c:pt>
                <c:pt idx="2">
                  <c:v>1.3505818316325187</c:v>
                </c:pt>
                <c:pt idx="3">
                  <c:v>20.953148321230998</c:v>
                </c:pt>
                <c:pt idx="4">
                  <c:v>0.77377915245929174</c:v>
                </c:pt>
                <c:pt idx="5">
                  <c:v>8.4010162442673213</c:v>
                </c:pt>
                <c:pt idx="6">
                  <c:v>13.389138830714904</c:v>
                </c:pt>
                <c:pt idx="7">
                  <c:v>0.1</c:v>
                </c:pt>
                <c:pt idx="8">
                  <c:v>2.7992600426955074</c:v>
                </c:pt>
              </c:numCache>
            </c:numRef>
          </c:val>
          <c:extLst>
            <c:ext xmlns:c16="http://schemas.microsoft.com/office/drawing/2014/chart" uri="{C3380CC4-5D6E-409C-BE32-E72D297353CC}">
              <c16:uniqueId val="{00000001-A2E8-48F1-AACA-8F9CC7BBCF42}"/>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MICS12!$R$15:$Z$15</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MICS12!$R$20:$Z$20</c:f>
              <c:numCache>
                <c:formatCode>###0.0</c:formatCode>
                <c:ptCount val="9"/>
                <c:pt idx="0">
                  <c:v>-5.6621374255882984E-15</c:v>
                </c:pt>
                <c:pt idx="1">
                  <c:v>0</c:v>
                </c:pt>
                <c:pt idx="2">
                  <c:v>3.3402589393514313</c:v>
                </c:pt>
                <c:pt idx="3">
                  <c:v>2.5434961803209433</c:v>
                </c:pt>
                <c:pt idx="4">
                  <c:v>2.8664780053334828</c:v>
                </c:pt>
                <c:pt idx="5">
                  <c:v>14.196453533965839</c:v>
                </c:pt>
                <c:pt idx="6">
                  <c:v>6.6839167641518538</c:v>
                </c:pt>
                <c:pt idx="7">
                  <c:v>-5.6898930012039273E-15</c:v>
                </c:pt>
                <c:pt idx="8">
                  <c:v>2.6427046589021064E-2</c:v>
                </c:pt>
              </c:numCache>
            </c:numRef>
          </c:val>
          <c:extLst>
            <c:ext xmlns:c16="http://schemas.microsoft.com/office/drawing/2014/chart" uri="{C3380CC4-5D6E-409C-BE32-E72D297353CC}">
              <c16:uniqueId val="{00000002-A2E8-48F1-AACA-8F9CC7BBCF42}"/>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MICS12!$R$15:$Z$15</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MICS12!$R$21:$Z$21</c:f>
              <c:numCache>
                <c:formatCode>###0.0</c:formatCode>
                <c:ptCount val="9"/>
                <c:pt idx="0">
                  <c:v>0</c:v>
                </c:pt>
                <c:pt idx="1">
                  <c:v>0</c:v>
                </c:pt>
                <c:pt idx="2">
                  <c:v>0.18961022975438302</c:v>
                </c:pt>
                <c:pt idx="3">
                  <c:v>0</c:v>
                </c:pt>
                <c:pt idx="4">
                  <c:v>0.41112793725504548</c:v>
                </c:pt>
                <c:pt idx="5">
                  <c:v>7.8890912285987408E-2</c:v>
                </c:pt>
                <c:pt idx="6">
                  <c:v>0.33595246699467007</c:v>
                </c:pt>
                <c:pt idx="7">
                  <c:v>0</c:v>
                </c:pt>
                <c:pt idx="8">
                  <c:v>0</c:v>
                </c:pt>
              </c:numCache>
            </c:numRef>
          </c:val>
          <c:extLst>
            <c:ext xmlns:c16="http://schemas.microsoft.com/office/drawing/2014/chart" uri="{C3380CC4-5D6E-409C-BE32-E72D297353CC}">
              <c16:uniqueId val="{00000003-A2E8-48F1-AACA-8F9CC7BBCF42}"/>
            </c:ext>
          </c:extLst>
        </c:ser>
        <c:dLbls>
          <c:showLegendKey val="0"/>
          <c:showVal val="0"/>
          <c:showCatName val="0"/>
          <c:showSerName val="0"/>
          <c:showPercent val="0"/>
          <c:showBubbleSize val="0"/>
        </c:dLbls>
        <c:gapWidth val="50"/>
        <c:overlap val="100"/>
        <c:axId val="210477824"/>
        <c:axId val="210479360"/>
      </c:barChart>
      <c:catAx>
        <c:axId val="210477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9360"/>
        <c:crosses val="autoZero"/>
        <c:auto val="1"/>
        <c:lblAlgn val="ctr"/>
        <c:lblOffset val="100"/>
        <c:tickLblSkip val="1"/>
        <c:tickMarkSkip val="1"/>
        <c:noMultiLvlLbl val="0"/>
      </c:catAx>
      <c:valAx>
        <c:axId val="210479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77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82.157573096756138</c:v>
                </c:pt>
                <c:pt idx="1">
                  <c:v>93.278338527819983</c:v>
                </c:pt>
                <c:pt idx="2">
                  <c:v>98.313404697432929</c:v>
                </c:pt>
                <c:pt idx="3">
                  <c:v>99.293240038910611</c:v>
                </c:pt>
                <c:pt idx="4">
                  <c:v>99.4</c:v>
                </c:pt>
              </c:numCache>
            </c:numRef>
          </c:val>
          <c:extLst>
            <c:ext xmlns:c16="http://schemas.microsoft.com/office/drawing/2014/chart" uri="{C3380CC4-5D6E-409C-BE32-E72D297353CC}">
              <c16:uniqueId val="{00000000-30C6-4369-AA9A-76FD4884D50F}"/>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8.9262108242595346</c:v>
                </c:pt>
                <c:pt idx="1">
                  <c:v>3.7854892846878032</c:v>
                </c:pt>
                <c:pt idx="2">
                  <c:v>0.99306469391346397</c:v>
                </c:pt>
                <c:pt idx="3">
                  <c:v>0.49896100522065628</c:v>
                </c:pt>
                <c:pt idx="4">
                  <c:v>0.6</c:v>
                </c:pt>
              </c:numCache>
            </c:numRef>
          </c:val>
          <c:extLst>
            <c:ext xmlns:c16="http://schemas.microsoft.com/office/drawing/2014/chart" uri="{C3380CC4-5D6E-409C-BE32-E72D297353CC}">
              <c16:uniqueId val="{00000001-30C6-4369-AA9A-76FD4884D50F}"/>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8.6991796601063971</c:v>
                </c:pt>
                <c:pt idx="1">
                  <c:v>2.7806733957329035</c:v>
                </c:pt>
                <c:pt idx="2">
                  <c:v>0.62412717971010723</c:v>
                </c:pt>
                <c:pt idx="3">
                  <c:v>0.20779895586873304</c:v>
                </c:pt>
                <c:pt idx="4">
                  <c:v>-5.6621374255882984E-15</c:v>
                </c:pt>
              </c:numCache>
            </c:numRef>
          </c:val>
          <c:extLst>
            <c:ext xmlns:c16="http://schemas.microsoft.com/office/drawing/2014/chart" uri="{C3380CC4-5D6E-409C-BE32-E72D297353CC}">
              <c16:uniqueId val="{00000002-30C6-4369-AA9A-76FD4884D50F}"/>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0.21703641887792971</c:v>
                </c:pt>
                <c:pt idx="1">
                  <c:v>0.15549879175931003</c:v>
                </c:pt>
                <c:pt idx="2">
                  <c:v>6.9403428943499407E-2</c:v>
                </c:pt>
                <c:pt idx="3">
                  <c:v>0</c:v>
                </c:pt>
                <c:pt idx="4">
                  <c:v>0</c:v>
                </c:pt>
              </c:numCache>
            </c:numRef>
          </c:val>
          <c:extLst>
            <c:ext xmlns:c16="http://schemas.microsoft.com/office/drawing/2014/chart" uri="{C3380CC4-5D6E-409C-BE32-E72D297353CC}">
              <c16:uniqueId val="{00000003-30C6-4369-AA9A-76FD4884D50F}"/>
            </c:ext>
          </c:extLst>
        </c:ser>
        <c:dLbls>
          <c:showLegendKey val="0"/>
          <c:showVal val="0"/>
          <c:showCatName val="0"/>
          <c:showSerName val="0"/>
          <c:showPercent val="0"/>
          <c:showBubbleSize val="0"/>
        </c:dLbls>
        <c:gapWidth val="50"/>
        <c:overlap val="100"/>
        <c:axId val="211036416"/>
        <c:axId val="211038208"/>
      </c:barChart>
      <c:catAx>
        <c:axId val="211036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8208"/>
        <c:crosses val="autoZero"/>
        <c:auto val="1"/>
        <c:lblAlgn val="ctr"/>
        <c:lblOffset val="100"/>
        <c:tickLblSkip val="1"/>
        <c:tickMarkSkip val="1"/>
        <c:noMultiLvlLbl val="0"/>
      </c:catAx>
      <c:valAx>
        <c:axId val="211038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36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MICS12!$R$121:$Z$121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MICS12!$R$124:$Z$124</c:f>
              <c:numCache>
                <c:formatCode>###0.0</c:formatCode>
                <c:ptCount val="9"/>
                <c:pt idx="0">
                  <c:v>95.83304792527538</c:v>
                </c:pt>
                <c:pt idx="1">
                  <c:v>97.352679541214115</c:v>
                </c:pt>
                <c:pt idx="2">
                  <c:v>80.104025931358834</c:v>
                </c:pt>
                <c:pt idx="3">
                  <c:v>76.567502271589262</c:v>
                </c:pt>
                <c:pt idx="4">
                  <c:v>94.255360305423324</c:v>
                </c:pt>
                <c:pt idx="5">
                  <c:v>90.599523609115607</c:v>
                </c:pt>
                <c:pt idx="6">
                  <c:v>79.61276433421817</c:v>
                </c:pt>
                <c:pt idx="7">
                  <c:v>96.27792498045379</c:v>
                </c:pt>
                <c:pt idx="8">
                  <c:v>95.689778189749106</c:v>
                </c:pt>
              </c:numCache>
            </c:numRef>
          </c:val>
          <c:extLst>
            <c:ext xmlns:c16="http://schemas.microsoft.com/office/drawing/2014/chart" uri="{C3380CC4-5D6E-409C-BE32-E72D297353CC}">
              <c16:uniqueId val="{00000000-15FC-4ABE-A49A-46D5C5A857EA}"/>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MICS12!$R$121:$Z$121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MICS12!$R$125:$Z$125</c:f>
              <c:numCache>
                <c:formatCode>###0.0</c:formatCode>
                <c:ptCount val="9"/>
                <c:pt idx="0">
                  <c:v>1.2612555111722192</c:v>
                </c:pt>
                <c:pt idx="1">
                  <c:v>2.3579189152530793</c:v>
                </c:pt>
                <c:pt idx="2">
                  <c:v>1.6840347040964241</c:v>
                </c:pt>
                <c:pt idx="3">
                  <c:v>8.3970408745391634</c:v>
                </c:pt>
                <c:pt idx="4">
                  <c:v>4.5938067995029535</c:v>
                </c:pt>
                <c:pt idx="5">
                  <c:v>3.624364203380523</c:v>
                </c:pt>
                <c:pt idx="6">
                  <c:v>2.5063997335278492</c:v>
                </c:pt>
                <c:pt idx="7">
                  <c:v>3.1596248594437508</c:v>
                </c:pt>
                <c:pt idx="8">
                  <c:v>2.9891224001496006</c:v>
                </c:pt>
              </c:numCache>
            </c:numRef>
          </c:val>
          <c:extLst>
            <c:ext xmlns:c16="http://schemas.microsoft.com/office/drawing/2014/chart" uri="{C3380CC4-5D6E-409C-BE32-E72D297353CC}">
              <c16:uniqueId val="{00000001-15FC-4ABE-A49A-46D5C5A857EA}"/>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MICS12!$R$121:$Z$121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MICS12!$R$126:$Z$126</c:f>
              <c:numCache>
                <c:formatCode>###0.0</c:formatCode>
                <c:ptCount val="9"/>
                <c:pt idx="0">
                  <c:v>2.0746619705042373</c:v>
                </c:pt>
                <c:pt idx="1">
                  <c:v>0.23609758825385929</c:v>
                </c:pt>
                <c:pt idx="2">
                  <c:v>0.16385138387119724</c:v>
                </c:pt>
                <c:pt idx="3">
                  <c:v>7.0479222964755586</c:v>
                </c:pt>
                <c:pt idx="4">
                  <c:v>1.1128387421027721</c:v>
                </c:pt>
                <c:pt idx="5">
                  <c:v>3.2605410617726038</c:v>
                </c:pt>
                <c:pt idx="6">
                  <c:v>1.2808683879064269</c:v>
                </c:pt>
                <c:pt idx="7">
                  <c:v>0.43331959080084448</c:v>
                </c:pt>
                <c:pt idx="8">
                  <c:v>0.71580609021692343</c:v>
                </c:pt>
              </c:numCache>
            </c:numRef>
          </c:val>
          <c:extLst>
            <c:ext xmlns:c16="http://schemas.microsoft.com/office/drawing/2014/chart" uri="{C3380CC4-5D6E-409C-BE32-E72D297353CC}">
              <c16:uniqueId val="{00000002-15FC-4ABE-A49A-46D5C5A857EA}"/>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MICS12!$R$121:$Z$121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MICS12!$R$127:$Z$127</c:f>
              <c:numCache>
                <c:formatCode>###0.0</c:formatCode>
                <c:ptCount val="9"/>
                <c:pt idx="0">
                  <c:v>0.83103459304816274</c:v>
                </c:pt>
                <c:pt idx="1">
                  <c:v>5.3303955278945929E-2</c:v>
                </c:pt>
                <c:pt idx="2">
                  <c:v>18.048087980673547</c:v>
                </c:pt>
                <c:pt idx="3">
                  <c:v>7.9875345573960157</c:v>
                </c:pt>
                <c:pt idx="4">
                  <c:v>3.799415297095092E-2</c:v>
                </c:pt>
                <c:pt idx="5">
                  <c:v>2.5155711257312658</c:v>
                </c:pt>
                <c:pt idx="6">
                  <c:v>16.599967544347553</c:v>
                </c:pt>
                <c:pt idx="7">
                  <c:v>0.1291305693016149</c:v>
                </c:pt>
                <c:pt idx="8">
                  <c:v>0.60529331988437018</c:v>
                </c:pt>
              </c:numCache>
            </c:numRef>
          </c:val>
          <c:extLst>
            <c:ext xmlns:c16="http://schemas.microsoft.com/office/drawing/2014/chart" uri="{C3380CC4-5D6E-409C-BE32-E72D297353CC}">
              <c16:uniqueId val="{00000003-15FC-4ABE-A49A-46D5C5A857EA}"/>
            </c:ext>
          </c:extLst>
        </c:ser>
        <c:dLbls>
          <c:showLegendKey val="0"/>
          <c:showVal val="0"/>
          <c:showCatName val="0"/>
          <c:showSerName val="0"/>
          <c:showPercent val="0"/>
          <c:showBubbleSize val="0"/>
        </c:dLbls>
        <c:gapWidth val="50"/>
        <c:overlap val="100"/>
        <c:axId val="211142144"/>
        <c:axId val="211143680"/>
      </c:barChart>
      <c:catAx>
        <c:axId val="21114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3680"/>
        <c:crosses val="autoZero"/>
        <c:auto val="1"/>
        <c:lblAlgn val="ctr"/>
        <c:lblOffset val="100"/>
        <c:tickLblSkip val="1"/>
        <c:tickMarkSkip val="1"/>
        <c:noMultiLvlLbl val="0"/>
      </c:catAx>
      <c:valAx>
        <c:axId val="21114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39.365040563231716</c:v>
                </c:pt>
                <c:pt idx="1">
                  <c:v>57.076705673967062</c:v>
                </c:pt>
                <c:pt idx="2">
                  <c:v>64.320561607190001</c:v>
                </c:pt>
                <c:pt idx="3">
                  <c:v>78.892266422342885</c:v>
                </c:pt>
                <c:pt idx="4">
                  <c:v>94.399304563196637</c:v>
                </c:pt>
              </c:numCache>
            </c:numRef>
          </c:val>
          <c:extLst>
            <c:ext xmlns:c16="http://schemas.microsoft.com/office/drawing/2014/chart" uri="{C3380CC4-5D6E-409C-BE32-E72D297353CC}">
              <c16:uniqueId val="{00000000-CDA6-47D1-B4A4-1D249E10E324}"/>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32.12066103048857</c:v>
                </c:pt>
                <c:pt idx="1">
                  <c:v>20.634363187314559</c:v>
                </c:pt>
                <c:pt idx="2">
                  <c:v>19.956609545995065</c:v>
                </c:pt>
                <c:pt idx="3">
                  <c:v>12.948591090611938</c:v>
                </c:pt>
                <c:pt idx="4">
                  <c:v>3.5877243299830308</c:v>
                </c:pt>
              </c:numCache>
            </c:numRef>
          </c:val>
          <c:extLst>
            <c:ext xmlns:c16="http://schemas.microsoft.com/office/drawing/2014/chart" uri="{C3380CC4-5D6E-409C-BE32-E72D297353CC}">
              <c16:uniqueId val="{00000001-CDA6-47D1-B4A4-1D249E10E324}"/>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28.514298406279881</c:v>
                </c:pt>
                <c:pt idx="1">
                  <c:v>22.288931138718269</c:v>
                </c:pt>
                <c:pt idx="2">
                  <c:v>15.722828846814982</c:v>
                </c:pt>
                <c:pt idx="3">
                  <c:v>8.159142487045095</c:v>
                </c:pt>
                <c:pt idx="4">
                  <c:v>2.0129711068203218</c:v>
                </c:pt>
              </c:numCache>
            </c:numRef>
          </c:val>
          <c:extLst>
            <c:ext xmlns:c16="http://schemas.microsoft.com/office/drawing/2014/chart" uri="{C3380CC4-5D6E-409C-BE32-E72D297353CC}">
              <c16:uniqueId val="{00000002-CDA6-47D1-B4A4-1D249E10E324}"/>
            </c:ext>
          </c:extLst>
        </c:ser>
        <c:dLbls>
          <c:showLegendKey val="0"/>
          <c:showVal val="0"/>
          <c:showCatName val="0"/>
          <c:showSerName val="0"/>
          <c:showPercent val="0"/>
          <c:showBubbleSize val="0"/>
        </c:dLbls>
        <c:gapWidth val="50"/>
        <c:overlap val="100"/>
        <c:axId val="211922304"/>
        <c:axId val="212075648"/>
      </c:barChart>
      <c:catAx>
        <c:axId val="211922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75648"/>
        <c:crosses val="autoZero"/>
        <c:auto val="1"/>
        <c:lblAlgn val="ctr"/>
        <c:lblOffset val="100"/>
        <c:tickLblSkip val="1"/>
        <c:tickMarkSkip val="1"/>
        <c:noMultiLvlLbl val="0"/>
      </c:catAx>
      <c:valAx>
        <c:axId val="21207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922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MICS12!$R$221:$Z$221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MICS12!$R$222:$Z$222</c:f>
              <c:numCache>
                <c:formatCode>###0.0</c:formatCode>
                <c:ptCount val="9"/>
                <c:pt idx="0">
                  <c:v>86.409334263817826</c:v>
                </c:pt>
                <c:pt idx="1">
                  <c:v>98.883928794087907</c:v>
                </c:pt>
                <c:pt idx="2">
                  <c:v>55.971762643418522</c:v>
                </c:pt>
                <c:pt idx="3">
                  <c:v>76.610493729748129</c:v>
                </c:pt>
                <c:pt idx="4">
                  <c:v>89.768309546680669</c:v>
                </c:pt>
                <c:pt idx="5">
                  <c:v>77.47946500721055</c:v>
                </c:pt>
                <c:pt idx="6">
                  <c:v>44.717101427043687</c:v>
                </c:pt>
                <c:pt idx="7">
                  <c:v>87.568874075888772</c:v>
                </c:pt>
                <c:pt idx="8">
                  <c:v>85.539749919642489</c:v>
                </c:pt>
              </c:numCache>
            </c:numRef>
          </c:val>
          <c:extLst>
            <c:ext xmlns:c16="http://schemas.microsoft.com/office/drawing/2014/chart" uri="{C3380CC4-5D6E-409C-BE32-E72D297353CC}">
              <c16:uniqueId val="{00000000-BEB0-49F6-B4BA-15852436EB22}"/>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MICS12!$R$221:$Z$221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MICS12!$R$223:$Z$223</c:f>
              <c:numCache>
                <c:formatCode>###0.0</c:formatCode>
                <c:ptCount val="9"/>
                <c:pt idx="0">
                  <c:v>3.845624390699351</c:v>
                </c:pt>
                <c:pt idx="1">
                  <c:v>0.73191719889218265</c:v>
                </c:pt>
                <c:pt idx="2">
                  <c:v>17.68513083928335</c:v>
                </c:pt>
                <c:pt idx="3">
                  <c:v>1.1986798174785076</c:v>
                </c:pt>
                <c:pt idx="4">
                  <c:v>6.5267135811706565</c:v>
                </c:pt>
                <c:pt idx="5">
                  <c:v>17.386040433799995</c:v>
                </c:pt>
                <c:pt idx="6">
                  <c:v>47.004640807081486</c:v>
                </c:pt>
                <c:pt idx="7">
                  <c:v>7.3088755433806964</c:v>
                </c:pt>
                <c:pt idx="8">
                  <c:v>14.106272211870641</c:v>
                </c:pt>
              </c:numCache>
            </c:numRef>
          </c:val>
          <c:extLst>
            <c:ext xmlns:c16="http://schemas.microsoft.com/office/drawing/2014/chart" uri="{C3380CC4-5D6E-409C-BE32-E72D297353CC}">
              <c16:uniqueId val="{00000001-BEB0-49F6-B4BA-15852436EB22}"/>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MICS12!$R$221:$Z$221</c:f>
              <c:strCache>
                <c:ptCount val="9"/>
                <c:pt idx="0">
                  <c:v>Centre Est</c:v>
                </c:pt>
                <c:pt idx="1">
                  <c:v>District Tunis</c:v>
                </c:pt>
                <c:pt idx="2">
                  <c:v>Kairouan</c:v>
                </c:pt>
                <c:pt idx="3">
                  <c:v>Kasserine</c:v>
                </c:pt>
                <c:pt idx="4">
                  <c:v>Nord Est</c:v>
                </c:pt>
                <c:pt idx="5">
                  <c:v>Nord Ouest</c:v>
                </c:pt>
                <c:pt idx="6">
                  <c:v>Sidi Bouzid</c:v>
                </c:pt>
                <c:pt idx="7">
                  <c:v>Sud Est</c:v>
                </c:pt>
                <c:pt idx="8">
                  <c:v>Sud Ouest</c:v>
                </c:pt>
              </c:strCache>
            </c:strRef>
          </c:cat>
          <c:val>
            <c:numRef>
              <c:f>MICS12!$R$224:$Z$224</c:f>
              <c:numCache>
                <c:formatCode>###0.0</c:formatCode>
                <c:ptCount val="9"/>
                <c:pt idx="0">
                  <c:v>9.7450413454827576</c:v>
                </c:pt>
                <c:pt idx="1">
                  <c:v>0.38415400701994151</c:v>
                </c:pt>
                <c:pt idx="2">
                  <c:v>26.343106517298111</c:v>
                </c:pt>
                <c:pt idx="3">
                  <c:v>22.190826452773457</c:v>
                </c:pt>
                <c:pt idx="4">
                  <c:v>3.7049768721487011</c:v>
                </c:pt>
                <c:pt idx="5">
                  <c:v>5.1344945589893776</c:v>
                </c:pt>
                <c:pt idx="6">
                  <c:v>8.2782577658746348</c:v>
                </c:pt>
                <c:pt idx="7">
                  <c:v>5.1222503807305371</c:v>
                </c:pt>
                <c:pt idx="8">
                  <c:v>0.35397786848691698</c:v>
                </c:pt>
              </c:numCache>
            </c:numRef>
          </c:val>
          <c:extLst>
            <c:ext xmlns:c16="http://schemas.microsoft.com/office/drawing/2014/chart" uri="{C3380CC4-5D6E-409C-BE32-E72D297353CC}">
              <c16:uniqueId val="{00000002-BEB0-49F6-B4BA-15852436EB22}"/>
            </c:ext>
          </c:extLst>
        </c:ser>
        <c:dLbls>
          <c:showLegendKey val="0"/>
          <c:showVal val="0"/>
          <c:showCatName val="0"/>
          <c:showSerName val="0"/>
          <c:showPercent val="0"/>
          <c:showBubbleSize val="0"/>
        </c:dLbls>
        <c:gapWidth val="50"/>
        <c:overlap val="100"/>
        <c:axId val="212090880"/>
        <c:axId val="212092416"/>
      </c:barChart>
      <c:catAx>
        <c:axId val="212090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2416"/>
        <c:crosses val="autoZero"/>
        <c:auto val="1"/>
        <c:lblAlgn val="ctr"/>
        <c:lblOffset val="100"/>
        <c:tickLblSkip val="1"/>
        <c:tickMarkSkip val="1"/>
        <c:noMultiLvlLbl val="0"/>
      </c:catAx>
      <c:valAx>
        <c:axId val="212092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90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56.449240739657611</c:v>
                </c:pt>
                <c:pt idx="1">
                  <c:v>83.055273025541439</c:v>
                </c:pt>
                <c:pt idx="2">
                  <c:v>94.538870007691784</c:v>
                </c:pt>
                <c:pt idx="3">
                  <c:v>97.297006130967716</c:v>
                </c:pt>
                <c:pt idx="4">
                  <c:v>98.59835702631365</c:v>
                </c:pt>
              </c:numCache>
            </c:numRef>
          </c:val>
          <c:extLst>
            <c:ext xmlns:c16="http://schemas.microsoft.com/office/drawing/2014/chart" uri="{C3380CC4-5D6E-409C-BE32-E72D297353CC}">
              <c16:uniqueId val="{00000000-3B8A-4D0A-A130-9D80C7807CAC}"/>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23.236057766656899</c:v>
                </c:pt>
                <c:pt idx="1">
                  <c:v>10.369774945900859</c:v>
                </c:pt>
                <c:pt idx="2">
                  <c:v>3.1360243517295459</c:v>
                </c:pt>
                <c:pt idx="3">
                  <c:v>1.5790131668559426</c:v>
                </c:pt>
                <c:pt idx="4">
                  <c:v>0.47304046868213401</c:v>
                </c:pt>
              </c:numCache>
            </c:numRef>
          </c:val>
          <c:extLst>
            <c:ext xmlns:c16="http://schemas.microsoft.com/office/drawing/2014/chart" uri="{C3380CC4-5D6E-409C-BE32-E72D297353CC}">
              <c16:uniqueId val="{00000001-3B8A-4D0A-A130-9D80C7807CAC}"/>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20.314701493685622</c:v>
                </c:pt>
                <c:pt idx="1">
                  <c:v>6.5749520285578287</c:v>
                </c:pt>
                <c:pt idx="2">
                  <c:v>2.3251056405786912</c:v>
                </c:pt>
                <c:pt idx="3">
                  <c:v>1.1239807021763288</c:v>
                </c:pt>
                <c:pt idx="4">
                  <c:v>0.92860250500422636</c:v>
                </c:pt>
              </c:numCache>
            </c:numRef>
          </c:val>
          <c:extLst>
            <c:ext xmlns:c16="http://schemas.microsoft.com/office/drawing/2014/chart" uri="{C3380CC4-5D6E-409C-BE32-E72D297353CC}">
              <c16:uniqueId val="{00000002-3B8A-4D0A-A130-9D80C7807CAC}"/>
            </c:ext>
          </c:extLst>
        </c:ser>
        <c:dLbls>
          <c:showLegendKey val="0"/>
          <c:showVal val="0"/>
          <c:showCatName val="0"/>
          <c:showSerName val="0"/>
          <c:showPercent val="0"/>
          <c:showBubbleSize val="0"/>
        </c:dLbls>
        <c:gapWidth val="50"/>
        <c:overlap val="100"/>
        <c:axId val="212214144"/>
        <c:axId val="212215680"/>
      </c:barChart>
      <c:catAx>
        <c:axId val="212214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5680"/>
        <c:crosses val="autoZero"/>
        <c:auto val="1"/>
        <c:lblAlgn val="ctr"/>
        <c:lblOffset val="100"/>
        <c:tickLblSkip val="1"/>
        <c:tickMarkSkip val="1"/>
        <c:noMultiLvlLbl val="0"/>
      </c:catAx>
      <c:valAx>
        <c:axId val="212215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4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99.510533839790028</c:v>
                </c:pt>
                <c:pt idx="1">
                  <c:v>99.6</c:v>
                </c:pt>
                <c:pt idx="2">
                  <c:v>99.989369766184112</c:v>
                </c:pt>
                <c:pt idx="3">
                  <c:v>99.5</c:v>
                </c:pt>
                <c:pt idx="4">
                  <c:v>99.4</c:v>
                </c:pt>
              </c:numCache>
            </c:numRef>
          </c:val>
          <c:extLst>
            <c:ext xmlns:c16="http://schemas.microsoft.com/office/drawing/2014/chart" uri="{C3380CC4-5D6E-409C-BE32-E72D297353CC}">
              <c16:uniqueId val="{00000000-9F0C-41ED-BA9A-36C65FF47BB2}"/>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0.1994199074945692</c:v>
                </c:pt>
                <c:pt idx="1">
                  <c:v>0.4</c:v>
                </c:pt>
                <c:pt idx="2">
                  <c:v>0</c:v>
                </c:pt>
                <c:pt idx="3">
                  <c:v>0.5</c:v>
                </c:pt>
                <c:pt idx="4">
                  <c:v>0.6</c:v>
                </c:pt>
              </c:numCache>
            </c:numRef>
          </c:val>
          <c:extLst>
            <c:ext xmlns:c16="http://schemas.microsoft.com/office/drawing/2014/chart" uri="{C3380CC4-5D6E-409C-BE32-E72D297353CC}">
              <c16:uniqueId val="{00000001-9F0C-41ED-BA9A-36C65FF47BB2}"/>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0.15627648445407138</c:v>
                </c:pt>
                <c:pt idx="1">
                  <c:v>5.6621374255882984E-15</c:v>
                </c:pt>
                <c:pt idx="2">
                  <c:v>1.0630233815888346E-2</c:v>
                </c:pt>
                <c:pt idx="3">
                  <c:v>0</c:v>
                </c:pt>
                <c:pt idx="4">
                  <c:v>-5.6621374255882984E-15</c:v>
                </c:pt>
              </c:numCache>
            </c:numRef>
          </c:val>
          <c:extLst>
            <c:ext xmlns:c16="http://schemas.microsoft.com/office/drawing/2014/chart" uri="{C3380CC4-5D6E-409C-BE32-E72D297353CC}">
              <c16:uniqueId val="{00000002-9F0C-41ED-BA9A-36C65FF47BB2}"/>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0.13376976826133113</c:v>
                </c:pt>
                <c:pt idx="1">
                  <c:v>0</c:v>
                </c:pt>
                <c:pt idx="2">
                  <c:v>0</c:v>
                </c:pt>
                <c:pt idx="3">
                  <c:v>0</c:v>
                </c:pt>
                <c:pt idx="4">
                  <c:v>0</c:v>
                </c:pt>
              </c:numCache>
            </c:numRef>
          </c:val>
          <c:extLst>
            <c:ext xmlns:c16="http://schemas.microsoft.com/office/drawing/2014/chart" uri="{C3380CC4-5D6E-409C-BE32-E72D297353CC}">
              <c16:uniqueId val="{00000003-9F0C-41ED-BA9A-36C65FF47BB2}"/>
            </c:ext>
          </c:extLst>
        </c:ser>
        <c:dLbls>
          <c:showLegendKey val="0"/>
          <c:showVal val="0"/>
          <c:showCatName val="0"/>
          <c:showSerName val="0"/>
          <c:showPercent val="0"/>
          <c:showBubbleSize val="0"/>
        </c:dLbls>
        <c:gapWidth val="50"/>
        <c:overlap val="100"/>
        <c:axId val="212232064"/>
        <c:axId val="212233600"/>
      </c:barChart>
      <c:catAx>
        <c:axId val="212232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3600"/>
        <c:crosses val="autoZero"/>
        <c:auto val="1"/>
        <c:lblAlgn val="ctr"/>
        <c:lblOffset val="100"/>
        <c:tickLblSkip val="1"/>
        <c:tickMarkSkip val="1"/>
        <c:noMultiLvlLbl val="0"/>
      </c:catAx>
      <c:valAx>
        <c:axId val="212233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32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93.410995712776952</c:v>
                </c:pt>
                <c:pt idx="1">
                  <c:v>98.063531374660172</c:v>
                </c:pt>
                <c:pt idx="2">
                  <c:v>99.101362050483516</c:v>
                </c:pt>
                <c:pt idx="3">
                  <c:v>99.25519468402463</c:v>
                </c:pt>
                <c:pt idx="4">
                  <c:v>99.603735552516312</c:v>
                </c:pt>
              </c:numCache>
            </c:numRef>
          </c:val>
          <c:extLst>
            <c:ext xmlns:c16="http://schemas.microsoft.com/office/drawing/2014/chart" uri="{C3380CC4-5D6E-409C-BE32-E72D297353CC}">
              <c16:uniqueId val="{00000000-A544-4BEA-B129-15A20DEB939C}"/>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5.7734613750703625</c:v>
                </c:pt>
                <c:pt idx="1">
                  <c:v>1.8231929517153345</c:v>
                </c:pt>
                <c:pt idx="2">
                  <c:v>0.89863794951658316</c:v>
                </c:pt>
                <c:pt idx="3">
                  <c:v>0.74480531597534427</c:v>
                </c:pt>
                <c:pt idx="4">
                  <c:v>0.3962644474837046</c:v>
                </c:pt>
              </c:numCache>
            </c:numRef>
          </c:val>
          <c:extLst>
            <c:ext xmlns:c16="http://schemas.microsoft.com/office/drawing/2014/chart" uri="{C3380CC4-5D6E-409C-BE32-E72D297353CC}">
              <c16:uniqueId val="{00000001-A544-4BEA-B129-15A20DEB939C}"/>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0.53290839946797097</c:v>
                </c:pt>
                <c:pt idx="1">
                  <c:v>0.11327567362449309</c:v>
                </c:pt>
                <c:pt idx="2">
                  <c:v>-9.9142916099026479E-14</c:v>
                </c:pt>
                <c:pt idx="3">
                  <c:v>2.55351295663786E-14</c:v>
                </c:pt>
                <c:pt idx="4">
                  <c:v>-1.6764367671839864E-14</c:v>
                </c:pt>
              </c:numCache>
            </c:numRef>
          </c:val>
          <c:extLst>
            <c:ext xmlns:c16="http://schemas.microsoft.com/office/drawing/2014/chart" uri="{C3380CC4-5D6E-409C-BE32-E72D297353CC}">
              <c16:uniqueId val="{00000002-A544-4BEA-B129-15A20DEB939C}"/>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0.28263451268471462</c:v>
                </c:pt>
                <c:pt idx="1">
                  <c:v>0</c:v>
                </c:pt>
                <c:pt idx="2">
                  <c:v>0</c:v>
                </c:pt>
                <c:pt idx="3">
                  <c:v>0</c:v>
                </c:pt>
                <c:pt idx="4">
                  <c:v>0</c:v>
                </c:pt>
              </c:numCache>
            </c:numRef>
          </c:val>
          <c:extLst>
            <c:ext xmlns:c16="http://schemas.microsoft.com/office/drawing/2014/chart" uri="{C3380CC4-5D6E-409C-BE32-E72D297353CC}">
              <c16:uniqueId val="{00000003-A544-4BEA-B129-15A20DEB939C}"/>
            </c:ext>
          </c:extLst>
        </c:ser>
        <c:dLbls>
          <c:showLegendKey val="0"/>
          <c:showVal val="0"/>
          <c:showCatName val="0"/>
          <c:showSerName val="0"/>
          <c:showPercent val="0"/>
          <c:showBubbleSize val="0"/>
        </c:dLbls>
        <c:gapWidth val="50"/>
        <c:overlap val="100"/>
        <c:axId val="212282752"/>
        <c:axId val="212493440"/>
      </c:barChart>
      <c:catAx>
        <c:axId val="212282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93440"/>
        <c:crosses val="autoZero"/>
        <c:auto val="1"/>
        <c:lblAlgn val="ctr"/>
        <c:lblOffset val="100"/>
        <c:tickLblSkip val="1"/>
        <c:tickMarkSkip val="1"/>
        <c:noMultiLvlLbl val="0"/>
      </c:catAx>
      <c:valAx>
        <c:axId val="212493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82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89.353113775712785</c:v>
                </c:pt>
                <c:pt idx="1">
                  <c:v>96.220235575059419</c:v>
                </c:pt>
                <c:pt idx="2">
                  <c:v>97.137144240270629</c:v>
                </c:pt>
                <c:pt idx="3">
                  <c:v>97.887512890324686</c:v>
                </c:pt>
                <c:pt idx="4">
                  <c:v>99.081215202885261</c:v>
                </c:pt>
              </c:numCache>
            </c:numRef>
          </c:val>
          <c:extLst>
            <c:ext xmlns:c16="http://schemas.microsoft.com/office/drawing/2014/chart" uri="{C3380CC4-5D6E-409C-BE32-E72D297353CC}">
              <c16:uniqueId val="{00000000-B998-4DBC-85DB-6A76B8F621F6}"/>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7.464326117915034</c:v>
                </c:pt>
                <c:pt idx="1">
                  <c:v>2.8113039355375009</c:v>
                </c:pt>
                <c:pt idx="2">
                  <c:v>1.2477509918694698</c:v>
                </c:pt>
                <c:pt idx="3">
                  <c:v>0.97216761434877164</c:v>
                </c:pt>
                <c:pt idx="4">
                  <c:v>0.13089852208059735</c:v>
                </c:pt>
              </c:numCache>
            </c:numRef>
          </c:val>
          <c:extLst>
            <c:ext xmlns:c16="http://schemas.microsoft.com/office/drawing/2014/chart" uri="{C3380CC4-5D6E-409C-BE32-E72D297353CC}">
              <c16:uniqueId val="{00000001-B998-4DBC-85DB-6A76B8F621F6}"/>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3.1825601063721267</c:v>
                </c:pt>
                <c:pt idx="1">
                  <c:v>0.96846048940305074</c:v>
                </c:pt>
                <c:pt idx="2">
                  <c:v>1.6151047678598869</c:v>
                </c:pt>
                <c:pt idx="3">
                  <c:v>1.1403194953265496</c:v>
                </c:pt>
                <c:pt idx="4">
                  <c:v>0.78788627503416853</c:v>
                </c:pt>
              </c:numCache>
            </c:numRef>
          </c:val>
          <c:extLst>
            <c:ext xmlns:c16="http://schemas.microsoft.com/office/drawing/2014/chart" uri="{C3380CC4-5D6E-409C-BE32-E72D297353CC}">
              <c16:uniqueId val="{00000002-B998-4DBC-85DB-6A76B8F621F6}"/>
            </c:ext>
          </c:extLst>
        </c:ser>
        <c:dLbls>
          <c:showLegendKey val="0"/>
          <c:showVal val="0"/>
          <c:showCatName val="0"/>
          <c:showSerName val="0"/>
          <c:showPercent val="0"/>
          <c:showBubbleSize val="0"/>
        </c:dLbls>
        <c:gapWidth val="50"/>
        <c:overlap val="100"/>
        <c:axId val="212893696"/>
        <c:axId val="212895232"/>
      </c:barChart>
      <c:catAx>
        <c:axId val="21289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5232"/>
        <c:crosses val="autoZero"/>
        <c:auto val="1"/>
        <c:lblAlgn val="ctr"/>
        <c:lblOffset val="100"/>
        <c:tickLblSkip val="1"/>
        <c:tickMarkSkip val="1"/>
        <c:noMultiLvlLbl val="0"/>
      </c:catAx>
      <c:valAx>
        <c:axId val="212895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3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77.328236571677195</c:v>
                </c:pt>
                <c:pt idx="1">
                  <c:v>93.54643696516068</c:v>
                </c:pt>
                <c:pt idx="2">
                  <c:v>97.435060465436578</c:v>
                </c:pt>
                <c:pt idx="3">
                  <c:v>98.246050307436946</c:v>
                </c:pt>
                <c:pt idx="4">
                  <c:v>99.406357902370416</c:v>
                </c:pt>
              </c:numCache>
            </c:numRef>
          </c:val>
          <c:extLst>
            <c:ext xmlns:c16="http://schemas.microsoft.com/office/drawing/2014/chart" uri="{C3380CC4-5D6E-409C-BE32-E72D297353CC}">
              <c16:uniqueId val="{00000000-3CDD-4874-B837-773CE114A4BC}"/>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5.9819163857241859</c:v>
                </c:pt>
                <c:pt idx="1">
                  <c:v>4.9049695590212377</c:v>
                </c:pt>
                <c:pt idx="2">
                  <c:v>1.9225245180144754</c:v>
                </c:pt>
                <c:pt idx="3">
                  <c:v>1.6647214426009007</c:v>
                </c:pt>
                <c:pt idx="4">
                  <c:v>0.47020712478792021</c:v>
                </c:pt>
              </c:numCache>
            </c:numRef>
          </c:val>
          <c:extLst>
            <c:ext xmlns:c16="http://schemas.microsoft.com/office/drawing/2014/chart" uri="{C3380CC4-5D6E-409C-BE32-E72D297353CC}">
              <c16:uniqueId val="{00000001-3CDD-4874-B837-773CE114A4BC}"/>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5.7010709196120821</c:v>
                </c:pt>
                <c:pt idx="1">
                  <c:v>1.1087419808518633</c:v>
                </c:pt>
                <c:pt idx="2">
                  <c:v>0.64241501654894639</c:v>
                </c:pt>
                <c:pt idx="3">
                  <c:v>8.9228249962153727E-2</c:v>
                </c:pt>
                <c:pt idx="4">
                  <c:v>0.12343497284166333</c:v>
                </c:pt>
              </c:numCache>
            </c:numRef>
          </c:val>
          <c:extLst>
            <c:ext xmlns:c16="http://schemas.microsoft.com/office/drawing/2014/chart" uri="{C3380CC4-5D6E-409C-BE32-E72D297353CC}">
              <c16:uniqueId val="{00000002-3CDD-4874-B837-773CE114A4BC}"/>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10.988776122986536</c:v>
                </c:pt>
                <c:pt idx="1">
                  <c:v>0.43985149496621884</c:v>
                </c:pt>
                <c:pt idx="2">
                  <c:v>0</c:v>
                </c:pt>
                <c:pt idx="3">
                  <c:v>0</c:v>
                </c:pt>
                <c:pt idx="4">
                  <c:v>0</c:v>
                </c:pt>
              </c:numCache>
            </c:numRef>
          </c:val>
          <c:extLst>
            <c:ext xmlns:c16="http://schemas.microsoft.com/office/drawing/2014/chart" uri="{C3380CC4-5D6E-409C-BE32-E72D297353CC}">
              <c16:uniqueId val="{00000003-3CDD-4874-B837-773CE114A4BC}"/>
            </c:ext>
          </c:extLst>
        </c:ser>
        <c:dLbls>
          <c:showLegendKey val="0"/>
          <c:showVal val="0"/>
          <c:showCatName val="0"/>
          <c:showSerName val="0"/>
          <c:showPercent val="0"/>
          <c:showBubbleSize val="0"/>
        </c:dLbls>
        <c:gapWidth val="50"/>
        <c:overlap val="100"/>
        <c:axId val="211205120"/>
        <c:axId val="211215104"/>
      </c:barChart>
      <c:catAx>
        <c:axId val="211205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15104"/>
        <c:crosses val="autoZero"/>
        <c:auto val="1"/>
        <c:lblAlgn val="ctr"/>
        <c:lblOffset val="100"/>
        <c:tickLblSkip val="1"/>
        <c:tickMarkSkip val="1"/>
        <c:noMultiLvlLbl val="0"/>
      </c:catAx>
      <c:valAx>
        <c:axId val="21121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5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62.584506612705624</c:v>
                </c:pt>
                <c:pt idx="1">
                  <c:v>81.401539887709589</c:v>
                </c:pt>
                <c:pt idx="2">
                  <c:v>88.076065947301686</c:v>
                </c:pt>
                <c:pt idx="3">
                  <c:v>92.728935501274378</c:v>
                </c:pt>
                <c:pt idx="4">
                  <c:v>95.479501719154783</c:v>
                </c:pt>
              </c:numCache>
            </c:numRef>
          </c:val>
          <c:extLst>
            <c:ext xmlns:c16="http://schemas.microsoft.com/office/drawing/2014/chart" uri="{C3380CC4-5D6E-409C-BE32-E72D297353CC}">
              <c16:uniqueId val="{00000000-DC8F-4AD8-BC68-4F801D3693DA}"/>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5.5417285522794764</c:v>
                </c:pt>
                <c:pt idx="1">
                  <c:v>5.1636367681025162</c:v>
                </c:pt>
                <c:pt idx="2">
                  <c:v>7.1259741859856058</c:v>
                </c:pt>
                <c:pt idx="3">
                  <c:v>3.664687155075923</c:v>
                </c:pt>
                <c:pt idx="4">
                  <c:v>3.7821975187908703</c:v>
                </c:pt>
              </c:numCache>
            </c:numRef>
          </c:val>
          <c:extLst>
            <c:ext xmlns:c16="http://schemas.microsoft.com/office/drawing/2014/chart" uri="{C3380CC4-5D6E-409C-BE32-E72D297353CC}">
              <c16:uniqueId val="{00000001-DC8F-4AD8-BC68-4F801D3693DA}"/>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8.7782818803300273</c:v>
                </c:pt>
                <c:pt idx="1">
                  <c:v>6.1772080751133025</c:v>
                </c:pt>
                <c:pt idx="2">
                  <c:v>2.4700510278649555</c:v>
                </c:pt>
                <c:pt idx="3">
                  <c:v>3.1354194398280262</c:v>
                </c:pt>
                <c:pt idx="4">
                  <c:v>0.73830076205434692</c:v>
                </c:pt>
              </c:numCache>
            </c:numRef>
          </c:val>
          <c:extLst>
            <c:ext xmlns:c16="http://schemas.microsoft.com/office/drawing/2014/chart" uri="{C3380CC4-5D6E-409C-BE32-E72D297353CC}">
              <c16:uniqueId val="{00000002-DC8F-4AD8-BC68-4F801D3693DA}"/>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23.095482954684872</c:v>
                </c:pt>
                <c:pt idx="1">
                  <c:v>7.2576152690745914</c:v>
                </c:pt>
                <c:pt idx="2">
                  <c:v>2.3279088388477529</c:v>
                </c:pt>
                <c:pt idx="3">
                  <c:v>0.47095790382167269</c:v>
                </c:pt>
                <c:pt idx="4">
                  <c:v>0</c:v>
                </c:pt>
              </c:numCache>
            </c:numRef>
          </c:val>
          <c:extLst>
            <c:ext xmlns:c16="http://schemas.microsoft.com/office/drawing/2014/chart" uri="{C3380CC4-5D6E-409C-BE32-E72D297353CC}">
              <c16:uniqueId val="{00000003-DC8F-4AD8-BC68-4F801D3693DA}"/>
            </c:ext>
          </c:extLst>
        </c:ser>
        <c:dLbls>
          <c:showLegendKey val="0"/>
          <c:showVal val="0"/>
          <c:showCatName val="0"/>
          <c:showSerName val="0"/>
          <c:showPercent val="0"/>
          <c:showBubbleSize val="0"/>
        </c:dLbls>
        <c:gapWidth val="50"/>
        <c:overlap val="100"/>
        <c:axId val="211120128"/>
        <c:axId val="211121664"/>
      </c:barChart>
      <c:catAx>
        <c:axId val="21112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21664"/>
        <c:crosses val="autoZero"/>
        <c:auto val="1"/>
        <c:lblAlgn val="ctr"/>
        <c:lblOffset val="100"/>
        <c:tickLblSkip val="1"/>
        <c:tickMarkSkip val="1"/>
        <c:noMultiLvlLbl val="0"/>
      </c:catAx>
      <c:valAx>
        <c:axId val="21112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2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83.491182158595734</c:v>
                </c:pt>
                <c:pt idx="1">
                  <c:v>88.258703559599667</c:v>
                </c:pt>
                <c:pt idx="2">
                  <c:v>89.00792625921558</c:v>
                </c:pt>
                <c:pt idx="3">
                  <c:v>93.668794674208343</c:v>
                </c:pt>
                <c:pt idx="4">
                  <c:v>95.776770415495889</c:v>
                </c:pt>
              </c:numCache>
            </c:numRef>
          </c:val>
          <c:extLst>
            <c:ext xmlns:c16="http://schemas.microsoft.com/office/drawing/2014/chart" uri="{C3380CC4-5D6E-409C-BE32-E72D297353CC}">
              <c16:uniqueId val="{00000000-7401-4E45-B309-F494EC5BE83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9.1255230279780868</c:v>
                </c:pt>
                <c:pt idx="1">
                  <c:v>6.7438264003827575</c:v>
                </c:pt>
                <c:pt idx="2">
                  <c:v>6.9339357146949885</c:v>
                </c:pt>
                <c:pt idx="3">
                  <c:v>3.9781505150027408</c:v>
                </c:pt>
                <c:pt idx="4">
                  <c:v>1.823133951102486</c:v>
                </c:pt>
              </c:numCache>
            </c:numRef>
          </c:val>
          <c:extLst>
            <c:ext xmlns:c16="http://schemas.microsoft.com/office/drawing/2014/chart" uri="{C3380CC4-5D6E-409C-BE32-E72D297353CC}">
              <c16:uniqueId val="{00000001-7401-4E45-B309-F494EC5BE83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6.9527921424315675</c:v>
                </c:pt>
                <c:pt idx="1">
                  <c:v>4.8472363069000783</c:v>
                </c:pt>
                <c:pt idx="2">
                  <c:v>4.0581380260893969</c:v>
                </c:pt>
                <c:pt idx="3">
                  <c:v>2.2287616537088182</c:v>
                </c:pt>
                <c:pt idx="4">
                  <c:v>2.4000956334016825</c:v>
                </c:pt>
              </c:numCache>
            </c:numRef>
          </c:val>
          <c:extLst>
            <c:ext xmlns:c16="http://schemas.microsoft.com/office/drawing/2014/chart" uri="{C3380CC4-5D6E-409C-BE32-E72D297353CC}">
              <c16:uniqueId val="{00000002-7401-4E45-B309-F494EC5BE83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0.43050267099465633</c:v>
                </c:pt>
                <c:pt idx="1">
                  <c:v>0.15023373311747285</c:v>
                </c:pt>
                <c:pt idx="2">
                  <c:v>0</c:v>
                </c:pt>
                <c:pt idx="3">
                  <c:v>0.12429315708008047</c:v>
                </c:pt>
                <c:pt idx="4">
                  <c:v>0</c:v>
                </c:pt>
              </c:numCache>
            </c:numRef>
          </c:val>
          <c:extLst>
            <c:ext xmlns:c16="http://schemas.microsoft.com/office/drawing/2014/chart" uri="{C3380CC4-5D6E-409C-BE32-E72D297353CC}">
              <c16:uniqueId val="{00000003-7401-4E45-B309-F494EC5BE83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CENTRE EST</c:v>
                </c:pt>
                <c:pt idx="1">
                  <c:v>CENTRE OUEST</c:v>
                </c:pt>
                <c:pt idx="2">
                  <c:v>DISTRICT TUNIS</c:v>
                </c:pt>
                <c:pt idx="3">
                  <c:v>NORD EST</c:v>
                </c:pt>
                <c:pt idx="4">
                  <c:v>NORD OUEST</c:v>
                </c:pt>
                <c:pt idx="5">
                  <c:v>SUD EST</c:v>
                </c:pt>
                <c:pt idx="6">
                  <c:v>SUD OUEST</c:v>
                </c:pt>
              </c:strCache>
            </c:strRef>
          </c:cat>
          <c:val>
            <c:numRef>
              <c:f>MICS18!$R$18:$X$18</c:f>
              <c:numCache>
                <c:formatCode>###0.0</c:formatCode>
                <c:ptCount val="7"/>
                <c:pt idx="0">
                  <c:v>97.551097198967966</c:v>
                </c:pt>
                <c:pt idx="1">
                  <c:v>87.939700475606386</c:v>
                </c:pt>
                <c:pt idx="2">
                  <c:v>98.555868550576847</c:v>
                </c:pt>
                <c:pt idx="3">
                  <c:v>98.166531108173402</c:v>
                </c:pt>
                <c:pt idx="4">
                  <c:v>87.589098195439561</c:v>
                </c:pt>
                <c:pt idx="5">
                  <c:v>98.758821450024243</c:v>
                </c:pt>
                <c:pt idx="6">
                  <c:v>95.288672932022138</c:v>
                </c:pt>
              </c:numCache>
            </c:numRef>
          </c:val>
          <c:extLst>
            <c:ext xmlns:c16="http://schemas.microsoft.com/office/drawing/2014/chart" uri="{C3380CC4-5D6E-409C-BE32-E72D297353CC}">
              <c16:uniqueId val="{00000000-D1B8-4C7B-99CB-E08A78D058E1}"/>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CENTRE EST</c:v>
                </c:pt>
                <c:pt idx="1">
                  <c:v>CENTRE OUEST</c:v>
                </c:pt>
                <c:pt idx="2">
                  <c:v>DISTRICT TUNIS</c:v>
                </c:pt>
                <c:pt idx="3">
                  <c:v>NORD EST</c:v>
                </c:pt>
                <c:pt idx="4">
                  <c:v>NORD OUEST</c:v>
                </c:pt>
                <c:pt idx="5">
                  <c:v>SUD EST</c:v>
                </c:pt>
                <c:pt idx="6">
                  <c:v>SUD OUEST</c:v>
                </c:pt>
              </c:strCache>
            </c:strRef>
          </c:cat>
          <c:val>
            <c:numRef>
              <c:f>MICS18!$R$19:$X$19</c:f>
              <c:numCache>
                <c:formatCode>###0.0</c:formatCode>
                <c:ptCount val="7"/>
                <c:pt idx="0">
                  <c:v>0.90855550100824711</c:v>
                </c:pt>
                <c:pt idx="1">
                  <c:v>9.7495392356162487</c:v>
                </c:pt>
                <c:pt idx="2">
                  <c:v>0</c:v>
                </c:pt>
                <c:pt idx="3">
                  <c:v>0.75085323887740552</c:v>
                </c:pt>
                <c:pt idx="4">
                  <c:v>5.4109936863938852</c:v>
                </c:pt>
                <c:pt idx="5">
                  <c:v>0.96549760521868544</c:v>
                </c:pt>
                <c:pt idx="6">
                  <c:v>0.5329969444657422</c:v>
                </c:pt>
              </c:numCache>
            </c:numRef>
          </c:val>
          <c:extLst>
            <c:ext xmlns:c16="http://schemas.microsoft.com/office/drawing/2014/chart" uri="{C3380CC4-5D6E-409C-BE32-E72D297353CC}">
              <c16:uniqueId val="{00000001-D1B8-4C7B-99CB-E08A78D058E1}"/>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CENTRE EST</c:v>
                </c:pt>
                <c:pt idx="1">
                  <c:v>CENTRE OUEST</c:v>
                </c:pt>
                <c:pt idx="2">
                  <c:v>DISTRICT TUNIS</c:v>
                </c:pt>
                <c:pt idx="3">
                  <c:v>NORD EST</c:v>
                </c:pt>
                <c:pt idx="4">
                  <c:v>NORD OUEST</c:v>
                </c:pt>
                <c:pt idx="5">
                  <c:v>SUD EST</c:v>
                </c:pt>
                <c:pt idx="6">
                  <c:v>SUD OUEST</c:v>
                </c:pt>
              </c:strCache>
            </c:strRef>
          </c:cat>
          <c:val>
            <c:numRef>
              <c:f>MICS18!$R$20:$X$20</c:f>
              <c:numCache>
                <c:formatCode>###0.0</c:formatCode>
                <c:ptCount val="7"/>
                <c:pt idx="0">
                  <c:v>1.5403473000237651</c:v>
                </c:pt>
                <c:pt idx="1">
                  <c:v>2.2496691310808692</c:v>
                </c:pt>
                <c:pt idx="2">
                  <c:v>1.4441314494231674</c:v>
                </c:pt>
                <c:pt idx="3">
                  <c:v>1.0150383475559754</c:v>
                </c:pt>
                <c:pt idx="4">
                  <c:v>6.7356214905488958</c:v>
                </c:pt>
                <c:pt idx="5">
                  <c:v>0.2756809447570488</c:v>
                </c:pt>
                <c:pt idx="6">
                  <c:v>4.1783301235120769</c:v>
                </c:pt>
              </c:numCache>
            </c:numRef>
          </c:val>
          <c:extLst>
            <c:ext xmlns:c16="http://schemas.microsoft.com/office/drawing/2014/chart" uri="{C3380CC4-5D6E-409C-BE32-E72D297353CC}">
              <c16:uniqueId val="{00000002-D1B8-4C7B-99CB-E08A78D058E1}"/>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MICS18!$R$15:$X$15</c:f>
              <c:strCache>
                <c:ptCount val="7"/>
                <c:pt idx="0">
                  <c:v>CENTRE EST</c:v>
                </c:pt>
                <c:pt idx="1">
                  <c:v>CENTRE OUEST</c:v>
                </c:pt>
                <c:pt idx="2">
                  <c:v>DISTRICT TUNIS</c:v>
                </c:pt>
                <c:pt idx="3">
                  <c:v>NORD EST</c:v>
                </c:pt>
                <c:pt idx="4">
                  <c:v>NORD OUEST</c:v>
                </c:pt>
                <c:pt idx="5">
                  <c:v>SUD EST</c:v>
                </c:pt>
                <c:pt idx="6">
                  <c:v>SUD OUEST</c:v>
                </c:pt>
              </c:strCache>
            </c:strRef>
          </c:cat>
          <c:val>
            <c:numRef>
              <c:f>MICS18!$R$21:$X$21</c:f>
              <c:numCache>
                <c:formatCode>###0.0</c:formatCode>
                <c:ptCount val="7"/>
                <c:pt idx="0">
                  <c:v>0</c:v>
                </c:pt>
                <c:pt idx="1">
                  <c:v>6.1091157696485245E-2</c:v>
                </c:pt>
                <c:pt idx="2">
                  <c:v>0</c:v>
                </c:pt>
                <c:pt idx="3">
                  <c:v>6.7577305393169085E-2</c:v>
                </c:pt>
                <c:pt idx="4">
                  <c:v>0.26428662761765248</c:v>
                </c:pt>
                <c:pt idx="5">
                  <c:v>0</c:v>
                </c:pt>
                <c:pt idx="6">
                  <c:v>0</c:v>
                </c:pt>
              </c:numCache>
            </c:numRef>
          </c:val>
          <c:extLst>
            <c:ext xmlns:c16="http://schemas.microsoft.com/office/drawing/2014/chart" uri="{C3380CC4-5D6E-409C-BE32-E72D297353CC}">
              <c16:uniqueId val="{00000003-D1B8-4C7B-99CB-E08A78D058E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87.910972826656803</c:v>
                </c:pt>
                <c:pt idx="1">
                  <c:v>95.770837999823058</c:v>
                </c:pt>
                <c:pt idx="2">
                  <c:v>97.413244754389254</c:v>
                </c:pt>
                <c:pt idx="3">
                  <c:v>98.015368075085362</c:v>
                </c:pt>
                <c:pt idx="4">
                  <c:v>98.347464268062694</c:v>
                </c:pt>
              </c:numCache>
            </c:numRef>
          </c:val>
          <c:extLst>
            <c:ext xmlns:c16="http://schemas.microsoft.com/office/drawing/2014/chart" uri="{C3380CC4-5D6E-409C-BE32-E72D297353CC}">
              <c16:uniqueId val="{00000000-78D9-4B25-80D9-DA807A01F473}"/>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6.9869282133023898</c:v>
                </c:pt>
                <c:pt idx="1">
                  <c:v>2.4103989050299197</c:v>
                </c:pt>
                <c:pt idx="2">
                  <c:v>1.3843705626134666</c:v>
                </c:pt>
                <c:pt idx="3">
                  <c:v>0.59041995673447201</c:v>
                </c:pt>
                <c:pt idx="4">
                  <c:v>0.35610143667983168</c:v>
                </c:pt>
              </c:numCache>
            </c:numRef>
          </c:val>
          <c:extLst>
            <c:ext xmlns:c16="http://schemas.microsoft.com/office/drawing/2014/chart" uri="{C3380CC4-5D6E-409C-BE32-E72D297353CC}">
              <c16:uniqueId val="{00000001-78D9-4B25-80D9-DA807A01F473}"/>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4.9146387860780205</c:v>
                </c:pt>
                <c:pt idx="1">
                  <c:v>1.7783373877682869</c:v>
                </c:pt>
                <c:pt idx="2">
                  <c:v>1.2023846829973075</c:v>
                </c:pt>
                <c:pt idx="3">
                  <c:v>1.3942119681801604</c:v>
                </c:pt>
                <c:pt idx="4">
                  <c:v>1.2964342952574628</c:v>
                </c:pt>
              </c:numCache>
            </c:numRef>
          </c:val>
          <c:extLst>
            <c:ext xmlns:c16="http://schemas.microsoft.com/office/drawing/2014/chart" uri="{C3380CC4-5D6E-409C-BE32-E72D297353CC}">
              <c16:uniqueId val="{00000002-78D9-4B25-80D9-DA807A01F473}"/>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0.18746017396285578</c:v>
                </c:pt>
                <c:pt idx="1">
                  <c:v>4.0425707378735333E-2</c:v>
                </c:pt>
                <c:pt idx="2">
                  <c:v>0</c:v>
                </c:pt>
                <c:pt idx="3">
                  <c:v>0</c:v>
                </c:pt>
                <c:pt idx="4">
                  <c:v>0</c:v>
                </c:pt>
              </c:numCache>
            </c:numRef>
          </c:val>
          <c:extLst>
            <c:ext xmlns:c16="http://schemas.microsoft.com/office/drawing/2014/chart" uri="{C3380CC4-5D6E-409C-BE32-E72D297353CC}">
              <c16:uniqueId val="{00000003-78D9-4B25-80D9-DA807A01F47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CENTRE EST</c:v>
                </c:pt>
                <c:pt idx="1">
                  <c:v>CENTRE OUEST</c:v>
                </c:pt>
                <c:pt idx="2">
                  <c:v>DISTRICT TUNIS</c:v>
                </c:pt>
                <c:pt idx="3">
                  <c:v>NORD EST</c:v>
                </c:pt>
                <c:pt idx="4">
                  <c:v>NORD OUEST</c:v>
                </c:pt>
                <c:pt idx="5">
                  <c:v>SUD EST</c:v>
                </c:pt>
                <c:pt idx="6">
                  <c:v>SUD OUEST</c:v>
                </c:pt>
              </c:strCache>
            </c:strRef>
          </c:cat>
          <c:val>
            <c:numRef>
              <c:f>MICS18!$R$124:$X$124</c:f>
              <c:numCache>
                <c:formatCode>###0.0</c:formatCode>
                <c:ptCount val="7"/>
                <c:pt idx="0">
                  <c:v>96.87206524594707</c:v>
                </c:pt>
                <c:pt idx="1">
                  <c:v>94.456216768171274</c:v>
                </c:pt>
                <c:pt idx="2">
                  <c:v>98.717590094137677</c:v>
                </c:pt>
                <c:pt idx="3">
                  <c:v>96.864629811842491</c:v>
                </c:pt>
                <c:pt idx="4">
                  <c:v>92.574075452635185</c:v>
                </c:pt>
                <c:pt idx="5">
                  <c:v>96.28594189701225</c:v>
                </c:pt>
                <c:pt idx="6">
                  <c:v>98.025903853694032</c:v>
                </c:pt>
              </c:numCache>
            </c:numRef>
          </c:val>
          <c:extLst>
            <c:ext xmlns:c16="http://schemas.microsoft.com/office/drawing/2014/chart" uri="{C3380CC4-5D6E-409C-BE32-E72D297353CC}">
              <c16:uniqueId val="{00000000-B259-425B-B5B7-16DA88A6BFC3}"/>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CENTRE EST</c:v>
                </c:pt>
                <c:pt idx="1">
                  <c:v>CENTRE OUEST</c:v>
                </c:pt>
                <c:pt idx="2">
                  <c:v>DISTRICT TUNIS</c:v>
                </c:pt>
                <c:pt idx="3">
                  <c:v>NORD EST</c:v>
                </c:pt>
                <c:pt idx="4">
                  <c:v>NORD OUEST</c:v>
                </c:pt>
                <c:pt idx="5">
                  <c:v>SUD EST</c:v>
                </c:pt>
                <c:pt idx="6">
                  <c:v>SUD OUEST</c:v>
                </c:pt>
              </c:strCache>
            </c:strRef>
          </c:cat>
          <c:val>
            <c:numRef>
              <c:f>MICS18!$R$125:$X$125</c:f>
              <c:numCache>
                <c:formatCode>###0.0</c:formatCode>
                <c:ptCount val="7"/>
                <c:pt idx="0">
                  <c:v>1.2584518183085942</c:v>
                </c:pt>
                <c:pt idx="1">
                  <c:v>2.6551154933056909</c:v>
                </c:pt>
                <c:pt idx="2">
                  <c:v>0.89066887111868365</c:v>
                </c:pt>
                <c:pt idx="3">
                  <c:v>2.2282236608166328</c:v>
                </c:pt>
                <c:pt idx="4">
                  <c:v>3.3223681045282776</c:v>
                </c:pt>
                <c:pt idx="5">
                  <c:v>3.5960775829513376</c:v>
                </c:pt>
                <c:pt idx="6">
                  <c:v>1.6207925842675295</c:v>
                </c:pt>
              </c:numCache>
            </c:numRef>
          </c:val>
          <c:extLst>
            <c:ext xmlns:c16="http://schemas.microsoft.com/office/drawing/2014/chart" uri="{C3380CC4-5D6E-409C-BE32-E72D297353CC}">
              <c16:uniqueId val="{00000001-B259-425B-B5B7-16DA88A6BFC3}"/>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CENTRE EST</c:v>
                </c:pt>
                <c:pt idx="1">
                  <c:v>CENTRE OUEST</c:v>
                </c:pt>
                <c:pt idx="2">
                  <c:v>DISTRICT TUNIS</c:v>
                </c:pt>
                <c:pt idx="3">
                  <c:v>NORD EST</c:v>
                </c:pt>
                <c:pt idx="4">
                  <c:v>NORD OUEST</c:v>
                </c:pt>
                <c:pt idx="5">
                  <c:v>SUD EST</c:v>
                </c:pt>
                <c:pt idx="6">
                  <c:v>SUD OUEST</c:v>
                </c:pt>
              </c:strCache>
            </c:strRef>
          </c:cat>
          <c:val>
            <c:numRef>
              <c:f>MICS18!$R$126:$X$126</c:f>
              <c:numCache>
                <c:formatCode>###0.0</c:formatCode>
                <c:ptCount val="7"/>
                <c:pt idx="0">
                  <c:v>0.45839840995882331</c:v>
                </c:pt>
                <c:pt idx="1">
                  <c:v>0.3265371861641635</c:v>
                </c:pt>
                <c:pt idx="2">
                  <c:v>0.39174103474363525</c:v>
                </c:pt>
                <c:pt idx="3">
                  <c:v>0.90714652734087153</c:v>
                </c:pt>
                <c:pt idx="4">
                  <c:v>2.338304444974205</c:v>
                </c:pt>
                <c:pt idx="5">
                  <c:v>0.11798052003642755</c:v>
                </c:pt>
                <c:pt idx="6">
                  <c:v>7.2490685289102283E-2</c:v>
                </c:pt>
              </c:numCache>
            </c:numRef>
          </c:val>
          <c:extLst>
            <c:ext xmlns:c16="http://schemas.microsoft.com/office/drawing/2014/chart" uri="{C3380CC4-5D6E-409C-BE32-E72D297353CC}">
              <c16:uniqueId val="{00000002-B259-425B-B5B7-16DA88A6BFC3}"/>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MICS18!$R$121:$X$121</c:f>
              <c:strCache>
                <c:ptCount val="7"/>
                <c:pt idx="0">
                  <c:v>CENTRE EST</c:v>
                </c:pt>
                <c:pt idx="1">
                  <c:v>CENTRE OUEST</c:v>
                </c:pt>
                <c:pt idx="2">
                  <c:v>DISTRICT TUNIS</c:v>
                </c:pt>
                <c:pt idx="3">
                  <c:v>NORD EST</c:v>
                </c:pt>
                <c:pt idx="4">
                  <c:v>NORD OUEST</c:v>
                </c:pt>
                <c:pt idx="5">
                  <c:v>SUD EST</c:v>
                </c:pt>
                <c:pt idx="6">
                  <c:v>SUD OUEST</c:v>
                </c:pt>
              </c:strCache>
            </c:strRef>
          </c:cat>
          <c:val>
            <c:numRef>
              <c:f>MICS18!$R$127:$X$127</c:f>
              <c:numCache>
                <c:formatCode>###0.0</c:formatCode>
                <c:ptCount val="7"/>
                <c:pt idx="0">
                  <c:v>1.4110845257854594</c:v>
                </c:pt>
                <c:pt idx="1">
                  <c:v>2.5621305523587741</c:v>
                </c:pt>
                <c:pt idx="2">
                  <c:v>0</c:v>
                </c:pt>
                <c:pt idx="3">
                  <c:v>0</c:v>
                </c:pt>
                <c:pt idx="4">
                  <c:v>1.7652519978622649</c:v>
                </c:pt>
                <c:pt idx="5">
                  <c:v>0</c:v>
                </c:pt>
                <c:pt idx="6">
                  <c:v>0.28081287674931327</c:v>
                </c:pt>
              </c:numCache>
            </c:numRef>
          </c:val>
          <c:extLst>
            <c:ext xmlns:c16="http://schemas.microsoft.com/office/drawing/2014/chart" uri="{C3380CC4-5D6E-409C-BE32-E72D297353CC}">
              <c16:uniqueId val="{00000003-B259-425B-B5B7-16DA88A6BFC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76.921535083691069</c:v>
                </c:pt>
                <c:pt idx="1">
                  <c:v>80.311069891084969</c:v>
                </c:pt>
                <c:pt idx="2">
                  <c:v>76.346174723445841</c:v>
                </c:pt>
                <c:pt idx="3">
                  <c:v>86.404851632355658</c:v>
                </c:pt>
                <c:pt idx="4">
                  <c:v>96.650012297502784</c:v>
                </c:pt>
              </c:numCache>
            </c:numRef>
          </c:val>
          <c:extLst>
            <c:ext xmlns:c16="http://schemas.microsoft.com/office/drawing/2014/chart" uri="{C3380CC4-5D6E-409C-BE32-E72D297353CC}">
              <c16:uniqueId val="{00000000-265C-42A6-ACD1-954FEF6494ED}"/>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16.592697723392423</c:v>
                </c:pt>
                <c:pt idx="1">
                  <c:v>14.388055042158623</c:v>
                </c:pt>
                <c:pt idx="2">
                  <c:v>14.303602434762164</c:v>
                </c:pt>
                <c:pt idx="3">
                  <c:v>10.24855636266946</c:v>
                </c:pt>
                <c:pt idx="4">
                  <c:v>2.5356242972478444</c:v>
                </c:pt>
              </c:numCache>
            </c:numRef>
          </c:val>
          <c:extLst>
            <c:ext xmlns:c16="http://schemas.microsoft.com/office/drawing/2014/chart" uri="{C3380CC4-5D6E-409C-BE32-E72D297353CC}">
              <c16:uniqueId val="{00000001-265C-42A6-ACD1-954FEF6494ED}"/>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6.4857671929165388</c:v>
                </c:pt>
                <c:pt idx="1">
                  <c:v>5.3008750667563937</c:v>
                </c:pt>
                <c:pt idx="2">
                  <c:v>9.3502228417919948</c:v>
                </c:pt>
                <c:pt idx="3">
                  <c:v>3.3465920049747946</c:v>
                </c:pt>
                <c:pt idx="4">
                  <c:v>0.81436340524932982</c:v>
                </c:pt>
              </c:numCache>
            </c:numRef>
          </c:val>
          <c:extLst>
            <c:ext xmlns:c16="http://schemas.microsoft.com/office/drawing/2014/chart" uri="{C3380CC4-5D6E-409C-BE32-E72D297353CC}">
              <c16:uniqueId val="{00000002-265C-42A6-ACD1-954FEF6494ED}"/>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MICS18!$R$221:$X$221</c:f>
              <c:strCache>
                <c:ptCount val="7"/>
                <c:pt idx="0">
                  <c:v>CENTRE EST</c:v>
                </c:pt>
                <c:pt idx="1">
                  <c:v>CENTRE OUEST</c:v>
                </c:pt>
                <c:pt idx="2">
                  <c:v>DISTRICT TUNIS</c:v>
                </c:pt>
                <c:pt idx="3">
                  <c:v>NORD EST</c:v>
                </c:pt>
                <c:pt idx="4">
                  <c:v>NORD OUEST</c:v>
                </c:pt>
                <c:pt idx="5">
                  <c:v>SUD EST</c:v>
                </c:pt>
                <c:pt idx="6">
                  <c:v>SUD OUEST</c:v>
                </c:pt>
              </c:strCache>
            </c:strRef>
          </c:cat>
          <c:val>
            <c:numRef>
              <c:f>MICS18!$R$222:$X$222</c:f>
              <c:numCache>
                <c:formatCode>###0.0</c:formatCode>
                <c:ptCount val="7"/>
                <c:pt idx="0">
                  <c:v>89.170963541868687</c:v>
                </c:pt>
                <c:pt idx="1">
                  <c:v>93.422751106228517</c:v>
                </c:pt>
                <c:pt idx="2">
                  <c:v>98.382216750875585</c:v>
                </c:pt>
                <c:pt idx="3">
                  <c:v>90.901115404795561</c:v>
                </c:pt>
                <c:pt idx="4">
                  <c:v>85.123659987933664</c:v>
                </c:pt>
                <c:pt idx="5">
                  <c:v>93.376890820046739</c:v>
                </c:pt>
                <c:pt idx="6">
                  <c:v>90.564183280038534</c:v>
                </c:pt>
              </c:numCache>
            </c:numRef>
          </c:val>
          <c:extLst>
            <c:ext xmlns:c16="http://schemas.microsoft.com/office/drawing/2014/chart" uri="{C3380CC4-5D6E-409C-BE32-E72D297353CC}">
              <c16:uniqueId val="{00000000-06F7-4220-871A-F31D6E2303F8}"/>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MICS18!$R$221:$X$221</c:f>
              <c:strCache>
                <c:ptCount val="7"/>
                <c:pt idx="0">
                  <c:v>CENTRE EST</c:v>
                </c:pt>
                <c:pt idx="1">
                  <c:v>CENTRE OUEST</c:v>
                </c:pt>
                <c:pt idx="2">
                  <c:v>DISTRICT TUNIS</c:v>
                </c:pt>
                <c:pt idx="3">
                  <c:v>NORD EST</c:v>
                </c:pt>
                <c:pt idx="4">
                  <c:v>NORD OUEST</c:v>
                </c:pt>
                <c:pt idx="5">
                  <c:v>SUD EST</c:v>
                </c:pt>
                <c:pt idx="6">
                  <c:v>SUD OUEST</c:v>
                </c:pt>
              </c:strCache>
            </c:strRef>
          </c:cat>
          <c:val>
            <c:numRef>
              <c:f>MICS18!$R$223:$X$223</c:f>
              <c:numCache>
                <c:formatCode>###0.0</c:formatCode>
                <c:ptCount val="7"/>
                <c:pt idx="0">
                  <c:v>7.9916874553059625</c:v>
                </c:pt>
                <c:pt idx="1">
                  <c:v>4.7246114983884411</c:v>
                </c:pt>
                <c:pt idx="2">
                  <c:v>1.3631733393946583</c:v>
                </c:pt>
                <c:pt idx="3">
                  <c:v>6.7482265961305989</c:v>
                </c:pt>
                <c:pt idx="4">
                  <c:v>9.8520251025236352</c:v>
                </c:pt>
                <c:pt idx="5">
                  <c:v>5.5257658266758627</c:v>
                </c:pt>
                <c:pt idx="6">
                  <c:v>6.3697360998877208</c:v>
                </c:pt>
              </c:numCache>
            </c:numRef>
          </c:val>
          <c:extLst>
            <c:ext xmlns:c16="http://schemas.microsoft.com/office/drawing/2014/chart" uri="{C3380CC4-5D6E-409C-BE32-E72D297353CC}">
              <c16:uniqueId val="{00000001-06F7-4220-871A-F31D6E2303F8}"/>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MICS18!$R$221:$X$221</c:f>
              <c:strCache>
                <c:ptCount val="7"/>
                <c:pt idx="0">
                  <c:v>CENTRE EST</c:v>
                </c:pt>
                <c:pt idx="1">
                  <c:v>CENTRE OUEST</c:v>
                </c:pt>
                <c:pt idx="2">
                  <c:v>DISTRICT TUNIS</c:v>
                </c:pt>
                <c:pt idx="3">
                  <c:v>NORD EST</c:v>
                </c:pt>
                <c:pt idx="4">
                  <c:v>NORD OUEST</c:v>
                </c:pt>
                <c:pt idx="5">
                  <c:v>SUD EST</c:v>
                </c:pt>
                <c:pt idx="6">
                  <c:v>SUD OUEST</c:v>
                </c:pt>
              </c:strCache>
            </c:strRef>
          </c:cat>
          <c:val>
            <c:numRef>
              <c:f>MICS18!$R$224:$X$224</c:f>
              <c:numCache>
                <c:formatCode>###0.0</c:formatCode>
                <c:ptCount val="7"/>
                <c:pt idx="0">
                  <c:v>2.8373490028254786</c:v>
                </c:pt>
                <c:pt idx="1">
                  <c:v>1.8526373953830018</c:v>
                </c:pt>
                <c:pt idx="2">
                  <c:v>0.25460990972972625</c:v>
                </c:pt>
                <c:pt idx="3">
                  <c:v>2.3506579990739298</c:v>
                </c:pt>
                <c:pt idx="4">
                  <c:v>5.0243149095427198</c:v>
                </c:pt>
                <c:pt idx="5">
                  <c:v>1.0973433532774541</c:v>
                </c:pt>
                <c:pt idx="6">
                  <c:v>3.0660806200736577</c:v>
                </c:pt>
              </c:numCache>
            </c:numRef>
          </c:val>
          <c:extLst>
            <c:ext xmlns:c16="http://schemas.microsoft.com/office/drawing/2014/chart" uri="{C3380CC4-5D6E-409C-BE32-E72D297353CC}">
              <c16:uniqueId val="{00000002-06F7-4220-871A-F31D6E2303F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78.941012834808348</c:v>
                </c:pt>
                <c:pt idx="1">
                  <c:v>88.101263081679122</c:v>
                </c:pt>
                <c:pt idx="2">
                  <c:v>96.619271540106169</c:v>
                </c:pt>
                <c:pt idx="3">
                  <c:v>98.432071245686387</c:v>
                </c:pt>
                <c:pt idx="4">
                  <c:v>99.027125135009683</c:v>
                </c:pt>
              </c:numCache>
            </c:numRef>
          </c:val>
          <c:extLst>
            <c:ext xmlns:c16="http://schemas.microsoft.com/office/drawing/2014/chart" uri="{C3380CC4-5D6E-409C-BE32-E72D297353CC}">
              <c16:uniqueId val="{00000000-C70F-44E4-A799-07FC5AF5CCEE}"/>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14.364588641596956</c:v>
                </c:pt>
                <c:pt idx="1">
                  <c:v>8.7177178911730664</c:v>
                </c:pt>
                <c:pt idx="2">
                  <c:v>2.9747558692058904</c:v>
                </c:pt>
                <c:pt idx="3">
                  <c:v>1.4388785011291987</c:v>
                </c:pt>
                <c:pt idx="4">
                  <c:v>0.83329742220026926</c:v>
                </c:pt>
              </c:numCache>
            </c:numRef>
          </c:val>
          <c:extLst>
            <c:ext xmlns:c16="http://schemas.microsoft.com/office/drawing/2014/chart" uri="{C3380CC4-5D6E-409C-BE32-E72D297353CC}">
              <c16:uniqueId val="{00000001-C70F-44E4-A799-07FC5AF5CCEE}"/>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6.6943985235947707</c:v>
                </c:pt>
                <c:pt idx="1">
                  <c:v>3.1810190271479599</c:v>
                </c:pt>
                <c:pt idx="2">
                  <c:v>0.40597259068797892</c:v>
                </c:pt>
                <c:pt idx="3">
                  <c:v>0.12905025318449562</c:v>
                </c:pt>
                <c:pt idx="4">
                  <c:v>0.13957744279000478</c:v>
                </c:pt>
              </c:numCache>
            </c:numRef>
          </c:val>
          <c:extLst>
            <c:ext xmlns:c16="http://schemas.microsoft.com/office/drawing/2014/chart" uri="{C3380CC4-5D6E-409C-BE32-E72D297353CC}">
              <c16:uniqueId val="{00000002-C70F-44E4-A799-07FC5AF5CCE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98.418310775259442</c:v>
                </c:pt>
                <c:pt idx="1">
                  <c:v>97.677295940562757</c:v>
                </c:pt>
                <c:pt idx="2">
                  <c:v>97.597781950091544</c:v>
                </c:pt>
                <c:pt idx="3">
                  <c:v>98.528530190236793</c:v>
                </c:pt>
                <c:pt idx="4">
                  <c:v>98.248677946478395</c:v>
                </c:pt>
              </c:numCache>
            </c:numRef>
          </c:val>
          <c:extLst>
            <c:ext xmlns:c16="http://schemas.microsoft.com/office/drawing/2014/chart" uri="{C3380CC4-5D6E-409C-BE32-E72D297353CC}">
              <c16:uniqueId val="{00000000-842A-4743-951B-59FF31BEFB53}"/>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0.88936018308267351</c:v>
                </c:pt>
                <c:pt idx="1">
                  <c:v>1.3514700951112424</c:v>
                </c:pt>
                <c:pt idx="2">
                  <c:v>0.8030622713251403</c:v>
                </c:pt>
                <c:pt idx="3">
                  <c:v>0.11712615360575936</c:v>
                </c:pt>
                <c:pt idx="4">
                  <c:v>0.50831992302441653</c:v>
                </c:pt>
              </c:numCache>
            </c:numRef>
          </c:val>
          <c:extLst>
            <c:ext xmlns:c16="http://schemas.microsoft.com/office/drawing/2014/chart" uri="{C3380CC4-5D6E-409C-BE32-E72D297353CC}">
              <c16:uniqueId val="{00000001-842A-4743-951B-59FF31BEFB53}"/>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0.69232904165789344</c:v>
                </c:pt>
                <c:pt idx="1">
                  <c:v>0.97123396432602038</c:v>
                </c:pt>
                <c:pt idx="2">
                  <c:v>1.599155778583355</c:v>
                </c:pt>
                <c:pt idx="3">
                  <c:v>1.3543436561574096</c:v>
                </c:pt>
                <c:pt idx="4">
                  <c:v>1.2430021304971852</c:v>
                </c:pt>
              </c:numCache>
            </c:numRef>
          </c:val>
          <c:extLst>
            <c:ext xmlns:c16="http://schemas.microsoft.com/office/drawing/2014/chart" uri="{C3380CC4-5D6E-409C-BE32-E72D297353CC}">
              <c16:uniqueId val="{00000002-842A-4743-951B-59FF31BEFB53}"/>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42A-4743-951B-59FF31BEFB5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96.581301237371989</c:v>
                </c:pt>
                <c:pt idx="1">
                  <c:v>97.83461377289089</c:v>
                </c:pt>
                <c:pt idx="2">
                  <c:v>98.98417709736627</c:v>
                </c:pt>
                <c:pt idx="3">
                  <c:v>99.571530752220767</c:v>
                </c:pt>
                <c:pt idx="4">
                  <c:v>99.685102109427305</c:v>
                </c:pt>
              </c:numCache>
            </c:numRef>
          </c:val>
          <c:extLst>
            <c:ext xmlns:c16="http://schemas.microsoft.com/office/drawing/2014/chart" uri="{C3380CC4-5D6E-409C-BE32-E72D297353CC}">
              <c16:uniqueId val="{00000000-081C-4E9D-B6D1-023724AEE42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2.8685717953391094</c:v>
                </c:pt>
                <c:pt idx="1">
                  <c:v>1.8771332184392653</c:v>
                </c:pt>
                <c:pt idx="2">
                  <c:v>0.81458670490913521</c:v>
                </c:pt>
                <c:pt idx="3">
                  <c:v>0.21946561128381958</c:v>
                </c:pt>
                <c:pt idx="4">
                  <c:v>0.23201272345968801</c:v>
                </c:pt>
              </c:numCache>
            </c:numRef>
          </c:val>
          <c:extLst>
            <c:ext xmlns:c16="http://schemas.microsoft.com/office/drawing/2014/chart" uri="{C3380CC4-5D6E-409C-BE32-E72D297353CC}">
              <c16:uniqueId val="{00000001-081C-4E9D-B6D1-023724AEE42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0.26540002858196116</c:v>
                </c:pt>
                <c:pt idx="1">
                  <c:v>0.28825300866984216</c:v>
                </c:pt>
                <c:pt idx="2">
                  <c:v>0.18514365544423692</c:v>
                </c:pt>
                <c:pt idx="3">
                  <c:v>0.2090036364954263</c:v>
                </c:pt>
                <c:pt idx="4">
                  <c:v>8.2885167112986546E-2</c:v>
                </c:pt>
              </c:numCache>
            </c:numRef>
          </c:val>
          <c:extLst>
            <c:ext xmlns:c16="http://schemas.microsoft.com/office/drawing/2014/chart" uri="{C3380CC4-5D6E-409C-BE32-E72D297353CC}">
              <c16:uniqueId val="{00000002-081C-4E9D-B6D1-023724AEE42B}"/>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0.28472693870687588</c:v>
                </c:pt>
                <c:pt idx="1">
                  <c:v>0</c:v>
                </c:pt>
                <c:pt idx="2">
                  <c:v>1.6092542280333594E-2</c:v>
                </c:pt>
                <c:pt idx="3">
                  <c:v>0</c:v>
                </c:pt>
                <c:pt idx="4">
                  <c:v>0</c:v>
                </c:pt>
              </c:numCache>
            </c:numRef>
          </c:val>
          <c:extLst>
            <c:ext xmlns:c16="http://schemas.microsoft.com/office/drawing/2014/chart" uri="{C3380CC4-5D6E-409C-BE32-E72D297353CC}">
              <c16:uniqueId val="{00000003-081C-4E9D-B6D1-023724AEE42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88.862368834095861</c:v>
                </c:pt>
                <c:pt idx="1">
                  <c:v>96.489269372819919</c:v>
                </c:pt>
                <c:pt idx="2">
                  <c:v>98.810926292903133</c:v>
                </c:pt>
                <c:pt idx="3">
                  <c:v>98.210641051239676</c:v>
                </c:pt>
                <c:pt idx="4">
                  <c:v>99.296170166638703</c:v>
                </c:pt>
              </c:numCache>
            </c:numRef>
          </c:val>
          <c:extLst>
            <c:ext xmlns:c16="http://schemas.microsoft.com/office/drawing/2014/chart" uri="{C3380CC4-5D6E-409C-BE32-E72D297353CC}">
              <c16:uniqueId val="{00000000-2061-467F-8218-3876254B707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8.2929786765268965</c:v>
                </c:pt>
                <c:pt idx="1">
                  <c:v>2.9227958873466262</c:v>
                </c:pt>
                <c:pt idx="2">
                  <c:v>1.0672033892265576</c:v>
                </c:pt>
                <c:pt idx="3">
                  <c:v>1.721842432816503</c:v>
                </c:pt>
                <c:pt idx="4">
                  <c:v>0.5728623987293725</c:v>
                </c:pt>
              </c:numCache>
            </c:numRef>
          </c:val>
          <c:extLst>
            <c:ext xmlns:c16="http://schemas.microsoft.com/office/drawing/2014/chart" uri="{C3380CC4-5D6E-409C-BE32-E72D297353CC}">
              <c16:uniqueId val="{00000001-2061-467F-8218-3876254B707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2.8446524893772769</c:v>
                </c:pt>
                <c:pt idx="1">
                  <c:v>0.58793473983345901</c:v>
                </c:pt>
                <c:pt idx="2">
                  <c:v>0.12187031787032614</c:v>
                </c:pt>
                <c:pt idx="3">
                  <c:v>6.75165159438368E-2</c:v>
                </c:pt>
                <c:pt idx="4">
                  <c:v>0.13096743463192473</c:v>
                </c:pt>
              </c:numCache>
            </c:numRef>
          </c:val>
          <c:extLst>
            <c:ext xmlns:c16="http://schemas.microsoft.com/office/drawing/2014/chart" uri="{C3380CC4-5D6E-409C-BE32-E72D297353CC}">
              <c16:uniqueId val="{00000002-2061-467F-8218-3876254B707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91.272283741245928</c:v>
                </c:pt>
                <c:pt idx="1">
                  <c:v>94.631305819150057</c:v>
                </c:pt>
                <c:pt idx="2">
                  <c:v>97.982778191227055</c:v>
                </c:pt>
                <c:pt idx="3">
                  <c:v>99.268530479477761</c:v>
                </c:pt>
                <c:pt idx="4">
                  <c:v>99.562889906791597</c:v>
                </c:pt>
              </c:numCache>
            </c:numRef>
          </c:val>
          <c:extLst>
            <c:ext xmlns:c16="http://schemas.microsoft.com/office/drawing/2014/chart" uri="{C3380CC4-5D6E-409C-BE32-E72D297353CC}">
              <c16:uniqueId val="{00000000-D7D7-47A5-B1AF-2F4FE9C74535}"/>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3.3412914512824763</c:v>
                </c:pt>
                <c:pt idx="1">
                  <c:v>3.840014497397755</c:v>
                </c:pt>
                <c:pt idx="2">
                  <c:v>1.8199211022655144</c:v>
                </c:pt>
                <c:pt idx="3">
                  <c:v>0.50194746555500813</c:v>
                </c:pt>
                <c:pt idx="4">
                  <c:v>0.21960048137389643</c:v>
                </c:pt>
              </c:numCache>
            </c:numRef>
          </c:val>
          <c:extLst>
            <c:ext xmlns:c16="http://schemas.microsoft.com/office/drawing/2014/chart" uri="{C3380CC4-5D6E-409C-BE32-E72D297353CC}">
              <c16:uniqueId val="{00000001-D7D7-47A5-B1AF-2F4FE9C74535}"/>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1.8719647458490953</c:v>
                </c:pt>
                <c:pt idx="1">
                  <c:v>0.70415294489274571</c:v>
                </c:pt>
                <c:pt idx="2">
                  <c:v>0.19730070650738574</c:v>
                </c:pt>
                <c:pt idx="3">
                  <c:v>0.21851978141817327</c:v>
                </c:pt>
                <c:pt idx="4">
                  <c:v>0.21750961183448028</c:v>
                </c:pt>
              </c:numCache>
            </c:numRef>
          </c:val>
          <c:extLst>
            <c:ext xmlns:c16="http://schemas.microsoft.com/office/drawing/2014/chart" uri="{C3380CC4-5D6E-409C-BE32-E72D297353CC}">
              <c16:uniqueId val="{00000002-D7D7-47A5-B1AF-2F4FE9C74535}"/>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3.5144600616224841</c:v>
                </c:pt>
                <c:pt idx="1">
                  <c:v>0.82452673855959291</c:v>
                </c:pt>
                <c:pt idx="2">
                  <c:v>0</c:v>
                </c:pt>
                <c:pt idx="3">
                  <c:v>1.1002273549073214E-2</c:v>
                </c:pt>
                <c:pt idx="4">
                  <c:v>0</c:v>
                </c:pt>
              </c:numCache>
            </c:numRef>
          </c:val>
          <c:extLst>
            <c:ext xmlns:c16="http://schemas.microsoft.com/office/drawing/2014/chart" uri="{C3380CC4-5D6E-409C-BE32-E72D297353CC}">
              <c16:uniqueId val="{00000003-D7D7-47A5-B1AF-2F4FE9C7453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90.366811149610925</c:v>
                </c:pt>
                <c:pt idx="1">
                  <c:v>91.200078880358475</c:v>
                </c:pt>
                <c:pt idx="2">
                  <c:v>88.669380170654904</c:v>
                </c:pt>
                <c:pt idx="3">
                  <c:v>93.444280195104369</c:v>
                </c:pt>
                <c:pt idx="4">
                  <c:v>97.511051542777921</c:v>
                </c:pt>
              </c:numCache>
            </c:numRef>
          </c:val>
          <c:extLst>
            <c:ext xmlns:c16="http://schemas.microsoft.com/office/drawing/2014/chart" uri="{C3380CC4-5D6E-409C-BE32-E72D297353CC}">
              <c16:uniqueId val="{00000000-0BE4-40FA-B9D7-3A9302E63A0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3.1439889685251008</c:v>
                </c:pt>
                <c:pt idx="1">
                  <c:v>3.9390416057636566</c:v>
                </c:pt>
                <c:pt idx="2">
                  <c:v>4.9211990128629841</c:v>
                </c:pt>
                <c:pt idx="3">
                  <c:v>4.2163911979131461</c:v>
                </c:pt>
                <c:pt idx="4">
                  <c:v>1.5419964118703076</c:v>
                </c:pt>
              </c:numCache>
            </c:numRef>
          </c:val>
          <c:extLst>
            <c:ext xmlns:c16="http://schemas.microsoft.com/office/drawing/2014/chart" uri="{C3380CC4-5D6E-409C-BE32-E72D297353CC}">
              <c16:uniqueId val="{00000001-0BE4-40FA-B9D7-3A9302E63A0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1.6567732212908581</c:v>
                </c:pt>
                <c:pt idx="1">
                  <c:v>2.2167754181949677</c:v>
                </c:pt>
                <c:pt idx="2">
                  <c:v>2.0167247943835016</c:v>
                </c:pt>
                <c:pt idx="3">
                  <c:v>1.496015858551043</c:v>
                </c:pt>
                <c:pt idx="4">
                  <c:v>0.5414813909011712</c:v>
                </c:pt>
              </c:numCache>
            </c:numRef>
          </c:val>
          <c:extLst>
            <c:ext xmlns:c16="http://schemas.microsoft.com/office/drawing/2014/chart" uri="{C3380CC4-5D6E-409C-BE32-E72D297353CC}">
              <c16:uniqueId val="{00000002-0BE4-40FA-B9D7-3A9302E63A0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4.8324266605731729</c:v>
                </c:pt>
                <c:pt idx="1">
                  <c:v>2.6441040956829251</c:v>
                </c:pt>
                <c:pt idx="2">
                  <c:v>4.3926960220985469</c:v>
                </c:pt>
                <c:pt idx="3">
                  <c:v>0.84331274843142834</c:v>
                </c:pt>
                <c:pt idx="4">
                  <c:v>0.4054706544505649</c:v>
                </c:pt>
              </c:numCache>
            </c:numRef>
          </c:val>
          <c:extLst>
            <c:ext xmlns:c16="http://schemas.microsoft.com/office/drawing/2014/chart" uri="{C3380CC4-5D6E-409C-BE32-E72D297353CC}">
              <c16:uniqueId val="{00000003-0BE4-40FA-B9D7-3A9302E63A0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57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77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57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57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57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1149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1149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43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10148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1149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1149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10148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0097" name="B_Com2" hidden="1">
              <a:extLst>
                <a:ext uri="{63B3BB69-23CF-44E3-9099-C40C66FF867C}">
                  <a14:compatExt spid="_x0000_s260097"/>
                </a:ext>
                <a:ext uri="{FF2B5EF4-FFF2-40B4-BE49-F238E27FC236}">
                  <a16:creationId xmlns:a16="http://schemas.microsoft.com/office/drawing/2014/main" id="{00000000-0008-0000-0600-00000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0098" name="B_Com1" hidden="1">
              <a:extLst>
                <a:ext uri="{63B3BB69-23CF-44E3-9099-C40C66FF867C}">
                  <a14:compatExt spid="_x0000_s260098"/>
                </a:ext>
                <a:ext uri="{FF2B5EF4-FFF2-40B4-BE49-F238E27FC236}">
                  <a16:creationId xmlns:a16="http://schemas.microsoft.com/office/drawing/2014/main" id="{00000000-0008-0000-0600-00000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24</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24</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24</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6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6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0099" name="B_San1" hidden="1">
              <a:extLst>
                <a:ext uri="{63B3BB69-23CF-44E3-9099-C40C66FF867C}">
                  <a14:compatExt spid="_x0000_s260099"/>
                </a:ext>
                <a:ext uri="{FF2B5EF4-FFF2-40B4-BE49-F238E27FC236}">
                  <a16:creationId xmlns:a16="http://schemas.microsoft.com/office/drawing/2014/main" id="{00000000-0008-0000-0600-00000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0100" name="B_Hyg1" hidden="1">
              <a:extLst>
                <a:ext uri="{63B3BB69-23CF-44E3-9099-C40C66FF867C}">
                  <a14:compatExt spid="_x0000_s260100"/>
                </a:ext>
                <a:ext uri="{FF2B5EF4-FFF2-40B4-BE49-F238E27FC236}">
                  <a16:creationId xmlns:a16="http://schemas.microsoft.com/office/drawing/2014/main" id="{00000000-0008-0000-0600-00000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0101" name="B_Hyg2" hidden="1">
              <a:extLst>
                <a:ext uri="{63B3BB69-23CF-44E3-9099-C40C66FF867C}">
                  <a14:compatExt spid="_x0000_s260101"/>
                </a:ext>
                <a:ext uri="{FF2B5EF4-FFF2-40B4-BE49-F238E27FC236}">
                  <a16:creationId xmlns:a16="http://schemas.microsoft.com/office/drawing/2014/main" id="{00000000-0008-0000-0600-00000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0102" name="B_Wat2" hidden="1">
              <a:extLst>
                <a:ext uri="{63B3BB69-23CF-44E3-9099-C40C66FF867C}">
                  <a14:compatExt spid="_x0000_s260102"/>
                </a:ext>
                <a:ext uri="{FF2B5EF4-FFF2-40B4-BE49-F238E27FC236}">
                  <a16:creationId xmlns:a16="http://schemas.microsoft.com/office/drawing/2014/main" id="{00000000-0008-0000-0600-00000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0103" name="B_Wat3" hidden="1">
              <a:extLst>
                <a:ext uri="{63B3BB69-23CF-44E3-9099-C40C66FF867C}">
                  <a14:compatExt spid="_x0000_s260103"/>
                </a:ext>
                <a:ext uri="{FF2B5EF4-FFF2-40B4-BE49-F238E27FC236}">
                  <a16:creationId xmlns:a16="http://schemas.microsoft.com/office/drawing/2014/main" id="{00000000-0008-0000-0600-00000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0104" name="B_San3" hidden="1">
              <a:extLst>
                <a:ext uri="{63B3BB69-23CF-44E3-9099-C40C66FF867C}">
                  <a14:compatExt spid="_x0000_s260104"/>
                </a:ext>
                <a:ext uri="{FF2B5EF4-FFF2-40B4-BE49-F238E27FC236}">
                  <a16:creationId xmlns:a16="http://schemas.microsoft.com/office/drawing/2014/main" id="{00000000-0008-0000-0600-00000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6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6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0105" name="B_Sub1" hidden="1">
              <a:extLst>
                <a:ext uri="{63B3BB69-23CF-44E3-9099-C40C66FF867C}">
                  <a14:compatExt spid="_x0000_s260105"/>
                </a:ext>
                <a:ext uri="{FF2B5EF4-FFF2-40B4-BE49-F238E27FC236}">
                  <a16:creationId xmlns:a16="http://schemas.microsoft.com/office/drawing/2014/main" id="{00000000-0008-0000-0600-00000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0106" name="B_WQ1" hidden="1">
              <a:extLst>
                <a:ext uri="{63B3BB69-23CF-44E3-9099-C40C66FF867C}">
                  <a14:compatExt spid="_x0000_s260106"/>
                </a:ext>
                <a:ext uri="{FF2B5EF4-FFF2-40B4-BE49-F238E27FC236}">
                  <a16:creationId xmlns:a16="http://schemas.microsoft.com/office/drawing/2014/main" id="{00000000-0008-0000-0600-00000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0107" name="B_Matrix" hidden="1">
              <a:extLst>
                <a:ext uri="{63B3BB69-23CF-44E3-9099-C40C66FF867C}">
                  <a14:compatExt spid="_x0000_s260107"/>
                </a:ext>
                <a:ext uri="{FF2B5EF4-FFF2-40B4-BE49-F238E27FC236}">
                  <a16:creationId xmlns:a16="http://schemas.microsoft.com/office/drawing/2014/main" id="{00000000-0008-0000-0600-00000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0108" name="B_Com3" hidden="1">
              <a:extLst>
                <a:ext uri="{63B3BB69-23CF-44E3-9099-C40C66FF867C}">
                  <a14:compatExt spid="_x0000_s260108"/>
                </a:ext>
                <a:ext uri="{FF2B5EF4-FFF2-40B4-BE49-F238E27FC236}">
                  <a16:creationId xmlns:a16="http://schemas.microsoft.com/office/drawing/2014/main" id="{00000000-0008-0000-0600-00000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0109" name="B_Sub2" hidden="1">
              <a:extLst>
                <a:ext uri="{63B3BB69-23CF-44E3-9099-C40C66FF867C}">
                  <a14:compatExt spid="_x0000_s260109"/>
                </a:ext>
                <a:ext uri="{FF2B5EF4-FFF2-40B4-BE49-F238E27FC236}">
                  <a16:creationId xmlns:a16="http://schemas.microsoft.com/office/drawing/2014/main" id="{00000000-0008-0000-0600-00000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0110" name="B_Sub3" hidden="1">
              <a:extLst>
                <a:ext uri="{63B3BB69-23CF-44E3-9099-C40C66FF867C}">
                  <a14:compatExt spid="_x0000_s260110"/>
                </a:ext>
                <a:ext uri="{FF2B5EF4-FFF2-40B4-BE49-F238E27FC236}">
                  <a16:creationId xmlns:a16="http://schemas.microsoft.com/office/drawing/2014/main" id="{00000000-0008-0000-0600-00000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0111" name="B_WQ2" hidden="1">
              <a:extLst>
                <a:ext uri="{63B3BB69-23CF-44E3-9099-C40C66FF867C}">
                  <a14:compatExt spid="_x0000_s260111"/>
                </a:ext>
                <a:ext uri="{FF2B5EF4-FFF2-40B4-BE49-F238E27FC236}">
                  <a16:creationId xmlns:a16="http://schemas.microsoft.com/office/drawing/2014/main" id="{00000000-0008-0000-0600-00000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0112" name="B_WQ3" hidden="1">
              <a:extLst>
                <a:ext uri="{63B3BB69-23CF-44E3-9099-C40C66FF867C}">
                  <a14:compatExt spid="_x0000_s260112"/>
                </a:ext>
                <a:ext uri="{FF2B5EF4-FFF2-40B4-BE49-F238E27FC236}">
                  <a16:creationId xmlns:a16="http://schemas.microsoft.com/office/drawing/2014/main" id="{00000000-0008-0000-0600-00001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6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6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6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6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0113" name="Button 17" descr="   Go to MHH  " hidden="1">
              <a:extLst>
                <a:ext uri="{63B3BB69-23CF-44E3-9099-C40C66FF867C}">
                  <a14:compatExt spid="_x0000_s260113"/>
                </a:ext>
                <a:ext uri="{FF2B5EF4-FFF2-40B4-BE49-F238E27FC236}">
                  <a16:creationId xmlns:a16="http://schemas.microsoft.com/office/drawing/2014/main" id="{00000000-0008-0000-0600-00001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0114" name="Button 18" hidden="1">
              <a:extLst>
                <a:ext uri="{63B3BB69-23CF-44E3-9099-C40C66FF867C}">
                  <a14:compatExt spid="_x0000_s260114"/>
                </a:ext>
                <a:ext uri="{FF2B5EF4-FFF2-40B4-BE49-F238E27FC236}">
                  <a16:creationId xmlns:a16="http://schemas.microsoft.com/office/drawing/2014/main" id="{00000000-0008-0000-0600-00001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0115" name="Button 19" hidden="1">
              <a:extLst>
                <a:ext uri="{63B3BB69-23CF-44E3-9099-C40C66FF867C}">
                  <a14:compatExt spid="_x0000_s260115"/>
                </a:ext>
                <a:ext uri="{FF2B5EF4-FFF2-40B4-BE49-F238E27FC236}">
                  <a16:creationId xmlns:a16="http://schemas.microsoft.com/office/drawing/2014/main" id="{00000000-0008-0000-0600-00001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0116" name="Button 20" hidden="1">
              <a:extLst>
                <a:ext uri="{63B3BB69-23CF-44E3-9099-C40C66FF867C}">
                  <a14:compatExt spid="_x0000_s260116"/>
                </a:ext>
                <a:ext uri="{FF2B5EF4-FFF2-40B4-BE49-F238E27FC236}">
                  <a16:creationId xmlns:a16="http://schemas.microsoft.com/office/drawing/2014/main" id="{00000000-0008-0000-0600-00001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0117" name="Button 21" hidden="1">
              <a:extLst>
                <a:ext uri="{63B3BB69-23CF-44E3-9099-C40C66FF867C}">
                  <a14:compatExt spid="_x0000_s260117"/>
                </a:ext>
                <a:ext uri="{FF2B5EF4-FFF2-40B4-BE49-F238E27FC236}">
                  <a16:creationId xmlns:a16="http://schemas.microsoft.com/office/drawing/2014/main" id="{00000000-0008-0000-0600-00001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0118" name="Button 22" descr="   Go to MHH  " hidden="1">
              <a:extLst>
                <a:ext uri="{63B3BB69-23CF-44E3-9099-C40C66FF867C}">
                  <a14:compatExt spid="_x0000_s260118"/>
                </a:ext>
                <a:ext uri="{FF2B5EF4-FFF2-40B4-BE49-F238E27FC236}">
                  <a16:creationId xmlns:a16="http://schemas.microsoft.com/office/drawing/2014/main" id="{00000000-0008-0000-0600-00001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0119" name="Button 23" descr="   Go to MHH  " hidden="1">
              <a:extLst>
                <a:ext uri="{63B3BB69-23CF-44E3-9099-C40C66FF867C}">
                  <a14:compatExt spid="_x0000_s260119"/>
                </a:ext>
                <a:ext uri="{FF2B5EF4-FFF2-40B4-BE49-F238E27FC236}">
                  <a16:creationId xmlns:a16="http://schemas.microsoft.com/office/drawing/2014/main" id="{00000000-0008-0000-0600-00001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0120" name="Button 24" hidden="1">
              <a:extLst>
                <a:ext uri="{63B3BB69-23CF-44E3-9099-C40C66FF867C}">
                  <a14:compatExt spid="_x0000_s260120"/>
                </a:ext>
                <a:ext uri="{FF2B5EF4-FFF2-40B4-BE49-F238E27FC236}">
                  <a16:creationId xmlns:a16="http://schemas.microsoft.com/office/drawing/2014/main" id="{00000000-0008-0000-0600-00001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6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6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6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6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6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6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6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6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6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6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6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6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6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6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0121" name="Button 25" hidden="1">
              <a:extLst>
                <a:ext uri="{63B3BB69-23CF-44E3-9099-C40C66FF867C}">
                  <a14:compatExt spid="_x0000_s260121"/>
                </a:ext>
                <a:ext uri="{FF2B5EF4-FFF2-40B4-BE49-F238E27FC236}">
                  <a16:creationId xmlns:a16="http://schemas.microsoft.com/office/drawing/2014/main" id="{00000000-0008-0000-0600-00001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0122" name="Button 26" hidden="1">
              <a:extLst>
                <a:ext uri="{63B3BB69-23CF-44E3-9099-C40C66FF867C}">
                  <a14:compatExt spid="_x0000_s260122"/>
                </a:ext>
                <a:ext uri="{FF2B5EF4-FFF2-40B4-BE49-F238E27FC236}">
                  <a16:creationId xmlns:a16="http://schemas.microsoft.com/office/drawing/2014/main" id="{00000000-0008-0000-0600-00001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0123" name="Button 27" hidden="1">
              <a:extLst>
                <a:ext uri="{63B3BB69-23CF-44E3-9099-C40C66FF867C}">
                  <a14:compatExt spid="_x0000_s260123"/>
                </a:ext>
                <a:ext uri="{FF2B5EF4-FFF2-40B4-BE49-F238E27FC236}">
                  <a16:creationId xmlns:a16="http://schemas.microsoft.com/office/drawing/2014/main" id="{00000000-0008-0000-0600-00001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0124" name="Button 28" hidden="1">
              <a:extLst>
                <a:ext uri="{63B3BB69-23CF-44E3-9099-C40C66FF867C}">
                  <a14:compatExt spid="_x0000_s260124"/>
                </a:ext>
                <a:ext uri="{FF2B5EF4-FFF2-40B4-BE49-F238E27FC236}">
                  <a16:creationId xmlns:a16="http://schemas.microsoft.com/office/drawing/2014/main" id="{00000000-0008-0000-0600-00001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0125" name="Button 29" hidden="1">
              <a:extLst>
                <a:ext uri="{63B3BB69-23CF-44E3-9099-C40C66FF867C}">
                  <a14:compatExt spid="_x0000_s260125"/>
                </a:ext>
                <a:ext uri="{FF2B5EF4-FFF2-40B4-BE49-F238E27FC236}">
                  <a16:creationId xmlns:a16="http://schemas.microsoft.com/office/drawing/2014/main" id="{00000000-0008-0000-0600-00001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0126" name="Button 30" hidden="1">
              <a:extLst>
                <a:ext uri="{63B3BB69-23CF-44E3-9099-C40C66FF867C}">
                  <a14:compatExt spid="_x0000_s260126"/>
                </a:ext>
                <a:ext uri="{FF2B5EF4-FFF2-40B4-BE49-F238E27FC236}">
                  <a16:creationId xmlns:a16="http://schemas.microsoft.com/office/drawing/2014/main" id="{00000000-0008-0000-0600-00001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0127" name="Button 31" hidden="1">
              <a:extLst>
                <a:ext uri="{63B3BB69-23CF-44E3-9099-C40C66FF867C}">
                  <a14:compatExt spid="_x0000_s260127"/>
                </a:ext>
                <a:ext uri="{FF2B5EF4-FFF2-40B4-BE49-F238E27FC236}">
                  <a16:creationId xmlns:a16="http://schemas.microsoft.com/office/drawing/2014/main" id="{00000000-0008-0000-0600-00001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0128" name="Button 32" hidden="1">
              <a:extLst>
                <a:ext uri="{63B3BB69-23CF-44E3-9099-C40C66FF867C}">
                  <a14:compatExt spid="_x0000_s260128"/>
                </a:ext>
                <a:ext uri="{FF2B5EF4-FFF2-40B4-BE49-F238E27FC236}">
                  <a16:creationId xmlns:a16="http://schemas.microsoft.com/office/drawing/2014/main" id="{00000000-0008-0000-0600-000020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0129" name="Button 33" hidden="1">
              <a:extLst>
                <a:ext uri="{63B3BB69-23CF-44E3-9099-C40C66FF867C}">
                  <a14:compatExt spid="_x0000_s260129"/>
                </a:ext>
                <a:ext uri="{FF2B5EF4-FFF2-40B4-BE49-F238E27FC236}">
                  <a16:creationId xmlns:a16="http://schemas.microsoft.com/office/drawing/2014/main" id="{00000000-0008-0000-0600-00002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0130" name="Button 34" hidden="1">
              <a:extLst>
                <a:ext uri="{63B3BB69-23CF-44E3-9099-C40C66FF867C}">
                  <a14:compatExt spid="_x0000_s260130"/>
                </a:ext>
                <a:ext uri="{FF2B5EF4-FFF2-40B4-BE49-F238E27FC236}">
                  <a16:creationId xmlns:a16="http://schemas.microsoft.com/office/drawing/2014/main" id="{00000000-0008-0000-0600-000022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0131" name="Button 35" hidden="1">
              <a:extLst>
                <a:ext uri="{63B3BB69-23CF-44E3-9099-C40C66FF867C}">
                  <a14:compatExt spid="_x0000_s260131"/>
                </a:ext>
                <a:ext uri="{FF2B5EF4-FFF2-40B4-BE49-F238E27FC236}">
                  <a16:creationId xmlns:a16="http://schemas.microsoft.com/office/drawing/2014/main" id="{00000000-0008-0000-0600-00002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0132" name="Button 36" hidden="1">
              <a:extLst>
                <a:ext uri="{63B3BB69-23CF-44E3-9099-C40C66FF867C}">
                  <a14:compatExt spid="_x0000_s260132"/>
                </a:ext>
                <a:ext uri="{FF2B5EF4-FFF2-40B4-BE49-F238E27FC236}">
                  <a16:creationId xmlns:a16="http://schemas.microsoft.com/office/drawing/2014/main" id="{00000000-0008-0000-0600-00002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0133" name="Button 37" hidden="1">
              <a:extLst>
                <a:ext uri="{63B3BB69-23CF-44E3-9099-C40C66FF867C}">
                  <a14:compatExt spid="_x0000_s260133"/>
                </a:ext>
                <a:ext uri="{FF2B5EF4-FFF2-40B4-BE49-F238E27FC236}">
                  <a16:creationId xmlns:a16="http://schemas.microsoft.com/office/drawing/2014/main" id="{00000000-0008-0000-0600-000025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0134" name="Button 38" hidden="1">
              <a:extLst>
                <a:ext uri="{63B3BB69-23CF-44E3-9099-C40C66FF867C}">
                  <a14:compatExt spid="_x0000_s260134"/>
                </a:ext>
                <a:ext uri="{FF2B5EF4-FFF2-40B4-BE49-F238E27FC236}">
                  <a16:creationId xmlns:a16="http://schemas.microsoft.com/office/drawing/2014/main" id="{00000000-0008-0000-0600-00002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0135" name="Button 39" hidden="1">
              <a:extLst>
                <a:ext uri="{63B3BB69-23CF-44E3-9099-C40C66FF867C}">
                  <a14:compatExt spid="_x0000_s260135"/>
                </a:ext>
                <a:ext uri="{FF2B5EF4-FFF2-40B4-BE49-F238E27FC236}">
                  <a16:creationId xmlns:a16="http://schemas.microsoft.com/office/drawing/2014/main" id="{00000000-0008-0000-0600-00002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0136" name="Button 40" descr="   Go to MHH  " hidden="1">
              <a:extLst>
                <a:ext uri="{63B3BB69-23CF-44E3-9099-C40C66FF867C}">
                  <a14:compatExt spid="_x0000_s260136"/>
                </a:ext>
                <a:ext uri="{FF2B5EF4-FFF2-40B4-BE49-F238E27FC236}">
                  <a16:creationId xmlns:a16="http://schemas.microsoft.com/office/drawing/2014/main" id="{00000000-0008-0000-0600-00002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0137" name="Button 41" hidden="1">
              <a:extLst>
                <a:ext uri="{63B3BB69-23CF-44E3-9099-C40C66FF867C}">
                  <a14:compatExt spid="_x0000_s260137"/>
                </a:ext>
                <a:ext uri="{FF2B5EF4-FFF2-40B4-BE49-F238E27FC236}">
                  <a16:creationId xmlns:a16="http://schemas.microsoft.com/office/drawing/2014/main" id="{00000000-0008-0000-0600-00002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0138" name="Button 42" hidden="1">
              <a:extLst>
                <a:ext uri="{63B3BB69-23CF-44E3-9099-C40C66FF867C}">
                  <a14:compatExt spid="_x0000_s260138"/>
                </a:ext>
                <a:ext uri="{FF2B5EF4-FFF2-40B4-BE49-F238E27FC236}">
                  <a16:creationId xmlns:a16="http://schemas.microsoft.com/office/drawing/2014/main" id="{00000000-0008-0000-0600-00002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0139" name="Button 43" descr="   Go to MHH  " hidden="1">
              <a:extLst>
                <a:ext uri="{63B3BB69-23CF-44E3-9099-C40C66FF867C}">
                  <a14:compatExt spid="_x0000_s260139"/>
                </a:ext>
                <a:ext uri="{FF2B5EF4-FFF2-40B4-BE49-F238E27FC236}">
                  <a16:creationId xmlns:a16="http://schemas.microsoft.com/office/drawing/2014/main" id="{00000000-0008-0000-0600-00002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0140" name="Button 44" hidden="1">
              <a:extLst>
                <a:ext uri="{63B3BB69-23CF-44E3-9099-C40C66FF867C}">
                  <a14:compatExt spid="_x0000_s260140"/>
                </a:ext>
                <a:ext uri="{FF2B5EF4-FFF2-40B4-BE49-F238E27FC236}">
                  <a16:creationId xmlns:a16="http://schemas.microsoft.com/office/drawing/2014/main" id="{00000000-0008-0000-0600-00002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0141" name="Button 45" hidden="1">
              <a:extLst>
                <a:ext uri="{63B3BB69-23CF-44E3-9099-C40C66FF867C}">
                  <a14:compatExt spid="_x0000_s260141"/>
                </a:ext>
                <a:ext uri="{FF2B5EF4-FFF2-40B4-BE49-F238E27FC236}">
                  <a16:creationId xmlns:a16="http://schemas.microsoft.com/office/drawing/2014/main" id="{00000000-0008-0000-0600-00002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0142" name="Button 46" hidden="1">
              <a:extLst>
                <a:ext uri="{63B3BB69-23CF-44E3-9099-C40C66FF867C}">
                  <a14:compatExt spid="_x0000_s260142"/>
                </a:ext>
                <a:ext uri="{FF2B5EF4-FFF2-40B4-BE49-F238E27FC236}">
                  <a16:creationId xmlns:a16="http://schemas.microsoft.com/office/drawing/2014/main" id="{00000000-0008-0000-0600-00002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0143" name="Button 47" hidden="1">
              <a:extLst>
                <a:ext uri="{63B3BB69-23CF-44E3-9099-C40C66FF867C}">
                  <a14:compatExt spid="_x0000_s260143"/>
                </a:ext>
                <a:ext uri="{FF2B5EF4-FFF2-40B4-BE49-F238E27FC236}">
                  <a16:creationId xmlns:a16="http://schemas.microsoft.com/office/drawing/2014/main" id="{00000000-0008-0000-0600-00002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0144" name="Button 48" hidden="1">
              <a:extLst>
                <a:ext uri="{63B3BB69-23CF-44E3-9099-C40C66FF867C}">
                  <a14:compatExt spid="_x0000_s260144"/>
                </a:ext>
                <a:ext uri="{FF2B5EF4-FFF2-40B4-BE49-F238E27FC236}">
                  <a16:creationId xmlns:a16="http://schemas.microsoft.com/office/drawing/2014/main" id="{00000000-0008-0000-0600-00003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0145" name="Button 49" hidden="1">
              <a:extLst>
                <a:ext uri="{63B3BB69-23CF-44E3-9099-C40C66FF867C}">
                  <a14:compatExt spid="_x0000_s260145"/>
                </a:ext>
                <a:ext uri="{FF2B5EF4-FFF2-40B4-BE49-F238E27FC236}">
                  <a16:creationId xmlns:a16="http://schemas.microsoft.com/office/drawing/2014/main" id="{00000000-0008-0000-0600-00003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0146" name="Button 50" descr="   Go to MHH  " hidden="1">
              <a:extLst>
                <a:ext uri="{63B3BB69-23CF-44E3-9099-C40C66FF867C}">
                  <a14:compatExt spid="_x0000_s260146"/>
                </a:ext>
                <a:ext uri="{FF2B5EF4-FFF2-40B4-BE49-F238E27FC236}">
                  <a16:creationId xmlns:a16="http://schemas.microsoft.com/office/drawing/2014/main" id="{00000000-0008-0000-0600-00003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0147" name="Button 51" hidden="1">
              <a:extLst>
                <a:ext uri="{63B3BB69-23CF-44E3-9099-C40C66FF867C}">
                  <a14:compatExt spid="_x0000_s260147"/>
                </a:ext>
                <a:ext uri="{FF2B5EF4-FFF2-40B4-BE49-F238E27FC236}">
                  <a16:creationId xmlns:a16="http://schemas.microsoft.com/office/drawing/2014/main" id="{00000000-0008-0000-0600-00003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0148" name="Button 52" hidden="1">
              <a:extLst>
                <a:ext uri="{63B3BB69-23CF-44E3-9099-C40C66FF867C}">
                  <a14:compatExt spid="_x0000_s260148"/>
                </a:ext>
                <a:ext uri="{FF2B5EF4-FFF2-40B4-BE49-F238E27FC236}">
                  <a16:creationId xmlns:a16="http://schemas.microsoft.com/office/drawing/2014/main" id="{00000000-0008-0000-0600-00003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0149" name="Button 53" hidden="1">
              <a:extLst>
                <a:ext uri="{63B3BB69-23CF-44E3-9099-C40C66FF867C}">
                  <a14:compatExt spid="_x0000_s260149"/>
                </a:ext>
                <a:ext uri="{FF2B5EF4-FFF2-40B4-BE49-F238E27FC236}">
                  <a16:creationId xmlns:a16="http://schemas.microsoft.com/office/drawing/2014/main" id="{00000000-0008-0000-0600-00003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0150" name="Button 54" hidden="1">
              <a:extLst>
                <a:ext uri="{63B3BB69-23CF-44E3-9099-C40C66FF867C}">
                  <a14:compatExt spid="_x0000_s260150"/>
                </a:ext>
                <a:ext uri="{FF2B5EF4-FFF2-40B4-BE49-F238E27FC236}">
                  <a16:creationId xmlns:a16="http://schemas.microsoft.com/office/drawing/2014/main" id="{00000000-0008-0000-0600-00003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0151" name="Button 55" descr="   Go to MHH  " hidden="1">
              <a:extLst>
                <a:ext uri="{63B3BB69-23CF-44E3-9099-C40C66FF867C}">
                  <a14:compatExt spid="_x0000_s260151"/>
                </a:ext>
                <a:ext uri="{FF2B5EF4-FFF2-40B4-BE49-F238E27FC236}">
                  <a16:creationId xmlns:a16="http://schemas.microsoft.com/office/drawing/2014/main" id="{00000000-0008-0000-0600-00003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0152" name="Button 56" hidden="1">
              <a:extLst>
                <a:ext uri="{63B3BB69-23CF-44E3-9099-C40C66FF867C}">
                  <a14:compatExt spid="_x0000_s260152"/>
                </a:ext>
                <a:ext uri="{FF2B5EF4-FFF2-40B4-BE49-F238E27FC236}">
                  <a16:creationId xmlns:a16="http://schemas.microsoft.com/office/drawing/2014/main" id="{00000000-0008-0000-0600-00003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0600-00003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0154" name="Button 58" descr="   Go to MHH  " hidden="1">
              <a:extLst>
                <a:ext uri="{63B3BB69-23CF-44E3-9099-C40C66FF867C}">
                  <a14:compatExt spid="_x0000_s260154"/>
                </a:ext>
                <a:ext uri="{FF2B5EF4-FFF2-40B4-BE49-F238E27FC236}">
                  <a16:creationId xmlns:a16="http://schemas.microsoft.com/office/drawing/2014/main" id="{00000000-0008-0000-0600-00003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0600-00003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0156" name="Button 60" hidden="1">
              <a:extLst>
                <a:ext uri="{63B3BB69-23CF-44E3-9099-C40C66FF867C}">
                  <a14:compatExt spid="_x0000_s260156"/>
                </a:ext>
                <a:ext uri="{FF2B5EF4-FFF2-40B4-BE49-F238E27FC236}">
                  <a16:creationId xmlns:a16="http://schemas.microsoft.com/office/drawing/2014/main" id="{00000000-0008-0000-0600-00003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0157" name="Button 61" hidden="1">
              <a:extLst>
                <a:ext uri="{63B3BB69-23CF-44E3-9099-C40C66FF867C}">
                  <a14:compatExt spid="_x0000_s260157"/>
                </a:ext>
                <a:ext uri="{FF2B5EF4-FFF2-40B4-BE49-F238E27FC236}">
                  <a16:creationId xmlns:a16="http://schemas.microsoft.com/office/drawing/2014/main" id="{00000000-0008-0000-0600-00003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0158" name="Button 62" hidden="1">
              <a:extLst>
                <a:ext uri="{63B3BB69-23CF-44E3-9099-C40C66FF867C}">
                  <a14:compatExt spid="_x0000_s260158"/>
                </a:ext>
                <a:ext uri="{FF2B5EF4-FFF2-40B4-BE49-F238E27FC236}">
                  <a16:creationId xmlns:a16="http://schemas.microsoft.com/office/drawing/2014/main" id="{00000000-0008-0000-0600-00003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0159" name="Button 63" hidden="1">
              <a:extLst>
                <a:ext uri="{63B3BB69-23CF-44E3-9099-C40C66FF867C}">
                  <a14:compatExt spid="_x0000_s260159"/>
                </a:ext>
                <a:ext uri="{FF2B5EF4-FFF2-40B4-BE49-F238E27FC236}">
                  <a16:creationId xmlns:a16="http://schemas.microsoft.com/office/drawing/2014/main" id="{00000000-0008-0000-0600-00003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0160" name="Button 64" hidden="1">
              <a:extLst>
                <a:ext uri="{63B3BB69-23CF-44E3-9099-C40C66FF867C}">
                  <a14:compatExt spid="_x0000_s260160"/>
                </a:ext>
                <a:ext uri="{FF2B5EF4-FFF2-40B4-BE49-F238E27FC236}">
                  <a16:creationId xmlns:a16="http://schemas.microsoft.com/office/drawing/2014/main" id="{00000000-0008-0000-0600-00004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0161" name="Button 65" descr="   Go to MHH  " hidden="1">
              <a:extLst>
                <a:ext uri="{63B3BB69-23CF-44E3-9099-C40C66FF867C}">
                  <a14:compatExt spid="_x0000_s260161"/>
                </a:ext>
                <a:ext uri="{FF2B5EF4-FFF2-40B4-BE49-F238E27FC236}">
                  <a16:creationId xmlns:a16="http://schemas.microsoft.com/office/drawing/2014/main" id="{00000000-0008-0000-0600-00004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0162" name="Button 66" hidden="1">
              <a:extLst>
                <a:ext uri="{63B3BB69-23CF-44E3-9099-C40C66FF867C}">
                  <a14:compatExt spid="_x0000_s260162"/>
                </a:ext>
                <a:ext uri="{FF2B5EF4-FFF2-40B4-BE49-F238E27FC236}">
                  <a16:creationId xmlns:a16="http://schemas.microsoft.com/office/drawing/2014/main" id="{00000000-0008-0000-0600-00004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0163" name="Button 67" hidden="1">
              <a:extLst>
                <a:ext uri="{63B3BB69-23CF-44E3-9099-C40C66FF867C}">
                  <a14:compatExt spid="_x0000_s260163"/>
                </a:ext>
                <a:ext uri="{FF2B5EF4-FFF2-40B4-BE49-F238E27FC236}">
                  <a16:creationId xmlns:a16="http://schemas.microsoft.com/office/drawing/2014/main" id="{00000000-0008-0000-0600-00004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0164" name="Button 68" hidden="1">
              <a:extLst>
                <a:ext uri="{63B3BB69-23CF-44E3-9099-C40C66FF867C}">
                  <a14:compatExt spid="_x0000_s260164"/>
                </a:ext>
                <a:ext uri="{FF2B5EF4-FFF2-40B4-BE49-F238E27FC236}">
                  <a16:creationId xmlns:a16="http://schemas.microsoft.com/office/drawing/2014/main" id="{00000000-0008-0000-0600-00004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0165" name="Button 69" hidden="1">
              <a:extLst>
                <a:ext uri="{63B3BB69-23CF-44E3-9099-C40C66FF867C}">
                  <a14:compatExt spid="_x0000_s260165"/>
                </a:ext>
                <a:ext uri="{FF2B5EF4-FFF2-40B4-BE49-F238E27FC236}">
                  <a16:creationId xmlns:a16="http://schemas.microsoft.com/office/drawing/2014/main" id="{00000000-0008-0000-0600-00004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0166" name="Button 70" hidden="1">
              <a:extLst>
                <a:ext uri="{63B3BB69-23CF-44E3-9099-C40C66FF867C}">
                  <a14:compatExt spid="_x0000_s260166"/>
                </a:ext>
                <a:ext uri="{FF2B5EF4-FFF2-40B4-BE49-F238E27FC236}">
                  <a16:creationId xmlns:a16="http://schemas.microsoft.com/office/drawing/2014/main" id="{00000000-0008-0000-0600-000046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0167" name="Button 71" hidden="1">
              <a:extLst>
                <a:ext uri="{63B3BB69-23CF-44E3-9099-C40C66FF867C}">
                  <a14:compatExt spid="_x0000_s260167"/>
                </a:ext>
                <a:ext uri="{FF2B5EF4-FFF2-40B4-BE49-F238E27FC236}">
                  <a16:creationId xmlns:a16="http://schemas.microsoft.com/office/drawing/2014/main" id="{00000000-0008-0000-0600-000047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0168" name="Button 72" hidden="1">
              <a:extLst>
                <a:ext uri="{63B3BB69-23CF-44E3-9099-C40C66FF867C}">
                  <a14:compatExt spid="_x0000_s260168"/>
                </a:ext>
                <a:ext uri="{FF2B5EF4-FFF2-40B4-BE49-F238E27FC236}">
                  <a16:creationId xmlns:a16="http://schemas.microsoft.com/office/drawing/2014/main" id="{00000000-0008-0000-0600-000048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0169" name="Button 73" hidden="1">
              <a:extLst>
                <a:ext uri="{63B3BB69-23CF-44E3-9099-C40C66FF867C}">
                  <a14:compatExt spid="_x0000_s260169"/>
                </a:ext>
                <a:ext uri="{FF2B5EF4-FFF2-40B4-BE49-F238E27FC236}">
                  <a16:creationId xmlns:a16="http://schemas.microsoft.com/office/drawing/2014/main" id="{00000000-0008-0000-0600-00004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0170" name="Button 74" hidden="1">
              <a:extLst>
                <a:ext uri="{63B3BB69-23CF-44E3-9099-C40C66FF867C}">
                  <a14:compatExt spid="_x0000_s260170"/>
                </a:ext>
                <a:ext uri="{FF2B5EF4-FFF2-40B4-BE49-F238E27FC236}">
                  <a16:creationId xmlns:a16="http://schemas.microsoft.com/office/drawing/2014/main" id="{00000000-0008-0000-0600-00004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6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6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76.xml" Type="http://schemas.openxmlformats.org/officeDocument/2006/relationships/ctrlProp" Id="rId55"/><Relationship Target="../ctrlProps/ctrlProp184.xml" Type="http://schemas.openxmlformats.org/officeDocument/2006/relationships/ctrlProp" Id="rId63"/><Relationship Target="../ctrlProps/ctrlProp189.xml" Type="http://schemas.openxmlformats.org/officeDocument/2006/relationships/ctrlProp" Id="rId68"/><Relationship Target="../ctrlProps/ctrlProp197.xml" Type="http://schemas.openxmlformats.org/officeDocument/2006/relationships/ctrlProp" Id="rId76"/><Relationship Target="../ctrlProps/ctrlProp128.xml" Type="http://schemas.openxmlformats.org/officeDocument/2006/relationships/ctrlProp" Id="rId7"/><Relationship Target="../ctrlProps/ctrlProp192.xml" Type="http://schemas.openxmlformats.org/officeDocument/2006/relationships/ctrlProp" Id="rId71"/><Relationship Target="../drawings/drawing7.xml" Type="http://schemas.openxmlformats.org/officeDocument/2006/relationships/drawing" Id="rId2"/><Relationship Target="../ctrlProps/ctrlProp137.xml" Type="http://schemas.openxmlformats.org/officeDocument/2006/relationships/ctrlProp" Id="rId16"/><Relationship Target="../ctrlProps/ctrlProp150.xml" Type="http://schemas.openxmlformats.org/officeDocument/2006/relationships/ctrlProp" Id="rId29"/><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79.xml" Type="http://schemas.openxmlformats.org/officeDocument/2006/relationships/ctrlProp" Id="rId58"/><Relationship Target="../ctrlProps/ctrlProp187.xml" Type="http://schemas.openxmlformats.org/officeDocument/2006/relationships/ctrlProp" Id="rId66"/><Relationship Target="../ctrlProps/ctrlProp195.xml" Type="http://schemas.openxmlformats.org/officeDocument/2006/relationships/ctrlProp" Id="rId74"/><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78.xml" Type="http://schemas.openxmlformats.org/officeDocument/2006/relationships/ctrlProp" Id="rId57"/><Relationship Target="../ctrlProps/ctrlProp182.xml" Type="http://schemas.openxmlformats.org/officeDocument/2006/relationships/ctrlProp" Id="rId61"/><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81.xml" Type="http://schemas.openxmlformats.org/officeDocument/2006/relationships/ctrlProp" Id="rId60"/><Relationship Target="../ctrlProps/ctrlProp186.xml" Type="http://schemas.openxmlformats.org/officeDocument/2006/relationships/ctrlProp" Id="rId65"/><Relationship Target="../ctrlProps/ctrlProp194.xml" Type="http://schemas.openxmlformats.org/officeDocument/2006/relationships/ctrlProp" Id="rId73"/><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77.xml" Type="http://schemas.openxmlformats.org/officeDocument/2006/relationships/ctrlProp" Id="rId56"/><Relationship Target="../ctrlProps/ctrlProp185.xml" Type="http://schemas.openxmlformats.org/officeDocument/2006/relationships/ctrlProp" Id="rId64"/><Relationship Target="../ctrlProps/ctrlProp190.xml" Type="http://schemas.openxmlformats.org/officeDocument/2006/relationships/ctrlProp" Id="rId69"/><Relationship Target="../ctrlProps/ctrlProp198.xml" Type="http://schemas.openxmlformats.org/officeDocument/2006/relationships/ctrlProp" Id="rId77"/><Relationship Target="../ctrlProps/ctrlProp129.xml" Type="http://schemas.openxmlformats.org/officeDocument/2006/relationships/ctrlProp" Id="rId8"/><Relationship Target="../ctrlProps/ctrlProp172.xml" Type="http://schemas.openxmlformats.org/officeDocument/2006/relationships/ctrlProp" Id="rId51"/><Relationship Target="../ctrlProps/ctrlProp193.xml" Type="http://schemas.openxmlformats.org/officeDocument/2006/relationships/ctrlProp" Id="rId72"/><Relationship Target="../drawings/vmlDrawing6.vml" Type="http://schemas.openxmlformats.org/officeDocument/2006/relationships/vmlDrawing" Id="rId3"/><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ctrlProps/ctrlProp180.xml" Type="http://schemas.openxmlformats.org/officeDocument/2006/relationships/ctrlProp" Id="rId59"/><Relationship Target="../ctrlProps/ctrlProp188.xml" Type="http://schemas.openxmlformats.org/officeDocument/2006/relationships/ctrlProp" Id="rId67"/><Relationship Target="../ctrlProps/ctrlProp141.xml" Type="http://schemas.openxmlformats.org/officeDocument/2006/relationships/ctrlProp" Id="rId20"/><Relationship Target="../ctrlProps/ctrlProp162.xml" Type="http://schemas.openxmlformats.org/officeDocument/2006/relationships/ctrlProp" Id="rId41"/><Relationship Target="../ctrlProps/ctrlProp175.xml" Type="http://schemas.openxmlformats.org/officeDocument/2006/relationships/ctrlProp" Id="rId54"/><Relationship Target="../ctrlProps/ctrlProp183.xml" Type="http://schemas.openxmlformats.org/officeDocument/2006/relationships/ctrlProp" Id="rId62"/><Relationship Target="../ctrlProps/ctrlProp191.xml" Type="http://schemas.openxmlformats.org/officeDocument/2006/relationships/ctrlProp" Id="rId70"/><Relationship Target="../ctrlProps/ctrlProp196.xml" Type="http://schemas.openxmlformats.org/officeDocument/2006/relationships/ctrlProp" Id="rId75"/><Relationship Target="../printerSettings/printerSettings6.bin" Type="http://schemas.openxmlformats.org/officeDocument/2006/relationships/printerSettings" Id="rId1"/><Relationship Target="../ctrlProps/ctrlProp127.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178"/>
      <c r="B2" s="2179"/>
    </row>
    <row r="3" s="111" customFormat="true" ht="22.5" customHeight="true" x14ac:dyDescent="0.35">
      <c r="A3" s="124"/>
      <c r="B3" s="125"/>
    </row>
    <row r="4" s="111" customFormat="true" ht="22.5" customHeight="true" x14ac:dyDescent="0.35">
      <c r="A4" s="120"/>
      <c r="B4" s="121"/>
      <c r="C4" s="736" t="s">
        <v>27</v>
      </c>
    </row>
    <row r="5" s="111" customFormat="true" ht="22.5" customHeight="true" x14ac:dyDescent="0.35">
      <c r="A5" s="2178"/>
      <c r="B5" s="2179"/>
      <c r="C5" s="736"/>
    </row>
    <row r="6" s="111" customFormat="true" ht="29.25" customHeight="true" x14ac:dyDescent="0.2">
      <c r="A6" s="2180"/>
      <c r="B6" s="2182"/>
      <c r="C6" s="736" t="s">
        <v>28</v>
      </c>
    </row>
    <row r="7" s="111" customFormat="true" ht="25.9" customHeight="true" x14ac:dyDescent="0.4">
      <c r="A7" s="2174"/>
      <c r="B7" s="2175"/>
      <c r="C7" s="738" t="str">
        <f ca="true">+Water!B5</f>
        <v>Tunisia</v>
      </c>
    </row>
    <row r="8" s="111" customFormat="true" ht="15" customHeight="true" x14ac:dyDescent="0.2">
      <c r="A8" s="2176"/>
      <c r="B8" s="2177"/>
      <c r="C8" s="736"/>
    </row>
    <row r="9" s="111" customFormat="true" ht="15" customHeight="true" x14ac:dyDescent="0.2">
      <c r="A9" s="125"/>
      <c r="B9" s="128"/>
      <c r="C9" s="737" t="s">
        <v>155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MICS18</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178"/>
      <c r="B108" s="2179"/>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174"/>
      <c r="B113" s="2175"/>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176"/>
      <c r="B114" s="2177"/>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178"/>
      <c r="B208" s="2179"/>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174"/>
      <c r="B213" s="2175"/>
    </row>
    <row r="214" s="123" customFormat="true" ht="15" customHeight="true" x14ac:dyDescent="0.2">
      <c r="A214" s="2180"/>
      <c r="B214" s="2181"/>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219" t="s">
        <v>124</v>
      </c>
      <c r="C4" s="2219"/>
      <c r="D4" s="2219"/>
      <c r="E4" s="2219"/>
      <c r="F4" s="2219"/>
      <c r="G4" s="2219"/>
      <c r="H4" s="2219"/>
      <c r="I4" s="2219"/>
      <c r="J4" s="2219"/>
      <c r="K4" s="2219"/>
      <c r="L4" s="2219"/>
      <c r="M4" s="2219"/>
      <c r="N4" s="2219"/>
      <c r="O4" s="2219"/>
      <c r="P4" s="2219"/>
      <c r="Q4" s="2219"/>
      <c r="R4" s="2219"/>
      <c r="S4" s="2219"/>
      <c r="T4" s="2219"/>
      <c r="U4" s="2219"/>
      <c r="V4" s="2219"/>
      <c r="W4" s="2219"/>
      <c r="X4" s="2219"/>
      <c r="Y4" s="2219"/>
    </row>
    <row r="5" ht="29.1" customHeight="true" x14ac:dyDescent="0.4">
      <c r="A5" s="35"/>
      <c r="B5" s="2186" t="str">
        <f ca="true">IF(ISERROR(INDIRECT(CONCATENATE($B105,"!A2"))),"",INDIRECT(CONCATENATE($B105,"!A2")))</f>
        <v>Tunisia</v>
      </c>
      <c r="C5" s="2186"/>
      <c r="D5" s="2186"/>
      <c r="E5" s="2186"/>
      <c r="F5" s="2186"/>
      <c r="G5" s="2186"/>
      <c r="H5" s="2186"/>
      <c r="I5" s="2186"/>
      <c r="J5" s="2186"/>
      <c r="K5" s="2186"/>
      <c r="L5" s="2186"/>
      <c r="M5" s="2186"/>
      <c r="N5" s="2186"/>
      <c r="O5" s="2186"/>
      <c r="P5" s="2186"/>
      <c r="Q5" s="2186"/>
      <c r="R5" s="2186"/>
      <c r="S5" s="2186"/>
      <c r="T5" s="2186"/>
      <c r="U5" s="2186"/>
      <c r="V5" s="2186"/>
      <c r="W5" s="2186"/>
      <c r="X5" s="2186"/>
      <c r="Y5" s="2186"/>
    </row>
    <row r="6" x14ac:dyDescent="0.2">
      <c r="F6" s="36"/>
      <c r="G6" s="36"/>
      <c r="J6" s="37"/>
      <c r="K6" s="37"/>
      <c r="L6" s="37"/>
      <c r="M6" s="37"/>
      <c r="N6" s="37"/>
      <c r="O6" s="37"/>
      <c r="P6" s="37"/>
    </row>
    <row r="7" s="38" customFormat="true" ht="18" x14ac:dyDescent="0.25">
      <c r="B7" s="2183" t="str">
        <f>B118</f>
        <v>National use of drinking water sources, 2000–2020</v>
      </c>
      <c r="C7" s="2183"/>
      <c r="D7" s="2183"/>
      <c r="E7" s="2183"/>
      <c r="F7" s="2183"/>
      <c r="G7" s="2183"/>
      <c r="H7" s="2183"/>
      <c r="I7" s="2183"/>
      <c r="J7" s="2183" t="str">
        <f>B218</f>
        <v>Urban use of drinking water sources,  2000–2020</v>
      </c>
      <c r="K7" s="2183"/>
      <c r="L7" s="2183"/>
      <c r="M7" s="2183"/>
      <c r="N7" s="2183"/>
      <c r="O7" s="2183"/>
      <c r="P7" s="2183"/>
      <c r="Q7" s="2183"/>
      <c r="R7" s="2183" t="str">
        <f>B318</f>
        <v>Rural use of drinking water sources, 2000–2020</v>
      </c>
      <c r="S7" s="2183"/>
      <c r="T7" s="2183"/>
      <c r="U7" s="2183"/>
      <c r="V7" s="2183"/>
      <c r="W7" s="2183"/>
      <c r="X7" s="2183"/>
      <c r="Y7" s="2183"/>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96" t="str">
        <f ca="true">IF(ISERROR(INDIRECT(CONCATENATE($B105,"!A2"))),"",INDIRECT(CONCATENATE($B105,"!A2")))</f>
        <v>Tunisia</v>
      </c>
      <c r="C31" s="2197"/>
      <c r="D31" s="2197"/>
      <c r="E31" s="2198"/>
      <c r="F31" s="2188" t="s">
        <v>0</v>
      </c>
      <c r="G31" s="2188"/>
      <c r="H31" s="2188"/>
      <c r="I31" s="2189"/>
      <c r="J31" s="2187" t="s">
        <v>1</v>
      </c>
      <c r="K31" s="2188"/>
      <c r="L31" s="2188"/>
      <c r="M31" s="2189"/>
      <c r="N31" s="2187" t="s">
        <v>2</v>
      </c>
      <c r="O31" s="2188"/>
      <c r="P31" s="2188"/>
      <c r="Q31" s="2189"/>
      <c r="R31" s="2187" t="s">
        <v>3</v>
      </c>
      <c r="S31" s="2188"/>
      <c r="T31" s="2188"/>
      <c r="U31" s="2189"/>
      <c r="V31" s="2187" t="s">
        <v>4</v>
      </c>
      <c r="W31" s="2188"/>
      <c r="X31" s="2188"/>
      <c r="Y31" s="2189"/>
    </row>
    <row r="32" s="44" customFormat="true" ht="22.5" customHeight="true" x14ac:dyDescent="0.2">
      <c r="B32" s="2199"/>
      <c r="C32" s="2200"/>
      <c r="D32" s="2200"/>
      <c r="E32" s="2201"/>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190" t="s">
        <v>5</v>
      </c>
      <c r="C33" s="2191"/>
      <c r="D33" s="2194" t="s">
        <v>25</v>
      </c>
      <c r="E33" s="33">
        <f>C99</f>
        <v>2000</v>
      </c>
      <c r="F33" s="45">
        <f ca="true">E99</f>
        <v>79.449032797046257</v>
      </c>
      <c r="G33" s="46">
        <f t="shared" ref="G33:I34" ca="true" si="0">F99</f>
        <v>7.4577176933012064</v>
      </c>
      <c r="H33" s="47">
        <f t="shared" ca="true" si="0"/>
        <v>11.169181253251878</v>
      </c>
      <c r="I33" s="48">
        <f t="shared" ca="true" si="0"/>
        <v>1.924068256400659</v>
      </c>
      <c r="J33" s="45">
        <f ca="true">J99</f>
        <v>91.054598148426976</v>
      </c>
      <c r="K33" s="46">
        <f t="shared" ref="K33:M34" ca="true" si="1">K99</f>
        <v>2.9882347405024952</v>
      </c>
      <c r="L33" s="47">
        <f t="shared" ca="true" si="1"/>
        <v>4.9800439181463219</v>
      </c>
      <c r="M33" s="48">
        <f t="shared" ca="true" si="1"/>
        <v>0.97712319292421057</v>
      </c>
      <c r="N33" s="45">
        <f ca="true">O99</f>
        <v>97.592959668206689</v>
      </c>
      <c r="O33" s="46">
        <f t="shared" ref="O33:Q34" ca="true" si="2">P99</f>
        <v>1.1859487612601964</v>
      </c>
      <c r="P33" s="47">
        <f t="shared" ca="true" si="2"/>
        <v>0.67608859922599152</v>
      </c>
      <c r="Q33" s="48">
        <f t="shared" ca="true" si="2"/>
        <v>0.54500297130712738</v>
      </c>
      <c r="R33" s="45">
        <f ca="true">T99</f>
        <v>99.259585003659666</v>
      </c>
      <c r="S33" s="46">
        <f t="shared" ref="S33:U34" ca="true" si="3">U99</f>
        <v>0.54832873505643187</v>
      </c>
      <c r="T33" s="47">
        <f t="shared" ca="true" si="3"/>
        <v>0.19208626128390449</v>
      </c>
      <c r="U33" s="48">
        <f t="shared" ca="true" si="3"/>
        <v>0</v>
      </c>
      <c r="V33" s="45">
        <f ca="true">Y99</f>
        <v>99.499101336383831</v>
      </c>
      <c r="W33" s="46">
        <f t="shared" ref="W33:Y34" ca="true" si="4">Z99</f>
        <v>0.48029034755350197</v>
      </c>
      <c r="X33" s="47">
        <f t="shared" ca="true" si="4"/>
        <v>2.0608316062663334E-2</v>
      </c>
      <c r="Y33" s="48">
        <f t="shared" ca="true" si="4"/>
        <v>0</v>
      </c>
    </row>
    <row r="34" x14ac:dyDescent="0.2">
      <c r="B34" s="2192"/>
      <c r="C34" s="2193"/>
      <c r="D34" s="2195"/>
      <c r="E34" s="34">
        <f>C100</f>
        <v>2020</v>
      </c>
      <c r="F34" s="50">
        <f ca="true">E100</f>
        <v>87.358786068702088</v>
      </c>
      <c r="G34" s="51">
        <f t="shared" ca="true" si="0"/>
        <v>8.2001900034973829</v>
      </c>
      <c r="H34" s="52">
        <f t="shared" ca="true" si="0"/>
        <v>4.4410239278005292</v>
      </c>
      <c r="I34" s="53">
        <f t="shared" ca="true" si="0"/>
        <v>0</v>
      </c>
      <c r="J34" s="50">
        <f ca="true">J100</f>
        <v>95.823903193446043</v>
      </c>
      <c r="K34" s="51">
        <f t="shared" ca="true" si="1"/>
        <v>3.1447540521395427</v>
      </c>
      <c r="L34" s="52">
        <f t="shared" ca="true" si="1"/>
        <v>1.0313427544144105</v>
      </c>
      <c r="M34" s="53">
        <f t="shared" ca="true" si="1"/>
        <v>0</v>
      </c>
      <c r="N34" s="50">
        <f ca="true">O100</f>
        <v>97.96974468783057</v>
      </c>
      <c r="O34" s="51">
        <f t="shared" ca="true" si="2"/>
        <v>1.1905274494033116</v>
      </c>
      <c r="P34" s="52">
        <f t="shared" ca="true" si="2"/>
        <v>0.8397278627661251</v>
      </c>
      <c r="Q34" s="53">
        <f t="shared" ca="true" si="2"/>
        <v>0</v>
      </c>
      <c r="R34" s="50">
        <f ca="true">T100</f>
        <v>98.432823057506582</v>
      </c>
      <c r="S34" s="51">
        <f t="shared" ca="true" si="3"/>
        <v>0.54376154557936329</v>
      </c>
      <c r="T34" s="52">
        <f t="shared" ca="true" si="3"/>
        <v>1.0234153969140607</v>
      </c>
      <c r="U34" s="53">
        <f t="shared" ca="true" si="3"/>
        <v>0</v>
      </c>
      <c r="V34" s="50">
        <f ca="true">Y100</f>
        <v>98.577339546801838</v>
      </c>
      <c r="W34" s="51">
        <f t="shared" ca="true" si="4"/>
        <v>0.47584092756544444</v>
      </c>
      <c r="X34" s="52">
        <f t="shared" ca="true" si="4"/>
        <v>0.94681952563271921</v>
      </c>
      <c r="Y34" s="53">
        <f t="shared" ca="true" si="4"/>
        <v>0</v>
      </c>
    </row>
    <row r="35" x14ac:dyDescent="0.2">
      <c r="F35" s="36"/>
      <c r="H35" s="39"/>
    </row>
    <row r="36" x14ac:dyDescent="0.2">
      <c r="B36" s="2190" t="s">
        <v>6</v>
      </c>
      <c r="C36" s="2191"/>
      <c r="D36" s="2194" t="s">
        <v>25</v>
      </c>
      <c r="E36" s="33">
        <f>C199</f>
        <v>2000</v>
      </c>
      <c r="F36" s="45">
        <f ca="true">E199</f>
        <v>99.370651769149774</v>
      </c>
      <c r="G36" s="46">
        <f t="shared" ref="G36:I37" ca="true" si="5">F199</f>
        <v>0.54733092939481065</v>
      </c>
      <c r="H36" s="47">
        <f t="shared" ca="true" si="5"/>
        <v>4.9161568899990016E-2</v>
      </c>
      <c r="I36" s="48">
        <f t="shared" ca="true" si="5"/>
        <v>3.2855732555415074E-2</v>
      </c>
      <c r="J36" s="45">
        <f ca="true">J199</f>
        <v>99.117637617223068</v>
      </c>
      <c r="K36" s="46">
        <f t="shared" ref="K36:M37" ca="true" si="6">K199</f>
        <v>0.88236238277693246</v>
      </c>
      <c r="L36" s="47">
        <f t="shared" ca="true" si="6"/>
        <v>0</v>
      </c>
      <c r="M36" s="48">
        <f t="shared" ca="true" si="6"/>
        <v>0</v>
      </c>
      <c r="N36" s="45">
        <f ca="true">O199</f>
        <v>99.591943403697812</v>
      </c>
      <c r="O36" s="46">
        <f t="shared" ref="O36:Q37" ca="true" si="7">P199</f>
        <v>0.40805659630220248</v>
      </c>
      <c r="P36" s="47">
        <f t="shared" ca="true" si="7"/>
        <v>0</v>
      </c>
      <c r="Q36" s="48">
        <f t="shared" ca="true" si="7"/>
        <v>0</v>
      </c>
      <c r="R36" s="45">
        <f ca="true">T199</f>
        <v>99.690632888488523</v>
      </c>
      <c r="S36" s="46">
        <f t="shared" ref="S36:U37" ca="true" si="8">U199</f>
        <v>0.30936711151147733</v>
      </c>
      <c r="T36" s="47">
        <f t="shared" ca="true" si="8"/>
        <v>0</v>
      </c>
      <c r="U36" s="48">
        <f t="shared" ca="true" si="8"/>
        <v>0</v>
      </c>
      <c r="V36" s="45">
        <f ca="true">Y199</f>
        <v>99.44264106139795</v>
      </c>
      <c r="W36" s="46">
        <f t="shared" ref="W36:Y37" ca="true" si="9">Z199</f>
        <v>0.5573589386020501</v>
      </c>
      <c r="X36" s="47">
        <f t="shared" ca="true" si="9"/>
        <v>0</v>
      </c>
      <c r="Y36" s="48">
        <f t="shared" ca="true" si="9"/>
        <v>0</v>
      </c>
    </row>
    <row r="37" x14ac:dyDescent="0.2">
      <c r="B37" s="2192"/>
      <c r="C37" s="2193"/>
      <c r="D37" s="2195"/>
      <c r="E37" s="34">
        <f>C200</f>
        <v>2020</v>
      </c>
      <c r="F37" s="50">
        <f ca="true">E200</f>
        <v>98.855205412803443</v>
      </c>
      <c r="G37" s="51">
        <f t="shared" ca="true" si="5"/>
        <v>0.54449186445713049</v>
      </c>
      <c r="H37" s="52">
        <f t="shared" ca="true" si="5"/>
        <v>0.54515202880712366</v>
      </c>
      <c r="I37" s="53">
        <f t="shared" ca="true" si="5"/>
        <v>5.515069393230343E-2</v>
      </c>
      <c r="J37" s="50">
        <f ca="true">J200</f>
        <v>98.361423122046531</v>
      </c>
      <c r="K37" s="51">
        <f t="shared" ca="true" si="6"/>
        <v>0.87563043032230192</v>
      </c>
      <c r="L37" s="52">
        <f t="shared" ca="true" si="6"/>
        <v>0.76294644763116537</v>
      </c>
      <c r="M37" s="53">
        <f t="shared" ca="true" si="6"/>
        <v>0</v>
      </c>
      <c r="N37" s="50">
        <f ca="true">O200</f>
        <v>98.33970727154508</v>
      </c>
      <c r="O37" s="51">
        <f t="shared" ca="true" si="7"/>
        <v>0.40292582772404961</v>
      </c>
      <c r="P37" s="52">
        <f t="shared" ca="true" si="7"/>
        <v>1.2573669007308723</v>
      </c>
      <c r="Q37" s="53">
        <f t="shared" ca="true" si="7"/>
        <v>0</v>
      </c>
      <c r="R37" s="50">
        <f ca="true">T200</f>
        <v>98.66402882951634</v>
      </c>
      <c r="S37" s="51">
        <f t="shared" ca="true" si="8"/>
        <v>0.30618128027349689</v>
      </c>
      <c r="T37" s="52">
        <f t="shared" ca="true" si="8"/>
        <v>1.0297898902101679</v>
      </c>
      <c r="U37" s="53">
        <f t="shared" ca="true" si="8"/>
        <v>0</v>
      </c>
      <c r="V37" s="50">
        <f ca="true">Y200</f>
        <v>98.41892115258355</v>
      </c>
      <c r="W37" s="51">
        <f t="shared" ca="true" si="9"/>
        <v>0.5516211641854365</v>
      </c>
      <c r="X37" s="52">
        <f t="shared" ca="true" si="9"/>
        <v>1.0294576832310156</v>
      </c>
      <c r="Y37" s="53">
        <f t="shared" ca="true" si="9"/>
        <v>0</v>
      </c>
    </row>
    <row r="38" x14ac:dyDescent="0.2">
      <c r="F38" s="36"/>
      <c r="G38" s="36"/>
      <c r="H38" s="39"/>
      <c r="I38" s="39"/>
    </row>
    <row r="39" x14ac:dyDescent="0.2">
      <c r="B39" s="2190" t="s">
        <v>7</v>
      </c>
      <c r="C39" s="2191"/>
      <c r="D39" s="2194" t="s">
        <v>25</v>
      </c>
      <c r="E39" s="33">
        <f>C299</f>
        <v>2000</v>
      </c>
      <c r="F39" s="45">
        <f ca="true">E299</f>
        <v>72.906217251051032</v>
      </c>
      <c r="G39" s="46">
        <f t="shared" ref="G39:I40" ca="true" si="10">F299</f>
        <v>10.727245704230372</v>
      </c>
      <c r="H39" s="47">
        <f t="shared" ca="true" si="10"/>
        <v>13.645584378176466</v>
      </c>
      <c r="I39" s="48">
        <f t="shared" ca="true" si="10"/>
        <v>2.7209526665421322</v>
      </c>
      <c r="J39" s="45">
        <f ca="true">J299</f>
        <v>76.45500306505194</v>
      </c>
      <c r="K39" s="46">
        <f t="shared" ref="K39:M40" ca="true" si="11">K299</f>
        <v>7.65325220590959</v>
      </c>
      <c r="L39" s="47">
        <f t="shared" ca="true" si="11"/>
        <v>13.842344447701862</v>
      </c>
      <c r="M39" s="48">
        <f t="shared" ca="true" si="11"/>
        <v>2.0494002813366023</v>
      </c>
      <c r="N39" s="45">
        <f ca="true">O299</f>
        <v>76.70526957277049</v>
      </c>
      <c r="O39" s="46">
        <f t="shared" ref="O39:Q40" ca="true" si="12">P299</f>
        <v>7.0923024249072908</v>
      </c>
      <c r="P39" s="47">
        <f t="shared" ca="true" si="12"/>
        <v>13.22756897776253</v>
      </c>
      <c r="Q39" s="48">
        <f t="shared" ca="true" si="12"/>
        <v>2.9748590245596915</v>
      </c>
      <c r="R39" s="45">
        <f ca="true">T299</f>
        <v>84.896723396308388</v>
      </c>
      <c r="S39" s="46">
        <f t="shared" ref="S39:U40" ca="true" si="13">U299</f>
        <v>4.6917550224207041</v>
      </c>
      <c r="T39" s="47">
        <f t="shared" ca="true" si="13"/>
        <v>8.5480193740507389</v>
      </c>
      <c r="U39" s="48">
        <f t="shared" ca="true" si="13"/>
        <v>1.863502207220165</v>
      </c>
      <c r="V39" s="45">
        <f ca="true">Y299</f>
        <v>93.379721889545849</v>
      </c>
      <c r="W39" s="46">
        <f t="shared" ref="W39:Y40" ca="true" si="14">Z299</f>
        <v>1.7930390867162576</v>
      </c>
      <c r="X39" s="47">
        <f t="shared" ca="true" si="14"/>
        <v>4.1546936341435696</v>
      </c>
      <c r="Y39" s="48">
        <f t="shared" ca="true" si="14"/>
        <v>0.67254538959431898</v>
      </c>
    </row>
    <row r="40" x14ac:dyDescent="0.2">
      <c r="B40" s="2192"/>
      <c r="C40" s="2193"/>
      <c r="D40" s="2195"/>
      <c r="E40" s="34">
        <f>C300</f>
        <v>2020</v>
      </c>
      <c r="F40" s="50">
        <f ca="true">E300</f>
        <v>79.524337811528355</v>
      </c>
      <c r="G40" s="51">
        <f t="shared" ca="true" si="10"/>
        <v>11.701020068465894</v>
      </c>
      <c r="H40" s="52">
        <f t="shared" ca="true" si="10"/>
        <v>8.7746421200057512</v>
      </c>
      <c r="I40" s="53">
        <f t="shared" ca="true" si="10"/>
        <v>0</v>
      </c>
      <c r="J40" s="50">
        <f ca="true">J300</f>
        <v>87.689785794753419</v>
      </c>
      <c r="K40" s="51">
        <f t="shared" ca="true" si="11"/>
        <v>8.7778695921105214</v>
      </c>
      <c r="L40" s="52">
        <f t="shared" ca="true" si="11"/>
        <v>3.5323446131360612</v>
      </c>
      <c r="M40" s="53">
        <f t="shared" ca="true" si="11"/>
        <v>0</v>
      </c>
      <c r="N40" s="50">
        <f ca="true">O300</f>
        <v>89.963401533694963</v>
      </c>
      <c r="O40" s="51">
        <f t="shared" ca="true" si="12"/>
        <v>8.3181723290212233</v>
      </c>
      <c r="P40" s="52">
        <f t="shared" ca="true" si="12"/>
        <v>1.7184261372838137</v>
      </c>
      <c r="Q40" s="53">
        <f t="shared" ca="true" si="12"/>
        <v>0</v>
      </c>
      <c r="R40" s="50">
        <f ca="true">T300</f>
        <v>94.255148861917988</v>
      </c>
      <c r="S40" s="51">
        <f t="shared" ca="true" si="13"/>
        <v>5.2089415276673003</v>
      </c>
      <c r="T40" s="52">
        <f t="shared" ca="true" si="13"/>
        <v>0.53590961041470564</v>
      </c>
      <c r="U40" s="53">
        <f t="shared" ca="true" si="13"/>
        <v>0</v>
      </c>
      <c r="V40" s="50">
        <f ca="true">Y300</f>
        <v>96.850572105523781</v>
      </c>
      <c r="W40" s="51">
        <f t="shared" ca="true" si="14"/>
        <v>1.8596849277559997</v>
      </c>
      <c r="X40" s="52">
        <f t="shared" ca="true" si="14"/>
        <v>1.2897429667202118</v>
      </c>
      <c r="Y40" s="53">
        <f t="shared" ca="true" si="14"/>
        <v>0</v>
      </c>
    </row>
    <row r="97" s="40" customFormat="true" ht="16.5" customHeight="true" x14ac:dyDescent="0.2">
      <c r="A97" s="2205" t="s">
        <v>5</v>
      </c>
      <c r="B97" s="2205"/>
      <c r="C97" s="2205"/>
      <c r="D97" s="2202" t="s">
        <v>0</v>
      </c>
      <c r="E97" s="2203"/>
      <c r="F97" s="2203"/>
      <c r="G97" s="2203"/>
      <c r="H97" s="2204"/>
      <c r="I97" s="2202" t="s">
        <v>1</v>
      </c>
      <c r="J97" s="2203"/>
      <c r="K97" s="2203"/>
      <c r="L97" s="2203"/>
      <c r="M97" s="2204"/>
      <c r="N97" s="2202" t="s">
        <v>2</v>
      </c>
      <c r="O97" s="2203"/>
      <c r="P97" s="2203"/>
      <c r="Q97" s="2203"/>
      <c r="R97" s="2204"/>
      <c r="S97" s="2202" t="s">
        <v>3</v>
      </c>
      <c r="T97" s="2203"/>
      <c r="U97" s="2203"/>
      <c r="V97" s="2203"/>
      <c r="W97" s="2204"/>
      <c r="X97" s="2202" t="s">
        <v>4</v>
      </c>
      <c r="Y97" s="2203"/>
      <c r="Z97" s="2203"/>
      <c r="AA97" s="2203"/>
      <c r="AB97" s="2204"/>
    </row>
    <row r="98" s="44" customFormat="true" ht="22.5" customHeight="true" x14ac:dyDescent="0.2">
      <c r="A98" s="2206"/>
      <c r="B98" s="2206"/>
      <c r="C98" s="2206"/>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210" t="s">
        <v>10</v>
      </c>
      <c r="B99" s="2211"/>
      <c r="C99" s="231">
        <v>2000</v>
      </c>
      <c r="D99" s="56">
        <f ca="true">IF((D101+H101)&gt;100,D101*100/(D101+H101),D101)</f>
        <v>86.906750490347463</v>
      </c>
      <c r="E99" s="57">
        <f ca="true">D99*AVERAGEIF(E105:E116,"&gt;0")/100</f>
        <v>79.449032797046257</v>
      </c>
      <c r="F99" s="58">
        <f ca="true">D99*(100-AVERAGEIF(E105:E116,"&gt;0"))/100</f>
        <v>7.4577176933012064</v>
      </c>
      <c r="G99" s="59">
        <f ca="true">100-(E99+F99+H99)</f>
        <v>11.169181253251878</v>
      </c>
      <c r="H99" s="60">
        <f ca="true">IF((D101+H101)&gt;100,H101*100/(D101+H101),H101)</f>
        <v>1.924068256400659</v>
      </c>
      <c r="I99" s="56">
        <f ca="true">IF((I101+M101)&gt;100,I101*100/(I101+M101),I101)</f>
        <v>94.042832888929468</v>
      </c>
      <c r="J99" s="57">
        <f ca="true">I99*AVERAGEIF(J105:J116,"&gt;0")/100</f>
        <v>91.054598148426976</v>
      </c>
      <c r="K99" s="61">
        <f ca="true">I99*(100-AVERAGEIF(J105:J116,"&gt;0"))/100</f>
        <v>2.9882347405024952</v>
      </c>
      <c r="L99" s="62">
        <f ca="true">100-(J99+K99+M99)</f>
        <v>4.9800439181463219</v>
      </c>
      <c r="M99" s="63">
        <f ca="true">IF((I101+M101)&gt;100,M101*100/(I101+M101),M101)</f>
        <v>0.97712319292421057</v>
      </c>
      <c r="N99" s="56">
        <f ca="true">IF((N101+R101)&gt;100,N101*100/(N101+R101),N101)</f>
        <v>98.778908429466895</v>
      </c>
      <c r="O99" s="57">
        <f ca="true">N99*AVERAGEIF(O105:O116,"&gt;0")/100</f>
        <v>97.592959668206689</v>
      </c>
      <c r="P99" s="61">
        <f ca="true">N99*(100-AVERAGEIF(O105:O116,"&gt;0"))/100</f>
        <v>1.1859487612601964</v>
      </c>
      <c r="Q99" s="62">
        <f ca="true">100-(O99+P99+R99)</f>
        <v>0.67608859922599152</v>
      </c>
      <c r="R99" s="63">
        <f ca="true">IF((N101+R101)&gt;100,R101*100/(N101+R101),R101)</f>
        <v>0.54500297130712738</v>
      </c>
      <c r="S99" s="56">
        <f ca="true">IF((S101+W101)&gt;100,S101*100/(S101+W101),S101)</f>
        <v>99.807913738716096</v>
      </c>
      <c r="T99" s="57">
        <f ca="true">S99*AVERAGEIF(T105:T116,"&gt;0")/100</f>
        <v>99.259585003659666</v>
      </c>
      <c r="U99" s="61">
        <f ca="true">S99*(100-AVERAGEIF(T105:T116,"&gt;0"))/100</f>
        <v>0.54832873505643187</v>
      </c>
      <c r="V99" s="62">
        <f ca="true">100-(T99+U99+W99)</f>
        <v>0.19208626128390449</v>
      </c>
      <c r="W99" s="63">
        <f ca="true">IF((S101+W101)&gt;100,W101*100/(S101+W101),W101)</f>
        <v>0</v>
      </c>
      <c r="X99" s="56">
        <f ca="true">IF((X101+AB101)&gt;100,X101*100/(X101+AB101),X101)</f>
        <v>99.979391683937322</v>
      </c>
      <c r="Y99" s="57">
        <f ca="true">X99*AVERAGEIF(Y105:Y116,"&gt;0")/100</f>
        <v>99.499101336383831</v>
      </c>
      <c r="Z99" s="61">
        <f ca="true">X99*(100-AVERAGEIF(Y105:Y116,"&gt;0"))/100</f>
        <v>0.48029034755350197</v>
      </c>
      <c r="AA99" s="62">
        <f ca="true">100-(Y99+Z99+AB99)</f>
        <v>2.0608316062663334E-2</v>
      </c>
      <c r="AB99" s="63">
        <f ca="true">IF((X101+AB101)&gt;100,AB101*100/(X101+AB101),AB101)</f>
        <v>0</v>
      </c>
    </row>
    <row r="100" s="64" customFormat="true" ht="15" customHeight="true" x14ac:dyDescent="0.2">
      <c r="A100" s="2212"/>
      <c r="B100" s="2213"/>
      <c r="C100" s="232">
        <v>2020</v>
      </c>
      <c r="D100" s="65">
        <f ca="true">IF((D102+H102)&gt;100,D102*100/(D102+H102),D102)</f>
        <v>95.558976072199471</v>
      </c>
      <c r="E100" s="66">
        <f ca="true">D100*AVERAGEIF(E105:E116,"&gt;0")/100</f>
        <v>87.358786068702088</v>
      </c>
      <c r="F100" s="67">
        <f ca="true">D100*(100-AVERAGEIF(E105:E116,"&gt;0"))/100</f>
        <v>8.2001900034973829</v>
      </c>
      <c r="G100" s="68">
        <f ca="true">100-(E100+F100+H100)</f>
        <v>4.4410239278005292</v>
      </c>
      <c r="H100" s="69">
        <f ca="true">IF((D102+H102)&gt;100,H102*100/(D102+H102),H102)</f>
        <v>0</v>
      </c>
      <c r="I100" s="65">
        <f ca="true">IF((I102+M102)&gt;100,I102*100/(I102+M102),I102)</f>
        <v>98.968657245585575</v>
      </c>
      <c r="J100" s="66">
        <f ca="true">I100*AVERAGEIF(J105:J116,"&gt;0")/100</f>
        <v>95.823903193446043</v>
      </c>
      <c r="K100" s="67">
        <f ca="true">I100*(100-AVERAGEIF(J105:J116,"&gt;0"))/100</f>
        <v>3.1447540521395427</v>
      </c>
      <c r="L100" s="68">
        <f ca="true">100-(J100+K100+M100)</f>
        <v>1.0313427544144105</v>
      </c>
      <c r="M100" s="69">
        <f ca="true">IF((I102+M102)&gt;100,M102*100/(I102+M102),M102)</f>
        <v>0</v>
      </c>
      <c r="N100" s="65">
        <f ca="true">IF((N102+R102)&gt;100,N102*100/(N102+R102),N102)</f>
        <v>99.160272137233875</v>
      </c>
      <c r="O100" s="66">
        <f ca="true">N100*AVERAGEIF(O105:O116,"&gt;0")/100</f>
        <v>97.96974468783057</v>
      </c>
      <c r="P100" s="67">
        <f ca="true">N100*(100-AVERAGEIF(O105:O116,"&gt;0"))/100</f>
        <v>1.1905274494033116</v>
      </c>
      <c r="Q100" s="68">
        <f ca="true">100-(O100+P100+R100)</f>
        <v>0.8397278627661251</v>
      </c>
      <c r="R100" s="69">
        <f ca="true">IF((N102+R102)&gt;100,R102*100/(N102+R102),R102)</f>
        <v>0</v>
      </c>
      <c r="S100" s="65">
        <f ca="true">IF((S102+W102)&gt;100,S102*100/(S102+W102),S102)</f>
        <v>98.976584603085939</v>
      </c>
      <c r="T100" s="66">
        <f ca="true">S100*AVERAGEIF(T105:T116,"&gt;0")/100</f>
        <v>98.432823057506582</v>
      </c>
      <c r="U100" s="67">
        <f ca="true">S100*(100-AVERAGEIF(T105:T116,"&gt;0"))/100</f>
        <v>0.54376154557936329</v>
      </c>
      <c r="V100" s="68">
        <f ca="true">100-(T100+U100+W100)</f>
        <v>1.0234153969140607</v>
      </c>
      <c r="W100" s="69">
        <f ca="true">IF((S102+W102)&gt;100,W102*100/(S102+W102),W102)</f>
        <v>0</v>
      </c>
      <c r="X100" s="65">
        <f ca="true">IF((X102+AB102)&gt;100,X102*100/(X102+AB102),X102)</f>
        <v>99.053180474367281</v>
      </c>
      <c r="Y100" s="66">
        <f ca="true">X100*AVERAGEIF(Y105:Y116,"&gt;0")/100</f>
        <v>98.577339546801838</v>
      </c>
      <c r="Z100" s="67">
        <f ca="true">X100*(100-AVERAGEIF(Y105:Y116,"&gt;0"))/100</f>
        <v>0.47584092756544444</v>
      </c>
      <c r="AA100" s="68">
        <f ca="true">100-(Y100+Z100+AB100)</f>
        <v>0.94681952563271921</v>
      </c>
      <c r="AB100" s="69">
        <f ca="true">IF((X102+AB102)&gt;100,AB102*100/(X102+AB102),AB102)</f>
        <v>0</v>
      </c>
    </row>
    <row r="101" hidden="true" x14ac:dyDescent="0.2">
      <c r="A101" s="2214" t="s">
        <v>12</v>
      </c>
      <c r="B101" s="2215"/>
      <c r="C101" s="70">
        <f>MinRegYear(C99,C105:C116)</f>
        <v>2001</v>
      </c>
      <c r="D101" s="71">
        <f ca="true">IF(MAX(C105:C116)-MIN(C105:C116)&lt;5,AVERAGEIF(C105:C116,"&gt;0",D105:D116),
IF(FORECAST($C101,D$105:D$116,$C$105:$C$116)&lt;0,0,
IF(FORECAST($C101,D$105:D$116,$C$105:$C$116)&gt;100,100,
FORECAST($C101,D$105:D$116,$C$105:$C$116))))</f>
        <v>86.906750490347463</v>
      </c>
      <c r="E101" s="72"/>
      <c r="F101" s="73"/>
      <c r="G101" s="73"/>
      <c r="H101" s="74">
        <f ca="true">IF(MAX(C105:C116)-MIN(C105:C116)&lt;5,AVERAGEIF(C105:C116,"&gt;0",H105:H116),
IF(FORECAST($C101,H$105:H$116,$C$105:$C$116)&lt;0,0,
IF(FORECAST($C101,H$105:H$116,$C$105:$C$116)&gt;100,100,
FORECAST($C101,H$105:H$116,$C$105:$C$116))))</f>
        <v>1.924068256400659</v>
      </c>
      <c r="I101" s="71">
        <f ca="true">IF(MAX(C105:C116)-MIN(C105:C116)&lt;5,AVERAGEIF(C105:C116,"&gt;0",I105:I116),
IF(FORECAST($C101,I$105:I$116,$C$105:$C$116)&lt;0,0,
IF(FORECAST($C101,I$105:I$116,$C$105:$C$116)&gt;100,100,
FORECAST($C101,I$105:I$116,$C$105:$C$116))))</f>
        <v>94.042832888929468</v>
      </c>
      <c r="J101" s="72"/>
      <c r="K101" s="73"/>
      <c r="L101" s="73"/>
      <c r="M101" s="74">
        <f ca="true">IF(MAX(C105:C116)-MIN(C105:C116)&lt;5,AVERAGEIF(C105:C116,"&gt;0",M105:M116),
IF(FORECAST($C101,M$105:M$116,$C$105:$C$116)&lt;0,0,
IF(FORECAST($C101,M$105:M$116,$C$105:$C$116)&gt;100,100,
FORECAST($C101,M$105:M$116,$C$105:$C$116))))</f>
        <v>0.97712319292421057</v>
      </c>
      <c r="N101" s="71">
        <f ca="true">IF(MAX(C105:C116)-MIN(C105:C116)&lt;5,AVERAGEIF(C105:C116,"&gt;0",N105:N116),
IF(FORECAST($C101,N$105:N$116,$C$105:$C$116)&lt;0,0,
IF(FORECAST($C101,N$105:N$116,$C$105:$C$116)&gt;100,100,
FORECAST($C101,N$105:N$116,$C$105:$C$116))))</f>
        <v>98.778908429466895</v>
      </c>
      <c r="O101" s="72"/>
      <c r="P101" s="73"/>
      <c r="Q101" s="73"/>
      <c r="R101" s="74">
        <f ca="true">IF(MAX(C105:C116)-MIN(C105:C116)&lt;5,AVERAGEIF(C105:C116,"&gt;0",R105:R116),
IF(FORECAST($C101,R$105:R$116,$C$105:$C$116)&lt;0,0,
IF(FORECAST($C101,R$105:R$116,$C$105:$C$116)&gt;100,100,
FORECAST($C101,R$105:R$116,$C$105:$C$116))))</f>
        <v>0.54500297130712738</v>
      </c>
      <c r="S101" s="71">
        <f ca="true">IF(MAX(C105:C116)-MIN(C105:C116)&lt;5,AVERAGEIF(C105:C116,"&gt;0",S105:S116),
IF(FORECAST($C101,S$105:S$116,$C$105:$C$116)&lt;0,0,
IF(FORECAST($C101,S$105:S$116,$C$105:$C$116)&gt;100,100,
FORECAST($C101,S$105:S$116,$C$105:$C$116))))</f>
        <v>99.807913738716096</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99.979391683937322</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216"/>
      <c r="B102" s="2217"/>
      <c r="C102" s="49">
        <f>MaxRegYear(C100,C105:C116)</f>
        <v>2020</v>
      </c>
      <c r="D102" s="75">
        <f ca="true">IF(MAX(C105:C116)-MIN(C105:C116)&lt;5,AVERAGEIF(C105:C116,"&gt;0",D105:D116),
IF(FORECAST($C102,D$105:D$116,$C$105:$C$116)&lt;0,0,
IF(FORECAST($C102,D$105:D$116,$C$105:$C$116)&gt;100,100,
FORECAST($C102,D$105:D$116,$C$105:$C$116))))</f>
        <v>95.558976072199471</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98.968657245585575</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99.160272137233875</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98.976584603085939</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99.053180474367281</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173" t="s">
        <v>500</v>
      </c>
      <c r="F104" s="241"/>
      <c r="G104" s="241"/>
      <c r="H104" s="85" t="s">
        <v>17</v>
      </c>
      <c r="I104" s="82" t="s">
        <v>14</v>
      </c>
      <c r="J104" s="2173" t="s">
        <v>500</v>
      </c>
      <c r="K104" s="241"/>
      <c r="L104" s="241"/>
      <c r="M104" s="85" t="s">
        <v>17</v>
      </c>
      <c r="N104" s="83" t="s">
        <v>14</v>
      </c>
      <c r="O104" s="2173" t="s">
        <v>500</v>
      </c>
      <c r="P104" s="241"/>
      <c r="Q104" s="241"/>
      <c r="R104" s="85" t="s">
        <v>17</v>
      </c>
      <c r="S104" s="83" t="s">
        <v>14</v>
      </c>
      <c r="T104" s="2173" t="s">
        <v>500</v>
      </c>
      <c r="U104" s="241"/>
      <c r="V104" s="241"/>
      <c r="W104" s="85" t="s">
        <v>17</v>
      </c>
      <c r="X104" s="83" t="s">
        <v>14</v>
      </c>
      <c r="Y104" s="2173" t="s">
        <v>500</v>
      </c>
      <c r="Z104" s="241"/>
      <c r="AA104" s="241"/>
      <c r="AB104" s="85" t="s">
        <v>17</v>
      </c>
      <c r="AD104" s="242"/>
    </row>
    <row r="105" x14ac:dyDescent="0.2">
      <c r="A105" s="87"/>
      <c r="B105" s="788" t="s">
        <v>178</v>
      </c>
      <c r="C105" s="789">
        <v>2003</v>
      </c>
      <c r="D105" s="1">
        <f t="shared" ref="D105:D116" ca="true" si="15">IF(ISERROR(INDIRECT(CONCATENATE($B105,"!C16"))),"",INDIRECT(CONCATENATE($B105,"!C16")))</f>
        <v>88.150370998282995</v>
      </c>
      <c r="E105" s="88" t="str">
        <f t="shared" ref="E105:E116" ca="true" si="16">IF(ISERROR(INDIRECT(CONCATENATE($B105,"!C23"))),"",INDIRECT(CONCATENATE($B105,"!C23")))</f>
        <v>N/A</v>
      </c>
      <c r="F105" s="89"/>
      <c r="G105" s="89"/>
      <c r="H105" s="90">
        <f t="shared" ref="H105:H116" ca="true" si="17">IF(ISERROR(INDIRECT(CONCATENATE($B105,"!C21"))),"",INDIRECT(CONCATENATE($B105,"!C21")))</f>
        <v>1.8581820937958171</v>
      </c>
      <c r="I105" s="1">
        <f t="shared" ref="I105:I116" ca="true" si="18">IF(ISERROR(INDIRECT(CONCATENATE($B105,"!D16"))),"",INDIRECT(CONCATENATE($B105,"!D16")))</f>
        <v>94.493659965950854</v>
      </c>
      <c r="J105" s="88" t="str">
        <f t="shared" ref="J105:J116" ca="true" si="19">IF(ISERROR(INDIRECT(CONCATENATE($B105,"!D23"))),"",INDIRECT(CONCATENATE($B105,"!D23")))</f>
        <v>N/A</v>
      </c>
      <c r="K105" s="89"/>
      <c r="L105" s="89"/>
      <c r="M105" s="90">
        <f t="shared" ref="M105:M116" ca="true" si="20">IF(ISERROR(INDIRECT(CONCATENATE($B105,"!D21"))),"",INDIRECT(CONCATENATE($B105,"!D21")))</f>
        <v>0.91806525813745687</v>
      </c>
      <c r="N105" s="1">
        <f t="shared" ref="N105:N116" ca="true" si="21">IF(ISERROR(INDIRECT(CONCATENATE($B105,"!E16"))),"",INDIRECT(CONCATENATE($B105,"!E16")))</f>
        <v>98.696343398910273</v>
      </c>
      <c r="O105" s="88" t="str">
        <f t="shared" ref="O105:O116" ca="true" si="22">IF(ISERROR(INDIRECT(CONCATENATE($B105,"!E23"))),"",INDIRECT(CONCATENATE($B105,"!E23")))</f>
        <v>N/A</v>
      </c>
      <c r="P105" s="89"/>
      <c r="Q105" s="89"/>
      <c r="R105" s="90">
        <f t="shared" ref="R105:R116" ca="true" si="23">IF(ISERROR(INDIRECT(CONCATENATE($B105,"!E21"))),"",INDIRECT(CONCATENATE($B105,"!E21")))</f>
        <v>0.51005968405589497</v>
      </c>
      <c r="S105" s="1">
        <f t="shared" ref="S105:S116" ca="true" si="24">IF(ISERROR(INDIRECT(CONCATENATE($B105,"!F16"))),"",INDIRECT(CONCATENATE($B105,"!F16")))</f>
        <v>99.534172160337747</v>
      </c>
      <c r="T105" s="88" t="str">
        <f t="shared" ref="T105:T116" ca="true" si="25">IF(ISERROR(INDIRECT(CONCATENATE($B105,"!F23"))),"",INDIRECT(CONCATENATE($B105,"!F23")))</f>
        <v>N/A</v>
      </c>
      <c r="U105" s="89"/>
      <c r="V105" s="89"/>
      <c r="W105" s="90">
        <f t="shared" ref="W105:W116" ca="true" si="26">IF(ISERROR(INDIRECT(CONCATENATE($B105,"!F21"))),"",INDIRECT(CONCATENATE($B105,"!F21")))</f>
        <v>0</v>
      </c>
      <c r="X105" s="1">
        <f t="shared" ref="X105:X116" ca="true" si="27">IF(ISERROR(INDIRECT(CONCATENATE($B105,"!G16"))),"",INDIRECT(CONCATENATE($B105,"!G16")))</f>
        <v>99.659161423762342</v>
      </c>
      <c r="Y105" s="88" t="str">
        <f t="shared" ref="Y105:Y116" ca="true" si="28">IF(ISERROR(INDIRECT(CONCATENATE($B105,"!G23"))),"",INDIRECT(CONCATENATE($B105,"!G23")))</f>
        <v>N/A</v>
      </c>
      <c r="Z105" s="89"/>
      <c r="AA105" s="89"/>
      <c r="AB105" s="90">
        <f t="shared" ref="AB105:AB116" ca="true" si="29">IF(ISERROR(INDIRECT(CONCATENATE($B105,"!G221"))),"",INDIRECT(CONCATENATE($B105,"!G21")))</f>
        <v>0</v>
      </c>
    </row>
    <row r="106" x14ac:dyDescent="0.2">
      <c r="A106" s="87"/>
      <c r="B106" s="790" t="s">
        <v>157</v>
      </c>
      <c r="C106" s="791">
        <v>2012</v>
      </c>
      <c r="D106" s="2">
        <f t="shared" ca="true" si="15"/>
        <v>91.083783921015666</v>
      </c>
      <c r="E106" s="91">
        <f t="shared" ca="true" si="16"/>
        <v>90.2</v>
      </c>
      <c r="F106" s="89"/>
      <c r="G106" s="89"/>
      <c r="H106" s="92">
        <f t="shared" ca="true" si="17"/>
        <v>0.21703641887792971</v>
      </c>
      <c r="I106" s="2">
        <f t="shared" ca="true" si="18"/>
        <v>97.063827812507782</v>
      </c>
      <c r="J106" s="91">
        <f t="shared" ca="true" si="19"/>
        <v>96.1</v>
      </c>
      <c r="K106" s="89"/>
      <c r="L106" s="89"/>
      <c r="M106" s="92">
        <f t="shared" ca="true" si="20"/>
        <v>0.15549879175931003</v>
      </c>
      <c r="N106" s="2">
        <f t="shared" ca="true" si="21"/>
        <v>99.306469391346397</v>
      </c>
      <c r="O106" s="91">
        <f t="shared" ca="true" si="22"/>
        <v>99</v>
      </c>
      <c r="P106" s="89"/>
      <c r="Q106" s="89"/>
      <c r="R106" s="92">
        <f t="shared" ca="true" si="23"/>
        <v>6.9403428943499407E-2</v>
      </c>
      <c r="S106" s="2">
        <f t="shared" ca="true" si="24"/>
        <v>99.792201044131261</v>
      </c>
      <c r="T106" s="91">
        <f t="shared" ca="true" si="25"/>
        <v>99.5</v>
      </c>
      <c r="U106" s="89"/>
      <c r="V106" s="89"/>
      <c r="W106" s="92">
        <f t="shared" ca="true" si="26"/>
        <v>0</v>
      </c>
      <c r="X106" s="2">
        <f t="shared" ca="true" si="27"/>
        <v>100</v>
      </c>
      <c r="Y106" s="91">
        <f t="shared" ca="true" si="28"/>
        <v>99.4</v>
      </c>
      <c r="Z106" s="89"/>
      <c r="AA106" s="89"/>
      <c r="AB106" s="92">
        <f t="shared" ca="true" si="29"/>
        <v>0</v>
      </c>
    </row>
    <row r="107" x14ac:dyDescent="0.2">
      <c r="A107" s="87"/>
      <c r="B107" s="790" t="s">
        <v>494</v>
      </c>
      <c r="C107" s="791">
        <v>2018</v>
      </c>
      <c r="D107" s="2">
        <f t="shared" ca="true" si="15"/>
        <v>95.147505365194391</v>
      </c>
      <c r="E107" s="91">
        <f t="shared" ca="true" si="16"/>
        <v>92.637425973878706</v>
      </c>
      <c r="F107" s="89"/>
      <c r="G107" s="89"/>
      <c r="H107" s="92">
        <f t="shared" ca="true" si="17"/>
        <v>0.18746017396285578</v>
      </c>
      <c r="I107" s="2">
        <f t="shared" ca="true" si="18"/>
        <v>98.348628293576539</v>
      </c>
      <c r="J107" s="91">
        <f t="shared" ca="true" si="19"/>
        <v>97.544949543296312</v>
      </c>
      <c r="K107" s="89"/>
      <c r="L107" s="89"/>
      <c r="M107" s="92">
        <f t="shared" ca="true" si="20"/>
        <v>4.0425707378735333E-2</v>
      </c>
      <c r="N107" s="2">
        <f t="shared" ca="true" si="21"/>
        <v>98.936065720933954</v>
      </c>
      <c r="O107" s="91">
        <f t="shared" ca="true" si="22"/>
        <v>98.598781399559556</v>
      </c>
      <c r="P107" s="89"/>
      <c r="Q107" s="89"/>
      <c r="R107" s="92">
        <f t="shared" ca="true" si="23"/>
        <v>0</v>
      </c>
      <c r="S107" s="2">
        <f t="shared" ca="true" si="24"/>
        <v>98.784743060684249</v>
      </c>
      <c r="T107" s="91">
        <f t="shared" ca="true" si="25"/>
        <v>99.401231947414743</v>
      </c>
      <c r="U107" s="89"/>
      <c r="V107" s="89"/>
      <c r="W107" s="92">
        <f t="shared" ca="true" si="26"/>
        <v>0</v>
      </c>
      <c r="X107" s="2">
        <f t="shared" ca="true" si="27"/>
        <v>98.816574876096922</v>
      </c>
      <c r="Y107" s="91">
        <f t="shared" ca="true" si="28"/>
        <v>99.63922130458279</v>
      </c>
      <c r="Z107" s="89"/>
      <c r="AA107" s="89"/>
      <c r="AB107" s="92">
        <f t="shared" ca="true" si="29"/>
        <v>0</v>
      </c>
      <c r="AD107" s="93"/>
    </row>
    <row r="108" x14ac:dyDescent="0.2">
      <c r="A108" s="87"/>
      <c r="B108" s="790"/>
      <c r="C108" s="791"/>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90"/>
      <c r="C109" s="791"/>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90"/>
      <c r="C110" s="791"/>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90"/>
      <c r="C111" s="791"/>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790"/>
      <c r="C112" s="791"/>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790"/>
      <c r="C113" s="791"/>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90"/>
      <c r="C114" s="791"/>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90"/>
      <c r="C115" s="791"/>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92"/>
      <c r="C116" s="793"/>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83" t="str">
        <f>CONCATENATE("National use of drinking water sources, ",C99,"–",C100)</f>
        <v>National use of drinking water sources, 2000–2020</v>
      </c>
      <c r="C118" s="2184"/>
      <c r="D118" s="2184"/>
      <c r="E118" s="2184"/>
      <c r="F118" s="2184"/>
      <c r="G118" s="2184"/>
      <c r="H118" s="2184"/>
      <c r="I118" s="2184"/>
      <c r="J118" s="2184"/>
      <c r="K118" s="2184"/>
      <c r="L118" s="2184"/>
      <c r="N118" s="98"/>
      <c r="O118" s="98"/>
      <c r="P118" s="98"/>
      <c r="Q118" s="98"/>
      <c r="R118" s="98"/>
      <c r="S118" s="2207" t="s">
        <v>11</v>
      </c>
      <c r="T118" s="2208"/>
      <c r="U118" s="2208"/>
      <c r="V118" s="2208"/>
      <c r="W118" s="220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205" t="s">
        <v>6</v>
      </c>
      <c r="B197" s="2205"/>
      <c r="C197" s="2205"/>
      <c r="D197" s="2202" t="s">
        <v>0</v>
      </c>
      <c r="E197" s="2203"/>
      <c r="F197" s="2203"/>
      <c r="G197" s="2203"/>
      <c r="H197" s="2204"/>
      <c r="I197" s="2202" t="s">
        <v>1</v>
      </c>
      <c r="J197" s="2203"/>
      <c r="K197" s="2203"/>
      <c r="L197" s="2203"/>
      <c r="M197" s="2204"/>
      <c r="N197" s="2202" t="s">
        <v>2</v>
      </c>
      <c r="O197" s="2203"/>
      <c r="P197" s="2203"/>
      <c r="Q197" s="2203"/>
      <c r="R197" s="2204"/>
      <c r="S197" s="2202" t="s">
        <v>3</v>
      </c>
      <c r="T197" s="2203"/>
      <c r="U197" s="2203"/>
      <c r="V197" s="2203"/>
      <c r="W197" s="2204"/>
      <c r="X197" s="2202" t="s">
        <v>4</v>
      </c>
      <c r="Y197" s="2203"/>
      <c r="Z197" s="2203"/>
      <c r="AA197" s="2203"/>
      <c r="AB197" s="2204"/>
    </row>
    <row r="198" s="44" customFormat="true" ht="22.5" customHeight="true" x14ac:dyDescent="0.2">
      <c r="A198" s="2218"/>
      <c r="B198" s="2218"/>
      <c r="C198" s="2218"/>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210" t="s">
        <v>10</v>
      </c>
      <c r="B199" s="2211"/>
      <c r="C199" s="231">
        <v>2000</v>
      </c>
      <c r="D199" s="56">
        <f ca="true">IF((D201+H201)&gt;100,D201*100/(D201+H201),D201)</f>
        <v>99.917982698544591</v>
      </c>
      <c r="E199" s="57">
        <f ca="true">D199*AVERAGEIF(E205:E216,"&gt;0")/100</f>
        <v>99.370651769149774</v>
      </c>
      <c r="F199" s="58">
        <f ca="true">D199*(100-AVERAGEIF(E205:E216,"&gt;0"))/100</f>
        <v>0.54733092939481065</v>
      </c>
      <c r="G199" s="59">
        <f ca="true">100-(E199+F199+H199)</f>
        <v>4.9161568899990016E-2</v>
      </c>
      <c r="H199" s="60">
        <f ca="true">IF((D201+H201)&gt;100,H201*100/(D201+H201),H201)</f>
        <v>3.2855732555415074E-2</v>
      </c>
      <c r="I199" s="56">
        <f ca="true">IF((I201+M201)&gt;100,I201*100/(I201+M201),I201)</f>
        <v>100</v>
      </c>
      <c r="J199" s="57">
        <f ca="true">I199*AVERAGEIF(J205:J216,"&gt;0")/100</f>
        <v>99.117637617223068</v>
      </c>
      <c r="K199" s="61">
        <f ca="true">I199*(100-AVERAGEIF(J205:J216,"&gt;0"))/100</f>
        <v>0.88236238277693246</v>
      </c>
      <c r="L199" s="62">
        <f ca="true">100-(J199+K199+M199)</f>
        <v>0</v>
      </c>
      <c r="M199" s="63">
        <f ca="true">IF((I201+M201)&gt;100,M201*100/(I201+M201),M201)</f>
        <v>0</v>
      </c>
      <c r="N199" s="56">
        <f ca="true">IF((N201+R201)&gt;100,N201*100/(N201+R201),N201)</f>
        <v>100</v>
      </c>
      <c r="O199" s="57">
        <f ca="true">N199*AVERAGEIF(O205:O216,"&gt;0")/100</f>
        <v>99.591943403697812</v>
      </c>
      <c r="P199" s="61">
        <f ca="true">N199*(100-AVERAGEIF(O205:O216,"&gt;0"))/100</f>
        <v>0.40805659630220248</v>
      </c>
      <c r="Q199" s="62">
        <f ca="true">100-(O199+P199+R199)</f>
        <v>0</v>
      </c>
      <c r="R199" s="63">
        <f ca="true">IF((N201+R201)&gt;100,R201*100/(N201+R201),R201)</f>
        <v>0</v>
      </c>
      <c r="S199" s="56">
        <f ca="true">IF((S201+W201)&gt;100,S201*100/(S201+W201),S201)</f>
        <v>100</v>
      </c>
      <c r="T199" s="57">
        <f ca="true">S199*AVERAGEIF(T205:T216,"&gt;0")/100</f>
        <v>99.690632888488523</v>
      </c>
      <c r="U199" s="61">
        <f ca="true">S199*(100-AVERAGEIF(T205:T216,"&gt;0"))/100</f>
        <v>0.30936711151147733</v>
      </c>
      <c r="V199" s="62">
        <f ca="true">100-(T199+U199+W199)</f>
        <v>0</v>
      </c>
      <c r="W199" s="63">
        <f ca="true">IF((S201+W201)&gt;100,W201*100/(S201+W201),W201)</f>
        <v>0</v>
      </c>
      <c r="X199" s="56">
        <f ca="true">IF((X201+AB201)&gt;100,X201*100/(X201+AB201),X201)</f>
        <v>100</v>
      </c>
      <c r="Y199" s="57">
        <f ca="true">X199*AVERAGEIF(Y205:Y216,"&gt;0")/100</f>
        <v>99.44264106139795</v>
      </c>
      <c r="Z199" s="61">
        <f ca="true">X199*(100-AVERAGEIF(Y205:Y216,"&gt;0"))/100</f>
        <v>0.5573589386020501</v>
      </c>
      <c r="AA199" s="62">
        <f ca="true">100-(Y199+Z199+AB199)</f>
        <v>0</v>
      </c>
      <c r="AB199" s="63">
        <f ca="true">IF((X201+AB201)&gt;100,AB201*100/(X201+AB201),AB201)</f>
        <v>0</v>
      </c>
    </row>
    <row r="200" s="64" customFormat="true" ht="15" customHeight="true" x14ac:dyDescent="0.2">
      <c r="A200" s="2212"/>
      <c r="B200" s="2213"/>
      <c r="C200" s="232">
        <v>2020</v>
      </c>
      <c r="D200" s="65">
        <f ca="true">IF((D202+H202)&gt;100,D202*100/(D202+H202),D202)</f>
        <v>99.399697277260572</v>
      </c>
      <c r="E200" s="66">
        <f ca="true">D200*AVERAGEIF(E205:E216,"&gt;0")/100</f>
        <v>98.855205412803443</v>
      </c>
      <c r="F200" s="67">
        <f ca="true">D200*(100-AVERAGEIF(E205:E216,"&gt;0"))/100</f>
        <v>0.54449186445713049</v>
      </c>
      <c r="G200" s="68">
        <f ca="true">100-(E200+F200+H200)</f>
        <v>0.54515202880712366</v>
      </c>
      <c r="H200" s="69">
        <f ca="true">IF((D202+H202)&gt;100,H202*100/(D202+H202),H202)</f>
        <v>5.515069393230343E-2</v>
      </c>
      <c r="I200" s="65">
        <f ca="true">IF((I202+M202)&gt;100,I202*100/(I202+M202),I202)</f>
        <v>99.23705355236882</v>
      </c>
      <c r="J200" s="66">
        <f ca="true">I200*AVERAGEIF(J205:J216,"&gt;0")/100</f>
        <v>98.361423122046531</v>
      </c>
      <c r="K200" s="67">
        <f ca="true">I200*(100-AVERAGEIF(J205:J216,"&gt;0"))/100</f>
        <v>0.87563043032230192</v>
      </c>
      <c r="L200" s="68">
        <f ca="true">100-(J200+K200+M200)</f>
        <v>0.76294644763116537</v>
      </c>
      <c r="M200" s="69">
        <f ca="true">IF((I202+M202)&gt;100,M202*100/(I202+M202),M202)</f>
        <v>0</v>
      </c>
      <c r="N200" s="65">
        <f ca="true">IF((N202+R202)&gt;100,N202*100/(N202+R202),N202)</f>
        <v>98.742633099269142</v>
      </c>
      <c r="O200" s="66">
        <f ca="true">N200*AVERAGEIF(O205:O216,"&gt;0")/100</f>
        <v>98.33970727154508</v>
      </c>
      <c r="P200" s="67">
        <f ca="true">N200*(100-AVERAGEIF(O205:O216,"&gt;0"))/100</f>
        <v>0.40292582772404961</v>
      </c>
      <c r="Q200" s="68">
        <f ca="true">100-(O200+P200+R200)</f>
        <v>1.2573669007308723</v>
      </c>
      <c r="R200" s="69">
        <f ca="true">IF((N202+R202)&gt;100,R202*100/(N202+R202),R202)</f>
        <v>0</v>
      </c>
      <c r="S200" s="65">
        <f ca="true">IF((S202+W202)&gt;100,S202*100/(S202+W202),S202)</f>
        <v>98.970210109789832</v>
      </c>
      <c r="T200" s="66">
        <f ca="true">S200*AVERAGEIF(T205:T216,"&gt;0")/100</f>
        <v>98.66402882951634</v>
      </c>
      <c r="U200" s="67">
        <f ca="true">S200*(100-AVERAGEIF(T205:T216,"&gt;0"))/100</f>
        <v>0.30618128027349689</v>
      </c>
      <c r="V200" s="68">
        <f ca="true">100-(T200+U200+W200)</f>
        <v>1.0297898902101679</v>
      </c>
      <c r="W200" s="69">
        <f ca="true">IF((S202+W202)&gt;100,W202*100/(S202+W202),W202)</f>
        <v>0</v>
      </c>
      <c r="X200" s="65">
        <f ca="true">IF((X202+AB202)&gt;100,X202*100/(X202+AB202),X202)</f>
        <v>98.970542316768984</v>
      </c>
      <c r="Y200" s="66">
        <f ca="true">X200*AVERAGEIF(Y205:Y216,"&gt;0")/100</f>
        <v>98.41892115258355</v>
      </c>
      <c r="Z200" s="67">
        <f ca="true">X200*(100-AVERAGEIF(Y205:Y216,"&gt;0"))/100</f>
        <v>0.5516211641854365</v>
      </c>
      <c r="AA200" s="68">
        <f ca="true">100-(Y200+Z200+AB200)</f>
        <v>1.0294576832310156</v>
      </c>
      <c r="AB200" s="69">
        <f ca="true">IF((X202+AB202)&gt;100,AB202*100/(X202+AB202),AB202)</f>
        <v>0</v>
      </c>
    </row>
    <row r="201" hidden="true" x14ac:dyDescent="0.2">
      <c r="A201" s="2214" t="s">
        <v>12</v>
      </c>
      <c r="B201" s="2215"/>
      <c r="C201" s="70">
        <f>MinRegYear(C199,C205:C216)</f>
        <v>2001</v>
      </c>
      <c r="D201" s="71">
        <f ca="true">IF(MAX(C205:C216)-MIN(C205:C216)&lt;5,AVERAGEIF(C205:C216,"&gt;0",D205:D216),
IF(FORECAST($C201,D$205:D$216,$C$205:$C$216)&lt;0,0,
IF(FORECAST($C201,D$205:D$216,$C$205:$C$216)&gt;100,100,
FORECAST($C201,D$205:D$216,$C$205:$C$216))))</f>
        <v>99.917982698544591</v>
      </c>
      <c r="E201" s="72"/>
      <c r="F201" s="73"/>
      <c r="G201" s="73"/>
      <c r="H201" s="74">
        <f ca="true">IF(MAX(C205:C216)-MIN(C205:C216)&lt;5,AVERAGEIF(C205:C216,"&gt;0",H205:H216),
IF(FORECAST($C201,H$205:H$216,$C$205:$C$216)&lt;0,0,
IF(FORECAST($C201,H$205:H$216,$C$205:$C$216)&gt;100,100,
FORECAST($C201,H$205:H$216,$C$205:$C$216))))</f>
        <v>3.2855732555415074E-2</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216"/>
      <c r="B202" s="2217"/>
      <c r="C202" s="49">
        <f>MaxRegYear(C200,C205:C216)</f>
        <v>2020</v>
      </c>
      <c r="D202" s="75">
        <f ca="true">IF(MAX(C205:C216)-MIN(C205:C216)&lt;5,AVERAGEIF(C205:C216,"&gt;0",D205:D216),
IF(FORECAST($C202,D$205:D$216,$C$205:$C$216)&lt;0,0,
IF(FORECAST($C202,D$205:D$216,$C$205:$C$216)&gt;100,100,
FORECAST($C202,D$205:D$216,$C$205:$C$216))))</f>
        <v>99.399697277260572</v>
      </c>
      <c r="E202" s="76"/>
      <c r="F202" s="77"/>
      <c r="G202" s="77"/>
      <c r="H202" s="78">
        <f ca="true">IF(MAX(C205:C216)-MIN(C205:C216)&lt;5,AVERAGEIF(C205:C216,"&gt;0",H205:H216),
IF(FORECAST($C202,H$205:H$216,$C$205:$C$216)&lt;0,0,
IF(FORECAST($C202,H$205:H$216,$C$205:$C$216)&gt;100,100,
FORECAST($C202,H$205:H$216,$C$205:$C$216))))</f>
        <v>5.515069393230343E-2</v>
      </c>
      <c r="I202" s="75">
        <f ca="true">IF(MAX(C205:C216)-MIN(C205:C216)&lt;5,AVERAGEIF(C205:C216,"&gt;0",I205:I216),
IF(FORECAST($C202,I$205:I$216,$C$205:$C$216)&lt;0,0,
IF(FORECAST($C202,I$205:I$216,$C$205:$C$216)&gt;100,100,
FORECAST($C202,I$205:I$216,$C$205:$C$216))))</f>
        <v>99.23705355236882</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98.742633099269142</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98.970210109789832</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98.970542316768984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173" t="s">
        <v>500</v>
      </c>
      <c r="F204" s="241"/>
      <c r="G204" s="241"/>
      <c r="H204" s="85" t="s">
        <v>17</v>
      </c>
      <c r="I204" s="83" t="s">
        <v>14</v>
      </c>
      <c r="J204" s="2173" t="s">
        <v>500</v>
      </c>
      <c r="K204" s="241"/>
      <c r="L204" s="241"/>
      <c r="M204" s="85" t="s">
        <v>17</v>
      </c>
      <c r="N204" s="83" t="s">
        <v>14</v>
      </c>
      <c r="O204" s="2173" t="s">
        <v>500</v>
      </c>
      <c r="P204" s="241"/>
      <c r="Q204" s="241"/>
      <c r="R204" s="85" t="s">
        <v>17</v>
      </c>
      <c r="S204" s="83" t="s">
        <v>14</v>
      </c>
      <c r="T204" s="2173" t="s">
        <v>500</v>
      </c>
      <c r="U204" s="241"/>
      <c r="V204" s="241"/>
      <c r="W204" s="85" t="s">
        <v>17</v>
      </c>
      <c r="X204" s="83" t="s">
        <v>14</v>
      </c>
      <c r="Y204" s="2173" t="s">
        <v>500</v>
      </c>
      <c r="Z204" s="241"/>
      <c r="AA204" s="241"/>
      <c r="AB204" s="85" t="s">
        <v>17</v>
      </c>
      <c r="AD204" s="242"/>
    </row>
    <row r="205" x14ac:dyDescent="0.2">
      <c r="A205" s="87"/>
      <c r="B205" s="788" t="s">
        <v>178</v>
      </c>
      <c r="C205" s="789">
        <v>2003</v>
      </c>
      <c r="D205" s="1">
        <f t="shared" ref="D205:D216" ca="true" si="50">IF(ISERROR(INDIRECT(CONCATENATE($B205,"!H16"))),"",INDIRECT(CONCATENATE($B205,"!H16")))</f>
        <v>99.826613926616048</v>
      </c>
      <c r="E205" s="91" t="str">
        <f t="shared" ref="E205:E216" ca="true" si="51">IF(ISERROR(INDIRECT(CONCATENATE($B205,"!H23"))),"",INDIRECT(CONCATENATE($B205,"!H23")))</f>
        <v>N/A</v>
      </c>
      <c r="F205" s="89"/>
      <c r="G205" s="89"/>
      <c r="H205" s="90">
        <f t="shared" ref="H205:H216" ca="true" si="52">IF(ISERROR(INDIRECT(CONCATENATE($B205,"!H21"))),"",INDIRECT(CONCATENATE($B205,"!H21")))</f>
        <v>0</v>
      </c>
      <c r="I205" s="1">
        <f t="shared" ref="I205:I216" ca="true" si="53">IF(ISERROR(INDIRECT(CONCATENATE($B205,"!I16"))),"",INDIRECT(CONCATENATE($B205,"!I16")))</f>
        <v>100</v>
      </c>
      <c r="J205" s="91" t="str">
        <f t="shared" ref="J205:J216" ca="true" si="54">IF(ISERROR(INDIRECT(CONCATENATE($B205,"!I23"))),"",INDIRECT(CONCATENATE($B205,"!I23")))</f>
        <v>N/A</v>
      </c>
      <c r="K205" s="89"/>
      <c r="L205" s="89"/>
      <c r="M205" s="90">
        <f t="shared" ref="M205:M216" ca="true" si="55">IF(ISERROR(INDIRECT(CONCATENATE($B205,"!I21"))),"",INDIRECT(CONCATENATE($B205,"!I21")))</f>
        <v>0</v>
      </c>
      <c r="N205" s="1">
        <f t="shared" ref="N205:N216" ca="true" si="56">IF(ISERROR(INDIRECT(CONCATENATE($B205,"!J16"))),"",INDIRECT(CONCATENATE($B205,"!J16")))</f>
        <v>100</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100.00000000000001</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99.999999999999986</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790" t="s">
        <v>157</v>
      </c>
      <c r="C206" s="791">
        <v>2012</v>
      </c>
      <c r="D206" s="2">
        <f t="shared" ca="true" si="50"/>
        <v>99.709953747284601</v>
      </c>
      <c r="E206" s="91">
        <f t="shared" ca="true" si="51"/>
        <v>99.8</v>
      </c>
      <c r="F206" s="89"/>
      <c r="G206" s="89"/>
      <c r="H206" s="92">
        <f t="shared" ca="true" si="52"/>
        <v>0.13376976826133113</v>
      </c>
      <c r="I206" s="2">
        <f t="shared" ca="true" si="53"/>
        <v>100</v>
      </c>
      <c r="J206" s="91">
        <f t="shared" ca="true" si="54"/>
        <v>99.6</v>
      </c>
      <c r="K206" s="89"/>
      <c r="L206" s="89"/>
      <c r="M206" s="92">
        <f t="shared" ca="true" si="55"/>
        <v>0</v>
      </c>
      <c r="N206" s="2">
        <f t="shared" ca="true" si="56"/>
        <v>99.989369766184112</v>
      </c>
      <c r="O206" s="91">
        <f t="shared" ca="true" si="57"/>
        <v>100</v>
      </c>
      <c r="P206" s="89"/>
      <c r="Q206" s="89"/>
      <c r="R206" s="92">
        <f t="shared" ca="true" si="58"/>
        <v>0</v>
      </c>
      <c r="S206" s="2">
        <f t="shared" ca="true" si="59"/>
        <v>100</v>
      </c>
      <c r="T206" s="91">
        <f t="shared" ca="true" si="60"/>
        <v>99.5</v>
      </c>
      <c r="U206" s="89"/>
      <c r="V206" s="89"/>
      <c r="W206" s="92">
        <f t="shared" ca="true" si="61"/>
        <v>0</v>
      </c>
      <c r="X206" s="2">
        <f t="shared" ca="true" si="62"/>
        <v>100</v>
      </c>
      <c r="Y206" s="91">
        <f t="shared" ca="true" si="63"/>
        <v>99.4</v>
      </c>
      <c r="Z206" s="89"/>
      <c r="AA206" s="89"/>
      <c r="AB206" s="92">
        <f t="shared" ca="true" si="64"/>
        <v>0</v>
      </c>
    </row>
    <row r="207" x14ac:dyDescent="0.2">
      <c r="A207" s="87"/>
      <c r="B207" s="790" t="s">
        <v>494</v>
      </c>
      <c r="C207" s="791">
        <v>2018</v>
      </c>
      <c r="D207" s="2">
        <f t="shared" ca="true" si="50"/>
        <v>99.399035019705664</v>
      </c>
      <c r="E207" s="91">
        <f t="shared" ca="true" si="51"/>
        <v>99.104439592128031</v>
      </c>
      <c r="F207" s="89"/>
      <c r="G207" s="89"/>
      <c r="H207" s="92">
        <f t="shared" ca="true" si="52"/>
        <v>0</v>
      </c>
      <c r="I207" s="2">
        <f t="shared" ca="true" si="53"/>
        <v>99.138852524455885</v>
      </c>
      <c r="J207" s="91">
        <f t="shared" ca="true" si="54"/>
        <v>98.635275234446141</v>
      </c>
      <c r="K207" s="89"/>
      <c r="L207" s="89"/>
      <c r="M207" s="92">
        <f t="shared" ca="true" si="55"/>
        <v>0</v>
      </c>
      <c r="N207" s="2">
        <f t="shared" ca="true" si="56"/>
        <v>98.585740537683492</v>
      </c>
      <c r="O207" s="91">
        <f t="shared" ca="true" si="57"/>
        <v>99.183886807395595</v>
      </c>
      <c r="P207" s="89"/>
      <c r="Q207" s="89"/>
      <c r="R207" s="92">
        <f t="shared" ca="true" si="58"/>
        <v>0</v>
      </c>
      <c r="S207" s="2">
        <f t="shared" ca="true" si="59"/>
        <v>98.837662896198424</v>
      </c>
      <c r="T207" s="91">
        <f t="shared" ca="true" si="60"/>
        <v>99.881265776977031</v>
      </c>
      <c r="U207" s="89"/>
      <c r="V207" s="89"/>
      <c r="W207" s="92">
        <f t="shared" ca="true" si="61"/>
        <v>0</v>
      </c>
      <c r="X207" s="2">
        <f t="shared" ca="true" si="62"/>
        <v>98.838037862491689</v>
      </c>
      <c r="Y207" s="91">
        <f t="shared" ca="true" si="63"/>
        <v>99.48528212279588</v>
      </c>
      <c r="Z207" s="89"/>
      <c r="AA207" s="89"/>
      <c r="AB207" s="92">
        <f t="shared" ca="true" si="64"/>
        <v>0</v>
      </c>
      <c r="AD207" s="93"/>
    </row>
    <row r="208" x14ac:dyDescent="0.2">
      <c r="A208" s="87"/>
      <c r="B208" s="790"/>
      <c r="C208" s="791"/>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790"/>
      <c r="C209" s="791"/>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790"/>
      <c r="C210" s="791"/>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790"/>
      <c r="C211" s="791"/>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790"/>
      <c r="C212" s="791"/>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790"/>
      <c r="C213" s="791"/>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790"/>
      <c r="C214" s="791"/>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790"/>
      <c r="C215" s="791"/>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792"/>
      <c r="C216" s="793"/>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183" t="str">
        <f>CONCATENATE("Urban use of drinking water sources,  ",C199,"–",C200)</f>
        <v>Urban use of drinking water sources,  2000–2020</v>
      </c>
      <c r="C218" s="2184"/>
      <c r="D218" s="2184"/>
      <c r="E218" s="2184"/>
      <c r="F218" s="2184"/>
      <c r="G218" s="2184"/>
      <c r="H218" s="2184"/>
      <c r="I218" s="2184"/>
      <c r="J218" s="2184"/>
      <c r="K218" s="2184"/>
      <c r="L218" s="2184"/>
      <c r="N218" s="98"/>
      <c r="O218" s="98"/>
      <c r="P218" s="98"/>
      <c r="Q218" s="98"/>
      <c r="R218" s="98"/>
      <c r="S218" s="2207" t="s">
        <v>11</v>
      </c>
      <c r="T218" s="2208"/>
      <c r="U218" s="2208"/>
      <c r="V218" s="2208"/>
      <c r="W218" s="220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205" t="s">
        <v>7</v>
      </c>
      <c r="B297" s="2205"/>
      <c r="C297" s="2205"/>
      <c r="D297" s="2202" t="s">
        <v>0</v>
      </c>
      <c r="E297" s="2203"/>
      <c r="F297" s="2203"/>
      <c r="G297" s="2203"/>
      <c r="H297" s="2204"/>
      <c r="I297" s="2202" t="s">
        <v>1</v>
      </c>
      <c r="J297" s="2203"/>
      <c r="K297" s="2203"/>
      <c r="L297" s="2203"/>
      <c r="M297" s="2204"/>
      <c r="N297" s="2202" t="s">
        <v>2</v>
      </c>
      <c r="O297" s="2203"/>
      <c r="P297" s="2203"/>
      <c r="Q297" s="2203"/>
      <c r="R297" s="2204"/>
      <c r="S297" s="2202" t="s">
        <v>3</v>
      </c>
      <c r="T297" s="2203"/>
      <c r="U297" s="2203"/>
      <c r="V297" s="2203"/>
      <c r="W297" s="2204"/>
      <c r="X297" s="2202" t="s">
        <v>4</v>
      </c>
      <c r="Y297" s="2203"/>
      <c r="Z297" s="2203"/>
      <c r="AA297" s="2203"/>
      <c r="AB297" s="2204"/>
    </row>
    <row r="298" s="44" customFormat="true" ht="22.5" customHeight="true" x14ac:dyDescent="0.2">
      <c r="A298" s="2206"/>
      <c r="B298" s="2206"/>
      <c r="C298" s="2206"/>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210" t="s">
        <v>10</v>
      </c>
      <c r="B299" s="2211"/>
      <c r="C299" s="231">
        <v>2000</v>
      </c>
      <c r="D299" s="56">
        <f ca="true">IF((D301+H301)&gt;100,D301*100/(D301+H301),D301)</f>
        <v>83.633462955281402</v>
      </c>
      <c r="E299" s="57">
        <f ca="true">D299*AVERAGEIF(E305:E316,"&gt;0")/100</f>
        <v>72.906217251051032</v>
      </c>
      <c r="F299" s="58">
        <f ca="true">D299*(100-AVERAGEIF(E305:E316,"&gt;0"))/100</f>
        <v>10.727245704230372</v>
      </c>
      <c r="G299" s="59">
        <f ca="true">100-(E299+F299+H299)</f>
        <v>13.645584378176466</v>
      </c>
      <c r="H299" s="60">
        <f ca="true">IF((D301+H301)&gt;100,H301*100/(D301+H301),H301)</f>
        <v>2.7209526665421322</v>
      </c>
      <c r="I299" s="56">
        <f ca="true">IF((I301+M301)&gt;100,I301*100/(I301+M301),I301)</f>
        <v>84.108255270961536</v>
      </c>
      <c r="J299" s="57">
        <f ca="true">I299*AVERAGEIF(J305:J316,"&gt;0")/100</f>
        <v>76.45500306505194</v>
      </c>
      <c r="K299" s="61">
        <f ca="true">I299*(100-AVERAGEIF(J305:J316,"&gt;0"))/100</f>
        <v>7.65325220590959</v>
      </c>
      <c r="L299" s="62">
        <f ca="true">100-(J299+K299+M299)</f>
        <v>13.842344447701862</v>
      </c>
      <c r="M299" s="63">
        <f ca="true">IF((I301+M301)&gt;100,M301*100/(I301+M301),M301)</f>
        <v>2.0494002813366023</v>
      </c>
      <c r="N299" s="56">
        <f ca="true">IF((N301+R301)&gt;100,N301*100/(N301+R301),N301)</f>
        <v>83.797571997677778</v>
      </c>
      <c r="O299" s="57">
        <f ca="true">N299*AVERAGEIF(O305:O316,"&gt;0")/100</f>
        <v>76.70526957277049</v>
      </c>
      <c r="P299" s="61">
        <f ca="true">N299*(100-AVERAGEIF(O305:O316,"&gt;0"))/100</f>
        <v>7.0923024249072908</v>
      </c>
      <c r="Q299" s="62">
        <f ca="true">100-(O299+P299+R299)</f>
        <v>13.22756897776253</v>
      </c>
      <c r="R299" s="63">
        <f ca="true">IF((N301+R301)&gt;100,R301*100/(N301+R301),R301)</f>
        <v>2.9748590245596915</v>
      </c>
      <c r="S299" s="56">
        <f ca="true">IF((S301+W301)&gt;100,S301*100/(S301+W301),S301)</f>
        <v>89.588478418729096</v>
      </c>
      <c r="T299" s="57">
        <f ca="true">S299*AVERAGEIF(T305:T316,"&gt;0")/100</f>
        <v>84.896723396308388</v>
      </c>
      <c r="U299" s="61">
        <f ca="true">S299*(100-AVERAGEIF(T305:T316,"&gt;0"))/100</f>
        <v>4.6917550224207041</v>
      </c>
      <c r="V299" s="62">
        <f ca="true">100-(T299+U299+W299)</f>
        <v>8.5480193740507389</v>
      </c>
      <c r="W299" s="63">
        <f ca="true">IF((S301+W301)&gt;100,W301*100/(S301+W301),W301)</f>
        <v>1.863502207220165</v>
      </c>
      <c r="X299" s="56">
        <f ca="true">IF((X301+AB301)&gt;100,X301*100/(X301+AB301),X301)</f>
        <v>95.172760976262111</v>
      </c>
      <c r="Y299" s="57">
        <f ca="true">X299*AVERAGEIF(Y305:Y316,"&gt;0")/100</f>
        <v>93.379721889545849</v>
      </c>
      <c r="Z299" s="61">
        <f ca="true">X299*(100-AVERAGEIF(Y305:Y316,"&gt;0"))/100</f>
        <v>1.7930390867162576</v>
      </c>
      <c r="AA299" s="62">
        <f ca="true">100-(Y299+Z299+AB299)</f>
        <v>4.1546936341435696</v>
      </c>
      <c r="AB299" s="63">
        <f ca="true">IF((X301+AB301)&gt;100,AB301*100/(X301+AB301),AB301)</f>
        <v>0.67254538959431898</v>
      </c>
    </row>
    <row r="300" s="64" customFormat="true" ht="15" customHeight="true" x14ac:dyDescent="0.2">
      <c r="A300" s="2212"/>
      <c r="B300" s="2213"/>
      <c r="C300" s="232">
        <v>2020</v>
      </c>
      <c r="D300" s="65">
        <f ca="true">IF((D302+H302)&gt;100,D302*100/(D302+H302),D302)</f>
        <v>91.225357879994249</v>
      </c>
      <c r="E300" s="66">
        <f ca="true">D300*AVERAGEIF(E305:E316,"&gt;0")/100</f>
        <v>79.524337811528355</v>
      </c>
      <c r="F300" s="67">
        <f ca="true">D300*(100-AVERAGEIF(E305:E316,"&gt;0"))/100</f>
        <v>11.701020068465894</v>
      </c>
      <c r="G300" s="68">
        <f ca="true">100-(E300+F300+H300)</f>
        <v>8.7746421200057512</v>
      </c>
      <c r="H300" s="69">
        <f ca="true">IF((D302+H302)&gt;100,H302*100/(D302+H302),H302)</f>
        <v>0</v>
      </c>
      <c r="I300" s="65">
        <f ca="true">IF((I302+M302)&gt;100,I302*100/(I302+M302),I302)</f>
        <v>96.467655386863953</v>
      </c>
      <c r="J300" s="66">
        <f ca="true">I300*AVERAGEIF(J305:J316,"&gt;0")/100</f>
        <v>87.689785794753419</v>
      </c>
      <c r="K300" s="67">
        <f ca="true">I300*(100-AVERAGEIF(J305:J316,"&gt;0"))/100</f>
        <v>8.7778695921105214</v>
      </c>
      <c r="L300" s="68">
        <f ca="true">100-(J300+K300+M300)</f>
        <v>3.5323446131360612</v>
      </c>
      <c r="M300" s="69">
        <f ca="true">IF((I302+M302)&gt;100,M302*100/(I302+M302),M302)</f>
        <v>0</v>
      </c>
      <c r="N300" s="65">
        <f ca="true">IF((N302+R302)&gt;100,N302*100/(N302+R302),N302)</f>
        <v>98.281573862716186</v>
      </c>
      <c r="O300" s="66">
        <f ca="true">N300*AVERAGEIF(O305:O316,"&gt;0")/100</f>
        <v>89.963401533694963</v>
      </c>
      <c r="P300" s="67">
        <f ca="true">N300*(100-AVERAGEIF(O305:O316,"&gt;0"))/100</f>
        <v>8.3181723290212233</v>
      </c>
      <c r="Q300" s="68">
        <f ca="true">100-(O300+P300+R300)</f>
        <v>1.7184261372838137</v>
      </c>
      <c r="R300" s="69">
        <f ca="true">IF((N302+R302)&gt;100,R302*100/(N302+R302),R302)</f>
        <v>0</v>
      </c>
      <c r="S300" s="65">
        <f ca="true">IF((S302+W302)&gt;100,S302*100/(S302+W302),S302)</f>
        <v>99.464090389585294</v>
      </c>
      <c r="T300" s="66">
        <f ca="true">S300*AVERAGEIF(T305:T316,"&gt;0")/100</f>
        <v>94.255148861917988</v>
      </c>
      <c r="U300" s="67">
        <f ca="true">S300*(100-AVERAGEIF(T305:T316,"&gt;0"))/100</f>
        <v>5.2089415276673003</v>
      </c>
      <c r="V300" s="68">
        <f ca="true">100-(T300+U300+W300)</f>
        <v>0.53590961041470564</v>
      </c>
      <c r="W300" s="69">
        <f ca="true">IF((S302+W302)&gt;100,W302*100/(S302+W302),W302)</f>
        <v>0</v>
      </c>
      <c r="X300" s="65">
        <f ca="true">IF((X302+AB302)&gt;100,X302*100/(X302+AB302),X302)</f>
        <v>98.710257033279788</v>
      </c>
      <c r="Y300" s="66">
        <f ca="true">X300*AVERAGEIF(Y305:Y316,"&gt;0")/100</f>
        <v>96.850572105523781</v>
      </c>
      <c r="Z300" s="67">
        <f ca="true">X300*(100-AVERAGEIF(Y305:Y316,"&gt;0"))/100</f>
        <v>1.8596849277559997</v>
      </c>
      <c r="AA300" s="68">
        <f ca="true">100-(Y300+Z300+AB300)</f>
        <v>1.2897429667202118</v>
      </c>
      <c r="AB300" s="69">
        <f ca="true">IF((X302+AB302)&gt;100,AB302*100/(X302+AB302),AB302)</f>
        <v>0</v>
      </c>
    </row>
    <row r="301" hidden="true" x14ac:dyDescent="0.2">
      <c r="A301" s="2214" t="s">
        <v>12</v>
      </c>
      <c r="B301" s="2215"/>
      <c r="C301" s="70">
        <f>MinRegYear(C299,C305:C316)</f>
        <v>2001</v>
      </c>
      <c r="D301" s="71">
        <f ca="true">IF(MAX(C305:C316)-MIN(C305:C316)&lt;5,AVERAGEIF(C305:C316,"&gt;0",D305:D316),
IF(FORECAST($C301,D$305:D$316,$C$305:$C$316)&lt;0,0,
IF(FORECAST($C301,D$305:D$316,$C$305:$C$316)&gt;100,100,
FORECAST($C301,D$305:D$316,$C$305:$C$316))))</f>
        <v>83.633462955281402</v>
      </c>
      <c r="E301" s="72"/>
      <c r="F301" s="73"/>
      <c r="G301" s="73"/>
      <c r="H301" s="74">
        <f ca="true">IF(MAX(C305:C316)-MIN(C305:C316)&lt;5,AVERAGEIF(C305:C316,"&gt;0",H305:H316),
IF(FORECAST($C301,H$305:H$316,$C$305:$C$316)&lt;0,0,
IF(FORECAST($C301,H$305:H$316,$C$305:$C$316)&gt;100,100,
FORECAST($C301,H$305:H$316,$C$305:$C$316))))</f>
        <v>2.7209526665421322</v>
      </c>
      <c r="I301" s="71">
        <f ca="true">IF(MAX(C305:C316)-MIN(C305:C316)&lt;5,AVERAGEIF(C305:C316,"&gt;0",I305:I316),
IF(FORECAST($C301,I$305:I$316,$C$305:$C$316)&lt;0,0,
IF(FORECAST($C301,I$305:I$316,$C$305:$C$316)&gt;100,100,
FORECAST($C301,I$305:I$316,$C$305:$C$316))))</f>
        <v>84.108255270961536</v>
      </c>
      <c r="J301" s="72"/>
      <c r="K301" s="73"/>
      <c r="L301" s="73"/>
      <c r="M301" s="74">
        <f ca="true">IF(MAX(C305:C316)-MIN(C305:C316)&lt;5,AVERAGEIF(C305:C316,"&gt;0",M305:M316),
IF(FORECAST($C301,M$305:M$316,$C$305:$C$316)&lt;0,0,
IF(FORECAST($C301,M$305:M$316,$C$305:$C$316)&gt;100,100,
FORECAST($C301,M$305:M$316,$C$305:$C$316))))</f>
        <v>2.0494002813366023</v>
      </c>
      <c r="N301" s="71">
        <f ca="true">IF(MAX(C305:C316)-MIN(C305:C316)&lt;5,AVERAGEIF(C305:C316,"&gt;0",N305:N316),
IF(FORECAST($C301,N$305:N$316,$C$305:$C$316)&lt;0,0,
IF(FORECAST($C301,N$305:N$316,$C$305:$C$316)&gt;100,100,
FORECAST($C301,N$305:N$316,$C$305:$C$316))))</f>
        <v>83.797571997677778</v>
      </c>
      <c r="O301" s="72"/>
      <c r="P301" s="73"/>
      <c r="Q301" s="73"/>
      <c r="R301" s="74">
        <f ca="true">IF(MAX(C305:C316)-MIN(C305:C316)&lt;5,AVERAGEIF(C305:C316,"&gt;0",R305:R316),
IF(FORECAST($C301,R$305:R$316,$C$305:$C$316)&lt;0,0,
IF(FORECAST($C301,R$305:R$316,$C$305:$C$316)&gt;100,100,
FORECAST($C301,R$305:R$316,$C$305:$C$316))))</f>
        <v>2.9748590245596915</v>
      </c>
      <c r="S301" s="71">
        <f ca="true">IF(MAX(C305:C316)-MIN(C305:C316)&lt;5,AVERAGEIF(C305:C316,"&gt;0",S305:S316),
IF(FORECAST($C301,S$305:S$316,$C$305:$C$316)&lt;0,0,
IF(FORECAST($C301,S$305:S$316,$C$305:$C$316)&gt;100,100,
FORECAST($C301,S$305:S$316,$C$305:$C$316))))</f>
        <v>89.588478418729096</v>
      </c>
      <c r="T301" s="72"/>
      <c r="U301" s="73"/>
      <c r="V301" s="73"/>
      <c r="W301" s="74">
        <f ca="true">IF(MAX(C305:C316)-MIN(C305:C316)&lt;5,AVERAGEIF(C305:C316,"&gt;0",W305:W316),
IF(FORECAST($C301,W$305:W$316,$C$305:$C$316)&lt;0,0,
IF(FORECAST($C301,W$305:W$316,$C$305:$C$316)&gt;100,100,
FORECAST($C301,W$305:W$316,$C$305:$C$316))))</f>
        <v>1.863502207220165</v>
      </c>
      <c r="X301" s="71">
        <f ca="true">IF(MAX(C305:C316)-MIN(C305:C316)&lt;5,AVERAGEIF(C305:C316,"&gt;0",X305:X316),
IF(FORECAST($C301,X$305:X$316,$C$305:$C$316)&lt;0,0,
IF(FORECAST($C301,X$305:X$316,$C$305:$C$316)&gt;100,100,
FORECAST($C301,X$305:X$316,$C$305:$C$316))))</f>
        <v>95.172760976262111</v>
      </c>
      <c r="Y301" s="72"/>
      <c r="Z301" s="73"/>
      <c r="AA301" s="73"/>
      <c r="AB301" s="74">
        <f ca="true">IF(MAX(C305:C316)-MIN(C305:C316)&lt;5,AVERAGEIF(C305:C316,"&gt;0",AB305:AB316),
IF(FORECAST($C301,AB$305:AB$316,$C$305:$C$316)&lt;0,0,
IF(FORECAST($C301,AB$305:AB$316,$C$305:$C$316)&gt;100,100,
FORECAST($C301,AB$305:AB$316,$C$305:$C$316))))</f>
        <v>0.67254538959431898</v>
      </c>
    </row>
    <row r="302" hidden="true" x14ac:dyDescent="0.2">
      <c r="A302" s="2216"/>
      <c r="B302" s="2217"/>
      <c r="C302" s="49">
        <f>MaxRegYear(C300,C305:C316)</f>
        <v>2020</v>
      </c>
      <c r="D302" s="75">
        <f ca="true">IF(MAX(C305:C316)-MIN(C305:C316)&lt;5,AVERAGEIF(C305:C316,"&gt;0",D305:D316),
IF(FORECAST($C302,D$305:D$316,$C$305:$C$316)&lt;0,0,
IF(FORECAST($C302,D$305:D$316,$C$305:$C$316)&gt;100,100,
FORECAST($C302,D$305:D$316,$C$305:$C$316))))</f>
        <v>91.225357879994249</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96.467655386863953</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98.281573862716186</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99.464090389585294</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98.710257033279788</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173" t="s">
        <v>500</v>
      </c>
      <c r="F304" s="241"/>
      <c r="G304" s="241"/>
      <c r="H304" s="85" t="s">
        <v>17</v>
      </c>
      <c r="I304" s="83" t="s">
        <v>14</v>
      </c>
      <c r="J304" s="2173" t="s">
        <v>500</v>
      </c>
      <c r="K304" s="241"/>
      <c r="L304" s="241"/>
      <c r="M304" s="85" t="s">
        <v>17</v>
      </c>
      <c r="N304" s="83" t="s">
        <v>14</v>
      </c>
      <c r="O304" s="2173" t="s">
        <v>500</v>
      </c>
      <c r="P304" s="241"/>
      <c r="Q304" s="241"/>
      <c r="R304" s="85" t="s">
        <v>17</v>
      </c>
      <c r="S304" s="83" t="s">
        <v>14</v>
      </c>
      <c r="T304" s="2173" t="s">
        <v>500</v>
      </c>
      <c r="U304" s="241"/>
      <c r="V304" s="241"/>
      <c r="W304" s="85" t="s">
        <v>17</v>
      </c>
      <c r="X304" s="83" t="s">
        <v>14</v>
      </c>
      <c r="Y304" s="2173" t="s">
        <v>500</v>
      </c>
      <c r="Z304" s="241"/>
      <c r="AA304" s="241"/>
      <c r="AB304" s="85" t="s">
        <v>17</v>
      </c>
      <c r="AD304" s="242"/>
    </row>
    <row r="305" x14ac:dyDescent="0.2">
      <c r="A305" s="87"/>
      <c r="B305" s="788" t="s">
        <v>178</v>
      </c>
      <c r="C305" s="789">
        <v>2003</v>
      </c>
      <c r="D305" s="1">
        <f t="shared" ref="D305:D316" ca="true" si="65">IF(ISERROR(INDIRECT(CONCATENATE($B305,"!M16"))),"",INDIRECT(CONCATENATE($B305,"!M16")))</f>
        <v>86.016483464910266</v>
      </c>
      <c r="E305" s="91" t="str">
        <f t="shared" ref="E305:E316" ca="true" si="66">IF(ISERROR(INDIRECT(CONCATENATE($B305,"!M23"))),"",INDIRECT(CONCATENATE($B305,"!M23")))</f>
        <v>N/A</v>
      </c>
      <c r="F305" s="89"/>
      <c r="G305" s="89"/>
      <c r="H305" s="90">
        <f t="shared" ref="H305:H316" ca="true" si="67">IF(ISERROR(INDIRECT(CONCATENATE($B305,"!M21"))),"",INDIRECT(CONCATENATE($B305,"!M21")))</f>
        <v>2.613022226691001</v>
      </c>
      <c r="I305" s="1">
        <f t="shared" ref="I305:I316" ca="true" si="68">IF(ISERROR(INDIRECT(CONCATENATE($B305,"!N16"))),"",INDIRECT(CONCATENATE($B305,"!N16")))</f>
        <v>85.425694747150118</v>
      </c>
      <c r="J305" s="88" t="str">
        <f t="shared" ref="J305:J316" ca="true" si="69">IF(ISERROR(INDIRECT(CONCATENATE($B305,"!N23"))),"",INDIRECT(CONCATENATE($B305,"!N23")))</f>
        <v>N/A</v>
      </c>
      <c r="K305" s="89"/>
      <c r="L305" s="89"/>
      <c r="M305" s="90">
        <f t="shared" ref="M305:M316" ca="true" si="70">IF(ISERROR(INDIRECT(CONCATENATE($B305,"!N21"))),"",INDIRECT(CONCATENATE($B305,"!N21")))</f>
        <v>2.0006456715188898</v>
      </c>
      <c r="N305" s="1">
        <f t="shared" ref="N305:N316" ca="true" si="71">IF(ISERROR(INDIRECT(CONCATENATE($B305,"!O16"))),"",INDIRECT(CONCATENATE($B305,"!O16")))</f>
        <v>84.867131489627596</v>
      </c>
      <c r="O305" s="88" t="str">
        <f t="shared" ref="O305:O316" ca="true" si="72">IF(ISERROR(INDIRECT(CONCATENATE($B305,"!O23"))),"",INDIRECT(CONCATENATE($B305,"!O23")))</f>
        <v>N/A</v>
      </c>
      <c r="P305" s="89"/>
      <c r="Q305" s="89"/>
      <c r="R305" s="90">
        <f t="shared" ref="R305:R316" ca="true" si="73">IF(ISERROR(INDIRECT(CONCATENATE($B305,"!O21"))),"",INDIRECT(CONCATENATE($B305,"!O21")))</f>
        <v>2.8557750396079711</v>
      </c>
      <c r="S305" s="1">
        <f t="shared" ref="S305:S316" ca="true" si="74">IF(ISERROR(INDIRECT(CONCATENATE($B305,"!P16"))),"",INDIRECT(CONCATENATE($B305,"!P16")))</f>
        <v>90.211079403234692</v>
      </c>
      <c r="T305" s="88" t="str">
        <f t="shared" ref="T305:T316" ca="true" si="75">IF(ISERROR(INDIRECT(CONCATENATE($B305,"!P23"))),"",INDIRECT(CONCATENATE($B305,"!P23")))</f>
        <v>N/A</v>
      </c>
      <c r="U305" s="89"/>
      <c r="V305" s="89"/>
      <c r="W305" s="90">
        <f t="shared" ref="W305:W316" ca="true" si="76">IF(ISERROR(INDIRECT(CONCATENATE($B305,"!P21"))),"",INDIRECT(CONCATENATE($B305,"!P21")))</f>
        <v>1.8048045211093693</v>
      </c>
      <c r="X305" s="1">
        <f t="shared" ref="X305:X316" ca="true" si="77">IF(ISERROR(INDIRECT(CONCATENATE($B305,"!Q16"))),"",INDIRECT(CONCATENATE($B305,"!Q16")))</f>
        <v>95.217757316138673</v>
      </c>
      <c r="Y305" s="88" t="str">
        <f t="shared" ref="Y305:Y316" ca="true" si="78">IF(ISERROR(INDIRECT(CONCATENATE($B305,"!Q23"))),"",INDIRECT(CONCATENATE($B305,"!Q23")))</f>
        <v>N/A</v>
      </c>
      <c r="Z305" s="89"/>
      <c r="AA305" s="89"/>
      <c r="AB305" s="90">
        <f t="shared" ref="AB305:AB316" ca="true" si="79">IF(ISERROR(INDIRECT(CONCATENATE($B305,"!Q221"))),"",INDIRECT(CONCATENATE($B305,"!Q21")))</f>
        <v>0.60109963942847167</v>
      </c>
    </row>
    <row r="306" x14ac:dyDescent="0.2">
      <c r="A306" s="87"/>
      <c r="B306" s="790" t="s">
        <v>157</v>
      </c>
      <c r="C306" s="791">
        <v>2012</v>
      </c>
      <c r="D306" s="2">
        <f t="shared" ca="true" si="65"/>
        <v>84.069086354651745</v>
      </c>
      <c r="E306" s="91">
        <f t="shared" ca="true" si="66"/>
        <v>84.2</v>
      </c>
      <c r="F306" s="89"/>
      <c r="G306" s="89"/>
      <c r="H306" s="92">
        <f t="shared" ca="true" si="67"/>
        <v>0.55814523957485429</v>
      </c>
      <c r="I306" s="2">
        <f t="shared" ca="true" si="68"/>
        <v>91.222572467565854</v>
      </c>
      <c r="J306" s="91">
        <f t="shared" ca="true" si="69"/>
        <v>88.9</v>
      </c>
      <c r="K306" s="89"/>
      <c r="L306" s="89"/>
      <c r="M306" s="92">
        <f t="shared" ca="true" si="70"/>
        <v>8.439008188933772E-2</v>
      </c>
      <c r="N306" s="2">
        <f t="shared" ca="true" si="71"/>
        <v>93.320727469941005</v>
      </c>
      <c r="O306" s="91">
        <f t="shared" ca="true" si="72"/>
        <v>90.3</v>
      </c>
      <c r="P306" s="89"/>
      <c r="Q306" s="89"/>
      <c r="R306" s="92">
        <f t="shared" ca="true" si="73"/>
        <v>7.68740759311069E-2</v>
      </c>
      <c r="S306" s="2">
        <f t="shared" ca="true" si="74"/>
        <v>96.348280775028869</v>
      </c>
      <c r="T306" s="91">
        <f t="shared" ca="true" si="75"/>
        <v>93.6</v>
      </c>
      <c r="U306" s="89"/>
      <c r="V306" s="89"/>
      <c r="W306" s="92">
        <f t="shared" ca="true" si="76"/>
        <v>0.12320354138410433</v>
      </c>
      <c r="X306" s="2">
        <f t="shared" ca="true" si="77"/>
        <v>98.039214174585709</v>
      </c>
      <c r="Y306" s="91">
        <f t="shared" ca="true" si="78"/>
        <v>98.1</v>
      </c>
      <c r="Z306" s="89"/>
      <c r="AA306" s="89"/>
      <c r="AB306" s="92">
        <f t="shared" ca="true" si="79"/>
        <v>0.20501489147123839</v>
      </c>
    </row>
    <row r="307" x14ac:dyDescent="0.2">
      <c r="A307" s="87"/>
      <c r="B307" s="790" t="s">
        <v>494</v>
      </c>
      <c r="C307" s="791">
        <v>2018</v>
      </c>
      <c r="D307" s="2">
        <f t="shared" ca="true" si="65"/>
        <v>92.802021558986766</v>
      </c>
      <c r="E307" s="91">
        <f t="shared" ca="true" si="66"/>
        <v>90.147001008516867</v>
      </c>
      <c r="F307" s="89"/>
      <c r="G307" s="89"/>
      <c r="H307" s="92">
        <f t="shared" ca="true" si="67"/>
        <v>0.43050267099465633</v>
      </c>
      <c r="I307" s="2">
        <f t="shared" ca="true" si="68"/>
        <v>95.191340886435555</v>
      </c>
      <c r="J307" s="91">
        <f t="shared" ca="true" si="69"/>
        <v>92.901424411304163</v>
      </c>
      <c r="K307" s="89"/>
      <c r="L307" s="89"/>
      <c r="M307" s="92">
        <f t="shared" ca="true" si="70"/>
        <v>0.15023373311747285</v>
      </c>
      <c r="N307" s="2">
        <f t="shared" ca="true" si="71"/>
        <v>96.074333662472881</v>
      </c>
      <c r="O307" s="91">
        <f t="shared" ca="true" si="72"/>
        <v>92.7727734567206</v>
      </c>
      <c r="P307" s="89"/>
      <c r="Q307" s="89"/>
      <c r="R307" s="92">
        <f t="shared" ca="true" si="73"/>
        <v>0</v>
      </c>
      <c r="S307" s="2">
        <f t="shared" ca="true" si="74"/>
        <v>97.799146610854976</v>
      </c>
      <c r="T307" s="91">
        <f t="shared" ca="true" si="75"/>
        <v>95.925985695410915</v>
      </c>
      <c r="U307" s="89"/>
      <c r="V307" s="89"/>
      <c r="W307" s="92">
        <f t="shared" ca="true" si="76"/>
        <v>0.12429315708008047</v>
      </c>
      <c r="X307" s="2">
        <f t="shared" ca="true" si="77"/>
        <v>97.846831528089936</v>
      </c>
      <c r="Y307" s="91">
        <f t="shared" ca="true" si="78"/>
        <v>98.132033055837326</v>
      </c>
      <c r="Z307" s="89"/>
      <c r="AA307" s="89"/>
      <c r="AB307" s="92">
        <f t="shared" ca="true" si="79"/>
        <v>0</v>
      </c>
      <c r="AD307" s="93"/>
    </row>
    <row r="308" x14ac:dyDescent="0.2">
      <c r="A308" s="87"/>
      <c r="B308" s="790"/>
      <c r="C308" s="791"/>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790"/>
      <c r="C309" s="791"/>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790"/>
      <c r="C310" s="791"/>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790"/>
      <c r="C311" s="791"/>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790"/>
      <c r="C312" s="791"/>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790"/>
      <c r="C313" s="791"/>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790"/>
      <c r="C314" s="791"/>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790"/>
      <c r="C315" s="791"/>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792"/>
      <c r="C316" s="793"/>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183" t="str">
        <f>CONCATENATE("Rural use of drinking water sources, ",C299,"–",C300)</f>
        <v>Rural use of drinking water sources, 2000–2020</v>
      </c>
      <c r="C318" s="2184"/>
      <c r="D318" s="2184"/>
      <c r="E318" s="2184"/>
      <c r="F318" s="2184"/>
      <c r="G318" s="2184"/>
      <c r="H318" s="2184"/>
      <c r="I318" s="2184"/>
      <c r="J318" s="2184"/>
      <c r="K318" s="2184"/>
      <c r="L318" s="2185"/>
      <c r="N318" s="98"/>
      <c r="O318" s="98"/>
      <c r="P318" s="98"/>
      <c r="Q318" s="98"/>
      <c r="R318" s="98"/>
      <c r="S318" s="2207" t="s">
        <v>11</v>
      </c>
      <c r="T318" s="2208"/>
      <c r="U318" s="2208"/>
      <c r="V318" s="2208"/>
      <c r="W318" s="220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222" t="s">
        <v>125</v>
      </c>
      <c r="C4" s="2223"/>
      <c r="D4" s="2223"/>
      <c r="E4" s="2223"/>
      <c r="F4" s="2223"/>
      <c r="G4" s="2223"/>
      <c r="H4" s="2223"/>
      <c r="I4" s="2223"/>
      <c r="J4" s="2223"/>
      <c r="K4" s="2223"/>
      <c r="L4" s="2223"/>
      <c r="M4" s="2223"/>
      <c r="N4" s="2223"/>
      <c r="O4" s="2223"/>
      <c r="P4" s="2223"/>
      <c r="Q4" s="2223"/>
      <c r="R4" s="2223"/>
      <c r="S4" s="2223"/>
      <c r="T4" s="2223"/>
      <c r="U4" s="2223"/>
      <c r="V4" s="2223"/>
      <c r="W4" s="2223"/>
      <c r="X4" s="2223"/>
      <c r="Y4" s="2223"/>
    </row>
    <row r="5" ht="28.5" customHeight="true" x14ac:dyDescent="0.2">
      <c r="B5" s="2186" t="str">
        <f ca="true">IF(ISERROR(INDIRECT(CONCATENATE($B105,"!A2"))),"",INDIRECT(CONCATENATE($B105,"!A2")))</f>
        <v>Tunisia</v>
      </c>
      <c r="C5" s="2220"/>
      <c r="D5" s="2220"/>
      <c r="E5" s="2220"/>
      <c r="F5" s="2220"/>
      <c r="G5" s="2220"/>
      <c r="H5" s="2220"/>
      <c r="I5" s="2220"/>
      <c r="J5" s="2220"/>
      <c r="K5" s="2221"/>
      <c r="L5" s="2221"/>
      <c r="M5" s="2221"/>
      <c r="N5" s="2221"/>
      <c r="O5" s="2221"/>
      <c r="P5" s="2221"/>
      <c r="Q5" s="2221"/>
      <c r="R5" s="2221"/>
      <c r="S5" s="2221"/>
      <c r="T5" s="2221"/>
      <c r="U5" s="2221"/>
      <c r="V5" s="2221"/>
      <c r="W5" s="2221"/>
      <c r="X5" s="2221"/>
      <c r="Y5" s="2221"/>
    </row>
    <row r="6" x14ac:dyDescent="0.2">
      <c r="F6" s="36"/>
      <c r="G6" s="36"/>
      <c r="J6" s="37"/>
      <c r="K6" s="37"/>
      <c r="L6" s="37"/>
      <c r="M6" s="37"/>
      <c r="N6" s="37"/>
      <c r="O6" s="37"/>
      <c r="P6" s="37"/>
    </row>
    <row r="7" s="38" customFormat="true" ht="18" x14ac:dyDescent="0.25">
      <c r="B7" s="2183" t="str">
        <f>B118</f>
        <v>National use of sanitation facilities, 2000–2020</v>
      </c>
      <c r="C7" s="2224"/>
      <c r="D7" s="2224"/>
      <c r="E7" s="2224"/>
      <c r="F7" s="2224"/>
      <c r="G7" s="2224"/>
      <c r="H7" s="2224"/>
      <c r="I7" s="2224"/>
      <c r="J7" s="2183" t="str">
        <f>B218</f>
        <v>Urban use of sanitation facilities, 2000–2020</v>
      </c>
      <c r="K7" s="2224"/>
      <c r="L7" s="2224"/>
      <c r="M7" s="2224"/>
      <c r="N7" s="2224"/>
      <c r="O7" s="2224"/>
      <c r="P7" s="2224"/>
      <c r="Q7" s="2224"/>
      <c r="R7" s="2183" t="str">
        <f>B318</f>
        <v>Rural use of sanitation facilities, 2000–2020</v>
      </c>
      <c r="S7" s="2224"/>
      <c r="T7" s="2224"/>
      <c r="U7" s="2224"/>
      <c r="V7" s="2224"/>
      <c r="W7" s="2224"/>
      <c r="X7" s="2224"/>
      <c r="Y7" s="222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96" t="str">
        <f ca="true">IF(ISERROR(INDIRECT(CONCATENATE($B105,"!A2"))),"",INDIRECT(CONCATENATE($B105,"!A2")))</f>
        <v>Tunisia</v>
      </c>
      <c r="C31" s="2197"/>
      <c r="D31" s="2197"/>
      <c r="E31" s="2198"/>
      <c r="F31" s="2188" t="s">
        <v>0</v>
      </c>
      <c r="G31" s="2188"/>
      <c r="H31" s="2188"/>
      <c r="I31" s="2189"/>
      <c r="J31" s="2187" t="s">
        <v>1</v>
      </c>
      <c r="K31" s="2188"/>
      <c r="L31" s="2188"/>
      <c r="M31" s="2189"/>
      <c r="N31" s="2187" t="s">
        <v>2</v>
      </c>
      <c r="O31" s="2188"/>
      <c r="P31" s="2188"/>
      <c r="Q31" s="2189"/>
      <c r="R31" s="2187" t="s">
        <v>3</v>
      </c>
      <c r="S31" s="2188"/>
      <c r="T31" s="2188"/>
      <c r="U31" s="2189"/>
      <c r="V31" s="2187" t="s">
        <v>4</v>
      </c>
      <c r="W31" s="2188"/>
      <c r="X31" s="2188"/>
      <c r="Y31" s="2189"/>
    </row>
    <row r="32" s="44" customFormat="true" ht="22.5" customHeight="true" x14ac:dyDescent="0.2">
      <c r="B32" s="2199"/>
      <c r="C32" s="2200"/>
      <c r="D32" s="2200"/>
      <c r="E32" s="2201"/>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190" t="s">
        <v>5</v>
      </c>
      <c r="C33" s="2191"/>
      <c r="D33" s="2194" t="s">
        <v>25</v>
      </c>
      <c r="E33" s="33">
        <f>C99</f>
        <v>2000</v>
      </c>
      <c r="F33" s="103">
        <f ca="true">E99</f>
        <v>48.7316463472336</v>
      </c>
      <c r="G33" s="46">
        <f t="shared" ref="G33:I34" ca="true" si="0">F99</f>
        <v>4.3173301045188222</v>
      </c>
      <c r="H33" s="47">
        <f t="shared" ca="true" si="0"/>
        <v>13.557939028324654</v>
      </c>
      <c r="I33" s="48">
        <f t="shared" ca="true" si="0"/>
        <v>33.393084519922922</v>
      </c>
      <c r="J33" s="103">
        <f ca="true">J99</f>
        <v>79.978473049597412</v>
      </c>
      <c r="K33" s="46">
        <f t="shared" ref="K33:M34" ca="true" si="1">K99</f>
        <v>4.7135170218043188</v>
      </c>
      <c r="L33" s="47">
        <f t="shared" ca="true" si="1"/>
        <v>10.789215317431967</v>
      </c>
      <c r="M33" s="48">
        <f t="shared" ca="true" si="1"/>
        <v>4.5187946111662995</v>
      </c>
      <c r="N33" s="103">
        <f ca="true">O99</f>
        <v>93.015314602188937</v>
      </c>
      <c r="O33" s="46">
        <f t="shared" ref="O33:Q34" ca="true" si="2">P99</f>
        <v>1.9297254878482502</v>
      </c>
      <c r="P33" s="47">
        <f t="shared" ca="true" si="2"/>
        <v>4.6500186091422506</v>
      </c>
      <c r="Q33" s="48">
        <f t="shared" ca="true" si="2"/>
        <v>0.40494130082056046</v>
      </c>
      <c r="R33" s="103">
        <f ca="true">T99</f>
        <v>96.395238169893915</v>
      </c>
      <c r="S33" s="46">
        <f t="shared" ref="S33:U34" ca="true" si="3">U99</f>
        <v>1.2104637306531285</v>
      </c>
      <c r="T33" s="47">
        <f t="shared" ca="true" si="3"/>
        <v>2.3942980994529535</v>
      </c>
      <c r="U33" s="48">
        <f t="shared" ca="true" si="3"/>
        <v>0</v>
      </c>
      <c r="V33" s="103">
        <f ca="true">Y99</f>
        <v>96.829238000882484</v>
      </c>
      <c r="W33" s="46">
        <f t="shared" ref="W33:Y34" ca="true" si="4">Z99</f>
        <v>0.26217458964900858</v>
      </c>
      <c r="X33" s="47">
        <f t="shared" ca="true" si="4"/>
        <v>2.7814344515067972</v>
      </c>
      <c r="Y33" s="48">
        <f t="shared" ca="true" si="4"/>
        <v>0.12715295796170878</v>
      </c>
    </row>
    <row r="34" x14ac:dyDescent="0.2">
      <c r="B34" s="2192"/>
      <c r="C34" s="2193"/>
      <c r="D34" s="2195"/>
      <c r="E34" s="34">
        <f>C100</f>
        <v>2020</v>
      </c>
      <c r="F34" s="104">
        <f ca="true">E100</f>
        <v>91.8616146940264</v>
      </c>
      <c r="G34" s="51">
        <f t="shared" ca="true" si="0"/>
        <v>8.138385305973614</v>
      </c>
      <c r="H34" s="52">
        <f t="shared" ca="true" si="0"/>
        <v>0</v>
      </c>
      <c r="I34" s="53">
        <f t="shared" ca="true" si="0"/>
        <v>0</v>
      </c>
      <c r="J34" s="104">
        <f ca="true">J100</f>
        <v>94.434518520782817</v>
      </c>
      <c r="K34" s="51">
        <f t="shared" ca="true" si="1"/>
        <v>5.5654814792171825</v>
      </c>
      <c r="L34" s="52">
        <f t="shared" ca="true" si="1"/>
        <v>0</v>
      </c>
      <c r="M34" s="53">
        <f t="shared" ca="true" si="1"/>
        <v>0</v>
      </c>
      <c r="N34" s="104">
        <f ca="true">O100</f>
        <v>97.967534179754651</v>
      </c>
      <c r="O34" s="51">
        <f t="shared" ca="true" si="2"/>
        <v>2.0324658202453492</v>
      </c>
      <c r="P34" s="52">
        <f t="shared" ca="true" si="2"/>
        <v>0</v>
      </c>
      <c r="Q34" s="53">
        <f t="shared" ca="true" si="2"/>
        <v>0</v>
      </c>
      <c r="R34" s="104">
        <f ca="true">T100</f>
        <v>98.750217414953241</v>
      </c>
      <c r="S34" s="51">
        <f t="shared" ca="true" si="3"/>
        <v>1.2400359067969444</v>
      </c>
      <c r="T34" s="52">
        <f t="shared" ca="true" si="3"/>
        <v>0</v>
      </c>
      <c r="U34" s="53">
        <f t="shared" ca="true" si="3"/>
        <v>9.7466782498234934E-3</v>
      </c>
      <c r="V34" s="104">
        <f ca="true">Y100</f>
        <v>99.729971392264432</v>
      </c>
      <c r="W34" s="51">
        <f t="shared" ca="true" si="4"/>
        <v>0.27002860773556847</v>
      </c>
      <c r="X34" s="52">
        <f t="shared" ca="true" si="4"/>
        <v>0</v>
      </c>
      <c r="Y34" s="53">
        <f t="shared" ca="true" si="4"/>
        <v>0</v>
      </c>
    </row>
    <row r="35" x14ac:dyDescent="0.2">
      <c r="F35" s="36"/>
      <c r="H35" s="39"/>
    </row>
    <row r="36" x14ac:dyDescent="0.2">
      <c r="B36" s="2190" t="s">
        <v>6</v>
      </c>
      <c r="C36" s="2191"/>
      <c r="D36" s="2194" t="s">
        <v>25</v>
      </c>
      <c r="E36" s="33">
        <f>C199</f>
        <v>2000</v>
      </c>
      <c r="F36" s="103">
        <f ca="true">E199</f>
        <v>85.729643284780451</v>
      </c>
      <c r="G36" s="46">
        <f t="shared" ref="G36:I37" ca="true" si="5">F199</f>
        <v>4.4108029473765971</v>
      </c>
      <c r="H36" s="47">
        <f t="shared" ca="true" si="5"/>
        <v>8.8229055401441627</v>
      </c>
      <c r="I36" s="48">
        <f t="shared" ca="true" si="5"/>
        <v>1.0366482276987909</v>
      </c>
      <c r="J36" s="103">
        <f ca="true">J199</f>
        <v>94.337245704685571</v>
      </c>
      <c r="K36" s="46">
        <f t="shared" ref="K36:M37" ca="true" si="6">K199</f>
        <v>1.8099858904687529</v>
      </c>
      <c r="L36" s="47">
        <f t="shared" ca="true" si="6"/>
        <v>3.8527684048456763</v>
      </c>
      <c r="M36" s="48">
        <f t="shared" ca="true" si="6"/>
        <v>0</v>
      </c>
      <c r="N36" s="103">
        <f ca="true">O199</f>
        <v>97.616379447688502</v>
      </c>
      <c r="O36" s="46">
        <f t="shared" ref="O36:Q37" ca="true" si="7">P199</f>
        <v>0.82173368899735932</v>
      </c>
      <c r="P36" s="47">
        <f t="shared" ca="true" si="7"/>
        <v>1.5618868633141432</v>
      </c>
      <c r="Q36" s="48">
        <f t="shared" ca="true" si="7"/>
        <v>0</v>
      </c>
      <c r="R36" s="103">
        <f ca="true">T199</f>
        <v>96.491213370989371</v>
      </c>
      <c r="S36" s="46">
        <f t="shared" ref="S36:U37" ca="true" si="8">U199</f>
        <v>0.52658342648318623</v>
      </c>
      <c r="T36" s="47">
        <f t="shared" ca="true" si="8"/>
        <v>2.9822032025274439</v>
      </c>
      <c r="U36" s="48">
        <f t="shared" ca="true" si="8"/>
        <v>0</v>
      </c>
      <c r="V36" s="103">
        <f ca="true">Y199</f>
        <v>97.232219307843025</v>
      </c>
      <c r="W36" s="46">
        <f t="shared" ref="W36:Y37" ca="true" si="9">Z199</f>
        <v>0.22834907764258383</v>
      </c>
      <c r="X36" s="47">
        <f t="shared" ca="true" si="9"/>
        <v>2.3521070627519407</v>
      </c>
      <c r="Y36" s="48">
        <f t="shared" ca="true" si="9"/>
        <v>0.18732455176245111</v>
      </c>
    </row>
    <row r="37" x14ac:dyDescent="0.2">
      <c r="B37" s="2192"/>
      <c r="C37" s="2193"/>
      <c r="D37" s="2195"/>
      <c r="E37" s="34">
        <f>C200</f>
        <v>2020</v>
      </c>
      <c r="F37" s="104">
        <f ca="true">E200</f>
        <v>95.04300712983337</v>
      </c>
      <c r="G37" s="51">
        <f t="shared" ca="true" si="5"/>
        <v>4.8899769077917909</v>
      </c>
      <c r="H37" s="52">
        <f t="shared" ca="true" si="5"/>
        <v>0</v>
      </c>
      <c r="I37" s="53">
        <f t="shared" ca="true" si="5"/>
        <v>6.70159623748348E-2</v>
      </c>
      <c r="J37" s="104">
        <f ca="true">J200</f>
        <v>98.117485173062462</v>
      </c>
      <c r="K37" s="51">
        <f t="shared" ca="true" si="6"/>
        <v>1.8825148269375376</v>
      </c>
      <c r="L37" s="52">
        <f t="shared" ca="true" si="6"/>
        <v>0</v>
      </c>
      <c r="M37" s="53">
        <f t="shared" ca="true" si="6"/>
        <v>0</v>
      </c>
      <c r="N37" s="104">
        <f ca="true">O200</f>
        <v>99.151091723324129</v>
      </c>
      <c r="O37" s="51">
        <f t="shared" ca="true" si="7"/>
        <v>0.83465288131880189</v>
      </c>
      <c r="P37" s="52">
        <f t="shared" ca="true" si="7"/>
        <v>0</v>
      </c>
      <c r="Q37" s="53">
        <f t="shared" ca="true" si="7"/>
        <v>1.4255395357067321E-2</v>
      </c>
      <c r="R37" s="104">
        <f ca="true">T200</f>
        <v>99.457230071321405</v>
      </c>
      <c r="S37" s="51">
        <f t="shared" ca="true" si="8"/>
        <v>0.54276992867859519</v>
      </c>
      <c r="T37" s="52">
        <f t="shared" ca="true" si="8"/>
        <v>0</v>
      </c>
      <c r="U37" s="53">
        <f t="shared" ca="true" si="8"/>
        <v>0</v>
      </c>
      <c r="V37" s="104">
        <f ca="true">Y200</f>
        <v>99.765701061028707</v>
      </c>
      <c r="W37" s="51">
        <f t="shared" ca="true" si="9"/>
        <v>0.23429893897129261</v>
      </c>
      <c r="X37" s="52">
        <f t="shared" ca="true" si="9"/>
        <v>0</v>
      </c>
      <c r="Y37" s="53">
        <f t="shared" ca="true" si="9"/>
        <v>0</v>
      </c>
    </row>
    <row r="38" x14ac:dyDescent="0.2">
      <c r="F38" s="36"/>
      <c r="G38" s="36"/>
      <c r="H38" s="39"/>
      <c r="I38" s="39"/>
    </row>
    <row r="39" x14ac:dyDescent="0.2">
      <c r="B39" s="2190" t="s">
        <v>7</v>
      </c>
      <c r="C39" s="2191"/>
      <c r="D39" s="2194" t="s">
        <v>25</v>
      </c>
      <c r="E39" s="33">
        <f>C299</f>
        <v>2000</v>
      </c>
      <c r="F39" s="103">
        <f ca="true">E299</f>
        <v>26.075002905030665</v>
      </c>
      <c r="G39" s="46">
        <f t="shared" ref="G39:I40" ca="true" si="10">F299</f>
        <v>2.6809856219786576</v>
      </c>
      <c r="H39" s="47">
        <f t="shared" ca="true" si="10"/>
        <v>17.143159056930017</v>
      </c>
      <c r="I39" s="48">
        <f t="shared" ca="true" si="10"/>
        <v>54.100852416060661</v>
      </c>
      <c r="J39" s="103">
        <f ca="true">J299</f>
        <v>47.160722412231422</v>
      </c>
      <c r="K39" s="46">
        <f t="shared" ref="K39:M40" ca="true" si="11">K299</f>
        <v>4.5931677701349534</v>
      </c>
      <c r="L39" s="47">
        <f t="shared" ca="true" si="11"/>
        <v>13.928504873309521</v>
      </c>
      <c r="M39" s="48">
        <f t="shared" ca="true" si="11"/>
        <v>34.317604944324103</v>
      </c>
      <c r="N39" s="103">
        <f ca="true">O299</f>
        <v>62.012493070805128</v>
      </c>
      <c r="O39" s="46">
        <f t="shared" ref="O39:Q40" ca="true" si="12">P299</f>
        <v>5.1136873734336712</v>
      </c>
      <c r="P39" s="47">
        <f t="shared" ca="true" si="12"/>
        <v>12.276111467871488</v>
      </c>
      <c r="Q39" s="48">
        <f t="shared" ca="true" si="12"/>
        <v>20.597708087889714</v>
      </c>
      <c r="R39" s="103">
        <f ca="true">T299</f>
        <v>77.336788377763185</v>
      </c>
      <c r="S39" s="46">
        <f t="shared" ref="S39:U40" ca="true" si="13">U299</f>
        <v>5.3802843306960435</v>
      </c>
      <c r="T39" s="47">
        <f t="shared" ca="true" si="13"/>
        <v>13.378896126798054</v>
      </c>
      <c r="U39" s="48">
        <f t="shared" ca="true" si="13"/>
        <v>3.9040311647427188</v>
      </c>
      <c r="V39" s="103">
        <f ca="true">Y299</f>
        <v>88.191615094364522</v>
      </c>
      <c r="W39" s="46">
        <f t="shared" ref="W39:Y40" ca="true" si="14">Z299</f>
        <v>3.5659734427864138</v>
      </c>
      <c r="X39" s="47">
        <f t="shared" ca="true" si="14"/>
        <v>7.1130783889798153</v>
      </c>
      <c r="Y39" s="48">
        <f t="shared" ca="true" si="14"/>
        <v>1.1293330738692475</v>
      </c>
    </row>
    <row r="40" x14ac:dyDescent="0.2">
      <c r="B40" s="2192"/>
      <c r="C40" s="2193"/>
      <c r="D40" s="2195"/>
      <c r="E40" s="34">
        <f>C300</f>
        <v>2020</v>
      </c>
      <c r="F40" s="104">
        <f ca="true">E300</f>
        <v>90.592382246077833</v>
      </c>
      <c r="G40" s="51">
        <f t="shared" ca="true" si="10"/>
        <v>9.3145483107758693</v>
      </c>
      <c r="H40" s="52">
        <f t="shared" ca="true" si="10"/>
        <v>9.3069443146305275E-2</v>
      </c>
      <c r="I40" s="53">
        <f t="shared" ca="true" si="10"/>
        <v>0</v>
      </c>
      <c r="J40" s="104">
        <f ca="true">J300</f>
        <v>91.124980645996075</v>
      </c>
      <c r="K40" s="51">
        <f t="shared" ca="true" si="11"/>
        <v>8.8750193540039248</v>
      </c>
      <c r="L40" s="52">
        <f t="shared" ca="true" si="11"/>
        <v>0</v>
      </c>
      <c r="M40" s="53">
        <f t="shared" ca="true" si="11"/>
        <v>0</v>
      </c>
      <c r="N40" s="104">
        <f ca="true">O300</f>
        <v>92.381977732694665</v>
      </c>
      <c r="O40" s="51">
        <f t="shared" ca="true" si="12"/>
        <v>7.6180222673053342</v>
      </c>
      <c r="P40" s="52">
        <f t="shared" ca="true" si="12"/>
        <v>0</v>
      </c>
      <c r="Q40" s="53">
        <f t="shared" ca="true" si="12"/>
        <v>0</v>
      </c>
      <c r="R40" s="104">
        <f ca="true">T300</f>
        <v>93.495557622476383</v>
      </c>
      <c r="S40" s="51">
        <f t="shared" ca="true" si="13"/>
        <v>6.5044423775236169</v>
      </c>
      <c r="T40" s="52">
        <f t="shared" ca="true" si="13"/>
        <v>0</v>
      </c>
      <c r="U40" s="53">
        <f t="shared" ca="true" si="13"/>
        <v>0</v>
      </c>
      <c r="V40" s="104">
        <f ca="true">Y300</f>
        <v>96.112705009900168</v>
      </c>
      <c r="W40" s="51">
        <f t="shared" ca="true" si="14"/>
        <v>3.8862578172873223</v>
      </c>
      <c r="X40" s="52">
        <f t="shared" ca="true" si="14"/>
        <v>0</v>
      </c>
      <c r="Y40" s="53">
        <f t="shared" ca="true" si="14"/>
        <v>1.0371728125201163E-3</v>
      </c>
    </row>
    <row r="97" s="40" customFormat="true" ht="16.5" customHeight="true" x14ac:dyDescent="0.2">
      <c r="A97" s="2205" t="s">
        <v>5</v>
      </c>
      <c r="B97" s="2205"/>
      <c r="C97" s="2205"/>
      <c r="D97" s="2202" t="s">
        <v>0</v>
      </c>
      <c r="E97" s="2203"/>
      <c r="F97" s="2203"/>
      <c r="G97" s="2203"/>
      <c r="H97" s="2204"/>
      <c r="I97" s="2202" t="s">
        <v>1</v>
      </c>
      <c r="J97" s="2203"/>
      <c r="K97" s="2203"/>
      <c r="L97" s="2203"/>
      <c r="M97" s="2204"/>
      <c r="N97" s="2202" t="s">
        <v>2</v>
      </c>
      <c r="O97" s="2203"/>
      <c r="P97" s="2203"/>
      <c r="Q97" s="2203"/>
      <c r="R97" s="2204"/>
      <c r="S97" s="2202" t="s">
        <v>3</v>
      </c>
      <c r="T97" s="2203"/>
      <c r="U97" s="2203"/>
      <c r="V97" s="2203"/>
      <c r="W97" s="2204"/>
      <c r="X97" s="2202" t="s">
        <v>4</v>
      </c>
      <c r="Y97" s="2203"/>
      <c r="Z97" s="2203"/>
      <c r="AA97" s="2203"/>
      <c r="AB97" s="2204"/>
    </row>
    <row r="98" s="44" customFormat="true" ht="22.5" customHeight="true" x14ac:dyDescent="0.2">
      <c r="A98" s="2206"/>
      <c r="B98" s="2206"/>
      <c r="C98" s="2206"/>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210" t="s">
        <v>10</v>
      </c>
      <c r="B99" s="2211"/>
      <c r="C99" s="231">
        <v>2000</v>
      </c>
      <c r="D99" s="56">
        <f ca="true">IF((D101+H101)&gt;100,D101*100/(D101+H101),D101)</f>
        <v>53.048976451752424</v>
      </c>
      <c r="E99" s="105">
        <f ca="true">D99*AVERAGEIF(E105:E116,"&gt;0")/100</f>
        <v>48.7316463472336</v>
      </c>
      <c r="F99" s="58">
        <f ca="true">D99*(100-AVERAGEIF(E105:E116,"&gt;0"))/100</f>
        <v>4.3173301045188222</v>
      </c>
      <c r="G99" s="59">
        <f ca="true">100-(E99+F99+H99)</f>
        <v>13.557939028324654</v>
      </c>
      <c r="H99" s="60">
        <f ca="true">IF((D101+H101)&gt;100,H101*100/(D101+H101),H101)</f>
        <v>33.393084519922922</v>
      </c>
      <c r="I99" s="56">
        <f ca="true">IF((I101+M101)&gt;100,I101*100/(I101+M101),I101)</f>
        <v>84.691990071401733</v>
      </c>
      <c r="J99" s="105">
        <f ca="true">I99*AVERAGEIF(J105:J116,"&gt;0")/100</f>
        <v>79.978473049597412</v>
      </c>
      <c r="K99" s="61">
        <f ca="true">I99*(100-AVERAGEIF(J105:J116,"&gt;0"))/100</f>
        <v>4.7135170218043188</v>
      </c>
      <c r="L99" s="62">
        <f ca="true">100-(J99+K99+M99)</f>
        <v>10.789215317431967</v>
      </c>
      <c r="M99" s="63">
        <f ca="true">IF((I101+M101)&gt;100,M101*100/(I101+M101),M101)</f>
        <v>4.5187946111662995</v>
      </c>
      <c r="N99" s="56">
        <f ca="true">IF((N101+R101)&gt;100,N101*100/(N101+R101),N101)</f>
        <v>94.945040090037196</v>
      </c>
      <c r="O99" s="105">
        <f ca="true">N99*AVERAGEIF(O105:O116,"&gt;0")/100</f>
        <v>93.015314602188937</v>
      </c>
      <c r="P99" s="61">
        <f ca="true">N99*(100-AVERAGEIF(O105:O116,"&gt;0"))/100</f>
        <v>1.9297254878482502</v>
      </c>
      <c r="Q99" s="62">
        <f ca="true">100-(O99+P99+R99)</f>
        <v>4.6500186091422506</v>
      </c>
      <c r="R99" s="63">
        <f ca="true">IF((N101+R101)&gt;100,R101*100/(N101+R101),R101)</f>
        <v>0.40494130082056046</v>
      </c>
      <c r="S99" s="56">
        <f ca="true">IF((S101+W101)&gt;100,S101*100/(S101+W101),S101)</f>
        <v>97.605701900547047</v>
      </c>
      <c r="T99" s="105">
        <f ca="true">S99*AVERAGEIF(T105:T116,"&gt;0")/100</f>
        <v>96.395238169893915</v>
      </c>
      <c r="U99" s="61">
        <f ca="true">S99*(100-AVERAGEIF(T105:T116,"&gt;0"))/100</f>
        <v>1.2104637306531285</v>
      </c>
      <c r="V99" s="62">
        <f ca="true">100-(T99+U99+W99)</f>
        <v>2.3942980994529535</v>
      </c>
      <c r="W99" s="63">
        <f ca="true">IF((S101+W101)&gt;100,W101*100/(S101+W101),W101)</f>
        <v>0</v>
      </c>
      <c r="X99" s="56">
        <f ca="true">IF((X101+AB101)&gt;100,X101*100/(X101+AB101),X101)</f>
        <v>97.09141259053149</v>
      </c>
      <c r="Y99" s="105">
        <f ca="true">X99*AVERAGEIF(Y105:Y116,"&gt;0")/100</f>
        <v>96.829238000882484</v>
      </c>
      <c r="Z99" s="61">
        <f ca="true">X99*(100-AVERAGEIF(Y105:Y116,"&gt;0"))/100</f>
        <v>0.26217458964900858</v>
      </c>
      <c r="AA99" s="62">
        <f ca="true">100-(Y99+Z99+AB99)</f>
        <v>2.7814344515067972</v>
      </c>
      <c r="AB99" s="63">
        <f ca="true">IF((X101+AB101)&gt;100,AB101*100/(X101+AB101),AB101)</f>
        <v>0.12715295796170878</v>
      </c>
    </row>
    <row r="100" s="64" customFormat="true" ht="15" customHeight="true" x14ac:dyDescent="0.2">
      <c r="A100" s="2212"/>
      <c r="B100" s="2213"/>
      <c r="C100" s="232">
        <v>2020</v>
      </c>
      <c r="D100" s="65">
        <f ca="true">IF((D102+H102)&gt;100,D102*100/(D102+H102),D102)</f>
        <v>100</v>
      </c>
      <c r="E100" s="106">
        <f ca="true">D100*AVERAGEIF(E105:E116,"&gt;0")/100</f>
        <v>91.8616146940264</v>
      </c>
      <c r="F100" s="67">
        <f ca="true">D100*(100-AVERAGEIF(E105:E116,"&gt;0"))/100</f>
        <v>8.138385305973614</v>
      </c>
      <c r="G100" s="68">
        <f ca="true">100-(E100+F100+H100)</f>
        <v>0</v>
      </c>
      <c r="H100" s="69">
        <f ca="true">IF((D102+H102)&gt;100,H102*100/(D102+H102),H102)</f>
        <v>0</v>
      </c>
      <c r="I100" s="65">
        <f ca="true">IF((I102+M102)&gt;100,I102*100/(I102+M102),I102)</f>
        <v>100</v>
      </c>
      <c r="J100" s="106">
        <f ca="true">I100*AVERAGEIF(J105:J116,"&gt;0")/100</f>
        <v>94.434518520782817</v>
      </c>
      <c r="K100" s="67">
        <f ca="true">I100*(100-AVERAGEIF(J105:J116,"&gt;0"))/100</f>
        <v>5.5654814792171825</v>
      </c>
      <c r="L100" s="68">
        <f ca="true">100-(J100+K100+M100)</f>
        <v>0</v>
      </c>
      <c r="M100" s="69">
        <f ca="true">IF((I102+M102)&gt;100,M102*100/(I102+M102),M102)</f>
        <v>0</v>
      </c>
      <c r="N100" s="65">
        <f ca="true">IF((N102+R102)&gt;100,N102*100/(N102+R102),N102)</f>
        <v>100</v>
      </c>
      <c r="O100" s="106">
        <f ca="true">N100*AVERAGEIF(O105:O116,"&gt;0")/100</f>
        <v>97.967534179754651</v>
      </c>
      <c r="P100" s="67">
        <f ca="true">N100*(100-AVERAGEIF(O105:O116,"&gt;0"))/100</f>
        <v>2.0324658202453492</v>
      </c>
      <c r="Q100" s="68">
        <f ca="true">100-(O100+P100+R100)</f>
        <v>0</v>
      </c>
      <c r="R100" s="69">
        <f ca="true">IF((N102+R102)&gt;100,R102*100/(N102+R102),R102)</f>
        <v>0</v>
      </c>
      <c r="S100" s="65">
        <f ca="true">IF((S102+W102)&gt;100,S102*100/(S102+W102),S102)</f>
        <v>99.990253321750188</v>
      </c>
      <c r="T100" s="106">
        <f ca="true">S100*AVERAGEIF(T105:T116,"&gt;0")/100</f>
        <v>98.750217414953241</v>
      </c>
      <c r="U100" s="67">
        <f ca="true">S100*(100-AVERAGEIF(T105:T116,"&gt;0"))/100</f>
        <v>1.2400359067969444</v>
      </c>
      <c r="V100" s="68">
        <f ca="true">100-(T100+U100+W100)</f>
        <v>0</v>
      </c>
      <c r="W100" s="69">
        <f ca="true">IF((S102+W102)&gt;100,W102*100/(S102+W102),W102)</f>
        <v>9.7466782498234934E-3</v>
      </c>
      <c r="X100" s="65">
        <f ca="true">IF((X102+AB102)&gt;100,X102*100/(X102+AB102),X102)</f>
        <v>100</v>
      </c>
      <c r="Y100" s="106">
        <f ca="true">X100*AVERAGEIF(Y105:Y116,"&gt;0")/100</f>
        <v>99.729971392264432</v>
      </c>
      <c r="Z100" s="67">
        <f ca="true">X100*(100-AVERAGEIF(Y105:Y116,"&gt;0"))/100</f>
        <v>0.27002860773556847</v>
      </c>
      <c r="AA100" s="68">
        <f ca="true">100-(Y100+Z100+AB100)</f>
        <v>0</v>
      </c>
      <c r="AB100" s="69">
        <f ca="true">IF((X102+AB102)&gt;100,AB102*100/(X102+AB102),AB102)</f>
        <v>0</v>
      </c>
    </row>
    <row r="101" hidden="true" x14ac:dyDescent="0.2">
      <c r="A101" s="2214" t="s">
        <v>12</v>
      </c>
      <c r="B101" s="2215"/>
      <c r="C101" s="70">
        <f>MinRegYear(C99,C105:C116)</f>
        <v>2001</v>
      </c>
      <c r="D101" s="71">
        <f ca="true">IF(MAX(C105:C116)-MIN(C105:C116)&lt;5,AVERAGEIF(C105:C116,"&gt;0",D105:D116),
IF(FORECAST($C101,D$105:D$116,$C$105:$C$116)&lt;0,0,
IF(FORECAST($C101,D$105:D$116,$C$105:$C$116)&gt;100,100,
FORECAST($C101,D$105:D$116,$C$105:$C$116))))</f>
        <v>53.048976451752424</v>
      </c>
      <c r="E101" s="72"/>
      <c r="F101" s="73"/>
      <c r="G101" s="73"/>
      <c r="H101" s="74">
        <f ca="true">IF(MAX(C105:C116)-MIN(C105:C116)&lt;5,AVERAGEIF(C105:C116,"&gt;0",H105:H116),
IF(FORECAST($C101,H$105:H$116,$C$105:$C$116)&lt;0,0,
IF(FORECAST($C101,H$105:H$116,$C$105:$C$116)&gt;100,100,
FORECAST($C101,H$105:H$116,$C$105:$C$116))))</f>
        <v>33.393084519922922</v>
      </c>
      <c r="I101" s="71">
        <f ca="true">IF(MAX(C105:C116)-MIN(C105:C116)&lt;5,AVERAGEIF(C105:C116,"&gt;0",I105:I116),
IF(FORECAST($C101,I$105:I$116,$C$105:$C$116)&lt;0,0,
IF(FORECAST($C101,I$105:I$116,$C$105:$C$116)&gt;100,100,
FORECAST($C101,I$105:I$116,$C$105:$C$116))))</f>
        <v>84.691990071401733</v>
      </c>
      <c r="J101" s="72"/>
      <c r="K101" s="73"/>
      <c r="L101" s="73"/>
      <c r="M101" s="74">
        <f ca="true">IF(MAX(C105:C116)-MIN(C105:C116)&lt;5,AVERAGEIF(C105:C116,"&gt;0",M105:M116),
IF(FORECAST($C101,M$105:M$116,$C$105:$C$116)&lt;0,0,
IF(FORECAST($C101,M$105:M$116,$C$105:$C$116)&gt;100,100,
FORECAST($C101,M$105:M$116,$C$105:$C$116))))</f>
        <v>4.5187946111662995</v>
      </c>
      <c r="N101" s="71">
        <f ca="true">IF(MAX(C105:C116)-MIN(C105:C116)&lt;5,AVERAGEIF(C105:C116,"&gt;0",N105:N116),
IF(FORECAST($C101,N$105:N$116,$C$105:$C$116)&lt;0,0,
IF(FORECAST($C101,N$105:N$116,$C$105:$C$116)&gt;100,100,
FORECAST($C101,N$105:N$116,$C$105:$C$116))))</f>
        <v>94.945040090037196</v>
      </c>
      <c r="O101" s="72"/>
      <c r="P101" s="73"/>
      <c r="Q101" s="73"/>
      <c r="R101" s="74">
        <f ca="true">IF(MAX(C105:C116)-MIN(C105:C116)&lt;5,AVERAGEIF(C105:C116,"&gt;0",R105:R116),
IF(FORECAST($C101,R$105:R$116,$C$105:$C$116)&lt;0,0,
IF(FORECAST($C101,R$105:R$116,$C$105:$C$116)&gt;100,100,
FORECAST($C101,R$105:R$116,$C$105:$C$116))))</f>
        <v>0.40494130082056046</v>
      </c>
      <c r="S101" s="71">
        <f ca="true">IF(MAX(C105:C116)-MIN(C105:C116)&lt;5,AVERAGEIF(C105:C116,"&gt;0",S105:S116),
IF(FORECAST($C101,S$105:S$116,$C$105:$C$116)&lt;0,0,
IF(FORECAST($C101,S$105:S$116,$C$105:$C$116)&gt;100,100,
FORECAST($C101,S$105:S$116,$C$105:$C$116))))</f>
        <v>97.605701900547047</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97.09141259053149</v>
      </c>
      <c r="Y101" s="72"/>
      <c r="Z101" s="73"/>
      <c r="AA101" s="73"/>
      <c r="AB101" s="74">
        <f ca="true">IF(MAX(C105:C116)-MIN(C105:C116)&lt;5,AVERAGEIF(C105:C116,"&gt;0",AB105:AB116),
IF(FORECAST($C101,AB$105:AB$116,$C$105:$C$116)&lt;0,0,
IF(FORECAST($C101,AB$105:AB$116,$C$105:$C$116)&gt;100,100,
FORECAST($C101,AB$105:AB$116,$C$105:$C$116))))</f>
        <v>0.12715295796170878</v>
      </c>
    </row>
    <row r="102" hidden="true" x14ac:dyDescent="0.2">
      <c r="A102" s="2216"/>
      <c r="B102" s="2217"/>
      <c r="C102" s="49">
        <f>MaxRegYear(C100,C105:C116)</f>
        <v>2020</v>
      </c>
      <c r="D102" s="75">
        <f ca="true">IF(MAX(C105:C116)-MIN(C105:C116)&lt;5,AVERAGEIF(C105:C116,"&gt;0",D105:D116),
IF(FORECAST($C102,D$105:D$116,$C$105:$C$116)&lt;0,0,
IF(FORECAST($C102,D$105:D$116,$C$105:$C$116)&gt;100,100,
FORECAST($C102,D$105:D$116,$C$105:$C$116))))</f>
        <v>100</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9.7476283197928115E-3</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788" t="s">
        <v>178</v>
      </c>
      <c r="C105" s="789">
        <v>2003</v>
      </c>
      <c r="D105" s="1">
        <f t="shared" ref="D105:D116" ca="true" si="15">IF(ISERROR(INDIRECT(CONCATENATE($B105,"!C122"))),"",INDIRECT(CONCATENATE($B105,"!C122")))</f>
        <v>57.140113888588687</v>
      </c>
      <c r="E105" s="88">
        <f t="shared" ref="E105:E116" ca="true" si="16">IF(ISERROR(INDIRECT(CONCATENATE($B105,"!C129"))),"",INDIRECT(CONCATENATE($B105,"!C129")))</f>
        <v>86.296654834671031</v>
      </c>
      <c r="F105" s="89"/>
      <c r="G105" s="89"/>
      <c r="H105" s="90">
        <f t="shared" ref="H105:H116" ca="true" si="17">IF(ISERROR(INDIRECT(CONCATENATE($B105,"!C127"))),"",INDIRECT(CONCATENATE($B105,"!C127")))</f>
        <v>30.606683269486922</v>
      </c>
      <c r="I105" s="1">
        <f t="shared" ref="I105:I116" ca="true" si="18">IF(ISERROR(INDIRECT(CONCATENATE($B105,"!D122"))),"",INDIRECT(CONCATENATE($B105,"!D122")))</f>
        <v>85.164048343486911</v>
      </c>
      <c r="J105" s="88">
        <f t="shared" ref="J105:J116" ca="true" si="19">IF(ISERROR(INDIRECT(CONCATENATE($B105,"!D129"))),"",INDIRECT(CONCATENATE($B105,"!D129")))</f>
        <v>92.185305251303845</v>
      </c>
      <c r="K105" s="89"/>
      <c r="L105" s="89"/>
      <c r="M105" s="90">
        <f t="shared" ref="M105:M116" ca="true" si="20">IF(ISERROR(INDIRECT(CONCATENATE($B105,"!D127"))),"",INDIRECT(CONCATENATE($B105,"!D127")))</f>
        <v>4.4848440631170288</v>
      </c>
      <c r="N105" s="1">
        <f t="shared" ref="N105:N116" ca="true" si="21">IF(ISERROR(INDIRECT(CONCATENATE($B105,"!E122"))),"",INDIRECT(CONCATENATE($B105,"!E122")))</f>
        <v>95.215347416456723</v>
      </c>
      <c r="O105" s="88">
        <f t="shared" ref="O105:O116" ca="true" si="22">IF(ISERROR(INDIRECT(CONCATENATE($B105,"!E129"))),"",INDIRECT(CONCATENATE($B105,"!E129")))</f>
        <v>97.661076416474046</v>
      </c>
      <c r="P105" s="89"/>
      <c r="Q105" s="89"/>
      <c r="R105" s="90">
        <f t="shared" ref="R105:R116" ca="true" si="23">IF(ISERROR(INDIRECT(CONCATENATE($B105,"!E127"))),"",INDIRECT(CONCATENATE($B105,"!E127")))</f>
        <v>0.39121447706393286</v>
      </c>
      <c r="S105" s="1">
        <f t="shared" ref="S105:S116" ca="true" si="24">IF(ISERROR(INDIRECT(CONCATENATE($B105,"!F122"))),"",INDIRECT(CONCATENATE($B105,"!F122")))</f>
        <v>97.645794083918261</v>
      </c>
      <c r="T105" s="88">
        <f t="shared" ref="T105:T116" ca="true" si="25">IF(ISERROR(INDIRECT(CONCATENATE($B105,"!F129"))),"",INDIRECT(CONCATENATE($B105,"!F129")))</f>
        <v>98.448840024382122</v>
      </c>
      <c r="U105" s="89"/>
      <c r="V105" s="89"/>
      <c r="W105" s="90">
        <f t="shared" ref="W105:W116" ca="true" si="26">IF(ISERROR(INDIRECT(CONCATENATE($B105,"!F127"))),"",INDIRECT(CONCATENATE($B105,"!F127")))</f>
        <v>0</v>
      </c>
      <c r="X105" s="1">
        <f t="shared" ref="X105:X116" ca="true" si="27">IF(ISERROR(INDIRECT(CONCATENATE($B105,"!G122"))),"",INDIRECT(CONCATENATE($B105,"!G122")))</f>
        <v>97.160312771029282</v>
      </c>
      <c r="Y105" s="88">
        <f t="shared" ref="Y105:Y116" ca="true" si="28">IF(ISERROR(INDIRECT(CONCATENATE($B105,"!G129"))),"",INDIRECT(CONCATENATE($B105,"!G129")))</f>
        <v>99.880781593652657</v>
      </c>
      <c r="Z105" s="89"/>
      <c r="AA105" s="89"/>
      <c r="AB105" s="90">
        <f t="shared" ref="AB105:AB116" ca="true" si="29">IF(ISERROR(INDIRECT(CONCATENATE($B105,"!G2127"))),"",INDIRECT(CONCATENATE($B105,"!G127")))</f>
        <v>0.12284268820029541</v>
      </c>
    </row>
    <row r="106" x14ac:dyDescent="0.2">
      <c r="A106" s="87"/>
      <c r="B106" s="790" t="s">
        <v>157</v>
      </c>
      <c r="C106" s="791">
        <v>2012</v>
      </c>
      <c r="D106" s="2">
        <f t="shared" ca="true" si="15"/>
        <v>83.310152957401414</v>
      </c>
      <c r="E106" s="91">
        <f t="shared" ca="true" si="16"/>
        <v>92.81970303333506</v>
      </c>
      <c r="F106" s="89"/>
      <c r="G106" s="89"/>
      <c r="H106" s="92">
        <f t="shared" ca="true" si="17"/>
        <v>10.988776122986536</v>
      </c>
      <c r="I106" s="2">
        <f t="shared" ca="true" si="18"/>
        <v>98.451406524181905</v>
      </c>
      <c r="J106" s="91">
        <f t="shared" ca="true" si="19"/>
        <v>95.017877618826645</v>
      </c>
      <c r="K106" s="89"/>
      <c r="L106" s="89"/>
      <c r="M106" s="92">
        <f t="shared" ca="true" si="20"/>
        <v>0.43985149496621884</v>
      </c>
      <c r="N106" s="2">
        <f t="shared" ca="true" si="21"/>
        <v>99.35758498345109</v>
      </c>
      <c r="O106" s="91">
        <f t="shared" ca="true" si="22"/>
        <v>98.065045040763906</v>
      </c>
      <c r="P106" s="89"/>
      <c r="Q106" s="89"/>
      <c r="R106" s="92">
        <f t="shared" ca="true" si="23"/>
        <v>0</v>
      </c>
      <c r="S106" s="2">
        <f t="shared" ca="true" si="24"/>
        <v>99.910771750037895</v>
      </c>
      <c r="T106" s="91">
        <f t="shared" ca="true" si="25"/>
        <v>98.333791829007353</v>
      </c>
      <c r="U106" s="89"/>
      <c r="V106" s="89"/>
      <c r="W106" s="92">
        <f t="shared" ca="true" si="26"/>
        <v>0</v>
      </c>
      <c r="X106" s="2">
        <f t="shared" ca="true" si="27"/>
        <v>99.876565027158335</v>
      </c>
      <c r="Y106" s="91">
        <f t="shared" ca="true" si="28"/>
        <v>99.52921175787327</v>
      </c>
      <c r="Z106" s="89"/>
      <c r="AA106" s="89"/>
      <c r="AB106" s="92">
        <f t="shared" ca="true" si="29"/>
        <v>0</v>
      </c>
    </row>
    <row r="107" x14ac:dyDescent="0.2">
      <c r="A107" s="87"/>
      <c r="B107" s="790" t="s">
        <v>494</v>
      </c>
      <c r="C107" s="791">
        <v>2018</v>
      </c>
      <c r="D107" s="2">
        <f t="shared" ca="true" si="15"/>
        <v>94.613575192528458</v>
      </c>
      <c r="E107" s="91">
        <f t="shared" ca="true" si="16"/>
        <v>96.468486214073025</v>
      </c>
      <c r="F107" s="89"/>
      <c r="G107" s="89"/>
      <c r="H107" s="92">
        <f t="shared" ca="true" si="17"/>
        <v>3.5144600616224841</v>
      </c>
      <c r="I107" s="2">
        <f t="shared" ca="true" si="18"/>
        <v>98.472194345898174</v>
      </c>
      <c r="J107" s="91">
        <f t="shared" ca="true" si="19"/>
        <v>96.100372692217931</v>
      </c>
      <c r="K107" s="89"/>
      <c r="L107" s="89"/>
      <c r="M107" s="92">
        <f t="shared" ca="true" si="20"/>
        <v>0.82452673855959291</v>
      </c>
      <c r="N107" s="2">
        <f t="shared" ca="true" si="21"/>
        <v>99.802775137946298</v>
      </c>
      <c r="O107" s="91">
        <f t="shared" ca="true" si="22"/>
        <v>98.176481082026001</v>
      </c>
      <c r="P107" s="89"/>
      <c r="Q107" s="89"/>
      <c r="R107" s="92">
        <f t="shared" ca="true" si="23"/>
        <v>0</v>
      </c>
      <c r="S107" s="2">
        <f t="shared" ca="true" si="24"/>
        <v>99.770477945032795</v>
      </c>
      <c r="T107" s="91">
        <f t="shared" ca="true" si="25"/>
        <v>99.496897803945998</v>
      </c>
      <c r="U107" s="89"/>
      <c r="V107" s="89"/>
      <c r="W107" s="92">
        <f t="shared" ca="true" si="26"/>
        <v>1.1002273549073214E-2</v>
      </c>
      <c r="X107" s="2">
        <f t="shared" ca="true" si="27"/>
        <v>99.782490388165513</v>
      </c>
      <c r="Y107" s="91">
        <f t="shared" ca="true" si="28"/>
        <v>99.779920825267396</v>
      </c>
      <c r="Z107" s="89"/>
      <c r="AA107" s="89"/>
      <c r="AB107" s="92">
        <f t="shared" ca="true" si="29"/>
        <v>0</v>
      </c>
      <c r="AD107" s="93"/>
    </row>
    <row r="108" x14ac:dyDescent="0.2">
      <c r="A108" s="87"/>
      <c r="B108" s="790"/>
      <c r="C108" s="791"/>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90"/>
      <c r="C109" s="791"/>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90"/>
      <c r="C110" s="791"/>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90"/>
      <c r="C111" s="791"/>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790"/>
      <c r="C112" s="791"/>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790"/>
      <c r="C113" s="791"/>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90"/>
      <c r="C114" s="791"/>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90"/>
      <c r="C115" s="791"/>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92"/>
      <c r="C116" s="793"/>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83" t="str">
        <f>CONCATENATE("National use of sanitation facilities, ",C99,"–",C100)</f>
        <v>National use of sanitation facilities, 2000–2020</v>
      </c>
      <c r="C118" s="2184"/>
      <c r="D118" s="2184"/>
      <c r="E118" s="2184"/>
      <c r="F118" s="2184"/>
      <c r="G118" s="2184"/>
      <c r="H118" s="2184"/>
      <c r="I118" s="2184"/>
      <c r="J118" s="2184"/>
      <c r="K118" s="2184"/>
      <c r="L118" s="2184"/>
      <c r="N118" s="98"/>
      <c r="O118" s="98"/>
      <c r="P118" s="98"/>
      <c r="Q118" s="98"/>
      <c r="R118" s="98"/>
      <c r="S118" s="2207" t="s">
        <v>11</v>
      </c>
      <c r="T118" s="2208"/>
      <c r="U118" s="2208"/>
      <c r="V118" s="2208"/>
      <c r="W118" s="2209"/>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205" t="s">
        <v>6</v>
      </c>
      <c r="B197" s="2205"/>
      <c r="C197" s="2205"/>
      <c r="D197" s="2202" t="s">
        <v>0</v>
      </c>
      <c r="E197" s="2203"/>
      <c r="F197" s="2203"/>
      <c r="G197" s="2203"/>
      <c r="H197" s="2204"/>
      <c r="I197" s="2202" t="s">
        <v>1</v>
      </c>
      <c r="J197" s="2203"/>
      <c r="K197" s="2203"/>
      <c r="L197" s="2203"/>
      <c r="M197" s="2204"/>
      <c r="N197" s="2202" t="s">
        <v>2</v>
      </c>
      <c r="O197" s="2203"/>
      <c r="P197" s="2203"/>
      <c r="Q197" s="2203"/>
      <c r="R197" s="2204"/>
      <c r="S197" s="2202" t="s">
        <v>3</v>
      </c>
      <c r="T197" s="2203"/>
      <c r="U197" s="2203"/>
      <c r="V197" s="2203"/>
      <c r="W197" s="2204"/>
      <c r="X197" s="2202" t="s">
        <v>4</v>
      </c>
      <c r="Y197" s="2203"/>
      <c r="Z197" s="2203"/>
      <c r="AA197" s="2203"/>
      <c r="AB197" s="2204"/>
    </row>
    <row r="198" s="44" customFormat="true" ht="22.5" customHeight="true" x14ac:dyDescent="0.2">
      <c r="A198" s="2218"/>
      <c r="B198" s="2218"/>
      <c r="C198" s="2218"/>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210" t="s">
        <v>10</v>
      </c>
      <c r="B199" s="2211"/>
      <c r="C199" s="231">
        <v>2000</v>
      </c>
      <c r="D199" s="56">
        <f ca="true">IF((D201+H201)&gt;100,D201*100/(D201+H201),D201)</f>
        <v>90.140446232157046</v>
      </c>
      <c r="E199" s="105">
        <f ca="true">D199*AVERAGEIF(E205:E216,"&gt;0")/100</f>
        <v>85.729643284780451</v>
      </c>
      <c r="F199" s="58">
        <f ca="true">D199*(100-AVERAGEIF(E205:E216,"&gt;0"))/100</f>
        <v>4.4108029473765971</v>
      </c>
      <c r="G199" s="59">
        <f ca="true">100-(E199+F199+H199)</f>
        <v>8.8229055401441627</v>
      </c>
      <c r="H199" s="60">
        <f ca="true">IF((D201+H201)&gt;100,H201*100/(D201+H201),H201)</f>
        <v>1.0366482276987909</v>
      </c>
      <c r="I199" s="56">
        <f ca="true">IF((I201+M201)&gt;100,I201*100/(I201+M201),I201)</f>
        <v>96.147231595154324</v>
      </c>
      <c r="J199" s="105">
        <f ca="true">I199*AVERAGEIF(J205:J216,"&gt;0")/100</f>
        <v>94.337245704685571</v>
      </c>
      <c r="K199" s="61">
        <f ca="true">I199*(100-AVERAGEIF(J205:J216,"&gt;0"))/100</f>
        <v>1.8099858904687529</v>
      </c>
      <c r="L199" s="62">
        <f ca="true">100-(J199+K199+M199)</f>
        <v>3.8527684048456763</v>
      </c>
      <c r="M199" s="63">
        <f ca="true">IF((I201+M201)&gt;100,M201*100/(I201+M201),M201)</f>
        <v>0</v>
      </c>
      <c r="N199" s="56">
        <f ca="true">IF((N201+R201)&gt;100,N201*100/(N201+R201),N201)</f>
        <v>98.438113136685857</v>
      </c>
      <c r="O199" s="105">
        <f ca="true">N199*AVERAGEIF(O205:O216,"&gt;0")/100</f>
        <v>97.616379447688502</v>
      </c>
      <c r="P199" s="61">
        <f ca="true">N199*(100-AVERAGEIF(O205:O216,"&gt;0"))/100</f>
        <v>0.82173368899735932</v>
      </c>
      <c r="Q199" s="62">
        <f ca="true">100-(O199+P199+R199)</f>
        <v>1.5618868633141432</v>
      </c>
      <c r="R199" s="63">
        <f ca="true">IF((N201+R201)&gt;100,R201*100/(N201+R201),R201)</f>
        <v>0</v>
      </c>
      <c r="S199" s="56">
        <f ca="true">IF((S201+W201)&gt;100,S201*100/(S201+W201),S201)</f>
        <v>97.017796797472556</v>
      </c>
      <c r="T199" s="105">
        <f ca="true">S199*AVERAGEIF(T205:T216,"&gt;0")/100</f>
        <v>96.491213370989371</v>
      </c>
      <c r="U199" s="61">
        <f ca="true">S199*(100-AVERAGEIF(T205:T216,"&gt;0"))/100</f>
        <v>0.52658342648318623</v>
      </c>
      <c r="V199" s="62">
        <f ca="true">100-(T199+U199+W199)</f>
        <v>2.9822032025274439</v>
      </c>
      <c r="W199" s="63">
        <f ca="true">IF((S201+W201)&gt;100,W201*100/(S201+W201),W201)</f>
        <v>0</v>
      </c>
      <c r="X199" s="56">
        <f ca="true">IF((X201+AB201)&gt;100,X201*100/(X201+AB201),X201)</f>
        <v>97.460568385485601</v>
      </c>
      <c r="Y199" s="105">
        <f ca="true">X199*AVERAGEIF(Y205:Y216,"&gt;0")/100</f>
        <v>97.232219307843025</v>
      </c>
      <c r="Z199" s="61">
        <f ca="true">X199*(100-AVERAGEIF(Y205:Y216,"&gt;0"))/100</f>
        <v>0.22834907764258383</v>
      </c>
      <c r="AA199" s="62">
        <f ca="true">100-(Y199+Z199+AB199)</f>
        <v>2.3521070627519407</v>
      </c>
      <c r="AB199" s="63">
        <f ca="true">IF((X201+AB201)&gt;100,AB201*100/(X201+AB201),AB201)</f>
        <v>0.18732455176245111</v>
      </c>
    </row>
    <row r="200" s="64" customFormat="true" ht="15" customHeight="true" x14ac:dyDescent="0.2">
      <c r="A200" s="2212"/>
      <c r="B200" s="2213"/>
      <c r="C200" s="232">
        <v>2020</v>
      </c>
      <c r="D200" s="65">
        <f ca="true">IF((D202+H202)&gt;100,D202*100/(D202+H202),D202)</f>
        <v>99.932984037625161</v>
      </c>
      <c r="E200" s="106">
        <f ca="true">D200*AVERAGEIF(E205:E216,"&gt;0")/100</f>
        <v>95.04300712983337</v>
      </c>
      <c r="F200" s="67">
        <f ca="true">D200*(100-AVERAGEIF(E205:E216,"&gt;0"))/100</f>
        <v>4.8899769077917909</v>
      </c>
      <c r="G200" s="68">
        <f ca="true">100-(E200+F200+H200)</f>
        <v>0</v>
      </c>
      <c r="H200" s="69">
        <f ca="true">IF((D202+H202)&gt;100,H202*100/(D202+H202),H202)</f>
        <v>6.70159623748348E-2</v>
      </c>
      <c r="I200" s="65">
        <f ca="true">IF((I202+M202)&gt;100,I202*100/(I202+M202),I202)</f>
        <v>100</v>
      </c>
      <c r="J200" s="106">
        <f ca="true">I200*AVERAGEIF(J205:J216,"&gt;0")/100</f>
        <v>98.117485173062462</v>
      </c>
      <c r="K200" s="67">
        <f ca="true">I200*(100-AVERAGEIF(J205:J216,"&gt;0"))/100</f>
        <v>1.8825148269375376</v>
      </c>
      <c r="L200" s="68">
        <f ca="true">100-(J200+K200+M200)</f>
        <v>0</v>
      </c>
      <c r="M200" s="69">
        <f ca="true">IF((I202+M202)&gt;100,M202*100/(I202+M202),M202)</f>
        <v>0</v>
      </c>
      <c r="N200" s="65">
        <f ca="true">IF((N202+R202)&gt;100,N202*100/(N202+R202),N202)</f>
        <v>99.985744604642932</v>
      </c>
      <c r="O200" s="106">
        <f ca="true">N200*AVERAGEIF(O205:O216,"&gt;0")/100</f>
        <v>99.151091723324129</v>
      </c>
      <c r="P200" s="67">
        <f ca="true">N200*(100-AVERAGEIF(O205:O216,"&gt;0"))/100</f>
        <v>0.83465288131880189</v>
      </c>
      <c r="Q200" s="68">
        <f ca="true">100-(O200+P200+R200)</f>
        <v>0</v>
      </c>
      <c r="R200" s="69">
        <f ca="true">IF((N202+R202)&gt;100,R202*100/(N202+R202),R202)</f>
        <v>1.4255395357067321E-2</v>
      </c>
      <c r="S200" s="65">
        <f ca="true">IF((S202+W202)&gt;100,S202*100/(S202+W202),S202)</f>
        <v>100</v>
      </c>
      <c r="T200" s="106">
        <f ca="true">S200*AVERAGEIF(T205:T216,"&gt;0")/100</f>
        <v>99.457230071321405</v>
      </c>
      <c r="U200" s="67">
        <f ca="true">S200*(100-AVERAGEIF(T205:T216,"&gt;0"))/100</f>
        <v>0.54276992867859519</v>
      </c>
      <c r="V200" s="68">
        <f ca="true">100-(T200+U200+W200)</f>
        <v>0</v>
      </c>
      <c r="W200" s="69">
        <f ca="true">IF((S202+W202)&gt;100,W202*100/(S202+W202),W202)</f>
        <v>0</v>
      </c>
      <c r="X200" s="65">
        <f ca="true">IF((X202+AB202)&gt;100,X202*100/(X202+AB202),X202)</f>
        <v>100</v>
      </c>
      <c r="Y200" s="106">
        <f ca="true">X200*AVERAGEIF(Y205:Y216,"&gt;0")/100</f>
        <v>99.765701061028707</v>
      </c>
      <c r="Z200" s="67">
        <f ca="true">X200*(100-AVERAGEIF(Y205:Y216,"&gt;0"))/100</f>
        <v>0.23429893897129261</v>
      </c>
      <c r="AA200" s="68">
        <f ca="true">100-(Y200+Z200+AB200)</f>
        <v>0</v>
      </c>
      <c r="AB200" s="69">
        <f ca="true">IF((X202+AB202)&gt;100,AB202*100/(X202+AB202),AB202)</f>
        <v>0</v>
      </c>
    </row>
    <row r="201" hidden="true" x14ac:dyDescent="0.2">
      <c r="A201" s="2214" t="s">
        <v>12</v>
      </c>
      <c r="B201" s="2215"/>
      <c r="C201" s="70">
        <f>MinRegYear(C199,C205:C216)</f>
        <v>2001</v>
      </c>
      <c r="D201" s="71">
        <f ca="true">IF(MAX(C205:C216)-MIN(C205:C216)&lt;5,AVERAGEIF(C205:C216,"&gt;0",D205:D216),
IF(FORECAST($C201,D$205:D$216,$C$205:$C$216)&lt;0,0,
IF(FORECAST($C201,D$205:D$216,$C$205:$C$216)&gt;100,100,
FORECAST($C201,D$205:D$216,$C$205:$C$216))))</f>
        <v>90.140446232157046</v>
      </c>
      <c r="E201" s="72"/>
      <c r="F201" s="73"/>
      <c r="G201" s="73"/>
      <c r="H201" s="74">
        <f ca="true">IF(MAX(C205:C216)-MIN(C205:C216)&lt;5,AVERAGEIF(C205:C216,"&gt;0",H205:H216),
IF(FORECAST($C201,H$205:H$216,$C$205:$C$216)&lt;0,0,
IF(FORECAST($C201,H$205:H$216,$C$205:$C$216)&gt;100,100,
FORECAST($C201,H$205:H$216,$C$205:$C$216))))</f>
        <v>1.0366482276987909</v>
      </c>
      <c r="I201" s="71">
        <f ca="true">IF(MAX(C205:C216)-MIN(C205:C216)&lt;5,AVERAGEIF(C205:C216,"&gt;0",I205:I216),
IF(FORECAST($C201,I$205:I$216,$C$205:$C$216)&lt;0,0,
IF(FORECAST($C201,I$205:I$216,$C$205:$C$216)&gt;100,100,
FORECAST($C201,I$205:I$216,$C$205:$C$216))))</f>
        <v>96.147231595154324</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98.438113136685857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97.017796797472556</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97.460568385485601</v>
      </c>
      <c r="Y201" s="72"/>
      <c r="Z201" s="73"/>
      <c r="AA201" s="73"/>
      <c r="AB201" s="74">
        <f ca="true">IF(MAX(C205:C216)-MIN(C205:C216)&lt;5,AVERAGEIF(C205:C216,"&gt;0",AB205:AB216),
IF(FORECAST($C201,AB$205:AB$216,$C$205:$C$216)&lt;0,0,
IF(FORECAST($C201,AB$205:AB$216,$C$205:$C$216)&gt;100,100,
FORECAST($C201,AB$205:AB$216,$C$205:$C$216))))</f>
        <v>0.18732455176245111</v>
      </c>
    </row>
    <row r="202" hidden="true" x14ac:dyDescent="0.2">
      <c r="A202" s="2216"/>
      <c r="B202" s="2217"/>
      <c r="C202" s="49">
        <f>MaxRegYear(C200,C205:C216)</f>
        <v>2020</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6.7060903884950562E-2</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1.4257427809769352E-2</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788" t="s">
        <v>178</v>
      </c>
      <c r="C205" s="789">
        <v>2003</v>
      </c>
      <c r="D205" s="1">
        <f t="shared" ref="D205:D216" ca="true" si="30">IF(ISERROR(INDIRECT(CONCATENATE($B205,"!H122"))),"",INDIRECT(CONCATENATE($B205,"!H122")))</f>
        <v>90.519208664570058</v>
      </c>
      <c r="E205" s="91">
        <f t="shared" ref="E205:E216" ca="true" si="31">IF(ISERROR(INDIRECT(CONCATENATE($B205,"!H129"))),"",INDIRECT(CONCATENATE($B205,"!H129")))</f>
        <v>94.025604951794833</v>
      </c>
      <c r="F205" s="89"/>
      <c r="G205" s="89"/>
      <c r="H205" s="90">
        <f t="shared" ref="H205:H216" ca="true" si="32">IF(ISERROR(INDIRECT(CONCATENATE($B205,"!H127"))),"",INDIRECT(CONCATENATE($B205,"!H127")))</f>
        <v>1.0116558783144824</v>
      </c>
      <c r="I205" s="1">
        <f t="shared" ref="I205:I216" ca="true" si="33">IF(ISERROR(INDIRECT(CONCATENATE($B205,"!I122"))),"",INDIRECT(CONCATENATE($B205,"!I122")))</f>
        <v>96.22654257992923</v>
      </c>
      <c r="J205" s="91">
        <f t="shared" ref="J205:J216" ca="true" si="34">IF(ISERROR(INDIRECT(CONCATENATE($B205,"!I129"))),"",INDIRECT(CONCATENATE($B205,"!I129")))</f>
        <v>98.060275800629924</v>
      </c>
      <c r="K205" s="89"/>
      <c r="L205" s="89"/>
      <c r="M205" s="90">
        <f t="shared" ref="M205:M216" ca="true" si="35">IF(ISERROR(INDIRECT(CONCATENATE($B205,"!I127"))),"",INDIRECT(CONCATENATE($B205,"!I127")))</f>
        <v>0</v>
      </c>
      <c r="N205" s="1">
        <f t="shared" ref="N205:N216" ca="true" si="36">IF(ISERROR(INDIRECT(CONCATENATE($B205,"!J122"))),"",INDIRECT(CONCATENATE($B205,"!J122")))</f>
        <v>98.436485925889841</v>
      </c>
      <c r="O205" s="91">
        <f t="shared" ref="O205:O216" ca="true" si="37">IF(ISERROR(INDIRECT(CONCATENATE($B205,"!J129"))),"",INDIRECT(CONCATENATE($B205,"!J129")))</f>
        <v>99.210551559087904</v>
      </c>
      <c r="P205" s="89"/>
      <c r="Q205" s="89"/>
      <c r="R205" s="90">
        <f t="shared" ref="R205:R216" ca="true" si="38">IF(ISERROR(INDIRECT(CONCATENATE($B205,"!J127"))),"",INDIRECT(CONCATENATE($B205,"!J127")))</f>
        <v>0</v>
      </c>
      <c r="S205" s="1">
        <f t="shared" ref="S205:S216" ca="true" si="39">IF(ISERROR(INDIRECT(CONCATENATE($B205,"!K122"))),"",INDIRECT(CONCATENATE($B205,"!K122")))</f>
        <v>97.062209479186592</v>
      </c>
      <c r="T205" s="91">
        <f t="shared" ref="T205:T216" ca="true" si="40">IF(ISERROR(INDIRECT(CONCATENATE($B205,"!K129"))),"",INDIRECT(CONCATENATE($B205,"!K129")))</f>
        <v>99.336420793020778</v>
      </c>
      <c r="U205" s="89"/>
      <c r="V205" s="89"/>
      <c r="W205" s="90">
        <f t="shared" ref="W205:W216" ca="true" si="41">IF(ISERROR(INDIRECT(CONCATENATE($B205,"!K127"))),"",INDIRECT(CONCATENATE($B205,"!K127")))</f>
        <v>0</v>
      </c>
      <c r="X205" s="1">
        <f t="shared" ref="X205:X216" ca="true" si="42">IF(ISERROR(INDIRECT(CONCATENATE($B205,"!L122"))),"",INDIRECT(CONCATENATE($B205,"!L122")))</f>
        <v>97.524173479641888</v>
      </c>
      <c r="Y205" s="91">
        <f t="shared" ref="Y205:Y216" ca="true" si="43">IF(ISERROR(INDIRECT(CONCATENATE($B205,"!L129"))),"",INDIRECT(CONCATENATE($B205,"!L129")))</f>
        <v>99.925572817686884</v>
      </c>
      <c r="Z205" s="89"/>
      <c r="AA205" s="89"/>
      <c r="AB205" s="90">
        <f t="shared" ref="AB205:AB216" ca="true" si="44">IF(ISERROR(INDIRECT(CONCATENATE($B205,"!L2127"))),"",INDIRECT(CONCATENATE($B205,"!L127")))</f>
        <v>0.180974566956946</v>
      </c>
    </row>
    <row r="206" x14ac:dyDescent="0.2">
      <c r="A206" s="87"/>
      <c r="B206" s="790" t="s">
        <v>157</v>
      </c>
      <c r="C206" s="791">
        <v>2012</v>
      </c>
      <c r="D206" s="2">
        <f t="shared" ca="true" si="30"/>
        <v>99.184457087847349</v>
      </c>
      <c r="E206" s="91">
        <f t="shared" ca="true" si="31"/>
        <v>94.179066413644975</v>
      </c>
      <c r="F206" s="89"/>
      <c r="G206" s="89"/>
      <c r="H206" s="92">
        <f t="shared" ca="true" si="32"/>
        <v>0.28263451268471462</v>
      </c>
      <c r="I206" s="2">
        <f t="shared" ca="true" si="33"/>
        <v>99.886724326375415</v>
      </c>
      <c r="J206" s="91">
        <f t="shared" ca="true" si="34"/>
        <v>98.174739472126419</v>
      </c>
      <c r="K206" s="89"/>
      <c r="L206" s="89"/>
      <c r="M206" s="92">
        <f t="shared" ca="true" si="35"/>
        <v>0</v>
      </c>
      <c r="N206" s="2">
        <f t="shared" ca="true" si="36"/>
        <v>100</v>
      </c>
      <c r="O206" s="91">
        <f t="shared" ca="true" si="37"/>
        <v>99.101362050483516</v>
      </c>
      <c r="P206" s="89"/>
      <c r="Q206" s="89"/>
      <c r="R206" s="92">
        <f t="shared" ca="true" si="38"/>
        <v>0</v>
      </c>
      <c r="S206" s="2">
        <f t="shared" ca="true" si="39"/>
        <v>100</v>
      </c>
      <c r="T206" s="91">
        <f t="shared" ca="true" si="40"/>
        <v>99.25519468402463</v>
      </c>
      <c r="U206" s="89"/>
      <c r="V206" s="89"/>
      <c r="W206" s="92">
        <f t="shared" ca="true" si="41"/>
        <v>0</v>
      </c>
      <c r="X206" s="2">
        <f t="shared" ca="true" si="42"/>
        <v>100</v>
      </c>
      <c r="Y206" s="91">
        <f t="shared" ca="true" si="43"/>
        <v>99.603735552516326</v>
      </c>
      <c r="Z206" s="89"/>
      <c r="AA206" s="89"/>
      <c r="AB206" s="92">
        <f t="shared" ca="true" si="44"/>
        <v>0</v>
      </c>
    </row>
    <row r="207" x14ac:dyDescent="0.2">
      <c r="A207" s="87"/>
      <c r="B207" s="790" t="s">
        <v>494</v>
      </c>
      <c r="C207" s="791">
        <v>2018</v>
      </c>
      <c r="D207" s="2">
        <f t="shared" ca="true" si="30"/>
        <v>99.450642200408851</v>
      </c>
      <c r="E207" s="91">
        <f t="shared" ca="true" si="31"/>
        <v>97.115560123042428</v>
      </c>
      <c r="F207" s="89"/>
      <c r="G207" s="89"/>
      <c r="H207" s="92">
        <f t="shared" ca="true" si="32"/>
        <v>0.28472693870687588</v>
      </c>
      <c r="I207" s="2">
        <f t="shared" ca="true" si="33"/>
        <v>99.711746991330173</v>
      </c>
      <c r="J207" s="91">
        <f t="shared" ca="true" si="34"/>
        <v>98.117440246431045</v>
      </c>
      <c r="K207" s="89"/>
      <c r="L207" s="89"/>
      <c r="M207" s="92">
        <f t="shared" ca="true" si="35"/>
        <v>0</v>
      </c>
      <c r="N207" s="2">
        <f t="shared" ca="true" si="36"/>
        <v>99.798763802275403</v>
      </c>
      <c r="O207" s="91">
        <f t="shared" ca="true" si="37"/>
        <v>99.183770746376155</v>
      </c>
      <c r="P207" s="89"/>
      <c r="Q207" s="89"/>
      <c r="R207" s="92">
        <f t="shared" ca="true" si="38"/>
        <v>1.6092542280333594E-2</v>
      </c>
      <c r="S207" s="2">
        <f t="shared" ca="true" si="39"/>
        <v>99.79099636350459</v>
      </c>
      <c r="T207" s="91">
        <f t="shared" ca="true" si="40"/>
        <v>99.780074736918763</v>
      </c>
      <c r="U207" s="89"/>
      <c r="V207" s="89"/>
      <c r="W207" s="92">
        <f t="shared" ca="true" si="41"/>
        <v>0</v>
      </c>
      <c r="X207" s="2">
        <f t="shared" ca="true" si="42"/>
        <v>99.917114832887009</v>
      </c>
      <c r="Y207" s="91">
        <f t="shared" ca="true" si="43"/>
        <v>99.767794812882912</v>
      </c>
      <c r="Z207" s="89"/>
      <c r="AA207" s="89"/>
      <c r="AB207" s="92">
        <f t="shared" ca="true" si="44"/>
        <v>0</v>
      </c>
      <c r="AD207" s="93"/>
    </row>
    <row r="208" x14ac:dyDescent="0.2">
      <c r="A208" s="87"/>
      <c r="B208" s="790"/>
      <c r="C208" s="791"/>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790"/>
      <c r="C209" s="791"/>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790"/>
      <c r="C210" s="791"/>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790"/>
      <c r="C211" s="791"/>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790"/>
      <c r="C212" s="791"/>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790"/>
      <c r="C213" s="791"/>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790"/>
      <c r="C214" s="791"/>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790"/>
      <c r="C215" s="791"/>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792"/>
      <c r="C216" s="793"/>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183" t="str">
        <f>CONCATENATE("Urban use of sanitation facilities, ",C199,"–",C200)</f>
        <v>Urban use of sanitation facilities, 2000–2020</v>
      </c>
      <c r="C218" s="2184"/>
      <c r="D218" s="2184"/>
      <c r="E218" s="2184"/>
      <c r="F218" s="2184"/>
      <c r="G218" s="2184"/>
      <c r="H218" s="2184"/>
      <c r="I218" s="2184"/>
      <c r="J218" s="2184"/>
      <c r="K218" s="2184"/>
      <c r="L218" s="2184"/>
      <c r="N218" s="98"/>
      <c r="O218" s="98"/>
      <c r="P218" s="98"/>
      <c r="Q218" s="98"/>
      <c r="R218" s="98"/>
      <c r="S218" s="2207" t="s">
        <v>11</v>
      </c>
      <c r="T218" s="2208"/>
      <c r="U218" s="2208"/>
      <c r="V218" s="2208"/>
      <c r="W218" s="2209"/>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205" t="s">
        <v>7</v>
      </c>
      <c r="B297" s="2205"/>
      <c r="C297" s="2205"/>
      <c r="D297" s="2202" t="s">
        <v>0</v>
      </c>
      <c r="E297" s="2203"/>
      <c r="F297" s="2203"/>
      <c r="G297" s="2203"/>
      <c r="H297" s="2204"/>
      <c r="I297" s="2202" t="s">
        <v>1</v>
      </c>
      <c r="J297" s="2203"/>
      <c r="K297" s="2203"/>
      <c r="L297" s="2203"/>
      <c r="M297" s="2204"/>
      <c r="N297" s="2202" t="s">
        <v>2</v>
      </c>
      <c r="O297" s="2203"/>
      <c r="P297" s="2203"/>
      <c r="Q297" s="2203"/>
      <c r="R297" s="2204"/>
      <c r="S297" s="2202" t="s">
        <v>3</v>
      </c>
      <c r="T297" s="2203"/>
      <c r="U297" s="2203"/>
      <c r="V297" s="2203"/>
      <c r="W297" s="2204"/>
      <c r="X297" s="2202" t="s">
        <v>4</v>
      </c>
      <c r="Y297" s="2203"/>
      <c r="Z297" s="2203"/>
      <c r="AA297" s="2203"/>
      <c r="AB297" s="2204"/>
    </row>
    <row r="298" s="44" customFormat="true" ht="22.5" customHeight="true" x14ac:dyDescent="0.2">
      <c r="A298" s="2206"/>
      <c r="B298" s="2206"/>
      <c r="C298" s="2206"/>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210" t="s">
        <v>10</v>
      </c>
      <c r="B299" s="2211"/>
      <c r="C299" s="231">
        <v>2000</v>
      </c>
      <c r="D299" s="56">
        <f ca="true">IF((D301+H301)&gt;100,D301*100/(D301+H301),D301)</f>
        <v>28.755988527009322</v>
      </c>
      <c r="E299" s="105">
        <f ca="true">D299*AVERAGEIF(E305:E316,"&gt;0")/100</f>
        <v>26.075002905030665</v>
      </c>
      <c r="F299" s="58">
        <f ca="true">D299*(100-AVERAGEIF(E305:E316,"&gt;0"))/100</f>
        <v>2.6809856219786576</v>
      </c>
      <c r="G299" s="59">
        <f ca="true">100-(E299+F299+H299)</f>
        <v>17.143159056930017</v>
      </c>
      <c r="H299" s="60">
        <f ca="true">IF((D301+H301)&gt;100,H301*100/(D301+H301),H301)</f>
        <v>54.100852416060661</v>
      </c>
      <c r="I299" s="56">
        <f ca="true">IF((I301+M301)&gt;100,I301*100/(I301+M301),I301)</f>
        <v>51.753890182366376</v>
      </c>
      <c r="J299" s="105">
        <f ca="true">I299*AVERAGEIF(J305:J316,"&gt;0")/100</f>
        <v>47.160722412231422</v>
      </c>
      <c r="K299" s="61">
        <f ca="true">I299*(100-AVERAGEIF(J305:J316,"&gt;0"))/100</f>
        <v>4.5931677701349534</v>
      </c>
      <c r="L299" s="62">
        <f ca="true">100-(J299+K299+M299)</f>
        <v>13.928504873309521</v>
      </c>
      <c r="M299" s="63">
        <f ca="true">IF((I301+M301)&gt;100,M301*100/(I301+M301),M301)</f>
        <v>34.317604944324103</v>
      </c>
      <c r="N299" s="56">
        <f ca="true">IF((N301+R301)&gt;100,N301*100/(N301+R301),N301)</f>
        <v>67.126180444238798</v>
      </c>
      <c r="O299" s="105">
        <f ca="true">N299*AVERAGEIF(O305:O316,"&gt;0")/100</f>
        <v>62.012493070805128</v>
      </c>
      <c r="P299" s="61">
        <f ca="true">N299*(100-AVERAGEIF(O305:O316,"&gt;0"))/100</f>
        <v>5.1136873734336712</v>
      </c>
      <c r="Q299" s="62">
        <f ca="true">100-(O299+P299+R299)</f>
        <v>12.276111467871488</v>
      </c>
      <c r="R299" s="63">
        <f ca="true">IF((N301+R301)&gt;100,R301*100/(N301+R301),R301)</f>
        <v>20.597708087889714</v>
      </c>
      <c r="S299" s="56">
        <f ca="true">IF((S301+W301)&gt;100,S301*100/(S301+W301),S301)</f>
        <v>82.717072708459227</v>
      </c>
      <c r="T299" s="105">
        <f ca="true">S299*AVERAGEIF(T305:T316,"&gt;0")/100</f>
        <v>77.336788377763185</v>
      </c>
      <c r="U299" s="61">
        <f ca="true">S299*(100-AVERAGEIF(T305:T316,"&gt;0"))/100</f>
        <v>5.3802843306960435</v>
      </c>
      <c r="V299" s="62">
        <f ca="true">100-(T299+U299+W299)</f>
        <v>13.378896126798054</v>
      </c>
      <c r="W299" s="63">
        <f ca="true">IF((S301+W301)&gt;100,W301*100/(S301+W301),W301)</f>
        <v>3.9040311647427188</v>
      </c>
      <c r="X299" s="56">
        <f ca="true">IF((X301+AB301)&gt;100,X301*100/(X301+AB301),X301)</f>
        <v>91.757588537150923</v>
      </c>
      <c r="Y299" s="105">
        <f ca="true">X299*AVERAGEIF(Y305:Y316,"&gt;0")/100</f>
        <v>88.191615094364522</v>
      </c>
      <c r="Z299" s="61">
        <f ca="true">X299*(100-AVERAGEIF(Y305:Y316,"&gt;0"))/100</f>
        <v>3.5659734427864138</v>
      </c>
      <c r="AA299" s="62">
        <f ca="true">100-(Y299+Z299+AB299)</f>
        <v>7.1130783889798153</v>
      </c>
      <c r="AB299" s="63">
        <f ca="true">IF((X301+AB301)&gt;100,AB301*100/(X301+AB301),AB301)</f>
        <v>1.1293330738692475</v>
      </c>
    </row>
    <row r="300" s="64" customFormat="true" ht="15" customHeight="true" x14ac:dyDescent="0.2">
      <c r="A300" s="2212"/>
      <c r="B300" s="2213"/>
      <c r="C300" s="232">
        <v>2020</v>
      </c>
      <c r="D300" s="65">
        <f ca="true">IF((D302+H302)&gt;100,D302*100/(D302+H302),D302)</f>
        <v>99.906930556853695</v>
      </c>
      <c r="E300" s="106">
        <f ca="true">D300*AVERAGEIF(E305:E316,"&gt;0")/100</f>
        <v>90.592382246077833</v>
      </c>
      <c r="F300" s="67">
        <f ca="true">D300*(100-AVERAGEIF(E305:E316,"&gt;0"))/100</f>
        <v>9.3145483107758693</v>
      </c>
      <c r="G300" s="68">
        <f ca="true">100-(E300+F300+H300)</f>
        <v>9.3069443146305275E-2</v>
      </c>
      <c r="H300" s="69">
        <f ca="true">IF((D302+H302)&gt;100,H302*100/(D302+H302),H302)</f>
        <v>0</v>
      </c>
      <c r="I300" s="65">
        <f ca="true">IF((I302+M302)&gt;100,I302*100/(I302+M302),I302)</f>
        <v>100</v>
      </c>
      <c r="J300" s="106">
        <f ca="true">I300*AVERAGEIF(J305:J316,"&gt;0")/100</f>
        <v>91.124980645996075</v>
      </c>
      <c r="K300" s="67">
        <f ca="true">I300*(100-AVERAGEIF(J305:J316,"&gt;0"))/100</f>
        <v>8.8750193540039248</v>
      </c>
      <c r="L300" s="68">
        <f ca="true">100-(J300+K300+M300)</f>
        <v>0</v>
      </c>
      <c r="M300" s="69">
        <f ca="true">IF((I302+M302)&gt;100,M302*100/(I302+M302),M302)</f>
        <v>0</v>
      </c>
      <c r="N300" s="65">
        <f ca="true">IF((N302+R302)&gt;100,N302*100/(N302+R302),N302)</f>
        <v>100</v>
      </c>
      <c r="O300" s="106">
        <f ca="true">N300*AVERAGEIF(O305:O316,"&gt;0")/100</f>
        <v>92.381977732694665</v>
      </c>
      <c r="P300" s="67">
        <f ca="true">N300*(100-AVERAGEIF(O305:O316,"&gt;0"))/100</f>
        <v>7.6180222673053342</v>
      </c>
      <c r="Q300" s="68">
        <f ca="true">100-(O300+P300+R300)</f>
        <v>0</v>
      </c>
      <c r="R300" s="69">
        <f ca="true">IF((N302+R302)&gt;100,R302*100/(N302+R302),R302)</f>
        <v>0</v>
      </c>
      <c r="S300" s="65">
        <f ca="true">IF((S302+W302)&gt;100,S302*100/(S302+W302),S302)</f>
        <v>100</v>
      </c>
      <c r="T300" s="106">
        <f ca="true">S300*AVERAGEIF(T305:T316,"&gt;0")/100</f>
        <v>93.495557622476383</v>
      </c>
      <c r="U300" s="67">
        <f ca="true">S300*(100-AVERAGEIF(T305:T316,"&gt;0"))/100</f>
        <v>6.5044423775236169</v>
      </c>
      <c r="V300" s="68">
        <f ca="true">100-(T300+U300+W300)</f>
        <v>0</v>
      </c>
      <c r="W300" s="69">
        <f ca="true">IF((S302+W302)&gt;100,W302*100/(S302+W302),W302)</f>
        <v>0</v>
      </c>
      <c r="X300" s="65">
        <f ca="true">IF((X302+AB302)&gt;100,X302*100/(X302+AB302),X302)</f>
        <v>99.998962827187484</v>
      </c>
      <c r="Y300" s="106">
        <f ca="true">X300*AVERAGEIF(Y305:Y316,"&gt;0")/100</f>
        <v>96.112705009900168</v>
      </c>
      <c r="Z300" s="67">
        <f ca="true">X300*(100-AVERAGEIF(Y305:Y316,"&gt;0"))/100</f>
        <v>3.8862578172873223</v>
      </c>
      <c r="AA300" s="68">
        <f ca="true">100-(Y300+Z300+AB300)</f>
        <v>0</v>
      </c>
      <c r="AB300" s="69">
        <f ca="true">IF((X302+AB302)&gt;100,AB302*100/(X302+AB302),AB302)</f>
        <v>1.0371728125201163E-3</v>
      </c>
    </row>
    <row r="301" hidden="true" x14ac:dyDescent="0.2">
      <c r="A301" s="2214" t="s">
        <v>12</v>
      </c>
      <c r="B301" s="2215"/>
      <c r="C301" s="70">
        <f>MinRegYear(C299,C305:C316)</f>
        <v>2001</v>
      </c>
      <c r="D301" s="71">
        <f ca="true">IF(MAX(C305:C316)-MIN(C305:C316)&lt;5,AVERAGEIF(C305:C316,"&gt;0",D305:D316),
IF(FORECAST($C301,D$305:D$316,$C$305:$C$316)&lt;0,0,
IF(FORECAST($C301,D$305:D$316,$C$305:$C$316)&gt;100,100,
FORECAST($C301,D$305:D$316,$C$305:$C$316))))</f>
        <v>28.755988527009322</v>
      </c>
      <c r="E301" s="72"/>
      <c r="F301" s="73"/>
      <c r="G301" s="73"/>
      <c r="H301" s="74">
        <f ca="true">IF(MAX(C305:C316)-MIN(C305:C316)&lt;5,AVERAGEIF(C305:C316,"&gt;0",H305:H316),
IF(FORECAST($C301,H$305:H$316,$C$305:$C$316)&lt;0,0,
IF(FORECAST($C301,H$305:H$316,$C$305:$C$316)&gt;100,100,
FORECAST($C301,H$305:H$316,$C$305:$C$316))))</f>
        <v>54.100852416060661</v>
      </c>
      <c r="I301" s="71">
        <f ca="true">IF(MAX(C305:C316)-MIN(C305:C316)&lt;5,AVERAGEIF(C305:C316,"&gt;0",I305:I316),
IF(FORECAST($C301,I$305:I$316,$C$305:$C$316)&lt;0,0,
IF(FORECAST($C301,I$305:I$316,$C$305:$C$316)&gt;100,100,
FORECAST($C301,I$305:I$316,$C$305:$C$316))))</f>
        <v>51.753890182366376</v>
      </c>
      <c r="J301" s="72"/>
      <c r="K301" s="73"/>
      <c r="L301" s="73"/>
      <c r="M301" s="74">
        <f ca="true">IF(MAX(C305:C316)-MIN(C305:C316)&lt;5,AVERAGEIF(C305:C316,"&gt;0",M305:M316),
IF(FORECAST($C301,M$305:M$316,$C$305:$C$316)&lt;0,0,
IF(FORECAST($C301,M$305:M$316,$C$305:$C$316)&gt;100,100,
FORECAST($C301,M$305:M$316,$C$305:$C$316))))</f>
        <v>34.317604944324103</v>
      </c>
      <c r="N301" s="71">
        <f ca="true">IF(MAX(C305:C316)-MIN(C305:C316)&lt;5,AVERAGEIF(C305:C316,"&gt;0",N305:N316),
IF(FORECAST($C301,N$305:N$316,$C$305:$C$316)&lt;0,0,
IF(FORECAST($C301,N$305:N$316,$C$305:$C$316)&gt;100,100,
FORECAST($C301,N$305:N$316,$C$305:$C$316))))</f>
        <v>67.126180444238798</v>
      </c>
      <c r="O301" s="72"/>
      <c r="P301" s="73"/>
      <c r="Q301" s="73"/>
      <c r="R301" s="74">
        <f ca="true">IF(MAX(C305:C316)-MIN(C305:C316)&lt;5,AVERAGEIF(C305:C316,"&gt;0",R305:R316),
IF(FORECAST($C301,R$305:R$316,$C$305:$C$316)&lt;0,0,
IF(FORECAST($C301,R$305:R$316,$C$305:$C$316)&gt;100,100,
FORECAST($C301,R$305:R$316,$C$305:$C$316))))</f>
        <v>20.597708087889714</v>
      </c>
      <c r="S301" s="71">
        <f ca="true">IF(MAX(C305:C316)-MIN(C305:C316)&lt;5,AVERAGEIF(C305:C316,"&gt;0",S305:S316),
IF(FORECAST($C301,S$305:S$316,$C$305:$C$316)&lt;0,0,
IF(FORECAST($C301,S$305:S$316,$C$305:$C$316)&gt;100,100,
FORECAST($C301,S$305:S$316,$C$305:$C$316))))</f>
        <v>82.717072708459227</v>
      </c>
      <c r="T301" s="72"/>
      <c r="U301" s="73"/>
      <c r="V301" s="73"/>
      <c r="W301" s="74">
        <f ca="true">IF(MAX(C305:C316)-MIN(C305:C316)&lt;5,AVERAGEIF(C305:C316,"&gt;0",W305:W316),
IF(FORECAST($C301,W$305:W$316,$C$305:$C$316)&lt;0,0,
IF(FORECAST($C301,W$305:W$316,$C$305:$C$316)&gt;100,100,
FORECAST($C301,W$305:W$316,$C$305:$C$316))))</f>
        <v>3.9040311647427188</v>
      </c>
      <c r="X301" s="71">
        <f ca="true">IF(MAX(C305:C316)-MIN(C305:C316)&lt;5,AVERAGEIF(C305:C316,"&gt;0",X305:X316),
IF(FORECAST($C301,X$305:X$316,$C$305:$C$316)&lt;0,0,
IF(FORECAST($C301,X$305:X$316,$C$305:$C$316)&gt;100,100,
FORECAST($C301,X$305:X$316,$C$305:$C$316))))</f>
        <v>91.757588537150923</v>
      </c>
      <c r="Y301" s="72"/>
      <c r="Z301" s="73"/>
      <c r="AA301" s="73"/>
      <c r="AB301" s="74">
        <f ca="true">IF(MAX(C305:C316)-MIN(C305:C316)&lt;5,AVERAGEIF(C305:C316,"&gt;0",AB305:AB316),
IF(FORECAST($C301,AB$305:AB$316,$C$305:$C$316)&lt;0,0,
IF(FORECAST($C301,AB$305:AB$316,$C$305:$C$316)&gt;100,100,
FORECAST($C301,AB$305:AB$316,$C$305:$C$316))))</f>
        <v>1.1293330738692475</v>
      </c>
    </row>
    <row r="302" hidden="true" x14ac:dyDescent="0.2">
      <c r="A302" s="2216"/>
      <c r="B302" s="2217"/>
      <c r="C302" s="49">
        <f>MaxRegYear(C300,C305:C316)</f>
        <v>2020</v>
      </c>
      <c r="D302" s="75">
        <f ca="true">IF(MAX(C305:C316)-MIN(C305:C316)&lt;5,AVERAGEIF(C305:C316,"&gt;0",D305:D316),
IF(FORECAST($C302,D$305:D$316,$C$305:$C$316)&lt;0,0,
IF(FORECAST($C302,D$305:D$316,$C$305:$C$316)&gt;100,100,
FORECAST($C302,D$305:D$316,$C$305:$C$316))))</f>
        <v>99.906930556853695</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1.0371835699061194E-3</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788" t="s">
        <v>178</v>
      </c>
      <c r="C305" s="789">
        <v>2003</v>
      </c>
      <c r="D305" s="1">
        <f t="shared" ref="D305:D316" ca="true" si="45">IF(ISERROR(INDIRECT(CONCATENATE($B305,"!M122"))),"",INDIRECT(CONCATENATE($B305,"!M122")))</f>
        <v>36.974522976608917</v>
      </c>
      <c r="E305" s="91">
        <f t="shared" ref="E305:E316" ca="true" si="46">IF(ISERROR(INDIRECT(CONCATENATE($B305,"!M129"))),"",INDIRECT(CONCATENATE($B305,"!M129")))</f>
        <v>83.526990461600292</v>
      </c>
      <c r="F305" s="89"/>
      <c r="G305" s="89"/>
      <c r="H305" s="90">
        <f t="shared" ref="H305:H316" ca="true" si="47">IF(ISERROR(INDIRECT(CONCATENATE($B305,"!M127"))),"",INDIRECT(CONCATENATE($B305,"!M127")))</f>
        <v>48.097129710492254</v>
      </c>
      <c r="I305" s="1">
        <f t="shared" ref="I305:I316" ca="true" si="48">IF(ISERROR(INDIRECT(CONCATENATE($B305,"!N122"))),"",INDIRECT(CONCATENATE($B305,"!N122")))</f>
        <v>55.259071101550283</v>
      </c>
      <c r="J305" s="88">
        <f t="shared" ref="J305:J316" ca="true" si="49">IF(ISERROR(INDIRECT(CONCATENATE($B305,"!N129"))),"",INDIRECT(CONCATENATE($B305,"!N129")))</f>
        <v>83.480266066909579</v>
      </c>
      <c r="K305" s="89"/>
      <c r="L305" s="89"/>
      <c r="M305" s="90">
        <f t="shared" ref="M305:M316" ca="true" si="50">IF(ISERROR(INDIRECT(CONCATENATE($B305,"!N127"))),"",INDIRECT(CONCATENATE($B305,"!N127")))</f>
        <v>32.149195484583068</v>
      </c>
      <c r="N305" s="1">
        <f t="shared" ref="N305:N316" ca="true" si="51">IF(ISERROR(INDIRECT(CONCATENATE($B305,"!O122"))),"",INDIRECT(CONCATENATE($B305,"!O122")))</f>
        <v>67.640898142235457</v>
      </c>
      <c r="O305" s="88">
        <f t="shared" ref="O305:O316" ca="true" si="52">IF(ISERROR(INDIRECT(CONCATENATE($B305,"!O129"))),"",INDIRECT(CONCATENATE($B305,"!O129")))</f>
        <v>89.889260286178711</v>
      </c>
      <c r="P305" s="89"/>
      <c r="Q305" s="89"/>
      <c r="R305" s="90">
        <f t="shared" ref="R305:R316" ca="true" si="53">IF(ISERROR(INDIRECT(CONCATENATE($B305,"!O127"))),"",INDIRECT(CONCATENATE($B305,"!O127")))</f>
        <v>20.538335146091971</v>
      </c>
      <c r="S305" s="1">
        <f t="shared" ref="S305:S316" ca="true" si="54">IF(ISERROR(INDIRECT(CONCATENATE($B305,"!P122"))),"",INDIRECT(CONCATENATE($B305,"!P122")))</f>
        <v>83.524291008161811</v>
      </c>
      <c r="T305" s="88">
        <f t="shared" ref="T305:T316" ca="true" si="55">IF(ISERROR(INDIRECT(CONCATENATE($B305,"!P129"))),"",INDIRECT(CONCATENATE($B305,"!P129")))</f>
        <v>88.605856183769262</v>
      </c>
      <c r="U305" s="89"/>
      <c r="V305" s="89"/>
      <c r="W305" s="90">
        <f t="shared" ref="W305:W316" ca="true" si="56">IF(ISERROR(INDIRECT(CONCATENATE($B305,"!P127"))),"",INDIRECT(CONCATENATE($B305,"!P127")))</f>
        <v>3.8886333849446779</v>
      </c>
      <c r="X305" s="1">
        <f t="shared" ref="X305:X316" ca="true" si="57">IF(ISERROR(INDIRECT(CONCATENATE($B305,"!Q122"))),"",INDIRECT(CONCATENATE($B305,"!Q122")))</f>
        <v>91.955381772215858</v>
      </c>
      <c r="Y305" s="88">
        <f t="shared" ref="Y305:Y316" ca="true" si="58">IF(ISERROR(INDIRECT(CONCATENATE($B305,"!Q129"))),"",INDIRECT(CONCATENATE($B305,"!Q129")))</f>
        <v>93.708172807583892</v>
      </c>
      <c r="Z305" s="89"/>
      <c r="AA305" s="89"/>
      <c r="AB305" s="90">
        <f t="shared" ref="AB305:AB316" ca="true" si="59">IF(ISERROR(INDIRECT(CONCATENATE($B305,"!Q2127"))),"",INDIRECT(CONCATENATE($B305,"!Q127")))</f>
        <v>1.2010087403687502</v>
      </c>
    </row>
    <row r="306" x14ac:dyDescent="0.2">
      <c r="A306" s="87"/>
      <c r="B306" s="790" t="s">
        <v>157</v>
      </c>
      <c r="C306" s="791">
        <v>2012</v>
      </c>
      <c r="D306" s="2">
        <f t="shared" ca="true" si="45"/>
        <v>68.126235164985061</v>
      </c>
      <c r="E306" s="91">
        <f t="shared" ca="true" si="46"/>
        <v>91.865500069307032</v>
      </c>
      <c r="F306" s="89"/>
      <c r="G306" s="89"/>
      <c r="H306" s="92">
        <f t="shared" ca="true" si="47"/>
        <v>23.095482954684872</v>
      </c>
      <c r="I306" s="2">
        <f t="shared" ca="true" si="48"/>
        <v>86.565176655812138</v>
      </c>
      <c r="J306" s="91">
        <f t="shared" ca="true" si="49"/>
        <v>94.034972297655614</v>
      </c>
      <c r="K306" s="89"/>
      <c r="L306" s="89"/>
      <c r="M306" s="92">
        <f t="shared" ca="true" si="50"/>
        <v>7.2576152690745914</v>
      </c>
      <c r="N306" s="2">
        <f t="shared" ca="true" si="51"/>
        <v>95.202040133287284</v>
      </c>
      <c r="O306" s="91">
        <f t="shared" ca="true" si="52"/>
        <v>92.514893403535368</v>
      </c>
      <c r="P306" s="89"/>
      <c r="Q306" s="89"/>
      <c r="R306" s="92">
        <f t="shared" ca="true" si="53"/>
        <v>2.3279088388477529</v>
      </c>
      <c r="S306" s="2">
        <f t="shared" ca="true" si="54"/>
        <v>96.393622656350217</v>
      </c>
      <c r="T306" s="91">
        <f t="shared" ca="true" si="55"/>
        <v>96.198205800252254</v>
      </c>
      <c r="U306" s="89"/>
      <c r="V306" s="89"/>
      <c r="W306" s="92">
        <f t="shared" ca="true" si="56"/>
        <v>0.47095790382167269</v>
      </c>
      <c r="X306" s="2">
        <f t="shared" ca="true" si="57"/>
        <v>99.261699237945649</v>
      </c>
      <c r="Y306" s="91">
        <f t="shared" ca="true" si="58"/>
        <v>96.189670791626924</v>
      </c>
      <c r="Z306" s="89"/>
      <c r="AA306" s="89"/>
      <c r="AB306" s="92">
        <f t="shared" ca="true" si="59"/>
        <v>0</v>
      </c>
    </row>
    <row r="307" x14ac:dyDescent="0.2">
      <c r="A307" s="87"/>
      <c r="B307" s="790" t="s">
        <v>494</v>
      </c>
      <c r="C307" s="791">
        <v>2018</v>
      </c>
      <c r="D307" s="2">
        <f t="shared" ca="true" si="45"/>
        <v>93.51080011813599</v>
      </c>
      <c r="E307" s="91">
        <f t="shared" ca="true" si="46"/>
        <v>96.637833314918552</v>
      </c>
      <c r="F307" s="89"/>
      <c r="G307" s="89"/>
      <c r="H307" s="92">
        <f t="shared" ca="true" si="47"/>
        <v>4.8324266605731729</v>
      </c>
      <c r="I307" s="2">
        <f t="shared" ca="true" si="48"/>
        <v>95.139120486122124</v>
      </c>
      <c r="J307" s="91">
        <f t="shared" ca="true" si="49"/>
        <v>95.859703573423062</v>
      </c>
      <c r="K307" s="89"/>
      <c r="L307" s="89"/>
      <c r="M307" s="92">
        <f t="shared" ca="true" si="50"/>
        <v>2.6441040956829251</v>
      </c>
      <c r="N307" s="2">
        <f t="shared" ca="true" si="51"/>
        <v>93.590579183517903</v>
      </c>
      <c r="O307" s="91">
        <f t="shared" ca="true" si="52"/>
        <v>94.741779508369945</v>
      </c>
      <c r="P307" s="89"/>
      <c r="Q307" s="89"/>
      <c r="R307" s="92">
        <f t="shared" ca="true" si="53"/>
        <v>4.3926960220985469</v>
      </c>
      <c r="S307" s="2">
        <f t="shared" ca="true" si="54"/>
        <v>97.660671393017537</v>
      </c>
      <c r="T307" s="91">
        <f t="shared" ca="true" si="55"/>
        <v>95.682610883407634</v>
      </c>
      <c r="U307" s="89"/>
      <c r="V307" s="89"/>
      <c r="W307" s="92">
        <f t="shared" ca="true" si="56"/>
        <v>0.84331274843142834</v>
      </c>
      <c r="X307" s="2">
        <f t="shared" ca="true" si="57"/>
        <v>99.05304795464825</v>
      </c>
      <c r="Y307" s="91">
        <f t="shared" ca="true" si="58"/>
        <v>98.443262026044536</v>
      </c>
      <c r="Z307" s="89"/>
      <c r="AA307" s="89"/>
      <c r="AB307" s="92">
        <f t="shared" ca="true" si="59"/>
        <v>0.4054706544505649</v>
      </c>
      <c r="AD307" s="93"/>
    </row>
    <row r="308" x14ac:dyDescent="0.2">
      <c r="A308" s="87"/>
      <c r="B308" s="790"/>
      <c r="C308" s="791"/>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790"/>
      <c r="C309" s="791"/>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790"/>
      <c r="C310" s="791"/>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790"/>
      <c r="C311" s="791"/>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790"/>
      <c r="C312" s="791"/>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790"/>
      <c r="C313" s="791"/>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790"/>
      <c r="C314" s="791"/>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790"/>
      <c r="C315" s="791"/>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792"/>
      <c r="C316" s="793"/>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183" t="str">
        <f>CONCATENATE("Rural use of sanitation facilities, ",C299,"–",C300)</f>
        <v>Rural use of sanitation facilities, 2000–2020</v>
      </c>
      <c r="C318" s="2184"/>
      <c r="D318" s="2184"/>
      <c r="E318" s="2184"/>
      <c r="F318" s="2184"/>
      <c r="G318" s="2184"/>
      <c r="H318" s="2184"/>
      <c r="I318" s="2184"/>
      <c r="J318" s="2184"/>
      <c r="K318" s="2184"/>
      <c r="L318" s="2184"/>
      <c r="N318" s="98"/>
      <c r="O318" s="98"/>
      <c r="P318" s="98"/>
      <c r="Q318" s="98"/>
      <c r="R318" s="98"/>
      <c r="S318" s="2207" t="s">
        <v>11</v>
      </c>
      <c r="T318" s="2208"/>
      <c r="U318" s="2208"/>
      <c r="V318" s="2208"/>
      <c r="W318" s="2209"/>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227" t="s">
        <v>135</v>
      </c>
      <c r="C4" s="2228"/>
      <c r="D4" s="2228"/>
      <c r="E4" s="2228"/>
      <c r="F4" s="2228"/>
      <c r="G4" s="2228"/>
      <c r="H4" s="2228"/>
      <c r="I4" s="2228"/>
      <c r="J4" s="2228"/>
      <c r="K4" s="2228"/>
      <c r="L4" s="2228"/>
      <c r="M4" s="2228"/>
      <c r="N4" s="2228"/>
      <c r="O4" s="2228"/>
      <c r="P4" s="2228"/>
      <c r="Q4" s="2228"/>
      <c r="R4" s="2228"/>
      <c r="S4" s="2228"/>
      <c r="T4" s="2228"/>
      <c r="U4" s="2228"/>
      <c r="V4" s="2228"/>
      <c r="W4" s="2228"/>
      <c r="X4" s="2228"/>
      <c r="Y4" s="2228"/>
    </row>
    <row r="5" ht="28.5" customHeight="true" x14ac:dyDescent="0.4">
      <c r="B5" s="2219" t="str">
        <f ca="true">IF(ISERROR(INDIRECT(CONCATENATE($E$32,"!A2"))),"",INDIRECT(CONCATENATE($E$32,"!A2")))</f>
        <v>Tunisia</v>
      </c>
      <c r="C5" s="2229"/>
      <c r="D5" s="2229"/>
      <c r="E5" s="2229"/>
      <c r="F5" s="2229"/>
      <c r="G5" s="2229"/>
      <c r="H5" s="2229"/>
      <c r="I5" s="2229"/>
      <c r="J5" s="2229"/>
      <c r="K5" s="2228"/>
      <c r="L5" s="2228"/>
      <c r="M5" s="2228"/>
      <c r="N5" s="2228"/>
      <c r="O5" s="2228"/>
      <c r="P5" s="2228"/>
      <c r="Q5" s="2228"/>
      <c r="R5" s="2228"/>
      <c r="S5" s="2228"/>
      <c r="T5" s="2228"/>
      <c r="U5" s="2228"/>
      <c r="V5" s="2228"/>
      <c r="W5" s="2228"/>
      <c r="X5" s="2228"/>
      <c r="Y5" s="2228"/>
    </row>
    <row r="6" x14ac:dyDescent="0.2">
      <c r="F6" s="36"/>
      <c r="G6" s="36"/>
      <c r="J6" s="37"/>
      <c r="K6" s="37"/>
      <c r="L6" s="37"/>
      <c r="M6" s="37"/>
      <c r="N6" s="37"/>
      <c r="O6" s="37"/>
      <c r="P6" s="37"/>
    </row>
    <row r="7" s="38" customFormat="true" ht="16.5" customHeight="true" x14ac:dyDescent="0.25">
      <c r="B7" s="2225" t="str">
        <f ca="true">CONCATENATE("National ",IF(ISERROR(INDIRECT(CONCATENATE($E$32,"!A2"))),"",INDIRECT(CONCATENATE($E$32,"!A210"))))</f>
        <v>National Access to hygiene facilities </v>
      </c>
      <c r="C7" s="2226"/>
      <c r="D7" s="2226"/>
      <c r="E7" s="2226"/>
      <c r="F7" s="2226"/>
      <c r="G7" s="2226"/>
      <c r="H7" s="2226"/>
      <c r="K7" s="2243" t="str">
        <f ca="true">CONCATENATE("Urban ",IF(ISERROR(INDIRECT(CONCATENATE($E$32,"!A2"))),"",INDIRECT(CONCATENATE($E$32,"!A210"))))</f>
        <v>Urban Access to hygiene facilities </v>
      </c>
      <c r="L7" s="2244"/>
      <c r="M7" s="2244"/>
      <c r="N7" s="2244"/>
      <c r="O7" s="2244"/>
      <c r="P7" s="2244"/>
      <c r="S7" s="2243" t="str">
        <f ca="true">CONCATENATE("Rural ",IF(ISERROR(INDIRECT(CONCATENATE($E$32,"!A2"))),"",INDIRECT(CONCATENATE($E$32,"!A210"))))</f>
        <v>Rural Access to hygiene facilities </v>
      </c>
      <c r="T7" s="2244"/>
      <c r="U7" s="2244"/>
      <c r="V7" s="2244"/>
      <c r="W7" s="2244"/>
      <c r="X7" s="224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254" t="str">
        <f>INDEX(B88:B100,A88)</f>
        <v>MICS18</v>
      </c>
      <c r="F32" s="2255"/>
      <c r="G32" s="2234" t="str">
        <f ca="true">IF(ISERROR(INDIRECT(CONCATENATE($E$32,"!A2"))),"",INDIRECT(CONCATENATE($E$32,"!A2")))</f>
        <v>Tunisia</v>
      </c>
      <c r="H32" s="2235"/>
      <c r="I32" s="2235"/>
      <c r="J32" s="2236"/>
      <c r="K32" s="2240" t="s">
        <v>0</v>
      </c>
      <c r="L32" s="2241"/>
      <c r="M32" s="2242"/>
      <c r="N32" s="2240" t="s">
        <v>1</v>
      </c>
      <c r="O32" s="2241"/>
      <c r="P32" s="2242"/>
      <c r="Q32" s="2240" t="s">
        <v>2</v>
      </c>
      <c r="R32" s="2241"/>
      <c r="S32" s="2242"/>
      <c r="T32" s="2240" t="s">
        <v>3</v>
      </c>
      <c r="U32" s="2241"/>
      <c r="V32" s="2242"/>
      <c r="W32" s="2240" t="s">
        <v>4</v>
      </c>
      <c r="X32" s="2241"/>
      <c r="Y32" s="2242"/>
    </row>
    <row r="33" s="44" customFormat="true" ht="22.5" customHeight="true" x14ac:dyDescent="0.2">
      <c r="E33" s="2256"/>
      <c r="F33" s="2257"/>
      <c r="G33" s="2237"/>
      <c r="H33" s="2238"/>
      <c r="I33" s="2238"/>
      <c r="J33" s="2239"/>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230" t="s">
        <v>21</v>
      </c>
      <c r="C34" s="2231"/>
      <c r="D34" s="2231"/>
      <c r="E34" s="107"/>
      <c r="F34" s="36"/>
      <c r="G34" s="2190" t="s">
        <v>5</v>
      </c>
      <c r="H34" s="2191"/>
      <c r="I34" s="2194"/>
      <c r="J34" s="2247" t="str">
        <f ca="true">IF(ISERROR(INDIRECT(CONCATENATE(#REF!,"!A2"))),"",INDIRECT(CONCATENATE(#REF!,"!A210")))</f>
        <v/>
      </c>
      <c r="K34" s="2245">
        <f ca="true">IF(ISERROR(INDIRECT(CONCATENATE($E$32,"!C222"))),"",INDIRECT(CONCATENATE($E$32,"!C222")))</f>
        <v>78.941012834808348</v>
      </c>
      <c r="L34" s="2251">
        <f ca="true">IF(ISERROR(INDIRECT(CONCATENATE($E$32,"!C223"))),"",INDIRECT(CONCATENATE($E$32,"!C223")))</f>
        <v>14.364588641596956</v>
      </c>
      <c r="M34" s="2249">
        <f ca="true">IF(ISERROR(INDIRECT(CONCATENATE($E$32,"!C224"))),"",INDIRECT(CONCATENATE($E$32,"!C224")))</f>
        <v>6.6943985235947707</v>
      </c>
      <c r="N34" s="2245">
        <f ca="true">IF(ISERROR(INDIRECT(CONCATENATE($E$32,"!D222"))),"",INDIRECT(CONCATENATE($E$32,"!D222")))</f>
        <v>88.101263081679122</v>
      </c>
      <c r="O34" s="2251">
        <f ca="true">IF(ISERROR(INDIRECT(CONCATENATE($E$32,"!D223"))),"",INDIRECT(CONCATENATE($E$32,"!D223")))</f>
        <v>8.7177178911730664</v>
      </c>
      <c r="P34" s="2249">
        <f ca="true">IF(ISERROR(INDIRECT(CONCATENATE($E$32,"!D224"))),"",INDIRECT(CONCATENATE($E$32,"!D224")))</f>
        <v>3.1810190271479599</v>
      </c>
      <c r="Q34" s="2245">
        <f ca="true">IF(ISERROR(INDIRECT(CONCATENATE($E$32,"!E222"))),"",INDIRECT(CONCATENATE($E$32,"!E222")))</f>
        <v>96.619271540106169</v>
      </c>
      <c r="R34" s="2251">
        <f ca="true">IF(ISERROR(INDIRECT(CONCATENATE($E$32,"!E223"))),"",INDIRECT(CONCATENATE($E$32,"!E223")))</f>
        <v>2.9747558692058904</v>
      </c>
      <c r="S34" s="2249">
        <f ca="true">IF(ISERROR(INDIRECT(CONCATENATE($E$32,"!E224"))),"",INDIRECT(CONCATENATE($E$32,"!E224")))</f>
        <v>0.40597259068797892</v>
      </c>
      <c r="T34" s="2245">
        <f ca="true">IF(ISERROR(INDIRECT(CONCATENATE($E$32,"!F222"))),"",INDIRECT(CONCATENATE($E$32,"!F222")))</f>
        <v>98.432071245686387</v>
      </c>
      <c r="U34" s="2251">
        <f ca="true">IF(ISERROR(INDIRECT(CONCATENATE($E$32,"!F223"))),"",INDIRECT(CONCATENATE($E$32,"!F223")))</f>
        <v>1.4388785011291987</v>
      </c>
      <c r="V34" s="2249">
        <f ca="true">IF(ISERROR(INDIRECT(CONCATENATE($E$32,"!F224"))),"",INDIRECT(CONCATENATE($E$32,"!F224")))</f>
        <v>0.12905025318449562</v>
      </c>
      <c r="W34" s="2245">
        <f ca="true">IF(ISERROR(INDIRECT(CONCATENATE($E$32,"!G222"))),"",INDIRECT(CONCATENATE($E$32,"!G222")))</f>
        <v>99.027125135009683</v>
      </c>
      <c r="X34" s="2251">
        <f ca="true">IF(ISERROR(INDIRECT(CONCATENATE($E$32,"!G223"))),"",INDIRECT(CONCATENATE($E$32,"!G223")))</f>
        <v>0.83329742220026926</v>
      </c>
      <c r="Y34" s="2249">
        <f ca="true">IF(ISERROR(INDIRECT(CONCATENATE($E$32,"!G224"))),"",INDIRECT(CONCATENATE($E$32,"!G224")))</f>
        <v>0.13957744279000478</v>
      </c>
      <c r="Z34" s="108"/>
    </row>
    <row r="35" ht="15" x14ac:dyDescent="0.2">
      <c r="B35" s="2232"/>
      <c r="C35" s="2233"/>
      <c r="D35" s="2233"/>
      <c r="E35" s="107"/>
      <c r="F35" s="36"/>
      <c r="G35" s="2192"/>
      <c r="H35" s="2193"/>
      <c r="I35" s="2195"/>
      <c r="J35" s="2248"/>
      <c r="K35" s="2246"/>
      <c r="L35" s="2252"/>
      <c r="M35" s="2250"/>
      <c r="N35" s="2246"/>
      <c r="O35" s="2252"/>
      <c r="P35" s="2250"/>
      <c r="Q35" s="2246"/>
      <c r="R35" s="2252"/>
      <c r="S35" s="2250"/>
      <c r="T35" s="2246"/>
      <c r="U35" s="2252"/>
      <c r="V35" s="2250"/>
      <c r="W35" s="2246"/>
      <c r="X35" s="2252"/>
      <c r="Y35" s="2250"/>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190" t="s">
        <v>6</v>
      </c>
      <c r="H37" s="2191"/>
      <c r="I37" s="2194"/>
      <c r="J37" s="2247" t="str">
        <f ca="true">IF(ISERROR(INDIRECT(CONCATENATE(#REF!,"!A2"))),"",INDIRECT(CONCATENATE(#REF!,"!A210")))</f>
        <v/>
      </c>
      <c r="K37" s="2245">
        <f ca="true">IF(ISERROR(INDIRECT(CONCATENATE($E$32,"!H222"))),"",INDIRECT(CONCATENATE($E$32,"!H222")))</f>
        <v>88.862368834095861</v>
      </c>
      <c r="L37" s="2251">
        <f ca="true">IF(ISERROR(INDIRECT(CONCATENATE($E$32,"!H223"))),"",INDIRECT(CONCATENATE($E$32,"!H223")))</f>
        <v>8.2929786765268965</v>
      </c>
      <c r="M37" s="2249">
        <f ca="true">IF(ISERROR(INDIRECT(CONCATENATE($E$32,"!H224"))),"",INDIRECT(CONCATENATE($E$32,"!H224")))</f>
        <v>2.8446524893772769</v>
      </c>
      <c r="N37" s="2245">
        <f ca="true">IF(ISERROR(INDIRECT(CONCATENATE($E$32,"!I222"))),"",INDIRECT(CONCATENATE($E$32,"!I222")))</f>
        <v>96.489269372819919</v>
      </c>
      <c r="O37" s="2251">
        <f ca="true">IF(ISERROR(INDIRECT(CONCATENATE($E$32,"!I223"))),"",INDIRECT(CONCATENATE($E$32,"!I223")))</f>
        <v>2.9227958873466262</v>
      </c>
      <c r="P37" s="2249">
        <f ca="true">IF(ISERROR(INDIRECT(CONCATENATE($E$32,"!I224"))),"",INDIRECT(CONCATENATE($E$32,"!I224")))</f>
        <v>0.58793473983345901</v>
      </c>
      <c r="Q37" s="2245">
        <f ca="true">IF(ISERROR(INDIRECT(CONCATENATE($E$32,"!J222"))),"",INDIRECT(CONCATENATE($E$32,"!J222")))</f>
        <v>98.810926292903133</v>
      </c>
      <c r="R37" s="2251">
        <f ca="true">IF(ISERROR(INDIRECT(CONCATENATE($E$32,"!J223"))),"",INDIRECT(CONCATENATE($E$32,"!J223")))</f>
        <v>1.0672033892265576</v>
      </c>
      <c r="S37" s="2249">
        <f ca="true">IF(ISERROR(INDIRECT(CONCATENATE($E$32,"!J224"))),"",INDIRECT(CONCATENATE($E$32,"!J224")))</f>
        <v>0.12187031787032614</v>
      </c>
      <c r="T37" s="2245">
        <f ca="true">IF(ISERROR(INDIRECT(CONCATENATE($E$32,"!K222"))),"",INDIRECT(CONCATENATE($E$32,"!K222")))</f>
        <v>98.210641051239676</v>
      </c>
      <c r="U37" s="2251">
        <f ca="true">IF(ISERROR(INDIRECT(CONCATENATE($E$32,"!K223"))),"",INDIRECT(CONCATENATE($E$32,"!K223")))</f>
        <v>1.721842432816503</v>
      </c>
      <c r="V37" s="2249">
        <f ca="true">IF(ISERROR(INDIRECT(CONCATENATE($E$32,"!K224"))),"",INDIRECT(CONCATENATE($E$32,"!K224")))</f>
        <v>6.75165159438368E-2</v>
      </c>
      <c r="W37" s="2245">
        <f ca="true">IF(ISERROR(INDIRECT(CONCATENATE($E$32,"!L222"))),"",INDIRECT(CONCATENATE($E$32,"!L222")))</f>
        <v>99.296170166638703</v>
      </c>
      <c r="X37" s="2251">
        <f ca="true">IF(ISERROR(INDIRECT(CONCATENATE($E$32,"!L223"))),"",INDIRECT(CONCATENATE($E$32,"!L223")))</f>
        <v>0.5728623987293725</v>
      </c>
      <c r="Y37" s="2249">
        <f ca="true">IF(ISERROR(INDIRECT(CONCATENATE($E$32,"!L224"))),"",INDIRECT(CONCATENATE($E$32,"!L224")))</f>
        <v>0.13096743463192473</v>
      </c>
      <c r="Z37" s="108"/>
    </row>
    <row r="38" x14ac:dyDescent="0.2">
      <c r="F38" s="36"/>
      <c r="G38" s="2192"/>
      <c r="H38" s="2193"/>
      <c r="I38" s="2195"/>
      <c r="J38" s="2253"/>
      <c r="K38" s="2246"/>
      <c r="L38" s="2252"/>
      <c r="M38" s="2250"/>
      <c r="N38" s="2246"/>
      <c r="O38" s="2252"/>
      <c r="P38" s="2250"/>
      <c r="Q38" s="2246"/>
      <c r="R38" s="2252"/>
      <c r="S38" s="2250"/>
      <c r="T38" s="2246"/>
      <c r="U38" s="2252"/>
      <c r="V38" s="2250"/>
      <c r="W38" s="2246"/>
      <c r="X38" s="2252"/>
      <c r="Y38" s="2250"/>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190" t="s">
        <v>7</v>
      </c>
      <c r="H40" s="2191"/>
      <c r="I40" s="2194"/>
      <c r="J40" s="2247" t="str">
        <f ca="true">IF(ISERROR(INDIRECT(CONCATENATE(#REF!,"!A2"))),"",INDIRECT(CONCATENATE(#REF!,"!A210")))</f>
        <v/>
      </c>
      <c r="K40" s="2245">
        <f ca="true">IF(ISERROR(INDIRECT(CONCATENATE($E$32,"!M222"))),"",INDIRECT(CONCATENATE($E$32,"!M222")))</f>
        <v>76.921535083691069</v>
      </c>
      <c r="L40" s="2251">
        <f ca="true">IF(ISERROR(INDIRECT(CONCATENATE($E$32,"!M223"))),"",INDIRECT(CONCATENATE($E$32,"!M223")))</f>
        <v>16.592697723392423</v>
      </c>
      <c r="M40" s="2249">
        <f ca="true">IF(ISERROR(INDIRECT(CONCATENATE($E$32,"!M224"))),"",INDIRECT(CONCATENATE($E$32,"!M224")))</f>
        <v>6.4857671929165388</v>
      </c>
      <c r="N40" s="2245">
        <f ca="true">IF(ISERROR(INDIRECT(CONCATENATE($E$32,"!N222"))),"",INDIRECT(CONCATENATE($E$32,"!N222")))</f>
        <v>80.311069891084969</v>
      </c>
      <c r="O40" s="2251">
        <f ca="true">IF(ISERROR(INDIRECT(CONCATENATE($E$32,"!N223"))),"",INDIRECT(CONCATENATE($E$32,"!N223")))</f>
        <v>14.388055042158623</v>
      </c>
      <c r="P40" s="2249">
        <f ca="true">IF(ISERROR(INDIRECT(CONCATENATE($E$32,"!N224"))),"",INDIRECT(CONCATENATE($E$32,"!N224")))</f>
        <v>5.3008750667563937</v>
      </c>
      <c r="Q40" s="2245">
        <f ca="true">IF(ISERROR(INDIRECT(CONCATENATE($E$32,"!O222"))),"",INDIRECT(CONCATENATE($E$32,"!O222")))</f>
        <v>76.346174723445841</v>
      </c>
      <c r="R40" s="2251">
        <f ca="true">IF(ISERROR(INDIRECT(CONCATENATE($E$32,"!O223"))),"",INDIRECT(CONCATENATE($E$32,"!O223")))</f>
        <v>14.303602434762164</v>
      </c>
      <c r="S40" s="2249">
        <f ca="true">IF(ISERROR(INDIRECT(CONCATENATE($E$32,"!O224"))),"",INDIRECT(CONCATENATE($E$32,"!O224")))</f>
        <v>9.3502228417919948</v>
      </c>
      <c r="T40" s="2245">
        <f ca="true">IF(ISERROR(INDIRECT(CONCATENATE($E$32,"!P222"))),"",INDIRECT(CONCATENATE($E$32,"!P222")))</f>
        <v>86.404851632355658</v>
      </c>
      <c r="U40" s="2251">
        <f ca="true">IF(ISERROR(INDIRECT(CONCATENATE($E$32,"!P223"))),"",INDIRECT(CONCATENATE($E$32,"!P223")))</f>
        <v>10.24855636266946</v>
      </c>
      <c r="V40" s="2249">
        <f ca="true">IF(ISERROR(INDIRECT(CONCATENATE($E$32,"!P224"))),"",INDIRECT(CONCATENATE($E$32,"!P224")))</f>
        <v>3.3465920049747946</v>
      </c>
      <c r="W40" s="2245">
        <f ca="true">IF(ISERROR(INDIRECT(CONCATENATE($E$32,"!Q222"))),"",INDIRECT(CONCATENATE($E$32,"!Q222")))</f>
        <v>96.650012297502784</v>
      </c>
      <c r="X40" s="2251">
        <f ca="true">IF(ISERROR(INDIRECT(CONCATENATE($E$32,"!Q223"))),"",INDIRECT(CONCATENATE($E$32,"!Q223")))</f>
        <v>2.5356242972478444</v>
      </c>
      <c r="Y40" s="2249">
        <f ca="true">IF(ISERROR(INDIRECT(CONCATENATE($E$32,"!Q224"))),"",INDIRECT(CONCATENATE($E$32,"!Q224")))</f>
        <v>0.81436340524932982</v>
      </c>
      <c r="Z40" s="108"/>
    </row>
    <row r="41" x14ac:dyDescent="0.2">
      <c r="F41" s="36"/>
      <c r="G41" s="2192"/>
      <c r="H41" s="2193"/>
      <c r="I41" s="2195"/>
      <c r="J41" s="2253"/>
      <c r="K41" s="2246"/>
      <c r="L41" s="2252"/>
      <c r="M41" s="2250"/>
      <c r="N41" s="2246"/>
      <c r="O41" s="2252"/>
      <c r="P41" s="2250"/>
      <c r="Q41" s="2246"/>
      <c r="R41" s="2252"/>
      <c r="S41" s="2250"/>
      <c r="T41" s="2246"/>
      <c r="U41" s="2252"/>
      <c r="V41" s="2250"/>
      <c r="W41" s="2246"/>
      <c r="X41" s="2252"/>
      <c r="Y41" s="2250"/>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178</v>
      </c>
    </row>
    <row r="89" hidden="true" x14ac:dyDescent="0.2">
      <c r="B89" s="4" t="s">
        <v>157</v>
      </c>
    </row>
    <row r="90" hidden="true" x14ac:dyDescent="0.2">
      <c r="B90" s="4" t="s">
        <v>494</v>
      </c>
    </row>
    <row r="91" hidden="true" x14ac:dyDescent="0.2">
      <c r="B91" s="4" t="s">
        <v>499</v>
      </c>
    </row>
    <row r="92" hidden="true" x14ac:dyDescent="0.2">
      <c r="B92" s="4" t="s">
        <v>138</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BF804-FBB5-4477-BFAC-9623F07B7C63}">
  <sheetPr codeName="Feuil5"/>
  <dimension ref="A1:DA1200"/>
  <sheetViews>
    <sheetView showGridLines="false" workbookViewId="0"/>
  </sheetViews>
  <sheetFormatPr defaultColWidth="9.140625" defaultRowHeight="15" customHeight="true" x14ac:dyDescent="0.2"/>
  <cols>
    <col min="1" max="1" width="31.5703125" style="739" customWidth="true"/>
    <col min="2" max="2" width="41.5703125" style="739" customWidth="true"/>
    <col min="3" max="17" width="10.7109375" style="739" customWidth="true"/>
    <col min="18" max="51" width="12.5703125" style="233" customWidth="true"/>
    <col min="52" max="52" width="12.5703125" style="739" customWidth="true"/>
    <col min="53" max="53" width="31.5703125" style="740" customWidth="true"/>
    <col min="54" max="54" width="41.5703125" style="266" customWidth="true"/>
    <col min="55" max="69" width="9.140625" style="740"/>
    <col min="70" max="104" width="12.5703125" style="233" customWidth="true"/>
    <col min="105" max="105" width="9.140625" style="233"/>
    <col min="106" max="16384" width="9.140625" style="739"/>
  </cols>
  <sheetData>
    <row r="1" s="111" customFormat="true" ht="18" customHeight="true" x14ac:dyDescent="0.2">
      <c r="R1" s="233"/>
      <c r="S1" s="233"/>
      <c r="T1" s="233"/>
      <c r="U1" s="233"/>
      <c r="V1" s="233"/>
      <c r="W1" s="233"/>
      <c r="X1" s="233"/>
      <c r="Y1" s="233"/>
      <c r="Z1" s="233"/>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BB1" s="134"/>
      <c r="BR1" s="233"/>
      <c r="BS1" s="233"/>
      <c r="BT1" s="233"/>
      <c r="BU1" s="233"/>
      <c r="BV1" s="233"/>
      <c r="BW1" s="233"/>
      <c r="BX1" s="233"/>
      <c r="BY1" s="233"/>
      <c r="BZ1" s="233"/>
      <c r="CA1" s="233"/>
      <c r="CB1" s="233"/>
      <c r="CC1" s="233"/>
      <c r="CD1" s="233"/>
      <c r="CE1" s="233"/>
      <c r="CF1" s="233"/>
      <c r="CG1" s="233"/>
      <c r="CH1" s="233"/>
      <c r="CI1" s="233"/>
      <c r="CJ1" s="233"/>
      <c r="CK1" s="233"/>
      <c r="CL1" s="233"/>
      <c r="CM1" s="233"/>
      <c r="CN1" s="233"/>
      <c r="CO1" s="233"/>
      <c r="CP1" s="233"/>
      <c r="CQ1" s="233"/>
      <c r="CR1" s="233"/>
      <c r="CS1" s="233"/>
      <c r="CT1" s="233"/>
      <c r="CU1" s="233"/>
      <c r="CV1" s="233"/>
      <c r="CW1" s="233"/>
      <c r="CX1" s="233"/>
      <c r="CY1" s="233"/>
      <c r="CZ1" s="233"/>
      <c r="DA1" s="233"/>
    </row>
    <row r="2" s="111" customFormat="true" ht="22.5" customHeight="true" x14ac:dyDescent="0.35">
      <c r="A2" s="253" t="str">
        <f>A1026</f>
        <v>Tunisia</v>
      </c>
      <c r="B2" s="254"/>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BB2" s="134"/>
      <c r="BR2" s="233"/>
      <c r="BS2" s="233"/>
      <c r="BT2" s="233"/>
      <c r="BU2" s="233"/>
      <c r="BV2" s="233"/>
      <c r="BW2" s="233"/>
      <c r="BX2" s="233"/>
      <c r="BY2" s="233"/>
      <c r="BZ2" s="233"/>
      <c r="CA2" s="233"/>
      <c r="CB2" s="233"/>
      <c r="CC2" s="233"/>
      <c r="CD2" s="233"/>
      <c r="CE2" s="233"/>
      <c r="CF2" s="233"/>
      <c r="CG2" s="233"/>
      <c r="CH2" s="233"/>
      <c r="CI2" s="233"/>
      <c r="CJ2" s="233"/>
      <c r="CK2" s="233"/>
      <c r="CL2" s="233"/>
      <c r="CM2" s="233"/>
      <c r="CN2" s="233"/>
      <c r="CO2" s="233"/>
      <c r="CP2" s="233"/>
      <c r="CQ2" s="233"/>
      <c r="CR2" s="233"/>
      <c r="CS2" s="233"/>
      <c r="CT2" s="233"/>
      <c r="CU2" s="233"/>
      <c r="CV2" s="233"/>
      <c r="CW2" s="233"/>
      <c r="CX2" s="233"/>
      <c r="CY2" s="233"/>
      <c r="CZ2" s="233"/>
      <c r="DA2" s="233"/>
    </row>
    <row r="3" s="111" customFormat="true" ht="22.5" customHeight="true" x14ac:dyDescent="0.35">
      <c r="A3" s="138">
        <f>A1034</f>
        <v>2003</v>
      </c>
      <c r="B3" s="256"/>
      <c r="R3" s="233"/>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BB3" s="134"/>
      <c r="BR3" s="233"/>
      <c r="BS3" s="233"/>
      <c r="BT3" s="233"/>
      <c r="BU3" s="233"/>
      <c r="BV3" s="233"/>
      <c r="BW3" s="233"/>
      <c r="BX3" s="233"/>
      <c r="BY3" s="233"/>
      <c r="BZ3" s="233"/>
      <c r="CA3" s="233"/>
      <c r="CB3" s="233"/>
      <c r="CC3" s="233"/>
      <c r="CD3" s="233"/>
      <c r="CE3" s="233"/>
      <c r="CF3" s="233"/>
      <c r="CG3" s="233"/>
      <c r="CH3" s="233"/>
      <c r="CI3" s="233"/>
      <c r="CJ3" s="233"/>
      <c r="CK3" s="233"/>
      <c r="CL3" s="233"/>
      <c r="CM3" s="233"/>
      <c r="CN3" s="233"/>
      <c r="CO3" s="233"/>
      <c r="CP3" s="233"/>
      <c r="CQ3" s="233"/>
      <c r="CR3" s="233"/>
      <c r="CS3" s="233"/>
      <c r="CT3" s="233"/>
      <c r="CU3" s="233"/>
      <c r="CV3" s="233"/>
      <c r="CW3" s="233"/>
      <c r="CX3" s="233"/>
      <c r="CY3" s="233"/>
      <c r="CZ3" s="233"/>
      <c r="DA3" s="233"/>
    </row>
    <row r="4" s="111" customFormat="true" ht="22.5" customHeight="true" x14ac:dyDescent="0.35">
      <c r="A4" s="255" t="s">
        <v>96</v>
      </c>
      <c r="B4" s="256"/>
      <c r="R4" s="233"/>
      <c r="S4" s="233"/>
      <c r="T4" s="233"/>
      <c r="U4" s="233"/>
      <c r="V4" s="233"/>
      <c r="W4" s="233"/>
      <c r="X4" s="233"/>
      <c r="Y4" s="233"/>
      <c r="Z4" s="233"/>
      <c r="AA4" s="233"/>
      <c r="AB4" s="233"/>
      <c r="AC4" s="233"/>
      <c r="AD4" s="233"/>
      <c r="AE4" s="233"/>
      <c r="AF4" s="233"/>
      <c r="AG4" s="233"/>
      <c r="AH4" s="233"/>
      <c r="AI4" s="233"/>
      <c r="AJ4" s="233"/>
      <c r="AK4" s="233"/>
      <c r="AL4" s="233"/>
      <c r="AM4" s="233"/>
      <c r="AN4" s="233"/>
      <c r="AO4" s="233"/>
      <c r="AP4" s="233"/>
      <c r="AQ4" s="233"/>
      <c r="AR4" s="233"/>
      <c r="AS4" s="233"/>
      <c r="AT4" s="233"/>
      <c r="AU4" s="233"/>
      <c r="AV4" s="233"/>
      <c r="AW4" s="233"/>
      <c r="AX4" s="233"/>
      <c r="AY4" s="233"/>
      <c r="BB4" s="134"/>
      <c r="BR4" s="233"/>
      <c r="BS4" s="233"/>
      <c r="BT4" s="233"/>
      <c r="BU4" s="233"/>
      <c r="BV4" s="233"/>
      <c r="BW4" s="233"/>
      <c r="BX4" s="233"/>
      <c r="BY4" s="233"/>
      <c r="BZ4" s="233"/>
      <c r="CA4" s="233"/>
      <c r="CB4" s="233"/>
      <c r="CC4" s="233"/>
      <c r="CD4" s="233"/>
      <c r="CE4" s="233"/>
      <c r="CF4" s="233"/>
      <c r="CG4" s="233"/>
      <c r="CH4" s="233"/>
      <c r="CI4" s="233"/>
      <c r="CJ4" s="233"/>
      <c r="CK4" s="233"/>
      <c r="CL4" s="233"/>
      <c r="CM4" s="233"/>
      <c r="CN4" s="233"/>
      <c r="CO4" s="233"/>
      <c r="CP4" s="233"/>
      <c r="CQ4" s="233"/>
      <c r="CR4" s="233"/>
      <c r="CS4" s="233"/>
      <c r="CT4" s="233"/>
      <c r="CU4" s="233"/>
      <c r="CV4" s="233"/>
      <c r="CW4" s="233"/>
      <c r="CX4" s="233"/>
      <c r="CY4" s="233"/>
      <c r="CZ4" s="233"/>
      <c r="DA4" s="233"/>
    </row>
    <row r="5" s="111" customFormat="true" ht="20.1" customHeight="true" x14ac:dyDescent="0.35">
      <c r="A5" s="255" t="s">
        <v>97</v>
      </c>
      <c r="B5" s="256"/>
      <c r="R5" s="233"/>
      <c r="S5" s="233"/>
      <c r="T5" s="233"/>
      <c r="U5" s="233"/>
      <c r="V5" s="233"/>
      <c r="W5" s="233"/>
      <c r="X5" s="233"/>
      <c r="Y5" s="233"/>
      <c r="Z5" s="233"/>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BB5" s="134"/>
      <c r="BR5" s="233"/>
      <c r="BS5" s="233"/>
      <c r="BT5" s="233"/>
      <c r="BU5" s="233"/>
      <c r="BV5" s="233"/>
      <c r="BW5" s="233"/>
      <c r="BX5" s="233"/>
      <c r="BY5" s="233"/>
      <c r="BZ5" s="233"/>
      <c r="CA5" s="233"/>
      <c r="CB5" s="233"/>
      <c r="CC5" s="233"/>
      <c r="CD5" s="233"/>
      <c r="CE5" s="233"/>
      <c r="CF5" s="233"/>
      <c r="CG5" s="233"/>
      <c r="CH5" s="233"/>
      <c r="CI5" s="233"/>
      <c r="CJ5" s="233"/>
      <c r="CK5" s="233"/>
      <c r="CL5" s="233"/>
      <c r="CM5" s="233"/>
      <c r="CN5" s="233"/>
      <c r="CO5" s="233"/>
      <c r="CP5" s="233"/>
      <c r="CQ5" s="233"/>
      <c r="CR5" s="233"/>
      <c r="CS5" s="233"/>
      <c r="CT5" s="233"/>
      <c r="CU5" s="233"/>
      <c r="CV5" s="233"/>
      <c r="CW5" s="233"/>
      <c r="CX5" s="233"/>
      <c r="CY5" s="233"/>
      <c r="CZ5" s="233"/>
      <c r="DA5" s="233"/>
    </row>
    <row r="6" s="111" customFormat="true" ht="15" customHeight="true" x14ac:dyDescent="0.2">
      <c r="A6" s="257" t="s">
        <v>98</v>
      </c>
      <c r="B6" s="258"/>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BB6" s="134"/>
      <c r="BR6" s="233"/>
      <c r="BS6" s="233"/>
      <c r="BT6" s="233"/>
      <c r="BU6" s="233"/>
      <c r="BV6" s="233"/>
      <c r="BW6" s="233"/>
      <c r="BX6" s="233"/>
      <c r="BY6" s="233"/>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c r="DA6" s="233"/>
    </row>
    <row r="7" s="111" customFormat="true" ht="15" customHeight="true" x14ac:dyDescent="0.2">
      <c r="A7" s="259" t="s">
        <v>40</v>
      </c>
      <c r="B7" s="260"/>
      <c r="R7" s="233"/>
      <c r="S7" s="233"/>
      <c r="T7" s="233"/>
      <c r="U7" s="233"/>
      <c r="V7" s="233"/>
      <c r="W7" s="233"/>
      <c r="X7" s="233"/>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BB7" s="134"/>
      <c r="BR7" s="233"/>
      <c r="BS7" s="233"/>
      <c r="BT7" s="233"/>
      <c r="BU7" s="233"/>
      <c r="BV7" s="233"/>
      <c r="BW7" s="233"/>
      <c r="BX7" s="233"/>
      <c r="BY7" s="233"/>
      <c r="BZ7" s="233"/>
      <c r="CA7" s="233"/>
      <c r="CB7" s="233"/>
      <c r="CC7" s="233"/>
      <c r="CD7" s="233"/>
      <c r="CE7" s="233"/>
      <c r="CF7" s="233"/>
      <c r="CG7" s="233"/>
      <c r="CH7" s="233"/>
      <c r="CI7" s="233"/>
      <c r="CJ7" s="233"/>
      <c r="CK7" s="233"/>
      <c r="CL7" s="233"/>
      <c r="CM7" s="233"/>
      <c r="CN7" s="233"/>
      <c r="CO7" s="233"/>
      <c r="CP7" s="233"/>
      <c r="CQ7" s="233"/>
      <c r="CR7" s="233"/>
      <c r="CS7" s="233"/>
      <c r="CT7" s="233"/>
      <c r="CU7" s="233"/>
      <c r="CV7" s="233"/>
      <c r="CW7" s="233"/>
      <c r="CX7" s="233"/>
      <c r="CY7" s="233"/>
      <c r="CZ7" s="233"/>
      <c r="DA7" s="233"/>
    </row>
    <row r="8" s="111" customFormat="true" ht="15" customHeight="true" x14ac:dyDescent="0.2">
      <c r="A8" s="259" t="s">
        <v>39</v>
      </c>
      <c r="B8" s="260"/>
      <c r="R8" s="233"/>
      <c r="S8" s="233"/>
      <c r="T8" s="233"/>
      <c r="U8" s="233"/>
      <c r="V8" s="233"/>
      <c r="W8" s="233"/>
      <c r="X8" s="233"/>
      <c r="Y8" s="233"/>
      <c r="Z8" s="233"/>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BB8" s="134"/>
      <c r="BR8" s="233"/>
      <c r="BS8" s="233"/>
      <c r="BT8" s="233"/>
      <c r="BU8" s="233"/>
      <c r="BV8" s="233"/>
      <c r="BW8" s="233"/>
      <c r="BX8" s="233"/>
      <c r="BY8" s="233"/>
      <c r="BZ8" s="233"/>
      <c r="CA8" s="233"/>
      <c r="CB8" s="233"/>
      <c r="CC8" s="233"/>
      <c r="CD8" s="233"/>
      <c r="CE8" s="233"/>
      <c r="CF8" s="233"/>
      <c r="CG8" s="233"/>
      <c r="CH8" s="233"/>
      <c r="CI8" s="233"/>
      <c r="CJ8" s="233"/>
      <c r="CK8" s="233"/>
      <c r="CL8" s="233"/>
      <c r="CM8" s="233"/>
      <c r="CN8" s="233"/>
      <c r="CO8" s="233"/>
      <c r="CP8" s="233"/>
      <c r="CQ8" s="233"/>
      <c r="CR8" s="233"/>
      <c r="CS8" s="233"/>
      <c r="CT8" s="233"/>
      <c r="CU8" s="233"/>
      <c r="CV8" s="233"/>
      <c r="CW8" s="233"/>
      <c r="CX8" s="233"/>
      <c r="CY8" s="233"/>
      <c r="CZ8" s="233"/>
      <c r="DA8" s="233"/>
    </row>
    <row r="9" s="111" customFormat="true" ht="15" customHeight="true" x14ac:dyDescent="0.2">
      <c r="A9" s="259" t="s">
        <v>136</v>
      </c>
      <c r="B9" s="261" t="str">
        <f>A1025</f>
        <v>WHS03</v>
      </c>
      <c r="R9" s="233"/>
      <c r="S9" s="233"/>
      <c r="T9" s="233"/>
      <c r="U9" s="233"/>
      <c r="V9" s="233"/>
      <c r="W9" s="233"/>
      <c r="X9" s="233"/>
      <c r="Y9" s="233"/>
      <c r="Z9" s="233"/>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BB9" s="134"/>
      <c r="BR9" s="233"/>
      <c r="BS9" s="233"/>
      <c r="BT9" s="233"/>
      <c r="BU9" s="233"/>
      <c r="BV9" s="233"/>
      <c r="BW9" s="233"/>
      <c r="BX9" s="233"/>
      <c r="BY9" s="233"/>
      <c r="BZ9" s="233"/>
      <c r="CA9" s="233"/>
      <c r="CB9" s="233"/>
      <c r="CC9" s="233"/>
      <c r="CD9" s="233"/>
      <c r="CE9" s="233"/>
      <c r="CF9" s="233"/>
      <c r="CG9" s="233"/>
      <c r="CH9" s="233"/>
      <c r="CI9" s="233"/>
      <c r="CJ9" s="233"/>
      <c r="CK9" s="233"/>
      <c r="CL9" s="233"/>
      <c r="CM9" s="233"/>
      <c r="CN9" s="233"/>
      <c r="CO9" s="233"/>
      <c r="CP9" s="233"/>
      <c r="CQ9" s="233"/>
      <c r="CR9" s="233"/>
      <c r="CS9" s="233"/>
      <c r="CT9" s="233"/>
      <c r="CU9" s="233"/>
      <c r="CV9" s="233"/>
      <c r="CW9" s="233"/>
      <c r="CX9" s="233"/>
      <c r="CY9" s="233"/>
      <c r="CZ9" s="233"/>
      <c r="DA9" s="233"/>
    </row>
    <row r="10" s="111" customFormat="true" ht="15" customHeight="true" x14ac:dyDescent="0.2">
      <c r="A10" s="915" t="s">
        <v>156</v>
      </c>
      <c r="B10" s="916" t="s">
        <v>157</v>
      </c>
      <c r="R10" s="233"/>
      <c r="S10" s="233"/>
      <c r="T10" s="233"/>
      <c r="U10" s="233"/>
      <c r="V10" s="233"/>
      <c r="W10" s="233"/>
      <c r="X10" s="233"/>
      <c r="Y10" s="233"/>
      <c r="Z10" s="233"/>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BB10" s="134"/>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233"/>
      <c r="CR10" s="233"/>
      <c r="CS10" s="233"/>
      <c r="CT10" s="233"/>
      <c r="CU10" s="233"/>
      <c r="CV10" s="233"/>
      <c r="CW10" s="233"/>
      <c r="CX10" s="233"/>
      <c r="CY10" s="233"/>
      <c r="CZ10" s="233"/>
      <c r="DA10" s="233"/>
    </row>
    <row r="11" s="111" customFormat="true" ht="15" customHeight="true" x14ac:dyDescent="0.2">
      <c r="A11" s="915" t="str">
        <f>B1027</f>
        <v/>
      </c>
      <c r="B11" s="917"/>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BB11" s="134"/>
      <c r="BR11" s="233"/>
      <c r="BS11" s="233"/>
      <c r="BT11" s="233"/>
      <c r="BU11" s="233"/>
      <c r="BV11" s="233"/>
      <c r="BW11" s="233"/>
      <c r="BX11" s="233"/>
      <c r="BY11" s="233"/>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c r="DA11" s="233"/>
    </row>
    <row r="12" s="111" customFormat="true" ht="18" customHeight="true" x14ac:dyDescent="0.2">
      <c r="A12" s="918"/>
      <c r="B12" s="916"/>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BB12" s="134"/>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row>
    <row r="13" s="111" customFormat="true" ht="18" customHeight="true" x14ac:dyDescent="0.2">
      <c r="A13" s="919"/>
      <c r="B13" s="920"/>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BB13" s="134"/>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row>
    <row r="14" s="135" customFormat="true" ht="15" customHeight="true" x14ac:dyDescent="0.2">
      <c r="A14" s="115" t="s">
        <v>96</v>
      </c>
      <c r="B14" s="230"/>
      <c r="C14" s="2331" t="s">
        <v>115</v>
      </c>
      <c r="D14" s="2332"/>
      <c r="E14" s="2332"/>
      <c r="F14" s="2332"/>
      <c r="G14" s="2333"/>
      <c r="H14" s="2334" t="s">
        <v>38</v>
      </c>
      <c r="I14" s="2335"/>
      <c r="J14" s="2335"/>
      <c r="K14" s="2335"/>
      <c r="L14" s="2336"/>
      <c r="M14" s="2317" t="s">
        <v>37</v>
      </c>
      <c r="N14" s="2318"/>
      <c r="O14" s="2318"/>
      <c r="P14" s="2318"/>
      <c r="Q14" s="2319"/>
      <c r="R14" s="438"/>
      <c r="S14" s="438"/>
      <c r="T14" s="438"/>
      <c r="U14" s="438"/>
      <c r="V14" s="438"/>
      <c r="W14" s="438"/>
      <c r="X14" s="438"/>
      <c r="Y14" s="438"/>
      <c r="Z14" s="438"/>
      <c r="AA14" s="438"/>
      <c r="AB14" s="438"/>
      <c r="AC14" s="438"/>
      <c r="AD14" s="438"/>
      <c r="AE14" s="438"/>
      <c r="AF14" s="438"/>
      <c r="AG14" s="438"/>
      <c r="AH14" s="438"/>
      <c r="AI14" s="438"/>
      <c r="AJ14" s="438"/>
      <c r="AK14" s="438"/>
      <c r="AL14" s="438"/>
      <c r="AM14" s="438"/>
      <c r="AN14" s="438"/>
      <c r="AO14" s="438"/>
      <c r="AP14" s="438"/>
      <c r="AQ14" s="438"/>
      <c r="AR14" s="438"/>
      <c r="AS14" s="438"/>
      <c r="AT14" s="438"/>
      <c r="AU14" s="438"/>
      <c r="AV14" s="438"/>
      <c r="AW14" s="438"/>
      <c r="AX14" s="438"/>
      <c r="AY14" s="438"/>
      <c r="BA14" s="239" t="s">
        <v>131</v>
      </c>
      <c r="BB14" s="115" t="s">
        <v>96</v>
      </c>
      <c r="BC14" s="2368" t="s">
        <v>115</v>
      </c>
      <c r="BD14" s="2369"/>
      <c r="BE14" s="2369"/>
      <c r="BF14" s="2369"/>
      <c r="BG14" s="2370"/>
      <c r="BH14" s="2371" t="s">
        <v>38</v>
      </c>
      <c r="BI14" s="2369"/>
      <c r="BJ14" s="2369"/>
      <c r="BK14" s="2369"/>
      <c r="BL14" s="2370"/>
      <c r="BM14" s="2371" t="s">
        <v>37</v>
      </c>
      <c r="BN14" s="2369"/>
      <c r="BO14" s="2369"/>
      <c r="BP14" s="2369"/>
      <c r="BQ14" s="2372"/>
      <c r="BR14" s="1870"/>
      <c r="BS14" s="1871"/>
      <c r="BT14" s="1871"/>
      <c r="BU14" s="1871"/>
      <c r="BV14" s="1871"/>
      <c r="BW14" s="1871"/>
      <c r="BX14" s="1871"/>
      <c r="BY14" s="1872"/>
      <c r="BZ14" s="237"/>
      <c r="CA14" s="237"/>
      <c r="CB14" s="237"/>
      <c r="CC14" s="237"/>
      <c r="CD14" s="237"/>
      <c r="CE14" s="237"/>
      <c r="CF14" s="237"/>
      <c r="CG14" s="237"/>
      <c r="CH14" s="237"/>
      <c r="CI14" s="237"/>
      <c r="CJ14" s="237"/>
      <c r="CK14" s="237"/>
      <c r="CL14" s="237"/>
      <c r="CM14" s="237"/>
      <c r="CN14" s="237"/>
      <c r="CO14" s="237"/>
      <c r="CP14" s="237"/>
      <c r="CQ14" s="237"/>
      <c r="CR14" s="237"/>
      <c r="CS14" s="237"/>
      <c r="CT14" s="237"/>
      <c r="CU14" s="237"/>
      <c r="CV14" s="237"/>
      <c r="CW14" s="237"/>
      <c r="CX14" s="237"/>
      <c r="CY14" s="237"/>
      <c r="CZ14" s="237"/>
      <c r="DA14" s="912"/>
    </row>
    <row r="15" s="135" customFormat="true" ht="12.75" x14ac:dyDescent="0.2">
      <c r="A15" s="199" t="s">
        <v>87</v>
      </c>
      <c r="B15" s="274"/>
      <c r="C15" s="389" t="s">
        <v>0</v>
      </c>
      <c r="D15" s="390" t="s">
        <v>1</v>
      </c>
      <c r="E15" s="390" t="s">
        <v>2</v>
      </c>
      <c r="F15" s="390" t="s">
        <v>3</v>
      </c>
      <c r="G15" s="391" t="s">
        <v>4</v>
      </c>
      <c r="H15" s="1025" t="s">
        <v>0</v>
      </c>
      <c r="I15" s="968" t="s">
        <v>1</v>
      </c>
      <c r="J15" s="968" t="s">
        <v>2</v>
      </c>
      <c r="K15" s="968" t="s">
        <v>3</v>
      </c>
      <c r="L15" s="969" t="s">
        <v>4</v>
      </c>
      <c r="M15" s="1013" t="s">
        <v>0</v>
      </c>
      <c r="N15" s="968" t="s">
        <v>1</v>
      </c>
      <c r="O15" s="968" t="s">
        <v>2</v>
      </c>
      <c r="P15" s="968" t="s">
        <v>3</v>
      </c>
      <c r="Q15" s="970" t="s">
        <v>4</v>
      </c>
      <c r="R15" s="438"/>
      <c r="S15" s="438"/>
      <c r="T15" s="438"/>
      <c r="U15" s="438"/>
      <c r="V15" s="438"/>
      <c r="W15" s="438"/>
      <c r="X15" s="438"/>
      <c r="Y15" s="438"/>
      <c r="Z15" s="438"/>
      <c r="AA15" s="438"/>
      <c r="AB15" s="438"/>
      <c r="AC15" s="438"/>
      <c r="AD15" s="438"/>
      <c r="AE15" s="438"/>
      <c r="AF15" s="438"/>
      <c r="AG15" s="438"/>
      <c r="AH15" s="438"/>
      <c r="AI15" s="438"/>
      <c r="AJ15" s="438"/>
      <c r="AK15" s="438"/>
      <c r="AL15" s="438"/>
      <c r="AM15" s="438"/>
      <c r="AN15" s="438"/>
      <c r="AO15" s="438"/>
      <c r="AP15" s="438"/>
      <c r="AQ15" s="438"/>
      <c r="AR15" s="438"/>
      <c r="AS15" s="438"/>
      <c r="AT15" s="438"/>
      <c r="AU15" s="438"/>
      <c r="AV15" s="438"/>
      <c r="AW15" s="438"/>
      <c r="AX15" s="438"/>
      <c r="AY15" s="438"/>
      <c r="BA15" s="212" t="s">
        <v>120</v>
      </c>
      <c r="BB15" s="211"/>
      <c r="BC15" s="460" t="s">
        <v>0</v>
      </c>
      <c r="BD15" s="180" t="s">
        <v>1</v>
      </c>
      <c r="BE15" s="180" t="s">
        <v>2</v>
      </c>
      <c r="BF15" s="180" t="s">
        <v>3</v>
      </c>
      <c r="BG15" s="461" t="s">
        <v>4</v>
      </c>
      <c r="BH15" s="462" t="s">
        <v>0</v>
      </c>
      <c r="BI15" s="180" t="s">
        <v>1</v>
      </c>
      <c r="BJ15" s="180" t="s">
        <v>2</v>
      </c>
      <c r="BK15" s="180" t="s">
        <v>3</v>
      </c>
      <c r="BL15" s="461" t="s">
        <v>4</v>
      </c>
      <c r="BM15" s="462" t="s">
        <v>0</v>
      </c>
      <c r="BN15" s="180" t="s">
        <v>1</v>
      </c>
      <c r="BO15" s="180" t="s">
        <v>2</v>
      </c>
      <c r="BP15" s="180" t="s">
        <v>3</v>
      </c>
      <c r="BQ15" s="1834" t="s">
        <v>4</v>
      </c>
      <c r="BR15" s="1873"/>
      <c r="BS15" s="1873"/>
      <c r="BT15" s="1873"/>
      <c r="BU15" s="1873"/>
      <c r="BV15" s="1873"/>
      <c r="BW15" s="1873"/>
      <c r="BX15" s="1873"/>
      <c r="BY15" s="1797"/>
      <c r="BZ15" s="1797"/>
      <c r="CA15" s="1797"/>
      <c r="CB15" s="1797"/>
      <c r="CC15" s="1797"/>
      <c r="CD15" s="1797"/>
      <c r="CE15" s="1797"/>
      <c r="CF15" s="1797"/>
      <c r="CG15" s="1797"/>
      <c r="CH15" s="1797"/>
      <c r="CI15" s="1797"/>
      <c r="CJ15" s="1797"/>
      <c r="CK15" s="1797"/>
      <c r="CL15" s="1797"/>
      <c r="CM15" s="1797"/>
      <c r="CN15" s="1797"/>
      <c r="CO15" s="1797"/>
      <c r="CP15" s="1797"/>
      <c r="CQ15" s="1797"/>
      <c r="CR15" s="1797"/>
      <c r="CS15" s="1797"/>
      <c r="CT15" s="1797"/>
      <c r="CU15" s="1797"/>
      <c r="CV15" s="1797"/>
      <c r="CW15" s="1797"/>
      <c r="CX15" s="1797"/>
      <c r="CY15" s="1797"/>
      <c r="CZ15" s="1797"/>
      <c r="DA15" s="912"/>
    </row>
    <row r="16" s="135" customFormat="true" ht="15" customHeight="true" x14ac:dyDescent="0.2">
      <c r="A16" s="2320" t="s">
        <v>13</v>
      </c>
      <c r="B16" s="1246" t="s">
        <v>14</v>
      </c>
      <c r="C16" s="1077">
        <f t="shared" ref="C16:Q16" si="0">C58+C59+C60+C61+C63+C65</f>
        <v>88.150370998282995</v>
      </c>
      <c r="D16" s="1078">
        <f t="shared" si="0"/>
        <v>94.493659965950854</v>
      </c>
      <c r="E16" s="1078">
        <f t="shared" si="0"/>
        <v>98.696343398910273</v>
      </c>
      <c r="F16" s="1078">
        <f t="shared" si="0"/>
        <v>99.534172160337747</v>
      </c>
      <c r="G16" s="1079">
        <f t="shared" si="0"/>
        <v>99.659161423762342</v>
      </c>
      <c r="H16" s="1080">
        <f t="shared" si="0"/>
        <v>99.826613926616048</v>
      </c>
      <c r="I16" s="1078">
        <f t="shared" si="0"/>
        <v>100</v>
      </c>
      <c r="J16" s="1078">
        <f t="shared" si="0"/>
        <v>100</v>
      </c>
      <c r="K16" s="1078">
        <f t="shared" si="0"/>
        <v>100.00000000000001</v>
      </c>
      <c r="L16" s="1081">
        <f t="shared" si="0"/>
        <v>99.999999999999986</v>
      </c>
      <c r="M16" s="1077">
        <f t="shared" si="0"/>
        <v>86.016483464910266</v>
      </c>
      <c r="N16" s="1078">
        <f t="shared" si="0"/>
        <v>85.425694747150118</v>
      </c>
      <c r="O16" s="1078">
        <f t="shared" si="0"/>
        <v>84.867131489627596</v>
      </c>
      <c r="P16" s="1078">
        <f t="shared" si="0"/>
        <v>90.211079403234692</v>
      </c>
      <c r="Q16" s="1081">
        <f t="shared" si="0"/>
        <v>95.217757316138673</v>
      </c>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438"/>
      <c r="AU16" s="438"/>
      <c r="AV16" s="438"/>
      <c r="AW16" s="438"/>
      <c r="AX16" s="438"/>
      <c r="AY16" s="438"/>
      <c r="BA16" s="2373" t="s">
        <v>13</v>
      </c>
      <c r="BB16" s="161" t="s">
        <v>14</v>
      </c>
      <c r="BC16" s="1333" t="s">
        <v>35</v>
      </c>
      <c r="BD16" s="1352" t="s">
        <v>35</v>
      </c>
      <c r="BE16" s="1352" t="s">
        <v>35</v>
      </c>
      <c r="BF16" s="1352" t="s">
        <v>35</v>
      </c>
      <c r="BG16" s="1372" t="s">
        <v>35</v>
      </c>
      <c r="BH16" s="1392" t="s">
        <v>35</v>
      </c>
      <c r="BI16" s="1352" t="s">
        <v>35</v>
      </c>
      <c r="BJ16" s="1352" t="s">
        <v>35</v>
      </c>
      <c r="BK16" s="1352" t="s">
        <v>35</v>
      </c>
      <c r="BL16" s="1372" t="s">
        <v>35</v>
      </c>
      <c r="BM16" s="1392" t="s">
        <v>35</v>
      </c>
      <c r="BN16" s="1352" t="s">
        <v>35</v>
      </c>
      <c r="BO16" s="1352" t="s">
        <v>35</v>
      </c>
      <c r="BP16" s="1352" t="s">
        <v>35</v>
      </c>
      <c r="BQ16" s="1835" t="s">
        <v>35</v>
      </c>
      <c r="BR16" s="1874"/>
      <c r="BS16" s="1874"/>
      <c r="BT16" s="1874"/>
      <c r="BU16" s="1874"/>
      <c r="BV16" s="1874"/>
      <c r="BW16" s="1874"/>
      <c r="BX16" s="1874"/>
      <c r="BY16" s="1798"/>
      <c r="BZ16" s="1798"/>
      <c r="CA16" s="1798"/>
      <c r="CB16" s="1798"/>
      <c r="CC16" s="1798"/>
      <c r="CD16" s="1798"/>
      <c r="CE16" s="1798"/>
      <c r="CF16" s="1798"/>
      <c r="CG16" s="1798"/>
      <c r="CH16" s="1798"/>
      <c r="CI16" s="1798"/>
      <c r="CJ16" s="1798"/>
      <c r="CK16" s="1798"/>
      <c r="CL16" s="1798"/>
      <c r="CM16" s="1798"/>
      <c r="CN16" s="1798"/>
      <c r="CO16" s="1798"/>
      <c r="CP16" s="1798"/>
      <c r="CQ16" s="1798"/>
      <c r="CR16" s="1798"/>
      <c r="CS16" s="1798"/>
      <c r="CT16" s="1798"/>
      <c r="CU16" s="1798"/>
      <c r="CV16" s="1798"/>
      <c r="CW16" s="1798"/>
      <c r="CX16" s="1798"/>
      <c r="CY16" s="1798"/>
      <c r="CZ16" s="1798"/>
      <c r="DA16" s="912"/>
    </row>
    <row r="17" s="135" customFormat="true" ht="15" customHeight="true" x14ac:dyDescent="0.2">
      <c r="A17" s="2321"/>
      <c r="B17" s="1247" t="s">
        <v>51</v>
      </c>
      <c r="C17" s="1082">
        <f>100-C16</f>
        <v>11.849629001717005</v>
      </c>
      <c r="D17" s="1083">
        <f t="shared" ref="D17:Q17" si="1">100-D16</f>
        <v>5.5063400340491455</v>
      </c>
      <c r="E17" s="1083">
        <f t="shared" si="1"/>
        <v>1.3036566010897275</v>
      </c>
      <c r="F17" s="1083">
        <f t="shared" si="1"/>
        <v>0.4658278396622535</v>
      </c>
      <c r="G17" s="1084">
        <f t="shared" si="1"/>
        <v>0.34083857623765823</v>
      </c>
      <c r="H17" s="1085">
        <f t="shared" si="1"/>
        <v>0.17338607338395207</v>
      </c>
      <c r="I17" s="1083">
        <f t="shared" si="1"/>
        <v>0</v>
      </c>
      <c r="J17" s="1083">
        <f t="shared" si="1"/>
        <v>0</v>
      </c>
      <c r="K17" s="1083">
        <f t="shared" si="1"/>
        <v>0</v>
      </c>
      <c r="L17" s="1086">
        <f t="shared" si="1"/>
        <v>0</v>
      </c>
      <c r="M17" s="1082">
        <f t="shared" si="1"/>
        <v>13.983516535089734</v>
      </c>
      <c r="N17" s="1083">
        <f t="shared" si="1"/>
        <v>14.574305252849882</v>
      </c>
      <c r="O17" s="1083">
        <f t="shared" si="1"/>
        <v>15.132868510372404</v>
      </c>
      <c r="P17" s="1083">
        <f t="shared" si="1"/>
        <v>9.7889205967653083</v>
      </c>
      <c r="Q17" s="1086">
        <f t="shared" si="1"/>
        <v>4.7822426838613268</v>
      </c>
      <c r="R17" s="438"/>
      <c r="S17" s="438"/>
      <c r="T17" s="438"/>
      <c r="U17" s="438"/>
      <c r="V17" s="438"/>
      <c r="W17" s="438"/>
      <c r="X17" s="438"/>
      <c r="Y17" s="438"/>
      <c r="Z17" s="438"/>
      <c r="AA17" s="438"/>
      <c r="AB17" s="438"/>
      <c r="AC17" s="438"/>
      <c r="AD17" s="438"/>
      <c r="AE17" s="438"/>
      <c r="AF17" s="438"/>
      <c r="AG17" s="438"/>
      <c r="AH17" s="438"/>
      <c r="AI17" s="438"/>
      <c r="AJ17" s="438"/>
      <c r="AK17" s="438"/>
      <c r="AL17" s="438"/>
      <c r="AM17" s="438"/>
      <c r="AN17" s="438"/>
      <c r="AO17" s="438"/>
      <c r="AP17" s="438"/>
      <c r="AQ17" s="438"/>
      <c r="AR17" s="438"/>
      <c r="AS17" s="438"/>
      <c r="AT17" s="438"/>
      <c r="AU17" s="438"/>
      <c r="AV17" s="438"/>
      <c r="AW17" s="438"/>
      <c r="AX17" s="438"/>
      <c r="AY17" s="438"/>
      <c r="BA17" s="2374"/>
      <c r="BB17" s="162" t="s">
        <v>51</v>
      </c>
      <c r="BC17" s="1334" t="s">
        <v>35</v>
      </c>
      <c r="BD17" s="1353" t="s">
        <v>35</v>
      </c>
      <c r="BE17" s="1353" t="s">
        <v>35</v>
      </c>
      <c r="BF17" s="1353" t="s">
        <v>35</v>
      </c>
      <c r="BG17" s="1373" t="s">
        <v>35</v>
      </c>
      <c r="BH17" s="1393" t="s">
        <v>35</v>
      </c>
      <c r="BI17" s="1353" t="s">
        <v>35</v>
      </c>
      <c r="BJ17" s="1353" t="s">
        <v>35</v>
      </c>
      <c r="BK17" s="1353" t="s">
        <v>35</v>
      </c>
      <c r="BL17" s="1373" t="s">
        <v>35</v>
      </c>
      <c r="BM17" s="1393" t="s">
        <v>35</v>
      </c>
      <c r="BN17" s="1353" t="s">
        <v>35</v>
      </c>
      <c r="BO17" s="1353" t="s">
        <v>35</v>
      </c>
      <c r="BP17" s="1353" t="s">
        <v>35</v>
      </c>
      <c r="BQ17" s="1836" t="s">
        <v>35</v>
      </c>
      <c r="BR17" s="1875"/>
      <c r="BS17" s="1875"/>
      <c r="BT17" s="1875"/>
      <c r="BU17" s="1875"/>
      <c r="BV17" s="1875"/>
      <c r="BW17" s="1875"/>
      <c r="BX17" s="1875"/>
      <c r="BY17" s="1799"/>
      <c r="BZ17" s="1799"/>
      <c r="CA17" s="1799"/>
      <c r="CB17" s="1799"/>
      <c r="CC17" s="1799"/>
      <c r="CD17" s="1799"/>
      <c r="CE17" s="1799"/>
      <c r="CF17" s="1799"/>
      <c r="CG17" s="1799"/>
      <c r="CH17" s="1799"/>
      <c r="CI17" s="1799"/>
      <c r="CJ17" s="1799"/>
      <c r="CK17" s="1799"/>
      <c r="CL17" s="1799"/>
      <c r="CM17" s="1799"/>
      <c r="CN17" s="1799"/>
      <c r="CO17" s="1799"/>
      <c r="CP17" s="1799"/>
      <c r="CQ17" s="1799"/>
      <c r="CR17" s="1799"/>
      <c r="CS17" s="1799"/>
      <c r="CT17" s="1799"/>
      <c r="CU17" s="1799"/>
      <c r="CV17" s="1799"/>
      <c r="CW17" s="1799"/>
      <c r="CX17" s="1799"/>
      <c r="CY17" s="1799"/>
      <c r="CZ17" s="1799"/>
      <c r="DA17" s="912"/>
    </row>
    <row r="18" s="135" customFormat="true" ht="15" customHeight="true" x14ac:dyDescent="0.2">
      <c r="A18" s="2321" t="s">
        <v>60</v>
      </c>
      <c r="B18" s="1247" t="s">
        <v>15</v>
      </c>
      <c r="C18" s="1082">
        <f>C16*MICS12!C23/100</f>
        <v>79.511634640451263</v>
      </c>
      <c r="D18" s="1083">
        <f>D16*MICS12!D23/100</f>
        <v>90.808407227278764</v>
      </c>
      <c r="E18" s="1083">
        <f>E16*MICS12!E23/100</f>
        <v>97.709379964921169</v>
      </c>
      <c r="F18" s="1083">
        <f>F16*MICS12!F23/100</f>
        <v>99.03650129953607</v>
      </c>
      <c r="G18" s="1084">
        <f>G16*MICS12!G23/100</f>
        <v>99.061206455219775</v>
      </c>
      <c r="H18" s="1085">
        <f>H16*MICS12!H23/100</f>
        <v>99.626960698762815</v>
      </c>
      <c r="I18" s="1083">
        <f>I16*MICS12!I23/100</f>
        <v>99.6</v>
      </c>
      <c r="J18" s="1083">
        <f>J16*MICS12!J23/100</f>
        <v>100</v>
      </c>
      <c r="K18" s="1083">
        <f>K16*MICS12!K23/100</f>
        <v>99.500000000000014</v>
      </c>
      <c r="L18" s="1086">
        <f>L16*MICS12!L23/100</f>
        <v>99.4</v>
      </c>
      <c r="M18" s="1082">
        <f>M16*MICS12!M23/100</f>
        <v>72.425879077454454</v>
      </c>
      <c r="N18" s="1083">
        <f>N16*MICS12!N23/100</f>
        <v>75.943442630216452</v>
      </c>
      <c r="O18" s="1083">
        <f>O16*MICS12!O23/100</f>
        <v>76.635019735133724</v>
      </c>
      <c r="P18" s="1083">
        <f>P16*MICS12!P23/100</f>
        <v>84.437570321427671</v>
      </c>
      <c r="Q18" s="1086">
        <f>Q16*MICS12!Q23/100</f>
        <v>93.408619927132037</v>
      </c>
      <c r="R18" s="438"/>
      <c r="S18" s="438"/>
      <c r="T18" s="438"/>
      <c r="U18" s="438"/>
      <c r="V18" s="438"/>
      <c r="W18" s="438"/>
      <c r="X18" s="438"/>
      <c r="Y18" s="438"/>
      <c r="Z18" s="438"/>
      <c r="AA18" s="438"/>
      <c r="AB18" s="438"/>
      <c r="AC18" s="438"/>
      <c r="AD18" s="438"/>
      <c r="AE18" s="438"/>
      <c r="AF18" s="438"/>
      <c r="AG18" s="438"/>
      <c r="AH18" s="438"/>
      <c r="AI18" s="438"/>
      <c r="AJ18" s="438"/>
      <c r="AK18" s="438"/>
      <c r="AL18" s="438"/>
      <c r="AM18" s="438"/>
      <c r="AN18" s="438"/>
      <c r="AO18" s="438"/>
      <c r="AP18" s="438"/>
      <c r="AQ18" s="438"/>
      <c r="AR18" s="438"/>
      <c r="AS18" s="438"/>
      <c r="AT18" s="438"/>
      <c r="AU18" s="438"/>
      <c r="AV18" s="438"/>
      <c r="AW18" s="438"/>
      <c r="AX18" s="438"/>
      <c r="AY18" s="438"/>
      <c r="BA18" s="2374" t="s">
        <v>60</v>
      </c>
      <c r="BB18" s="162" t="s">
        <v>15</v>
      </c>
      <c r="BC18" s="1334" t="s">
        <v>35</v>
      </c>
      <c r="BD18" s="1353" t="s">
        <v>35</v>
      </c>
      <c r="BE18" s="1353" t="s">
        <v>35</v>
      </c>
      <c r="BF18" s="1353" t="s">
        <v>35</v>
      </c>
      <c r="BG18" s="1373" t="s">
        <v>35</v>
      </c>
      <c r="BH18" s="1393" t="s">
        <v>35</v>
      </c>
      <c r="BI18" s="1353" t="s">
        <v>35</v>
      </c>
      <c r="BJ18" s="1353" t="s">
        <v>35</v>
      </c>
      <c r="BK18" s="1353" t="s">
        <v>35</v>
      </c>
      <c r="BL18" s="1373" t="s">
        <v>35</v>
      </c>
      <c r="BM18" s="1393" t="s">
        <v>35</v>
      </c>
      <c r="BN18" s="1353" t="s">
        <v>35</v>
      </c>
      <c r="BO18" s="1353" t="s">
        <v>35</v>
      </c>
      <c r="BP18" s="1353" t="s">
        <v>35</v>
      </c>
      <c r="BQ18" s="1836" t="s">
        <v>35</v>
      </c>
      <c r="BR18" s="1875"/>
      <c r="BS18" s="1875"/>
      <c r="BT18" s="1875"/>
      <c r="BU18" s="1875"/>
      <c r="BV18" s="1875"/>
      <c r="BW18" s="1875"/>
      <c r="BX18" s="1875"/>
      <c r="BY18" s="1799"/>
      <c r="BZ18" s="1799"/>
      <c r="CA18" s="1799"/>
      <c r="CB18" s="1799"/>
      <c r="CC18" s="1799"/>
      <c r="CD18" s="1799"/>
      <c r="CE18" s="1799"/>
      <c r="CF18" s="1799"/>
      <c r="CG18" s="1799"/>
      <c r="CH18" s="1799"/>
      <c r="CI18" s="1799"/>
      <c r="CJ18" s="1799"/>
      <c r="CK18" s="1799"/>
      <c r="CL18" s="1799"/>
      <c r="CM18" s="1799"/>
      <c r="CN18" s="1799"/>
      <c r="CO18" s="1799"/>
      <c r="CP18" s="1799"/>
      <c r="CQ18" s="1799"/>
      <c r="CR18" s="1799"/>
      <c r="CS18" s="1799"/>
      <c r="CT18" s="1799"/>
      <c r="CU18" s="1799"/>
      <c r="CV18" s="1799"/>
      <c r="CW18" s="1799"/>
      <c r="CX18" s="1799"/>
      <c r="CY18" s="1799"/>
      <c r="CZ18" s="1799"/>
      <c r="DA18" s="912"/>
    </row>
    <row r="19" s="135" customFormat="true" ht="15" customHeight="true" x14ac:dyDescent="0.2">
      <c r="A19" s="2321"/>
      <c r="B19" s="1247" t="s">
        <v>16</v>
      </c>
      <c r="C19" s="1082">
        <f>C16*MICS12!C22/100</f>
        <v>8.6387363578317338</v>
      </c>
      <c r="D19" s="1083">
        <f>D16*MICS12!D22/100</f>
        <v>3.6852527386720833</v>
      </c>
      <c r="E19" s="1083">
        <f>E16*MICS12!E22/100</f>
        <v>0.98696343398910269</v>
      </c>
      <c r="F19" s="1083">
        <f>F16*MICS12!F22/100</f>
        <v>0.49767086080168871</v>
      </c>
      <c r="G19" s="1084">
        <f>G16*MICS12!G22/100</f>
        <v>0.59795496854257402</v>
      </c>
      <c r="H19" s="1085">
        <f>H16*MICS12!H22/100</f>
        <v>0.19965322785323208</v>
      </c>
      <c r="I19" s="1083">
        <f>I16*MICS12!I22/100</f>
        <v>0.4</v>
      </c>
      <c r="J19" s="1083">
        <f>J16*MICS12!J22/100</f>
        <v>0</v>
      </c>
      <c r="K19" s="1083">
        <f>K16*MICS12!K22/100</f>
        <v>0.50000000000000011</v>
      </c>
      <c r="L19" s="1086">
        <f>L16*MICS12!L22/100</f>
        <v>0.59999999999999987</v>
      </c>
      <c r="M19" s="1082">
        <f>M16*MICS12!M22/100</f>
        <v>13.590604387455823</v>
      </c>
      <c r="N19" s="1083">
        <f>N16*MICS12!N22/100</f>
        <v>9.4822521169336635</v>
      </c>
      <c r="O19" s="1083">
        <f>O16*MICS12!O22/100</f>
        <v>8.2321117544938769</v>
      </c>
      <c r="P19" s="1083">
        <f>P16*MICS12!P22/100</f>
        <v>5.7735090818070205</v>
      </c>
      <c r="Q19" s="1086">
        <f>Q16*MICS12!Q22/100</f>
        <v>1.8091373890066347</v>
      </c>
      <c r="R19" s="438"/>
      <c r="S19" s="438"/>
      <c r="T19" s="438"/>
      <c r="U19" s="438"/>
      <c r="V19" s="438"/>
      <c r="W19" s="438"/>
      <c r="X19" s="438"/>
      <c r="Y19" s="438"/>
      <c r="Z19" s="438"/>
      <c r="AA19" s="438"/>
      <c r="AB19" s="438"/>
      <c r="AC19" s="438"/>
      <c r="AD19" s="438"/>
      <c r="AE19" s="438"/>
      <c r="AF19" s="438"/>
      <c r="AG19" s="438"/>
      <c r="AH19" s="438"/>
      <c r="AI19" s="438"/>
      <c r="AJ19" s="438"/>
      <c r="AK19" s="438"/>
      <c r="AL19" s="438"/>
      <c r="AM19" s="438"/>
      <c r="AN19" s="438"/>
      <c r="AO19" s="438"/>
      <c r="AP19" s="438"/>
      <c r="AQ19" s="438"/>
      <c r="AR19" s="438"/>
      <c r="AS19" s="438"/>
      <c r="AT19" s="438"/>
      <c r="AU19" s="438"/>
      <c r="AV19" s="438"/>
      <c r="AW19" s="438"/>
      <c r="AX19" s="438"/>
      <c r="AY19" s="438"/>
      <c r="BA19" s="2374"/>
      <c r="BB19" s="162" t="s">
        <v>16</v>
      </c>
      <c r="BC19" s="1334" t="s">
        <v>35</v>
      </c>
      <c r="BD19" s="1353" t="s">
        <v>35</v>
      </c>
      <c r="BE19" s="1353" t="s">
        <v>35</v>
      </c>
      <c r="BF19" s="1353" t="s">
        <v>35</v>
      </c>
      <c r="BG19" s="1373" t="s">
        <v>35</v>
      </c>
      <c r="BH19" s="1393" t="s">
        <v>35</v>
      </c>
      <c r="BI19" s="1353" t="s">
        <v>35</v>
      </c>
      <c r="BJ19" s="1353" t="s">
        <v>35</v>
      </c>
      <c r="BK19" s="1353" t="s">
        <v>35</v>
      </c>
      <c r="BL19" s="1373" t="s">
        <v>35</v>
      </c>
      <c r="BM19" s="1393" t="s">
        <v>35</v>
      </c>
      <c r="BN19" s="1353" t="s">
        <v>35</v>
      </c>
      <c r="BO19" s="1353" t="s">
        <v>35</v>
      </c>
      <c r="BP19" s="1353" t="s">
        <v>35</v>
      </c>
      <c r="BQ19" s="1836" t="s">
        <v>35</v>
      </c>
      <c r="BR19" s="1875"/>
      <c r="BS19" s="1875"/>
      <c r="BT19" s="1875"/>
      <c r="BU19" s="1875"/>
      <c r="BV19" s="1875"/>
      <c r="BW19" s="1875"/>
      <c r="BX19" s="1875"/>
      <c r="BY19" s="1799"/>
      <c r="BZ19" s="1799"/>
      <c r="CA19" s="1799"/>
      <c r="CB19" s="1799"/>
      <c r="CC19" s="1799"/>
      <c r="CD19" s="1799"/>
      <c r="CE19" s="1799"/>
      <c r="CF19" s="1799"/>
      <c r="CG19" s="1799"/>
      <c r="CH19" s="1799"/>
      <c r="CI19" s="1799"/>
      <c r="CJ19" s="1799"/>
      <c r="CK19" s="1799"/>
      <c r="CL19" s="1799"/>
      <c r="CM19" s="1799"/>
      <c r="CN19" s="1799"/>
      <c r="CO19" s="1799"/>
      <c r="CP19" s="1799"/>
      <c r="CQ19" s="1799"/>
      <c r="CR19" s="1799"/>
      <c r="CS19" s="1799"/>
      <c r="CT19" s="1799"/>
      <c r="CU19" s="1799"/>
      <c r="CV19" s="1799"/>
      <c r="CW19" s="1799"/>
      <c r="CX19" s="1799"/>
      <c r="CY19" s="1799"/>
      <c r="CZ19" s="1799"/>
      <c r="DA19" s="912"/>
    </row>
    <row r="20" s="135" customFormat="true" ht="15" customHeight="true" x14ac:dyDescent="0.2">
      <c r="A20" s="2321"/>
      <c r="B20" s="1247" t="s">
        <v>22</v>
      </c>
      <c r="C20" s="1082">
        <f>100-(C18+C19+C21)</f>
        <v>9.9914469079211869</v>
      </c>
      <c r="D20" s="1083">
        <f t="shared" ref="D20:Q20" si="2">100-(D18+D19+D21)</f>
        <v>4.5882747759116995</v>
      </c>
      <c r="E20" s="1083">
        <f t="shared" si="2"/>
        <v>0.79359691703383817</v>
      </c>
      <c r="F20" s="1083">
        <f t="shared" si="2"/>
        <v>0.46582783966223928</v>
      </c>
      <c r="G20" s="1084">
        <f t="shared" si="2"/>
        <v>0.34083857623764402</v>
      </c>
      <c r="H20" s="1085">
        <f t="shared" si="2"/>
        <v>0.17338607338395207</v>
      </c>
      <c r="I20" s="1083">
        <f t="shared" si="2"/>
        <v>0</v>
      </c>
      <c r="J20" s="1083">
        <f t="shared" si="2"/>
        <v>0</v>
      </c>
      <c r="K20" s="1083">
        <f t="shared" si="2"/>
        <v>0</v>
      </c>
      <c r="L20" s="1086">
        <f t="shared" si="2"/>
        <v>0</v>
      </c>
      <c r="M20" s="1082">
        <f t="shared" si="2"/>
        <v>11.370494308398719</v>
      </c>
      <c r="N20" s="1083">
        <f t="shared" si="2"/>
        <v>12.573659581330986</v>
      </c>
      <c r="O20" s="1083">
        <f t="shared" si="2"/>
        <v>12.277093470764427</v>
      </c>
      <c r="P20" s="1083">
        <f t="shared" si="2"/>
        <v>7.9841160756559333</v>
      </c>
      <c r="Q20" s="1086">
        <f t="shared" si="2"/>
        <v>4.1811430444328579</v>
      </c>
      <c r="R20" s="438"/>
      <c r="S20" s="438"/>
      <c r="T20" s="438"/>
      <c r="U20" s="438"/>
      <c r="V20" s="438"/>
      <c r="W20" s="438"/>
      <c r="X20" s="438"/>
      <c r="Y20" s="438"/>
      <c r="Z20" s="438"/>
      <c r="AA20" s="438"/>
      <c r="AB20" s="438"/>
      <c r="AC20" s="438"/>
      <c r="AD20" s="438"/>
      <c r="AE20" s="438"/>
      <c r="AF20" s="438"/>
      <c r="AG20" s="438"/>
      <c r="AH20" s="438"/>
      <c r="AI20" s="438"/>
      <c r="AJ20" s="438"/>
      <c r="AK20" s="438"/>
      <c r="AL20" s="438"/>
      <c r="AM20" s="438"/>
      <c r="AN20" s="438"/>
      <c r="AO20" s="438"/>
      <c r="AP20" s="438"/>
      <c r="AQ20" s="438"/>
      <c r="AR20" s="438"/>
      <c r="AS20" s="438"/>
      <c r="AT20" s="438"/>
      <c r="AU20" s="438"/>
      <c r="AV20" s="438"/>
      <c r="AW20" s="438"/>
      <c r="AX20" s="438"/>
      <c r="AY20" s="438"/>
      <c r="BA20" s="2374"/>
      <c r="BB20" s="162" t="s">
        <v>22</v>
      </c>
      <c r="BC20" s="1334" t="s">
        <v>35</v>
      </c>
      <c r="BD20" s="1353" t="s">
        <v>35</v>
      </c>
      <c r="BE20" s="1353" t="s">
        <v>35</v>
      </c>
      <c r="BF20" s="1353" t="s">
        <v>35</v>
      </c>
      <c r="BG20" s="1373" t="s">
        <v>35</v>
      </c>
      <c r="BH20" s="1393" t="s">
        <v>35</v>
      </c>
      <c r="BI20" s="1353" t="s">
        <v>35</v>
      </c>
      <c r="BJ20" s="1353" t="s">
        <v>35</v>
      </c>
      <c r="BK20" s="1353" t="s">
        <v>35</v>
      </c>
      <c r="BL20" s="1373" t="s">
        <v>35</v>
      </c>
      <c r="BM20" s="1393" t="s">
        <v>35</v>
      </c>
      <c r="BN20" s="1353" t="s">
        <v>35</v>
      </c>
      <c r="BO20" s="1353" t="s">
        <v>35</v>
      </c>
      <c r="BP20" s="1353" t="s">
        <v>35</v>
      </c>
      <c r="BQ20" s="1836" t="s">
        <v>35</v>
      </c>
      <c r="BR20" s="1875"/>
      <c r="BS20" s="1875"/>
      <c r="BT20" s="1875"/>
      <c r="BU20" s="1875"/>
      <c r="BV20" s="1875"/>
      <c r="BW20" s="1875"/>
      <c r="BX20" s="1875"/>
      <c r="BY20" s="1799"/>
      <c r="BZ20" s="1799"/>
      <c r="CA20" s="1799"/>
      <c r="CB20" s="1799"/>
      <c r="CC20" s="1799"/>
      <c r="CD20" s="1799"/>
      <c r="CE20" s="1799"/>
      <c r="CF20" s="1799"/>
      <c r="CG20" s="1799"/>
      <c r="CH20" s="1799"/>
      <c r="CI20" s="1799"/>
      <c r="CJ20" s="1799"/>
      <c r="CK20" s="1799"/>
      <c r="CL20" s="1799"/>
      <c r="CM20" s="1799"/>
      <c r="CN20" s="1799"/>
      <c r="CO20" s="1799"/>
      <c r="CP20" s="1799"/>
      <c r="CQ20" s="1799"/>
      <c r="CR20" s="1799"/>
      <c r="CS20" s="1799"/>
      <c r="CT20" s="1799"/>
      <c r="CU20" s="1799"/>
      <c r="CV20" s="1799"/>
      <c r="CW20" s="1799"/>
      <c r="CX20" s="1799"/>
      <c r="CY20" s="1799"/>
      <c r="CZ20" s="1799"/>
      <c r="DA20" s="912"/>
    </row>
    <row r="21" s="135" customFormat="true" ht="15" customHeight="true" x14ac:dyDescent="0.2">
      <c r="A21" s="2321"/>
      <c r="B21" s="1247" t="s">
        <v>17</v>
      </c>
      <c r="C21" s="1082">
        <f t="shared" ref="C21:Q21" si="3">C64</f>
        <v>1.8581820937958171</v>
      </c>
      <c r="D21" s="1083">
        <f t="shared" si="3"/>
        <v>0.91806525813745687</v>
      </c>
      <c r="E21" s="1083">
        <f t="shared" si="3"/>
        <v>0.51005968405589497</v>
      </c>
      <c r="F21" s="1083">
        <f t="shared" si="3"/>
        <v>0</v>
      </c>
      <c r="G21" s="1084">
        <f t="shared" si="3"/>
        <v>0</v>
      </c>
      <c r="H21" s="1085">
        <f t="shared" si="3"/>
        <v>0</v>
      </c>
      <c r="I21" s="1083">
        <f t="shared" si="3"/>
        <v>0</v>
      </c>
      <c r="J21" s="1083">
        <f t="shared" si="3"/>
        <v>0</v>
      </c>
      <c r="K21" s="1083">
        <f t="shared" si="3"/>
        <v>0</v>
      </c>
      <c r="L21" s="1086">
        <f t="shared" si="3"/>
        <v>0</v>
      </c>
      <c r="M21" s="1082">
        <f t="shared" si="3"/>
        <v>2.613022226691001</v>
      </c>
      <c r="N21" s="1083">
        <f t="shared" si="3"/>
        <v>2.0006456715188898</v>
      </c>
      <c r="O21" s="1083">
        <f t="shared" si="3"/>
        <v>2.8557750396079711</v>
      </c>
      <c r="P21" s="1083">
        <f t="shared" si="3"/>
        <v>1.8048045211093693</v>
      </c>
      <c r="Q21" s="1086">
        <f t="shared" si="3"/>
        <v>0.60109963942847167</v>
      </c>
      <c r="R21" s="438"/>
      <c r="S21" s="438"/>
      <c r="T21" s="438"/>
      <c r="U21" s="438"/>
      <c r="V21" s="438"/>
      <c r="W21" s="438"/>
      <c r="X21" s="438"/>
      <c r="Y21" s="438"/>
      <c r="Z21" s="438"/>
      <c r="AA21" s="438"/>
      <c r="AB21" s="438"/>
      <c r="AC21" s="438"/>
      <c r="AD21" s="438"/>
      <c r="AE21" s="438"/>
      <c r="AF21" s="438"/>
      <c r="AG21" s="438"/>
      <c r="AH21" s="438"/>
      <c r="AI21" s="438"/>
      <c r="AJ21" s="438"/>
      <c r="AK21" s="438"/>
      <c r="AL21" s="438"/>
      <c r="AM21" s="438"/>
      <c r="AN21" s="438"/>
      <c r="AO21" s="438"/>
      <c r="AP21" s="438"/>
      <c r="AQ21" s="438"/>
      <c r="AR21" s="438"/>
      <c r="AS21" s="438"/>
      <c r="AT21" s="438"/>
      <c r="AU21" s="438"/>
      <c r="AV21" s="438"/>
      <c r="AW21" s="438"/>
      <c r="AX21" s="438"/>
      <c r="AY21" s="438"/>
      <c r="BA21" s="2374"/>
      <c r="BB21" s="162" t="s">
        <v>17</v>
      </c>
      <c r="BC21" s="1334" t="s">
        <v>35</v>
      </c>
      <c r="BD21" s="1353" t="s">
        <v>35</v>
      </c>
      <c r="BE21" s="1353" t="s">
        <v>35</v>
      </c>
      <c r="BF21" s="1353" t="s">
        <v>35</v>
      </c>
      <c r="BG21" s="1373" t="s">
        <v>35</v>
      </c>
      <c r="BH21" s="1393" t="s">
        <v>35</v>
      </c>
      <c r="BI21" s="1353" t="s">
        <v>35</v>
      </c>
      <c r="BJ21" s="1353" t="s">
        <v>35</v>
      </c>
      <c r="BK21" s="1353" t="s">
        <v>35</v>
      </c>
      <c r="BL21" s="1373" t="s">
        <v>35</v>
      </c>
      <c r="BM21" s="1393" t="s">
        <v>35</v>
      </c>
      <c r="BN21" s="1353" t="s">
        <v>35</v>
      </c>
      <c r="BO21" s="1353" t="s">
        <v>35</v>
      </c>
      <c r="BP21" s="1353" t="s">
        <v>35</v>
      </c>
      <c r="BQ21" s="1836" t="s">
        <v>35</v>
      </c>
      <c r="BR21" s="1875"/>
      <c r="BS21" s="1875"/>
      <c r="BT21" s="1875"/>
      <c r="BU21" s="1875"/>
      <c r="BV21" s="1875"/>
      <c r="BW21" s="1875"/>
      <c r="BX21" s="1875"/>
      <c r="BY21" s="1799"/>
      <c r="BZ21" s="1799"/>
      <c r="CA21" s="1799"/>
      <c r="CB21" s="1799"/>
      <c r="CC21" s="1799"/>
      <c r="CD21" s="1799"/>
      <c r="CE21" s="1799"/>
      <c r="CF21" s="1799"/>
      <c r="CG21" s="1799"/>
      <c r="CH21" s="1799"/>
      <c r="CI21" s="1799"/>
      <c r="CJ21" s="1799"/>
      <c r="CK21" s="1799"/>
      <c r="CL21" s="1799"/>
      <c r="CM21" s="1799"/>
      <c r="CN21" s="1799"/>
      <c r="CO21" s="1799"/>
      <c r="CP21" s="1799"/>
      <c r="CQ21" s="1799"/>
      <c r="CR21" s="1799"/>
      <c r="CS21" s="1799"/>
      <c r="CT21" s="1799"/>
      <c r="CU21" s="1799"/>
      <c r="CV21" s="1799"/>
      <c r="CW21" s="1799"/>
      <c r="CX21" s="1799"/>
      <c r="CY21" s="1799"/>
      <c r="CZ21" s="1799"/>
      <c r="DA21" s="912"/>
    </row>
    <row r="22" s="135" customFormat="true" ht="15" customHeight="true" x14ac:dyDescent="0.2">
      <c r="A22" s="2321" t="s">
        <v>54</v>
      </c>
      <c r="B22" s="1247" t="s">
        <v>49</v>
      </c>
      <c r="C22" s="1277" t="s">
        <v>35</v>
      </c>
      <c r="D22" s="1286" t="s">
        <v>35</v>
      </c>
      <c r="E22" s="1286" t="s">
        <v>35</v>
      </c>
      <c r="F22" s="1286" t="s">
        <v>35</v>
      </c>
      <c r="G22" s="1295" t="s">
        <v>35</v>
      </c>
      <c r="H22" s="1304" t="s">
        <v>35</v>
      </c>
      <c r="I22" s="1286" t="s">
        <v>35</v>
      </c>
      <c r="J22" s="1286" t="s">
        <v>35</v>
      </c>
      <c r="K22" s="1286" t="s">
        <v>35</v>
      </c>
      <c r="L22" s="1313" t="s">
        <v>35</v>
      </c>
      <c r="M22" s="1322" t="s">
        <v>35</v>
      </c>
      <c r="N22" s="1286" t="s">
        <v>35</v>
      </c>
      <c r="O22" s="1286" t="s">
        <v>35</v>
      </c>
      <c r="P22" s="1286" t="s">
        <v>35</v>
      </c>
      <c r="Q22" s="1928" t="s">
        <v>35</v>
      </c>
      <c r="R22" s="438"/>
      <c r="S22" s="438"/>
      <c r="T22" s="438"/>
      <c r="U22" s="438"/>
      <c r="V22" s="438"/>
      <c r="W22" s="438"/>
      <c r="X22" s="438"/>
      <c r="Y22" s="438"/>
      <c r="Z22" s="438"/>
      <c r="AA22" s="438"/>
      <c r="AB22" s="438"/>
      <c r="AC22" s="438"/>
      <c r="AD22" s="438"/>
      <c r="AE22" s="438"/>
      <c r="AF22" s="438"/>
      <c r="AG22" s="438"/>
      <c r="AH22" s="438"/>
      <c r="AI22" s="438"/>
      <c r="AJ22" s="438"/>
      <c r="AK22" s="438"/>
      <c r="AL22" s="438"/>
      <c r="AM22" s="438"/>
      <c r="AN22" s="438"/>
      <c r="AO22" s="438"/>
      <c r="AP22" s="438"/>
      <c r="AQ22" s="438"/>
      <c r="AR22" s="438"/>
      <c r="AS22" s="438"/>
      <c r="AT22" s="438"/>
      <c r="AU22" s="438"/>
      <c r="AV22" s="438"/>
      <c r="AW22" s="438"/>
      <c r="AX22" s="438"/>
      <c r="AY22" s="438"/>
      <c r="BA22" s="2374" t="s">
        <v>54</v>
      </c>
      <c r="BB22" s="162" t="s">
        <v>49</v>
      </c>
      <c r="BC22" s="1334" t="s">
        <v>35</v>
      </c>
      <c r="BD22" s="1353" t="s">
        <v>35</v>
      </c>
      <c r="BE22" s="1353" t="s">
        <v>35</v>
      </c>
      <c r="BF22" s="1353" t="s">
        <v>35</v>
      </c>
      <c r="BG22" s="1373" t="s">
        <v>35</v>
      </c>
      <c r="BH22" s="1393" t="s">
        <v>35</v>
      </c>
      <c r="BI22" s="1353" t="s">
        <v>35</v>
      </c>
      <c r="BJ22" s="1353" t="s">
        <v>35</v>
      </c>
      <c r="BK22" s="1353" t="s">
        <v>35</v>
      </c>
      <c r="BL22" s="1373" t="s">
        <v>35</v>
      </c>
      <c r="BM22" s="1393" t="s">
        <v>35</v>
      </c>
      <c r="BN22" s="1353" t="s">
        <v>35</v>
      </c>
      <c r="BO22" s="1353" t="s">
        <v>35</v>
      </c>
      <c r="BP22" s="1353" t="s">
        <v>35</v>
      </c>
      <c r="BQ22" s="1836" t="s">
        <v>35</v>
      </c>
      <c r="BR22" s="1875"/>
      <c r="BS22" s="1875"/>
      <c r="BT22" s="1875"/>
      <c r="BU22" s="1875"/>
      <c r="BV22" s="1875"/>
      <c r="BW22" s="1875"/>
      <c r="BX22" s="1875"/>
      <c r="BY22" s="1799"/>
      <c r="BZ22" s="1799"/>
      <c r="CA22" s="1799"/>
      <c r="CB22" s="1799"/>
      <c r="CC22" s="1799"/>
      <c r="CD22" s="1799"/>
      <c r="CE22" s="1799"/>
      <c r="CF22" s="1799"/>
      <c r="CG22" s="1799"/>
      <c r="CH22" s="1799"/>
      <c r="CI22" s="1799"/>
      <c r="CJ22" s="1799"/>
      <c r="CK22" s="1799"/>
      <c r="CL22" s="1799"/>
      <c r="CM22" s="1799"/>
      <c r="CN22" s="1799"/>
      <c r="CO22" s="1799"/>
      <c r="CP22" s="1799"/>
      <c r="CQ22" s="1799"/>
      <c r="CR22" s="1799"/>
      <c r="CS22" s="1799"/>
      <c r="CT22" s="1799"/>
      <c r="CU22" s="1799"/>
      <c r="CV22" s="1799"/>
      <c r="CW22" s="1799"/>
      <c r="CX22" s="1799"/>
      <c r="CY22" s="1799"/>
      <c r="CZ22" s="1799"/>
      <c r="DA22" s="912"/>
    </row>
    <row r="23" s="135" customFormat="true" ht="15" customHeight="true" x14ac:dyDescent="0.2">
      <c r="A23" s="2322"/>
      <c r="B23" s="1248" t="s">
        <v>48</v>
      </c>
      <c r="C23" s="1278" t="s">
        <v>35</v>
      </c>
      <c r="D23" s="1287" t="s">
        <v>35</v>
      </c>
      <c r="E23" s="1287" t="s">
        <v>35</v>
      </c>
      <c r="F23" s="1287" t="s">
        <v>35</v>
      </c>
      <c r="G23" s="1296" t="s">
        <v>35</v>
      </c>
      <c r="H23" s="1305" t="s">
        <v>35</v>
      </c>
      <c r="I23" s="1287" t="s">
        <v>35</v>
      </c>
      <c r="J23" s="1287" t="s">
        <v>35</v>
      </c>
      <c r="K23" s="1287" t="s">
        <v>35</v>
      </c>
      <c r="L23" s="1314" t="s">
        <v>35</v>
      </c>
      <c r="M23" s="1323" t="s">
        <v>35</v>
      </c>
      <c r="N23" s="1287" t="s">
        <v>35</v>
      </c>
      <c r="O23" s="1287" t="s">
        <v>35</v>
      </c>
      <c r="P23" s="1287" t="s">
        <v>35</v>
      </c>
      <c r="Q23" s="1929" t="s">
        <v>35</v>
      </c>
      <c r="R23" s="438"/>
      <c r="S23" s="438"/>
      <c r="T23" s="438"/>
      <c r="U23" s="438"/>
      <c r="V23" s="438"/>
      <c r="W23" s="438"/>
      <c r="X23" s="438"/>
      <c r="Y23" s="438"/>
      <c r="Z23" s="438"/>
      <c r="AA23" s="438"/>
      <c r="AB23" s="438"/>
      <c r="AC23" s="438"/>
      <c r="AD23" s="438"/>
      <c r="AE23" s="438"/>
      <c r="AF23" s="438"/>
      <c r="AG23" s="438"/>
      <c r="AH23" s="438"/>
      <c r="AI23" s="438"/>
      <c r="AJ23" s="438"/>
      <c r="AK23" s="438"/>
      <c r="AL23" s="438"/>
      <c r="AM23" s="438"/>
      <c r="AN23" s="438"/>
      <c r="AO23" s="438"/>
      <c r="AP23" s="438"/>
      <c r="AQ23" s="438"/>
      <c r="AR23" s="438"/>
      <c r="AS23" s="438"/>
      <c r="AT23" s="438"/>
      <c r="AU23" s="438"/>
      <c r="AV23" s="438"/>
      <c r="AW23" s="438"/>
      <c r="AX23" s="438"/>
      <c r="AY23" s="438"/>
      <c r="BA23" s="2375"/>
      <c r="BB23" s="163" t="s">
        <v>48</v>
      </c>
      <c r="BC23" s="1335" t="s">
        <v>35</v>
      </c>
      <c r="BD23" s="1354" t="s">
        <v>35</v>
      </c>
      <c r="BE23" s="1354" t="s">
        <v>35</v>
      </c>
      <c r="BF23" s="1354" t="s">
        <v>35</v>
      </c>
      <c r="BG23" s="1374" t="s">
        <v>35</v>
      </c>
      <c r="BH23" s="1394" t="s">
        <v>35</v>
      </c>
      <c r="BI23" s="1354" t="s">
        <v>35</v>
      </c>
      <c r="BJ23" s="1354" t="s">
        <v>35</v>
      </c>
      <c r="BK23" s="1354" t="s">
        <v>35</v>
      </c>
      <c r="BL23" s="1374" t="s">
        <v>35</v>
      </c>
      <c r="BM23" s="1394" t="s">
        <v>35</v>
      </c>
      <c r="BN23" s="1354" t="s">
        <v>35</v>
      </c>
      <c r="BO23" s="1354" t="s">
        <v>35</v>
      </c>
      <c r="BP23" s="1354" t="s">
        <v>35</v>
      </c>
      <c r="BQ23" s="1837" t="s">
        <v>35</v>
      </c>
      <c r="BR23" s="1876"/>
      <c r="BS23" s="1876"/>
      <c r="BT23" s="1876"/>
      <c r="BU23" s="1876"/>
      <c r="BV23" s="1876"/>
      <c r="BW23" s="1876"/>
      <c r="BX23" s="1876"/>
      <c r="BY23" s="1800"/>
      <c r="BZ23" s="1800"/>
      <c r="CA23" s="1800"/>
      <c r="CB23" s="1800"/>
      <c r="CC23" s="1800"/>
      <c r="CD23" s="1800"/>
      <c r="CE23" s="1800"/>
      <c r="CF23" s="1800"/>
      <c r="CG23" s="1800"/>
      <c r="CH23" s="1800"/>
      <c r="CI23" s="1800"/>
      <c r="CJ23" s="1800"/>
      <c r="CK23" s="1800"/>
      <c r="CL23" s="1800"/>
      <c r="CM23" s="1800"/>
      <c r="CN23" s="1800"/>
      <c r="CO23" s="1800"/>
      <c r="CP23" s="1800"/>
      <c r="CQ23" s="1800"/>
      <c r="CR23" s="1800"/>
      <c r="CS23" s="1800"/>
      <c r="CT23" s="1800"/>
      <c r="CU23" s="1800"/>
      <c r="CV23" s="1800"/>
      <c r="CW23" s="1800"/>
      <c r="CX23" s="1800"/>
      <c r="CY23" s="1800"/>
      <c r="CZ23" s="1800"/>
      <c r="DA23" s="912"/>
    </row>
    <row r="24" s="131" customFormat="true" ht="15" hidden="true" customHeight="true" x14ac:dyDescent="0.2">
      <c r="A24" s="2300" t="s">
        <v>47</v>
      </c>
      <c r="B24" s="280" t="s">
        <v>59</v>
      </c>
      <c r="C24" s="330"/>
      <c r="D24" s="331"/>
      <c r="E24" s="331"/>
      <c r="F24" s="331"/>
      <c r="G24" s="332"/>
      <c r="H24" s="333"/>
      <c r="I24" s="331"/>
      <c r="J24" s="331"/>
      <c r="K24" s="331"/>
      <c r="L24" s="334"/>
      <c r="M24" s="330"/>
      <c r="N24" s="331"/>
      <c r="O24" s="331"/>
      <c r="P24" s="331"/>
      <c r="Q24" s="334"/>
      <c r="R24" s="1959"/>
      <c r="S24" s="1959"/>
      <c r="T24" s="1959"/>
      <c r="U24" s="1959"/>
      <c r="V24" s="1959"/>
      <c r="W24" s="1959"/>
      <c r="X24" s="1959"/>
      <c r="Y24" s="1959"/>
      <c r="Z24" s="1959"/>
      <c r="AA24" s="1959"/>
      <c r="AB24" s="1959"/>
      <c r="AC24" s="1959"/>
      <c r="AD24" s="1959"/>
      <c r="AE24" s="1959"/>
      <c r="AF24" s="1959"/>
      <c r="AG24" s="1959"/>
      <c r="AH24" s="1959"/>
      <c r="AI24" s="1959"/>
      <c r="AJ24" s="1959"/>
      <c r="AK24" s="1959"/>
      <c r="AL24" s="1959"/>
      <c r="AM24" s="1959"/>
      <c r="AN24" s="1959"/>
      <c r="AO24" s="1959"/>
      <c r="AP24" s="1959"/>
      <c r="AQ24" s="1959"/>
      <c r="AR24" s="1959"/>
      <c r="AS24" s="1959"/>
      <c r="AT24" s="1959"/>
      <c r="AU24" s="1959"/>
      <c r="AV24" s="1959"/>
      <c r="AW24" s="1959"/>
      <c r="AX24" s="1959"/>
      <c r="AY24" s="1959"/>
      <c r="AZ24" s="1956"/>
      <c r="BB24" s="133"/>
      <c r="BR24" s="238"/>
      <c r="BS24" s="238"/>
      <c r="BT24" s="238"/>
      <c r="BU24" s="238"/>
      <c r="BV24" s="238"/>
      <c r="BW24" s="238"/>
      <c r="BX24" s="238"/>
      <c r="BY24" s="238"/>
      <c r="BZ24" s="238"/>
      <c r="CA24" s="238"/>
      <c r="CB24" s="238"/>
      <c r="CC24" s="238"/>
      <c r="CD24" s="238"/>
      <c r="CE24" s="238"/>
      <c r="CF24" s="238"/>
      <c r="CG24" s="238"/>
      <c r="CH24" s="238"/>
      <c r="CI24" s="238"/>
      <c r="CJ24" s="238"/>
      <c r="CK24" s="238"/>
      <c r="CL24" s="238"/>
      <c r="CM24" s="238"/>
      <c r="CN24" s="238"/>
      <c r="CO24" s="238"/>
      <c r="CP24" s="238"/>
      <c r="CQ24" s="238"/>
      <c r="CR24" s="238"/>
      <c r="CS24" s="238"/>
      <c r="CT24" s="238"/>
      <c r="CU24" s="238"/>
      <c r="CV24" s="238"/>
      <c r="CW24" s="238"/>
      <c r="CX24" s="238"/>
      <c r="CY24" s="238"/>
      <c r="CZ24" s="238"/>
      <c r="DA24" s="238"/>
    </row>
    <row r="25" s="131" customFormat="true" ht="15" hidden="true" customHeight="true" x14ac:dyDescent="0.2">
      <c r="A25" s="2301"/>
      <c r="B25" s="271" t="s">
        <v>58</v>
      </c>
      <c r="C25" s="335"/>
      <c r="D25" s="336"/>
      <c r="E25" s="336"/>
      <c r="F25" s="336"/>
      <c r="G25" s="337"/>
      <c r="H25" s="338"/>
      <c r="I25" s="336"/>
      <c r="J25" s="336"/>
      <c r="K25" s="336"/>
      <c r="L25" s="339"/>
      <c r="M25" s="335"/>
      <c r="N25" s="336"/>
      <c r="O25" s="336"/>
      <c r="P25" s="336"/>
      <c r="Q25" s="339"/>
      <c r="R25" s="1959"/>
      <c r="S25" s="1959"/>
      <c r="T25" s="1959"/>
      <c r="U25" s="1959"/>
      <c r="V25" s="1959"/>
      <c r="W25" s="1959"/>
      <c r="X25" s="1959"/>
      <c r="Y25" s="1959"/>
      <c r="Z25" s="1959"/>
      <c r="AA25" s="1959"/>
      <c r="AB25" s="1959"/>
      <c r="AC25" s="1959"/>
      <c r="AD25" s="1959"/>
      <c r="AE25" s="1959"/>
      <c r="AF25" s="1959"/>
      <c r="AG25" s="1959"/>
      <c r="AH25" s="1959"/>
      <c r="AI25" s="1959"/>
      <c r="AJ25" s="1959"/>
      <c r="AK25" s="1959"/>
      <c r="AL25" s="1959"/>
      <c r="AM25" s="1959"/>
      <c r="AN25" s="1959"/>
      <c r="AO25" s="1959"/>
      <c r="AP25" s="1959"/>
      <c r="AQ25" s="1959"/>
      <c r="AR25" s="1959"/>
      <c r="AS25" s="1959"/>
      <c r="AT25" s="1959"/>
      <c r="AU25" s="1959"/>
      <c r="AV25" s="1959"/>
      <c r="AW25" s="1959"/>
      <c r="AX25" s="1959"/>
      <c r="AY25" s="1959"/>
      <c r="AZ25" s="1957"/>
      <c r="BB25" s="133"/>
      <c r="BR25" s="238"/>
      <c r="BS25" s="238"/>
      <c r="BT25" s="238"/>
      <c r="BU25" s="238"/>
      <c r="BV25" s="238"/>
      <c r="BW25" s="238"/>
      <c r="BX25" s="238"/>
      <c r="BY25" s="238"/>
      <c r="BZ25" s="238"/>
      <c r="CA25" s="238"/>
      <c r="CB25" s="238"/>
      <c r="CC25" s="238"/>
      <c r="CD25" s="238"/>
      <c r="CE25" s="238"/>
      <c r="CF25" s="238"/>
      <c r="CG25" s="238"/>
      <c r="CH25" s="238"/>
      <c r="CI25" s="238"/>
      <c r="CJ25" s="238"/>
      <c r="CK25" s="238"/>
      <c r="CL25" s="238"/>
      <c r="CM25" s="238"/>
      <c r="CN25" s="238"/>
      <c r="CO25" s="238"/>
      <c r="CP25" s="238"/>
      <c r="CQ25" s="238"/>
      <c r="CR25" s="238"/>
      <c r="CS25" s="238"/>
      <c r="CT25" s="238"/>
      <c r="CU25" s="238"/>
      <c r="CV25" s="238"/>
      <c r="CW25" s="238"/>
      <c r="CX25" s="238"/>
      <c r="CY25" s="238"/>
      <c r="CZ25" s="238"/>
      <c r="DA25" s="238"/>
    </row>
    <row r="26" s="131" customFormat="true" ht="15" hidden="true" customHeight="true" x14ac:dyDescent="0.2">
      <c r="A26" s="2302"/>
      <c r="B26" s="272" t="s">
        <v>46</v>
      </c>
      <c r="C26" s="340"/>
      <c r="D26" s="341"/>
      <c r="E26" s="341"/>
      <c r="F26" s="341"/>
      <c r="G26" s="342"/>
      <c r="H26" s="343"/>
      <c r="I26" s="341"/>
      <c r="J26" s="341"/>
      <c r="K26" s="341"/>
      <c r="L26" s="344"/>
      <c r="M26" s="340"/>
      <c r="N26" s="341"/>
      <c r="O26" s="341"/>
      <c r="P26" s="341"/>
      <c r="Q26" s="344"/>
      <c r="R26" s="1959"/>
      <c r="S26" s="1959"/>
      <c r="T26" s="1959"/>
      <c r="U26" s="1959"/>
      <c r="V26" s="1959"/>
      <c r="W26" s="1959"/>
      <c r="X26" s="1959"/>
      <c r="Y26" s="1959"/>
      <c r="Z26" s="1959"/>
      <c r="AA26" s="1959"/>
      <c r="AB26" s="1959"/>
      <c r="AC26" s="1959"/>
      <c r="AD26" s="1959"/>
      <c r="AE26" s="1959"/>
      <c r="AF26" s="1959"/>
      <c r="AG26" s="1959"/>
      <c r="AH26" s="1959"/>
      <c r="AI26" s="1959"/>
      <c r="AJ26" s="1959"/>
      <c r="AK26" s="1959"/>
      <c r="AL26" s="1959"/>
      <c r="AM26" s="1959"/>
      <c r="AN26" s="1959"/>
      <c r="AO26" s="1959"/>
      <c r="AP26" s="1959"/>
      <c r="AQ26" s="1959"/>
      <c r="AR26" s="1959"/>
      <c r="AS26" s="1959"/>
      <c r="AT26" s="1959"/>
      <c r="AU26" s="1959"/>
      <c r="AV26" s="1959"/>
      <c r="AW26" s="1959"/>
      <c r="AX26" s="1959"/>
      <c r="AY26" s="1959"/>
      <c r="AZ26" s="1958"/>
      <c r="BB26" s="133"/>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c r="CT26" s="238"/>
      <c r="CU26" s="238"/>
      <c r="CV26" s="238"/>
      <c r="CW26" s="238"/>
      <c r="CX26" s="238"/>
      <c r="CY26" s="238"/>
      <c r="CZ26" s="238"/>
      <c r="DA26" s="238"/>
    </row>
    <row r="27" s="135" customFormat="true" ht="15" customHeight="true" x14ac:dyDescent="0.2">
      <c r="A27" s="130"/>
      <c r="B27" s="200"/>
      <c r="C27" s="2323" t="s">
        <v>115</v>
      </c>
      <c r="D27" s="2324"/>
      <c r="E27" s="2324"/>
      <c r="F27" s="2324"/>
      <c r="G27" s="2325"/>
      <c r="H27" s="2326" t="s">
        <v>38</v>
      </c>
      <c r="I27" s="2327"/>
      <c r="J27" s="2327"/>
      <c r="K27" s="2327"/>
      <c r="L27" s="2328"/>
      <c r="M27" s="2329" t="s">
        <v>37</v>
      </c>
      <c r="N27" s="2327"/>
      <c r="O27" s="2327"/>
      <c r="P27" s="2327"/>
      <c r="Q27" s="2330"/>
      <c r="R27" s="438"/>
      <c r="S27" s="438"/>
      <c r="T27" s="438"/>
      <c r="U27" s="438"/>
      <c r="V27" s="438"/>
      <c r="W27" s="438"/>
      <c r="X27" s="438"/>
      <c r="Y27" s="438"/>
      <c r="Z27" s="438"/>
      <c r="AA27" s="438"/>
      <c r="AB27" s="438"/>
      <c r="AC27" s="438"/>
      <c r="AD27" s="438"/>
      <c r="AE27" s="438"/>
      <c r="AF27" s="438"/>
      <c r="AG27" s="438"/>
      <c r="AH27" s="438"/>
      <c r="AI27" s="438"/>
      <c r="AJ27" s="438"/>
      <c r="AK27" s="438"/>
      <c r="AL27" s="438"/>
      <c r="AM27" s="438"/>
      <c r="AN27" s="438"/>
      <c r="AO27" s="438"/>
      <c r="AP27" s="438"/>
      <c r="AQ27" s="438"/>
      <c r="AR27" s="438"/>
      <c r="AS27" s="438"/>
      <c r="AT27" s="438"/>
      <c r="AU27" s="438"/>
      <c r="AV27" s="438"/>
      <c r="AW27" s="438"/>
      <c r="AX27" s="438"/>
      <c r="AY27" s="438"/>
      <c r="BA27" s="239" t="s">
        <v>131</v>
      </c>
      <c r="BB27" s="115" t="s">
        <v>96</v>
      </c>
      <c r="BC27" s="2376" t="s">
        <v>115</v>
      </c>
      <c r="BD27" s="2377"/>
      <c r="BE27" s="2377"/>
      <c r="BF27" s="2377"/>
      <c r="BG27" s="2378"/>
      <c r="BH27" s="2379" t="s">
        <v>38</v>
      </c>
      <c r="BI27" s="2377"/>
      <c r="BJ27" s="2377"/>
      <c r="BK27" s="2377"/>
      <c r="BL27" s="2378"/>
      <c r="BM27" s="2379" t="s">
        <v>37</v>
      </c>
      <c r="BN27" s="2377"/>
      <c r="BO27" s="2377"/>
      <c r="BP27" s="2377"/>
      <c r="BQ27" s="2380"/>
      <c r="BR27" s="1877"/>
      <c r="BS27" s="1878"/>
      <c r="BT27" s="1878"/>
      <c r="BU27" s="1878"/>
      <c r="BV27" s="1878"/>
      <c r="BW27" s="1878"/>
      <c r="BX27" s="1878"/>
      <c r="BY27" s="1879"/>
      <c r="BZ27" s="237"/>
      <c r="CA27" s="237"/>
      <c r="CB27" s="237"/>
      <c r="CC27" s="237"/>
      <c r="CD27" s="237"/>
      <c r="CE27" s="237"/>
      <c r="CF27" s="237"/>
      <c r="CG27" s="237"/>
      <c r="CH27" s="237"/>
      <c r="CI27" s="237"/>
      <c r="CJ27" s="237"/>
      <c r="CK27" s="237"/>
      <c r="CL27" s="237"/>
      <c r="CM27" s="237"/>
      <c r="CN27" s="237"/>
      <c r="CO27" s="237"/>
      <c r="CP27" s="237"/>
      <c r="CQ27" s="237"/>
      <c r="CR27" s="237"/>
      <c r="CS27" s="237"/>
      <c r="CT27" s="237"/>
      <c r="CU27" s="237"/>
      <c r="CV27" s="237"/>
      <c r="CW27" s="237"/>
      <c r="CX27" s="237"/>
      <c r="CY27" s="237"/>
      <c r="CZ27" s="237"/>
      <c r="DA27" s="912"/>
    </row>
    <row r="28" s="135" customFormat="true" ht="12.75" x14ac:dyDescent="0.2">
      <c r="A28" s="201" t="s">
        <v>69</v>
      </c>
      <c r="B28" s="275"/>
      <c r="C28" s="392" t="s">
        <v>0</v>
      </c>
      <c r="D28" s="393" t="s">
        <v>1</v>
      </c>
      <c r="E28" s="393" t="s">
        <v>2</v>
      </c>
      <c r="F28" s="393" t="s">
        <v>3</v>
      </c>
      <c r="G28" s="394" t="s">
        <v>4</v>
      </c>
      <c r="H28" s="1026" t="s">
        <v>0</v>
      </c>
      <c r="I28" s="971" t="s">
        <v>1</v>
      </c>
      <c r="J28" s="971" t="s">
        <v>2</v>
      </c>
      <c r="K28" s="971" t="s">
        <v>3</v>
      </c>
      <c r="L28" s="972" t="s">
        <v>4</v>
      </c>
      <c r="M28" s="1014" t="s">
        <v>0</v>
      </c>
      <c r="N28" s="971" t="s">
        <v>1</v>
      </c>
      <c r="O28" s="971" t="s">
        <v>2</v>
      </c>
      <c r="P28" s="971" t="s">
        <v>3</v>
      </c>
      <c r="Q28" s="973" t="s">
        <v>4</v>
      </c>
      <c r="R28" s="438"/>
      <c r="S28" s="438"/>
      <c r="T28" s="438"/>
      <c r="U28" s="438"/>
      <c r="V28" s="438"/>
      <c r="W28" s="438"/>
      <c r="X28" s="438"/>
      <c r="Y28" s="438"/>
      <c r="Z28" s="438"/>
      <c r="AA28" s="438"/>
      <c r="AB28" s="438"/>
      <c r="AC28" s="438"/>
      <c r="AD28" s="438"/>
      <c r="AE28" s="438"/>
      <c r="AF28" s="438"/>
      <c r="AG28" s="438"/>
      <c r="AH28" s="438"/>
      <c r="AI28" s="438"/>
      <c r="AJ28" s="438"/>
      <c r="AK28" s="438"/>
      <c r="AL28" s="438"/>
      <c r="AM28" s="438"/>
      <c r="AN28" s="438"/>
      <c r="AO28" s="438"/>
      <c r="AP28" s="438"/>
      <c r="AQ28" s="438"/>
      <c r="AR28" s="438"/>
      <c r="AS28" s="438"/>
      <c r="AT28" s="438"/>
      <c r="AU28" s="438"/>
      <c r="AV28" s="438"/>
      <c r="AW28" s="438"/>
      <c r="AX28" s="438"/>
      <c r="AY28" s="438"/>
      <c r="BA28" s="214" t="s">
        <v>120</v>
      </c>
      <c r="BB28" s="213"/>
      <c r="BC28" s="464" t="s">
        <v>0</v>
      </c>
      <c r="BD28" s="182" t="s">
        <v>1</v>
      </c>
      <c r="BE28" s="182" t="s">
        <v>2</v>
      </c>
      <c r="BF28" s="182" t="s">
        <v>3</v>
      </c>
      <c r="BG28" s="465" t="s">
        <v>4</v>
      </c>
      <c r="BH28" s="475" t="s">
        <v>0</v>
      </c>
      <c r="BI28" s="182" t="s">
        <v>1</v>
      </c>
      <c r="BJ28" s="182" t="s">
        <v>2</v>
      </c>
      <c r="BK28" s="182" t="s">
        <v>3</v>
      </c>
      <c r="BL28" s="465" t="s">
        <v>4</v>
      </c>
      <c r="BM28" s="475" t="s">
        <v>0</v>
      </c>
      <c r="BN28" s="182" t="s">
        <v>1</v>
      </c>
      <c r="BO28" s="182" t="s">
        <v>2</v>
      </c>
      <c r="BP28" s="182" t="s">
        <v>3</v>
      </c>
      <c r="BQ28" s="1838" t="s">
        <v>4</v>
      </c>
      <c r="BR28" s="1880"/>
      <c r="BS28" s="1880"/>
      <c r="BT28" s="1880"/>
      <c r="BU28" s="1880"/>
      <c r="BV28" s="1880"/>
      <c r="BW28" s="1880"/>
      <c r="BX28" s="1880"/>
      <c r="BY28" s="1801"/>
      <c r="BZ28" s="1801"/>
      <c r="CA28" s="1801"/>
      <c r="CB28" s="1801"/>
      <c r="CC28" s="1801"/>
      <c r="CD28" s="1801"/>
      <c r="CE28" s="1801"/>
      <c r="CF28" s="1801"/>
      <c r="CG28" s="1801"/>
      <c r="CH28" s="1801"/>
      <c r="CI28" s="1801"/>
      <c r="CJ28" s="1801"/>
      <c r="CK28" s="1801"/>
      <c r="CL28" s="1801"/>
      <c r="CM28" s="1801"/>
      <c r="CN28" s="1801"/>
      <c r="CO28" s="1801"/>
      <c r="CP28" s="1801"/>
      <c r="CQ28" s="1801"/>
      <c r="CR28" s="1801"/>
      <c r="CS28" s="1801"/>
      <c r="CT28" s="1801"/>
      <c r="CU28" s="1801"/>
      <c r="CV28" s="1801"/>
      <c r="CW28" s="1801"/>
      <c r="CX28" s="1801"/>
      <c r="CY28" s="1801"/>
      <c r="CZ28" s="1801"/>
      <c r="DA28" s="912"/>
    </row>
    <row r="29" s="135" customFormat="true" ht="15" customHeight="true" x14ac:dyDescent="0.2">
      <c r="A29" s="2361" t="s">
        <v>57</v>
      </c>
      <c r="B29" s="1249" t="s">
        <v>49</v>
      </c>
      <c r="C29" s="1091">
        <v>55.279341981246532</v>
      </c>
      <c r="D29" s="1092">
        <v>77.000247167590501</v>
      </c>
      <c r="E29" s="1092">
        <v>87.787463415086904</v>
      </c>
      <c r="F29" s="1092">
        <v>93.560483636957656</v>
      </c>
      <c r="G29" s="1093">
        <v>95.188041885480203</v>
      </c>
      <c r="H29" s="1094">
        <v>86.513338515940475</v>
      </c>
      <c r="I29" s="1092">
        <v>90.714552706536551</v>
      </c>
      <c r="J29" s="1092">
        <v>95.415546626655512</v>
      </c>
      <c r="K29" s="1092">
        <v>94.944389341145126</v>
      </c>
      <c r="L29" s="1095">
        <v>96.082224054163106</v>
      </c>
      <c r="M29" s="1096">
        <v>42.428802775059033</v>
      </c>
      <c r="N29" s="1092">
        <v>49.304583531083424</v>
      </c>
      <c r="O29" s="1092">
        <v>58.959397324475958</v>
      </c>
      <c r="P29" s="1092">
        <v>68.520431759369544</v>
      </c>
      <c r="Q29" s="1930">
        <v>77.573157150371827</v>
      </c>
      <c r="R29" s="438"/>
      <c r="S29" s="438"/>
      <c r="T29" s="438"/>
      <c r="U29" s="438"/>
      <c r="V29" s="438"/>
      <c r="W29" s="438"/>
      <c r="X29" s="438"/>
      <c r="Y29" s="438"/>
      <c r="Z29" s="438"/>
      <c r="AA29" s="438"/>
      <c r="AB29" s="438"/>
      <c r="AC29" s="438"/>
      <c r="AD29" s="438"/>
      <c r="AE29" s="438"/>
      <c r="AF29" s="438"/>
      <c r="AG29" s="438"/>
      <c r="AH29" s="438"/>
      <c r="AI29" s="438"/>
      <c r="AJ29" s="438"/>
      <c r="AK29" s="438"/>
      <c r="AL29" s="438"/>
      <c r="AM29" s="438"/>
      <c r="AN29" s="438"/>
      <c r="AO29" s="438"/>
      <c r="AP29" s="438"/>
      <c r="AQ29" s="438"/>
      <c r="AR29" s="438"/>
      <c r="AS29" s="438"/>
      <c r="AT29" s="438"/>
      <c r="AU29" s="438"/>
      <c r="AV29" s="438"/>
      <c r="AW29" s="438"/>
      <c r="AX29" s="438"/>
      <c r="AY29" s="438"/>
      <c r="BA29" s="2359" t="s">
        <v>57</v>
      </c>
      <c r="BB29" s="164" t="s">
        <v>49</v>
      </c>
      <c r="BC29" s="1336" t="s">
        <v>35</v>
      </c>
      <c r="BD29" s="1355" t="s">
        <v>35</v>
      </c>
      <c r="BE29" s="1355" t="s">
        <v>35</v>
      </c>
      <c r="BF29" s="1355" t="s">
        <v>35</v>
      </c>
      <c r="BG29" s="1375" t="s">
        <v>35</v>
      </c>
      <c r="BH29" s="1395" t="s">
        <v>35</v>
      </c>
      <c r="BI29" s="1355" t="s">
        <v>35</v>
      </c>
      <c r="BJ29" s="1355" t="s">
        <v>35</v>
      </c>
      <c r="BK29" s="1355" t="s">
        <v>35</v>
      </c>
      <c r="BL29" s="1375" t="s">
        <v>35</v>
      </c>
      <c r="BM29" s="1395" t="s">
        <v>35</v>
      </c>
      <c r="BN29" s="1355" t="s">
        <v>35</v>
      </c>
      <c r="BO29" s="1355" t="s">
        <v>35</v>
      </c>
      <c r="BP29" s="1355" t="s">
        <v>35</v>
      </c>
      <c r="BQ29" s="1839" t="s">
        <v>35</v>
      </c>
      <c r="BR29" s="1881"/>
      <c r="BS29" s="1881"/>
      <c r="BT29" s="1881"/>
      <c r="BU29" s="1881"/>
      <c r="BV29" s="1881"/>
      <c r="BW29" s="1881"/>
      <c r="BX29" s="1881"/>
      <c r="BY29" s="1802"/>
      <c r="BZ29" s="1802"/>
      <c r="CA29" s="1802"/>
      <c r="CB29" s="1802"/>
      <c r="CC29" s="1802"/>
      <c r="CD29" s="1802"/>
      <c r="CE29" s="1802"/>
      <c r="CF29" s="1802"/>
      <c r="CG29" s="1802"/>
      <c r="CH29" s="1802"/>
      <c r="CI29" s="1802"/>
      <c r="CJ29" s="1802"/>
      <c r="CK29" s="1802"/>
      <c r="CL29" s="1802"/>
      <c r="CM29" s="1802"/>
      <c r="CN29" s="1802"/>
      <c r="CO29" s="1802"/>
      <c r="CP29" s="1802"/>
      <c r="CQ29" s="1802"/>
      <c r="CR29" s="1802"/>
      <c r="CS29" s="1802"/>
      <c r="CT29" s="1802"/>
      <c r="CU29" s="1802"/>
      <c r="CV29" s="1802"/>
      <c r="CW29" s="1802"/>
      <c r="CX29" s="1802"/>
      <c r="CY29" s="1802"/>
      <c r="CZ29" s="1802"/>
      <c r="DA29" s="912"/>
    </row>
    <row r="30" s="135" customFormat="true" ht="15" customHeight="true" x14ac:dyDescent="0.2">
      <c r="A30" s="2353"/>
      <c r="B30" s="1250" t="s">
        <v>48</v>
      </c>
      <c r="C30" s="1097">
        <v>44.720658018753461</v>
      </c>
      <c r="D30" s="1098">
        <v>22.999752832409499</v>
      </c>
      <c r="E30" s="1098">
        <v>12.212536584913101</v>
      </c>
      <c r="F30" s="1098">
        <v>6.4395163630423395</v>
      </c>
      <c r="G30" s="1099">
        <v>4.8119581145197969</v>
      </c>
      <c r="H30" s="1100">
        <v>13.486661484059525</v>
      </c>
      <c r="I30" s="1098">
        <v>9.285447293463454</v>
      </c>
      <c r="J30" s="1098">
        <v>4.5844533733444859</v>
      </c>
      <c r="K30" s="1098">
        <v>5.0556106588548779</v>
      </c>
      <c r="L30" s="1101">
        <v>3.9177759458368997</v>
      </c>
      <c r="M30" s="1102">
        <v>57.57119722494096</v>
      </c>
      <c r="N30" s="1098">
        <v>50.695416468916576</v>
      </c>
      <c r="O30" s="1098">
        <v>41.040602675524042</v>
      </c>
      <c r="P30" s="1098">
        <v>31.479568240630449</v>
      </c>
      <c r="Q30" s="1931">
        <v>22.426842849628166</v>
      </c>
      <c r="R30" s="438"/>
      <c r="S30" s="438"/>
      <c r="T30" s="438"/>
      <c r="U30" s="438"/>
      <c r="V30" s="438"/>
      <c r="W30" s="438"/>
      <c r="X30" s="438"/>
      <c r="Y30" s="438"/>
      <c r="Z30" s="438"/>
      <c r="AA30" s="438"/>
      <c r="AB30" s="438"/>
      <c r="AC30" s="438"/>
      <c r="AD30" s="438"/>
      <c r="AE30" s="438"/>
      <c r="AF30" s="438"/>
      <c r="AG30" s="438"/>
      <c r="AH30" s="438"/>
      <c r="AI30" s="438"/>
      <c r="AJ30" s="438"/>
      <c r="AK30" s="438"/>
      <c r="AL30" s="438"/>
      <c r="AM30" s="438"/>
      <c r="AN30" s="438"/>
      <c r="AO30" s="438"/>
      <c r="AP30" s="438"/>
      <c r="AQ30" s="438"/>
      <c r="AR30" s="438"/>
      <c r="AS30" s="438"/>
      <c r="AT30" s="438"/>
      <c r="AU30" s="438"/>
      <c r="AV30" s="438"/>
      <c r="AW30" s="438"/>
      <c r="AX30" s="438"/>
      <c r="AY30" s="438"/>
      <c r="BA30" s="2360"/>
      <c r="BB30" s="165" t="s">
        <v>48</v>
      </c>
      <c r="BC30" s="1337" t="s">
        <v>35</v>
      </c>
      <c r="BD30" s="1356" t="s">
        <v>35</v>
      </c>
      <c r="BE30" s="1356" t="s">
        <v>35</v>
      </c>
      <c r="BF30" s="1356" t="s">
        <v>35</v>
      </c>
      <c r="BG30" s="1376" t="s">
        <v>35</v>
      </c>
      <c r="BH30" s="1396" t="s">
        <v>35</v>
      </c>
      <c r="BI30" s="1356" t="s">
        <v>35</v>
      </c>
      <c r="BJ30" s="1356" t="s">
        <v>35</v>
      </c>
      <c r="BK30" s="1356" t="s">
        <v>35</v>
      </c>
      <c r="BL30" s="1376" t="s">
        <v>35</v>
      </c>
      <c r="BM30" s="1396" t="s">
        <v>35</v>
      </c>
      <c r="BN30" s="1356" t="s">
        <v>35</v>
      </c>
      <c r="BO30" s="1356" t="s">
        <v>35</v>
      </c>
      <c r="BP30" s="1356" t="s">
        <v>35</v>
      </c>
      <c r="BQ30" s="1840" t="s">
        <v>35</v>
      </c>
      <c r="BR30" s="1882"/>
      <c r="BS30" s="1882"/>
      <c r="BT30" s="1882"/>
      <c r="BU30" s="1882"/>
      <c r="BV30" s="1882"/>
      <c r="BW30" s="1882"/>
      <c r="BX30" s="1882"/>
      <c r="BY30" s="1803"/>
      <c r="BZ30" s="1803"/>
      <c r="CA30" s="1803"/>
      <c r="CB30" s="1803"/>
      <c r="CC30" s="1803"/>
      <c r="CD30" s="1803"/>
      <c r="CE30" s="1803"/>
      <c r="CF30" s="1803"/>
      <c r="CG30" s="1803"/>
      <c r="CH30" s="1803"/>
      <c r="CI30" s="1803"/>
      <c r="CJ30" s="1803"/>
      <c r="CK30" s="1803"/>
      <c r="CL30" s="1803"/>
      <c r="CM30" s="1803"/>
      <c r="CN30" s="1803"/>
      <c r="CO30" s="1803"/>
      <c r="CP30" s="1803"/>
      <c r="CQ30" s="1803"/>
      <c r="CR30" s="1803"/>
      <c r="CS30" s="1803"/>
      <c r="CT30" s="1803"/>
      <c r="CU30" s="1803"/>
      <c r="CV30" s="1803"/>
      <c r="CW30" s="1803"/>
      <c r="CX30" s="1803"/>
      <c r="CY30" s="1803"/>
      <c r="CZ30" s="1803"/>
      <c r="DA30" s="912"/>
    </row>
    <row r="31" s="130" customFormat="true" ht="15" customHeight="true" x14ac:dyDescent="0.2">
      <c r="A31" s="2337" t="s">
        <v>104</v>
      </c>
      <c r="B31" s="288" t="s">
        <v>49</v>
      </c>
      <c r="C31" s="1103">
        <v>34.794547200418968</v>
      </c>
      <c r="D31" s="1104">
        <v>63.199261701828021</v>
      </c>
      <c r="E31" s="1104">
        <v>83.403703558487919</v>
      </c>
      <c r="F31" s="1104">
        <v>92.404751202446249</v>
      </c>
      <c r="G31" s="1105">
        <v>94.302084812574506</v>
      </c>
      <c r="H31" s="1106">
        <v>85.285864231701396</v>
      </c>
      <c r="I31" s="1104">
        <v>89.837812099164779</v>
      </c>
      <c r="J31" s="1104">
        <v>95.270789421728324</v>
      </c>
      <c r="K31" s="1104">
        <v>94.734082130138503</v>
      </c>
      <c r="L31" s="1107">
        <v>95.960551243686638</v>
      </c>
      <c r="M31" s="1108">
        <v>13.403647753973916</v>
      </c>
      <c r="N31" s="1104">
        <v>27.219484738288386</v>
      </c>
      <c r="O31" s="1104">
        <v>28.822890120823502</v>
      </c>
      <c r="P31" s="1104">
        <v>47.546611839840359</v>
      </c>
      <c r="Q31" s="1932">
        <v>61.214077210051322</v>
      </c>
      <c r="R31" s="438"/>
      <c r="S31" s="438"/>
      <c r="T31" s="438"/>
      <c r="U31" s="438"/>
      <c r="V31" s="438"/>
      <c r="W31" s="438"/>
      <c r="X31" s="438"/>
      <c r="Y31" s="438"/>
      <c r="Z31" s="438"/>
      <c r="AA31" s="438"/>
      <c r="AB31" s="438"/>
      <c r="AC31" s="438"/>
      <c r="AD31" s="438"/>
      <c r="AE31" s="438"/>
      <c r="AF31" s="438"/>
      <c r="AG31" s="438"/>
      <c r="AH31" s="438"/>
      <c r="AI31" s="438"/>
      <c r="AJ31" s="438"/>
      <c r="AK31" s="438"/>
      <c r="AL31" s="438"/>
      <c r="AM31" s="438"/>
      <c r="AN31" s="438"/>
      <c r="AO31" s="438"/>
      <c r="AP31" s="438"/>
      <c r="AQ31" s="438"/>
      <c r="AR31" s="438"/>
      <c r="AS31" s="438"/>
      <c r="AT31" s="438"/>
      <c r="AU31" s="438"/>
      <c r="AV31" s="438"/>
      <c r="AW31" s="438"/>
      <c r="AX31" s="438"/>
      <c r="AY31" s="438"/>
      <c r="AZ31" s="135"/>
      <c r="BA31" s="2360" t="s">
        <v>104</v>
      </c>
      <c r="BB31" s="165" t="s">
        <v>49</v>
      </c>
      <c r="BC31" s="1337" t="s">
        <v>35</v>
      </c>
      <c r="BD31" s="1356" t="s">
        <v>35</v>
      </c>
      <c r="BE31" s="1356" t="s">
        <v>35</v>
      </c>
      <c r="BF31" s="1356" t="s">
        <v>35</v>
      </c>
      <c r="BG31" s="1376" t="s">
        <v>35</v>
      </c>
      <c r="BH31" s="1396" t="s">
        <v>35</v>
      </c>
      <c r="BI31" s="1356" t="s">
        <v>35</v>
      </c>
      <c r="BJ31" s="1356" t="s">
        <v>35</v>
      </c>
      <c r="BK31" s="1356" t="s">
        <v>35</v>
      </c>
      <c r="BL31" s="1376" t="s">
        <v>35</v>
      </c>
      <c r="BM31" s="1396" t="s">
        <v>35</v>
      </c>
      <c r="BN31" s="1356" t="s">
        <v>35</v>
      </c>
      <c r="BO31" s="1356" t="s">
        <v>35</v>
      </c>
      <c r="BP31" s="1356" t="s">
        <v>35</v>
      </c>
      <c r="BQ31" s="1840" t="s">
        <v>35</v>
      </c>
      <c r="BR31" s="1882"/>
      <c r="BS31" s="1882"/>
      <c r="BT31" s="1882"/>
      <c r="BU31" s="1882"/>
      <c r="BV31" s="1882"/>
      <c r="BW31" s="1882"/>
      <c r="BX31" s="1882"/>
      <c r="BY31" s="1803"/>
      <c r="BZ31" s="1803"/>
      <c r="CA31" s="1803"/>
      <c r="CB31" s="1803"/>
      <c r="CC31" s="1803"/>
      <c r="CD31" s="1803"/>
      <c r="CE31" s="1803"/>
      <c r="CF31" s="1803"/>
      <c r="CG31" s="1803"/>
      <c r="CH31" s="1803"/>
      <c r="CI31" s="1803"/>
      <c r="CJ31" s="1803"/>
      <c r="CK31" s="1803"/>
      <c r="CL31" s="1803"/>
      <c r="CM31" s="1803"/>
      <c r="CN31" s="1803"/>
      <c r="CO31" s="1803"/>
      <c r="CP31" s="1803"/>
      <c r="CQ31" s="1803"/>
      <c r="CR31" s="1803"/>
      <c r="CS31" s="1803"/>
      <c r="CT31" s="1803"/>
      <c r="CU31" s="1803"/>
      <c r="CV31" s="1803"/>
      <c r="CW31" s="1803"/>
      <c r="CX31" s="1803"/>
      <c r="CY31" s="1803"/>
      <c r="CZ31" s="1803"/>
      <c r="DA31" s="237"/>
    </row>
    <row r="32" s="130" customFormat="true" ht="15" customHeight="true" x14ac:dyDescent="0.2">
      <c r="A32" s="2337"/>
      <c r="B32" s="288" t="s">
        <v>48</v>
      </c>
      <c r="C32" s="1097">
        <v>65.205452799581025</v>
      </c>
      <c r="D32" s="1098">
        <v>36.800738298171979</v>
      </c>
      <c r="E32" s="1098">
        <v>16.596296441512081</v>
      </c>
      <c r="F32" s="1098">
        <v>7.595248797553757</v>
      </c>
      <c r="G32" s="1099">
        <v>5.6979151874255001</v>
      </c>
      <c r="H32" s="1100">
        <v>14.714135768298606</v>
      </c>
      <c r="I32" s="1098">
        <v>10.162187900835219</v>
      </c>
      <c r="J32" s="1098">
        <v>4.7292105782716716</v>
      </c>
      <c r="K32" s="1098">
        <v>5.2659178698615055</v>
      </c>
      <c r="L32" s="1101">
        <v>4.0394487563133525</v>
      </c>
      <c r="M32" s="1102">
        <v>86.596352246026086</v>
      </c>
      <c r="N32" s="1098">
        <v>72.780515261711614</v>
      </c>
      <c r="O32" s="1098">
        <v>71.177109879176498</v>
      </c>
      <c r="P32" s="1098">
        <v>52.453388160159641</v>
      </c>
      <c r="Q32" s="1931">
        <v>38.785922789948671</v>
      </c>
      <c r="R32" s="438"/>
      <c r="S32" s="438"/>
      <c r="T32" s="438"/>
      <c r="U32" s="438"/>
      <c r="V32" s="438"/>
      <c r="W32" s="438"/>
      <c r="X32" s="438"/>
      <c r="Y32" s="438"/>
      <c r="Z32" s="438"/>
      <c r="AA32" s="438"/>
      <c r="AB32" s="438"/>
      <c r="AC32" s="438"/>
      <c r="AD32" s="438"/>
      <c r="AE32" s="438"/>
      <c r="AF32" s="438"/>
      <c r="AG32" s="438"/>
      <c r="AH32" s="438"/>
      <c r="AI32" s="438"/>
      <c r="AJ32" s="438"/>
      <c r="AK32" s="438"/>
      <c r="AL32" s="438"/>
      <c r="AM32" s="438"/>
      <c r="AN32" s="438"/>
      <c r="AO32" s="438"/>
      <c r="AP32" s="438"/>
      <c r="AQ32" s="438"/>
      <c r="AR32" s="438"/>
      <c r="AS32" s="438"/>
      <c r="AT32" s="438"/>
      <c r="AU32" s="438"/>
      <c r="AV32" s="438"/>
      <c r="AW32" s="438"/>
      <c r="AX32" s="438"/>
      <c r="AY32" s="438"/>
      <c r="AZ32" s="135"/>
      <c r="BA32" s="2360"/>
      <c r="BB32" s="165" t="s">
        <v>48</v>
      </c>
      <c r="BC32" s="1337" t="s">
        <v>35</v>
      </c>
      <c r="BD32" s="1356" t="s">
        <v>35</v>
      </c>
      <c r="BE32" s="1356" t="s">
        <v>35</v>
      </c>
      <c r="BF32" s="1356" t="s">
        <v>35</v>
      </c>
      <c r="BG32" s="1376" t="s">
        <v>35</v>
      </c>
      <c r="BH32" s="1396" t="s">
        <v>35</v>
      </c>
      <c r="BI32" s="1356" t="s">
        <v>35</v>
      </c>
      <c r="BJ32" s="1356" t="s">
        <v>35</v>
      </c>
      <c r="BK32" s="1356" t="s">
        <v>35</v>
      </c>
      <c r="BL32" s="1376" t="s">
        <v>35</v>
      </c>
      <c r="BM32" s="1396" t="s">
        <v>35</v>
      </c>
      <c r="BN32" s="1356" t="s">
        <v>35</v>
      </c>
      <c r="BO32" s="1356" t="s">
        <v>35</v>
      </c>
      <c r="BP32" s="1356" t="s">
        <v>35</v>
      </c>
      <c r="BQ32" s="1840" t="s">
        <v>35</v>
      </c>
      <c r="BR32" s="1882"/>
      <c r="BS32" s="1882"/>
      <c r="BT32" s="1882"/>
      <c r="BU32" s="1882"/>
      <c r="BV32" s="1882"/>
      <c r="BW32" s="1882"/>
      <c r="BX32" s="1882"/>
      <c r="BY32" s="1803"/>
      <c r="BZ32" s="1803"/>
      <c r="CA32" s="1803"/>
      <c r="CB32" s="1803"/>
      <c r="CC32" s="1803"/>
      <c r="CD32" s="1803"/>
      <c r="CE32" s="1803"/>
      <c r="CF32" s="1803"/>
      <c r="CG32" s="1803"/>
      <c r="CH32" s="1803"/>
      <c r="CI32" s="1803"/>
      <c r="CJ32" s="1803"/>
      <c r="CK32" s="1803"/>
      <c r="CL32" s="1803"/>
      <c r="CM32" s="1803"/>
      <c r="CN32" s="1803"/>
      <c r="CO32" s="1803"/>
      <c r="CP32" s="1803"/>
      <c r="CQ32" s="1803"/>
      <c r="CR32" s="1803"/>
      <c r="CS32" s="1803"/>
      <c r="CT32" s="1803"/>
      <c r="CU32" s="1803"/>
      <c r="CV32" s="1803"/>
      <c r="CW32" s="1803"/>
      <c r="CX32" s="1803"/>
      <c r="CY32" s="1803"/>
      <c r="CZ32" s="1803"/>
      <c r="DA32" s="237"/>
    </row>
    <row r="33" s="130" customFormat="true" ht="15" customHeight="true" x14ac:dyDescent="0.2">
      <c r="A33" s="2337" t="s">
        <v>105</v>
      </c>
      <c r="B33" s="288" t="s">
        <v>49</v>
      </c>
      <c r="C33" s="1279" t="s">
        <v>35</v>
      </c>
      <c r="D33" s="1288" t="s">
        <v>35</v>
      </c>
      <c r="E33" s="1288" t="s">
        <v>35</v>
      </c>
      <c r="F33" s="1288" t="s">
        <v>35</v>
      </c>
      <c r="G33" s="1297" t="s">
        <v>35</v>
      </c>
      <c r="H33" s="1306" t="s">
        <v>35</v>
      </c>
      <c r="I33" s="1288" t="s">
        <v>35</v>
      </c>
      <c r="J33" s="1288" t="s">
        <v>35</v>
      </c>
      <c r="K33" s="1288" t="s">
        <v>35</v>
      </c>
      <c r="L33" s="1315" t="s">
        <v>35</v>
      </c>
      <c r="M33" s="1324" t="s">
        <v>35</v>
      </c>
      <c r="N33" s="1288" t="s">
        <v>35</v>
      </c>
      <c r="O33" s="1288" t="s">
        <v>35</v>
      </c>
      <c r="P33" s="1288" t="s">
        <v>35</v>
      </c>
      <c r="Q33" s="1315" t="s">
        <v>35</v>
      </c>
      <c r="R33" s="1960"/>
      <c r="S33" s="1960"/>
      <c r="T33" s="1960"/>
      <c r="U33" s="1960"/>
      <c r="V33" s="1960"/>
      <c r="W33" s="1960"/>
      <c r="X33" s="1960"/>
      <c r="Y33" s="1792"/>
      <c r="Z33" s="1792"/>
      <c r="AA33" s="1792"/>
      <c r="AB33" s="1792"/>
      <c r="AC33" s="1792"/>
      <c r="AD33" s="1792"/>
      <c r="AE33" s="1792"/>
      <c r="AF33" s="1792"/>
      <c r="AG33" s="1792"/>
      <c r="AH33" s="1792"/>
      <c r="AI33" s="1792"/>
      <c r="AJ33" s="1792"/>
      <c r="AK33" s="1792"/>
      <c r="AL33" s="1792"/>
      <c r="AM33" s="1792"/>
      <c r="AN33" s="1792"/>
      <c r="AO33" s="1792"/>
      <c r="AP33" s="1792"/>
      <c r="AQ33" s="1792"/>
      <c r="AR33" s="1792"/>
      <c r="AS33" s="1792"/>
      <c r="AT33" s="1792"/>
      <c r="AU33" s="1792"/>
      <c r="AV33" s="1792"/>
      <c r="AW33" s="1792"/>
      <c r="AX33" s="1792"/>
      <c r="AY33" s="1792"/>
      <c r="AZ33" s="237"/>
      <c r="BA33" s="2360" t="s">
        <v>105</v>
      </c>
      <c r="BB33" s="165" t="s">
        <v>49</v>
      </c>
      <c r="BC33" s="1337" t="s">
        <v>35</v>
      </c>
      <c r="BD33" s="1356" t="s">
        <v>35</v>
      </c>
      <c r="BE33" s="1356" t="s">
        <v>35</v>
      </c>
      <c r="BF33" s="1356" t="s">
        <v>35</v>
      </c>
      <c r="BG33" s="1376" t="s">
        <v>35</v>
      </c>
      <c r="BH33" s="1396" t="s">
        <v>35</v>
      </c>
      <c r="BI33" s="1356" t="s">
        <v>35</v>
      </c>
      <c r="BJ33" s="1356" t="s">
        <v>35</v>
      </c>
      <c r="BK33" s="1356" t="s">
        <v>35</v>
      </c>
      <c r="BL33" s="1376" t="s">
        <v>35</v>
      </c>
      <c r="BM33" s="1396" t="s">
        <v>35</v>
      </c>
      <c r="BN33" s="1356" t="s">
        <v>35</v>
      </c>
      <c r="BO33" s="1356" t="s">
        <v>35</v>
      </c>
      <c r="BP33" s="1356" t="s">
        <v>35</v>
      </c>
      <c r="BQ33" s="1840" t="s">
        <v>35</v>
      </c>
      <c r="BR33" s="1882"/>
      <c r="BS33" s="1882"/>
      <c r="BT33" s="1882"/>
      <c r="BU33" s="1882"/>
      <c r="BV33" s="1882"/>
      <c r="BW33" s="1882"/>
      <c r="BX33" s="1882"/>
      <c r="BY33" s="1803"/>
      <c r="BZ33" s="1803"/>
      <c r="CA33" s="1803"/>
      <c r="CB33" s="1803"/>
      <c r="CC33" s="1803"/>
      <c r="CD33" s="1803"/>
      <c r="CE33" s="1803"/>
      <c r="CF33" s="1803"/>
      <c r="CG33" s="1803"/>
      <c r="CH33" s="1803"/>
      <c r="CI33" s="1803"/>
      <c r="CJ33" s="1803"/>
      <c r="CK33" s="1803"/>
      <c r="CL33" s="1803"/>
      <c r="CM33" s="1803"/>
      <c r="CN33" s="1803"/>
      <c r="CO33" s="1803"/>
      <c r="CP33" s="1803"/>
      <c r="CQ33" s="1803"/>
      <c r="CR33" s="1803"/>
      <c r="CS33" s="1803"/>
      <c r="CT33" s="1803"/>
      <c r="CU33" s="1803"/>
      <c r="CV33" s="1803"/>
      <c r="CW33" s="1803"/>
      <c r="CX33" s="1803"/>
      <c r="CY33" s="1803"/>
      <c r="CZ33" s="1803"/>
      <c r="DA33" s="237"/>
    </row>
    <row r="34" s="130" customFormat="true" ht="15" customHeight="true" x14ac:dyDescent="0.2">
      <c r="A34" s="2337"/>
      <c r="B34" s="288" t="s">
        <v>48</v>
      </c>
      <c r="C34" s="1279" t="s">
        <v>35</v>
      </c>
      <c r="D34" s="1288" t="s">
        <v>35</v>
      </c>
      <c r="E34" s="1288" t="s">
        <v>35</v>
      </c>
      <c r="F34" s="1288" t="s">
        <v>35</v>
      </c>
      <c r="G34" s="1297" t="s">
        <v>35</v>
      </c>
      <c r="H34" s="1306" t="s">
        <v>35</v>
      </c>
      <c r="I34" s="1288" t="s">
        <v>35</v>
      </c>
      <c r="J34" s="1288" t="s">
        <v>35</v>
      </c>
      <c r="K34" s="1288" t="s">
        <v>35</v>
      </c>
      <c r="L34" s="1315" t="s">
        <v>35</v>
      </c>
      <c r="M34" s="1324" t="s">
        <v>35</v>
      </c>
      <c r="N34" s="1288" t="s">
        <v>35</v>
      </c>
      <c r="O34" s="1288" t="s">
        <v>35</v>
      </c>
      <c r="P34" s="1288" t="s">
        <v>35</v>
      </c>
      <c r="Q34" s="1315" t="s">
        <v>35</v>
      </c>
      <c r="R34" s="1960"/>
      <c r="S34" s="1960"/>
      <c r="T34" s="1960"/>
      <c r="U34" s="1960"/>
      <c r="V34" s="1960"/>
      <c r="W34" s="1960"/>
      <c r="X34" s="1960"/>
      <c r="Y34" s="1792"/>
      <c r="Z34" s="1792"/>
      <c r="AA34" s="1792"/>
      <c r="AB34" s="1792"/>
      <c r="AC34" s="1792"/>
      <c r="AD34" s="1792"/>
      <c r="AE34" s="1792"/>
      <c r="AF34" s="1792"/>
      <c r="AG34" s="1792"/>
      <c r="AH34" s="1792"/>
      <c r="AI34" s="1792"/>
      <c r="AJ34" s="1792"/>
      <c r="AK34" s="1792"/>
      <c r="AL34" s="1792"/>
      <c r="AM34" s="1792"/>
      <c r="AN34" s="1792"/>
      <c r="AO34" s="1792"/>
      <c r="AP34" s="1792"/>
      <c r="AQ34" s="1792"/>
      <c r="AR34" s="1792"/>
      <c r="AS34" s="1792"/>
      <c r="AT34" s="1792"/>
      <c r="AU34" s="1792"/>
      <c r="AV34" s="1792"/>
      <c r="AW34" s="1792"/>
      <c r="AX34" s="1792"/>
      <c r="AY34" s="1792"/>
      <c r="AZ34" s="237"/>
      <c r="BA34" s="2360"/>
      <c r="BB34" s="165" t="s">
        <v>48</v>
      </c>
      <c r="BC34" s="1337" t="s">
        <v>35</v>
      </c>
      <c r="BD34" s="1356" t="s">
        <v>35</v>
      </c>
      <c r="BE34" s="1356" t="s">
        <v>35</v>
      </c>
      <c r="BF34" s="1356" t="s">
        <v>35</v>
      </c>
      <c r="BG34" s="1376" t="s">
        <v>35</v>
      </c>
      <c r="BH34" s="1396" t="s">
        <v>35</v>
      </c>
      <c r="BI34" s="1356" t="s">
        <v>35</v>
      </c>
      <c r="BJ34" s="1356" t="s">
        <v>35</v>
      </c>
      <c r="BK34" s="1356" t="s">
        <v>35</v>
      </c>
      <c r="BL34" s="1376" t="s">
        <v>35</v>
      </c>
      <c r="BM34" s="1396" t="s">
        <v>35</v>
      </c>
      <c r="BN34" s="1356" t="s">
        <v>35</v>
      </c>
      <c r="BO34" s="1356" t="s">
        <v>35</v>
      </c>
      <c r="BP34" s="1356" t="s">
        <v>35</v>
      </c>
      <c r="BQ34" s="1840" t="s">
        <v>35</v>
      </c>
      <c r="BR34" s="1882"/>
      <c r="BS34" s="1882"/>
      <c r="BT34" s="1882"/>
      <c r="BU34" s="1882"/>
      <c r="BV34" s="1882"/>
      <c r="BW34" s="1882"/>
      <c r="BX34" s="1882"/>
      <c r="BY34" s="1803"/>
      <c r="BZ34" s="1803"/>
      <c r="CA34" s="1803"/>
      <c r="CB34" s="1803"/>
      <c r="CC34" s="1803"/>
      <c r="CD34" s="1803"/>
      <c r="CE34" s="1803"/>
      <c r="CF34" s="1803"/>
      <c r="CG34" s="1803"/>
      <c r="CH34" s="1803"/>
      <c r="CI34" s="1803"/>
      <c r="CJ34" s="1803"/>
      <c r="CK34" s="1803"/>
      <c r="CL34" s="1803"/>
      <c r="CM34" s="1803"/>
      <c r="CN34" s="1803"/>
      <c r="CO34" s="1803"/>
      <c r="CP34" s="1803"/>
      <c r="CQ34" s="1803"/>
      <c r="CR34" s="1803"/>
      <c r="CS34" s="1803"/>
      <c r="CT34" s="1803"/>
      <c r="CU34" s="1803"/>
      <c r="CV34" s="1803"/>
      <c r="CW34" s="1803"/>
      <c r="CX34" s="1803"/>
      <c r="CY34" s="1803"/>
      <c r="CZ34" s="1803"/>
      <c r="DA34" s="237"/>
    </row>
    <row r="35" s="135" customFormat="true" ht="15" customHeight="true" x14ac:dyDescent="0.2">
      <c r="A35" s="2353" t="s">
        <v>55</v>
      </c>
      <c r="B35" s="1250" t="s">
        <v>49</v>
      </c>
      <c r="C35" s="1280" t="s">
        <v>35</v>
      </c>
      <c r="D35" s="1289" t="s">
        <v>35</v>
      </c>
      <c r="E35" s="1289" t="s">
        <v>35</v>
      </c>
      <c r="F35" s="1289" t="s">
        <v>35</v>
      </c>
      <c r="G35" s="1298" t="s">
        <v>35</v>
      </c>
      <c r="H35" s="1307" t="s">
        <v>35</v>
      </c>
      <c r="I35" s="1289" t="s">
        <v>35</v>
      </c>
      <c r="J35" s="1289" t="s">
        <v>35</v>
      </c>
      <c r="K35" s="1289" t="s">
        <v>35</v>
      </c>
      <c r="L35" s="1316" t="s">
        <v>35</v>
      </c>
      <c r="M35" s="1325" t="s">
        <v>35</v>
      </c>
      <c r="N35" s="1289" t="s">
        <v>35</v>
      </c>
      <c r="O35" s="1289" t="s">
        <v>35</v>
      </c>
      <c r="P35" s="1289" t="s">
        <v>35</v>
      </c>
      <c r="Q35" s="1933" t="s">
        <v>35</v>
      </c>
      <c r="R35" s="438"/>
      <c r="S35" s="438"/>
      <c r="T35" s="438"/>
      <c r="U35" s="438"/>
      <c r="V35" s="438"/>
      <c r="W35" s="438"/>
      <c r="X35" s="438"/>
      <c r="Y35" s="438"/>
      <c r="Z35" s="438"/>
      <c r="AA35" s="438"/>
      <c r="AB35" s="438"/>
      <c r="AC35" s="438"/>
      <c r="AD35" s="438"/>
      <c r="AE35" s="438"/>
      <c r="AF35" s="438"/>
      <c r="AG35" s="438"/>
      <c r="AH35" s="438"/>
      <c r="AI35" s="438"/>
      <c r="AJ35" s="438"/>
      <c r="AK35" s="438"/>
      <c r="AL35" s="438"/>
      <c r="AM35" s="438"/>
      <c r="AN35" s="438"/>
      <c r="AO35" s="438"/>
      <c r="AP35" s="438"/>
      <c r="AQ35" s="438"/>
      <c r="AR35" s="438"/>
      <c r="AS35" s="438"/>
      <c r="AT35" s="438"/>
      <c r="AU35" s="438"/>
      <c r="AV35" s="438"/>
      <c r="AW35" s="438"/>
      <c r="AX35" s="438"/>
      <c r="AY35" s="438"/>
      <c r="BA35" s="2360" t="s">
        <v>55</v>
      </c>
      <c r="BB35" s="165" t="s">
        <v>49</v>
      </c>
      <c r="BC35" s="1337" t="s">
        <v>35</v>
      </c>
      <c r="BD35" s="1356" t="s">
        <v>35</v>
      </c>
      <c r="BE35" s="1356" t="s">
        <v>35</v>
      </c>
      <c r="BF35" s="1356" t="s">
        <v>35</v>
      </c>
      <c r="BG35" s="1376" t="s">
        <v>35</v>
      </c>
      <c r="BH35" s="1396" t="s">
        <v>35</v>
      </c>
      <c r="BI35" s="1356" t="s">
        <v>35</v>
      </c>
      <c r="BJ35" s="1356" t="s">
        <v>35</v>
      </c>
      <c r="BK35" s="1356" t="s">
        <v>35</v>
      </c>
      <c r="BL35" s="1376" t="s">
        <v>35</v>
      </c>
      <c r="BM35" s="1396" t="s">
        <v>35</v>
      </c>
      <c r="BN35" s="1356" t="s">
        <v>35</v>
      </c>
      <c r="BO35" s="1356" t="s">
        <v>35</v>
      </c>
      <c r="BP35" s="1356" t="s">
        <v>35</v>
      </c>
      <c r="BQ35" s="1840" t="s">
        <v>35</v>
      </c>
      <c r="BR35" s="1882"/>
      <c r="BS35" s="1882"/>
      <c r="BT35" s="1882"/>
      <c r="BU35" s="1882"/>
      <c r="BV35" s="1882"/>
      <c r="BW35" s="1882"/>
      <c r="BX35" s="1882"/>
      <c r="BY35" s="1803"/>
      <c r="BZ35" s="1803"/>
      <c r="CA35" s="1803"/>
      <c r="CB35" s="1803"/>
      <c r="CC35" s="1803"/>
      <c r="CD35" s="1803"/>
      <c r="CE35" s="1803"/>
      <c r="CF35" s="1803"/>
      <c r="CG35" s="1803"/>
      <c r="CH35" s="1803"/>
      <c r="CI35" s="1803"/>
      <c r="CJ35" s="1803"/>
      <c r="CK35" s="1803"/>
      <c r="CL35" s="1803"/>
      <c r="CM35" s="1803"/>
      <c r="CN35" s="1803"/>
      <c r="CO35" s="1803"/>
      <c r="CP35" s="1803"/>
      <c r="CQ35" s="1803"/>
      <c r="CR35" s="1803"/>
      <c r="CS35" s="1803"/>
      <c r="CT35" s="1803"/>
      <c r="CU35" s="1803"/>
      <c r="CV35" s="1803"/>
      <c r="CW35" s="1803"/>
      <c r="CX35" s="1803"/>
      <c r="CY35" s="1803"/>
      <c r="CZ35" s="1803"/>
      <c r="DA35" s="912"/>
    </row>
    <row r="36" s="135" customFormat="true" ht="15" customHeight="true" x14ac:dyDescent="0.2">
      <c r="A36" s="2353"/>
      <c r="B36" s="1250" t="s">
        <v>48</v>
      </c>
      <c r="C36" s="1280" t="s">
        <v>35</v>
      </c>
      <c r="D36" s="1289" t="s">
        <v>35</v>
      </c>
      <c r="E36" s="1289" t="s">
        <v>35</v>
      </c>
      <c r="F36" s="1289" t="s">
        <v>35</v>
      </c>
      <c r="G36" s="1298" t="s">
        <v>35</v>
      </c>
      <c r="H36" s="1307" t="s">
        <v>35</v>
      </c>
      <c r="I36" s="1289" t="s">
        <v>35</v>
      </c>
      <c r="J36" s="1289" t="s">
        <v>35</v>
      </c>
      <c r="K36" s="1289" t="s">
        <v>35</v>
      </c>
      <c r="L36" s="1316" t="s">
        <v>35</v>
      </c>
      <c r="M36" s="1325" t="s">
        <v>35</v>
      </c>
      <c r="N36" s="1289" t="s">
        <v>35</v>
      </c>
      <c r="O36" s="1289" t="s">
        <v>35</v>
      </c>
      <c r="P36" s="1289" t="s">
        <v>35</v>
      </c>
      <c r="Q36" s="1933" t="s">
        <v>35</v>
      </c>
      <c r="R36" s="438"/>
      <c r="S36" s="438"/>
      <c r="T36" s="438"/>
      <c r="U36" s="438"/>
      <c r="V36" s="438"/>
      <c r="W36" s="438"/>
      <c r="X36" s="438"/>
      <c r="Y36" s="438"/>
      <c r="Z36" s="438"/>
      <c r="AA36" s="438"/>
      <c r="AB36" s="438"/>
      <c r="AC36" s="438"/>
      <c r="AD36" s="438"/>
      <c r="AE36" s="438"/>
      <c r="AF36" s="438"/>
      <c r="AG36" s="438"/>
      <c r="AH36" s="438"/>
      <c r="AI36" s="438"/>
      <c r="AJ36" s="438"/>
      <c r="AK36" s="438"/>
      <c r="AL36" s="438"/>
      <c r="AM36" s="438"/>
      <c r="AN36" s="438"/>
      <c r="AO36" s="438"/>
      <c r="AP36" s="438"/>
      <c r="AQ36" s="438"/>
      <c r="AR36" s="438"/>
      <c r="AS36" s="438"/>
      <c r="AT36" s="438"/>
      <c r="AU36" s="438"/>
      <c r="AV36" s="438"/>
      <c r="AW36" s="438"/>
      <c r="AX36" s="438"/>
      <c r="AY36" s="438"/>
      <c r="BA36" s="2360"/>
      <c r="BB36" s="165" t="s">
        <v>48</v>
      </c>
      <c r="BC36" s="1337" t="s">
        <v>35</v>
      </c>
      <c r="BD36" s="1356" t="s">
        <v>35</v>
      </c>
      <c r="BE36" s="1356" t="s">
        <v>35</v>
      </c>
      <c r="BF36" s="1356" t="s">
        <v>35</v>
      </c>
      <c r="BG36" s="1376" t="s">
        <v>35</v>
      </c>
      <c r="BH36" s="1396" t="s">
        <v>35</v>
      </c>
      <c r="BI36" s="1356" t="s">
        <v>35</v>
      </c>
      <c r="BJ36" s="1356" t="s">
        <v>35</v>
      </c>
      <c r="BK36" s="1356" t="s">
        <v>35</v>
      </c>
      <c r="BL36" s="1376" t="s">
        <v>35</v>
      </c>
      <c r="BM36" s="1396" t="s">
        <v>35</v>
      </c>
      <c r="BN36" s="1356" t="s">
        <v>35</v>
      </c>
      <c r="BO36" s="1356" t="s">
        <v>35</v>
      </c>
      <c r="BP36" s="1356" t="s">
        <v>35</v>
      </c>
      <c r="BQ36" s="1840" t="s">
        <v>35</v>
      </c>
      <c r="BR36" s="1882"/>
      <c r="BS36" s="1882"/>
      <c r="BT36" s="1882"/>
      <c r="BU36" s="1882"/>
      <c r="BV36" s="1882"/>
      <c r="BW36" s="1882"/>
      <c r="BX36" s="1882"/>
      <c r="BY36" s="1803"/>
      <c r="BZ36" s="1803"/>
      <c r="CA36" s="1803"/>
      <c r="CB36" s="1803"/>
      <c r="CC36" s="1803"/>
      <c r="CD36" s="1803"/>
      <c r="CE36" s="1803"/>
      <c r="CF36" s="1803"/>
      <c r="CG36" s="1803"/>
      <c r="CH36" s="1803"/>
      <c r="CI36" s="1803"/>
      <c r="CJ36" s="1803"/>
      <c r="CK36" s="1803"/>
      <c r="CL36" s="1803"/>
      <c r="CM36" s="1803"/>
      <c r="CN36" s="1803"/>
      <c r="CO36" s="1803"/>
      <c r="CP36" s="1803"/>
      <c r="CQ36" s="1803"/>
      <c r="CR36" s="1803"/>
      <c r="CS36" s="1803"/>
      <c r="CT36" s="1803"/>
      <c r="CU36" s="1803"/>
      <c r="CV36" s="1803"/>
      <c r="CW36" s="1803"/>
      <c r="CX36" s="1803"/>
      <c r="CY36" s="1803"/>
      <c r="CZ36" s="1803"/>
      <c r="DA36" s="912"/>
    </row>
    <row r="37" s="135" customFormat="true" ht="15" customHeight="true" x14ac:dyDescent="0.2">
      <c r="A37" s="2353" t="s">
        <v>158</v>
      </c>
      <c r="B37" s="1250" t="s">
        <v>49</v>
      </c>
      <c r="C37" s="1280" t="s">
        <v>35</v>
      </c>
      <c r="D37" s="1289" t="s">
        <v>35</v>
      </c>
      <c r="E37" s="1289" t="s">
        <v>35</v>
      </c>
      <c r="F37" s="1289" t="s">
        <v>35</v>
      </c>
      <c r="G37" s="1298" t="s">
        <v>35</v>
      </c>
      <c r="H37" s="1307" t="s">
        <v>35</v>
      </c>
      <c r="I37" s="1289" t="s">
        <v>35</v>
      </c>
      <c r="J37" s="1289" t="s">
        <v>35</v>
      </c>
      <c r="K37" s="1289" t="s">
        <v>35</v>
      </c>
      <c r="L37" s="1316" t="s">
        <v>35</v>
      </c>
      <c r="M37" s="1325" t="s">
        <v>35</v>
      </c>
      <c r="N37" s="1289" t="s">
        <v>35</v>
      </c>
      <c r="O37" s="1289" t="s">
        <v>35</v>
      </c>
      <c r="P37" s="1289" t="s">
        <v>35</v>
      </c>
      <c r="Q37" s="1933" t="s">
        <v>35</v>
      </c>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38"/>
      <c r="AP37" s="438"/>
      <c r="AQ37" s="438"/>
      <c r="AR37" s="438"/>
      <c r="AS37" s="438"/>
      <c r="AT37" s="438"/>
      <c r="AU37" s="438"/>
      <c r="AV37" s="438"/>
      <c r="AW37" s="438"/>
      <c r="AX37" s="438"/>
      <c r="AY37" s="438"/>
      <c r="BA37" s="2360" t="s">
        <v>126</v>
      </c>
      <c r="BB37" s="165" t="s">
        <v>49</v>
      </c>
      <c r="BC37" s="1337" t="s">
        <v>35</v>
      </c>
      <c r="BD37" s="1356" t="s">
        <v>35</v>
      </c>
      <c r="BE37" s="1356" t="s">
        <v>35</v>
      </c>
      <c r="BF37" s="1356" t="s">
        <v>35</v>
      </c>
      <c r="BG37" s="1376" t="s">
        <v>35</v>
      </c>
      <c r="BH37" s="1396" t="s">
        <v>35</v>
      </c>
      <c r="BI37" s="1356" t="s">
        <v>35</v>
      </c>
      <c r="BJ37" s="1356" t="s">
        <v>35</v>
      </c>
      <c r="BK37" s="1356" t="s">
        <v>35</v>
      </c>
      <c r="BL37" s="1376" t="s">
        <v>35</v>
      </c>
      <c r="BM37" s="1396" t="s">
        <v>35</v>
      </c>
      <c r="BN37" s="1356" t="s">
        <v>35</v>
      </c>
      <c r="BO37" s="1356" t="s">
        <v>35</v>
      </c>
      <c r="BP37" s="1356" t="s">
        <v>35</v>
      </c>
      <c r="BQ37" s="1840" t="s">
        <v>35</v>
      </c>
      <c r="BR37" s="1882"/>
      <c r="BS37" s="1882"/>
      <c r="BT37" s="1882"/>
      <c r="BU37" s="1882"/>
      <c r="BV37" s="1882"/>
      <c r="BW37" s="1882"/>
      <c r="BX37" s="1882"/>
      <c r="BY37" s="1803"/>
      <c r="BZ37" s="1803"/>
      <c r="CA37" s="1803"/>
      <c r="CB37" s="1803"/>
      <c r="CC37" s="1803"/>
      <c r="CD37" s="1803"/>
      <c r="CE37" s="1803"/>
      <c r="CF37" s="1803"/>
      <c r="CG37" s="1803"/>
      <c r="CH37" s="1803"/>
      <c r="CI37" s="1803"/>
      <c r="CJ37" s="1803"/>
      <c r="CK37" s="1803"/>
      <c r="CL37" s="1803"/>
      <c r="CM37" s="1803"/>
      <c r="CN37" s="1803"/>
      <c r="CO37" s="1803"/>
      <c r="CP37" s="1803"/>
      <c r="CQ37" s="1803"/>
      <c r="CR37" s="1803"/>
      <c r="CS37" s="1803"/>
      <c r="CT37" s="1803"/>
      <c r="CU37" s="1803"/>
      <c r="CV37" s="1803"/>
      <c r="CW37" s="1803"/>
      <c r="CX37" s="1803"/>
      <c r="CY37" s="1803"/>
      <c r="CZ37" s="1803"/>
      <c r="DA37" s="912"/>
    </row>
    <row r="38" s="135" customFormat="true" ht="15" customHeight="true" x14ac:dyDescent="0.2">
      <c r="A38" s="2353"/>
      <c r="B38" s="1250" t="s">
        <v>48</v>
      </c>
      <c r="C38" s="1280" t="s">
        <v>35</v>
      </c>
      <c r="D38" s="1289" t="s">
        <v>35</v>
      </c>
      <c r="E38" s="1289" t="s">
        <v>35</v>
      </c>
      <c r="F38" s="1289" t="s">
        <v>35</v>
      </c>
      <c r="G38" s="1298" t="s">
        <v>35</v>
      </c>
      <c r="H38" s="1307" t="s">
        <v>35</v>
      </c>
      <c r="I38" s="1289" t="s">
        <v>35</v>
      </c>
      <c r="J38" s="1289" t="s">
        <v>35</v>
      </c>
      <c r="K38" s="1289" t="s">
        <v>35</v>
      </c>
      <c r="L38" s="1316" t="s">
        <v>35</v>
      </c>
      <c r="M38" s="1325" t="s">
        <v>35</v>
      </c>
      <c r="N38" s="1289" t="s">
        <v>35</v>
      </c>
      <c r="O38" s="1289" t="s">
        <v>35</v>
      </c>
      <c r="P38" s="1289" t="s">
        <v>35</v>
      </c>
      <c r="Q38" s="1933" t="s">
        <v>35</v>
      </c>
      <c r="R38" s="438"/>
      <c r="S38" s="438"/>
      <c r="T38" s="438"/>
      <c r="U38" s="438"/>
      <c r="V38" s="438"/>
      <c r="W38" s="438"/>
      <c r="X38" s="438"/>
      <c r="Y38" s="438"/>
      <c r="Z38" s="438"/>
      <c r="AA38" s="438"/>
      <c r="AB38" s="438"/>
      <c r="AC38" s="438"/>
      <c r="AD38" s="438"/>
      <c r="AE38" s="438"/>
      <c r="AF38" s="438"/>
      <c r="AG38" s="438"/>
      <c r="AH38" s="438"/>
      <c r="AI38" s="438"/>
      <c r="AJ38" s="438"/>
      <c r="AK38" s="438"/>
      <c r="AL38" s="438"/>
      <c r="AM38" s="438"/>
      <c r="AN38" s="438"/>
      <c r="AO38" s="438"/>
      <c r="AP38" s="438"/>
      <c r="AQ38" s="438"/>
      <c r="AR38" s="438"/>
      <c r="AS38" s="438"/>
      <c r="AT38" s="438"/>
      <c r="AU38" s="438"/>
      <c r="AV38" s="438"/>
      <c r="AW38" s="438"/>
      <c r="AX38" s="438"/>
      <c r="AY38" s="438"/>
      <c r="BA38" s="2360"/>
      <c r="BB38" s="165" t="s">
        <v>48</v>
      </c>
      <c r="BC38" s="1337" t="s">
        <v>35</v>
      </c>
      <c r="BD38" s="1356" t="s">
        <v>35</v>
      </c>
      <c r="BE38" s="1356" t="s">
        <v>35</v>
      </c>
      <c r="BF38" s="1356" t="s">
        <v>35</v>
      </c>
      <c r="BG38" s="1376" t="s">
        <v>35</v>
      </c>
      <c r="BH38" s="1396" t="s">
        <v>35</v>
      </c>
      <c r="BI38" s="1356" t="s">
        <v>35</v>
      </c>
      <c r="BJ38" s="1356" t="s">
        <v>35</v>
      </c>
      <c r="BK38" s="1356" t="s">
        <v>35</v>
      </c>
      <c r="BL38" s="1376" t="s">
        <v>35</v>
      </c>
      <c r="BM38" s="1396" t="s">
        <v>35</v>
      </c>
      <c r="BN38" s="1356" t="s">
        <v>35</v>
      </c>
      <c r="BO38" s="1356" t="s">
        <v>35</v>
      </c>
      <c r="BP38" s="1356" t="s">
        <v>35</v>
      </c>
      <c r="BQ38" s="1840" t="s">
        <v>35</v>
      </c>
      <c r="BR38" s="1882"/>
      <c r="BS38" s="1882"/>
      <c r="BT38" s="1882"/>
      <c r="BU38" s="1882"/>
      <c r="BV38" s="1882"/>
      <c r="BW38" s="1882"/>
      <c r="BX38" s="1882"/>
      <c r="BY38" s="1803"/>
      <c r="BZ38" s="1803"/>
      <c r="CA38" s="1803"/>
      <c r="CB38" s="1803"/>
      <c r="CC38" s="1803"/>
      <c r="CD38" s="1803"/>
      <c r="CE38" s="1803"/>
      <c r="CF38" s="1803"/>
      <c r="CG38" s="1803"/>
      <c r="CH38" s="1803"/>
      <c r="CI38" s="1803"/>
      <c r="CJ38" s="1803"/>
      <c r="CK38" s="1803"/>
      <c r="CL38" s="1803"/>
      <c r="CM38" s="1803"/>
      <c r="CN38" s="1803"/>
      <c r="CO38" s="1803"/>
      <c r="CP38" s="1803"/>
      <c r="CQ38" s="1803"/>
      <c r="CR38" s="1803"/>
      <c r="CS38" s="1803"/>
      <c r="CT38" s="1803"/>
      <c r="CU38" s="1803"/>
      <c r="CV38" s="1803"/>
      <c r="CW38" s="1803"/>
      <c r="CX38" s="1803"/>
      <c r="CY38" s="1803"/>
      <c r="CZ38" s="1803"/>
      <c r="DA38" s="912"/>
    </row>
    <row r="39" s="130" customFormat="true" ht="15" customHeight="true" x14ac:dyDescent="0.2">
      <c r="A39" s="2337" t="s">
        <v>123</v>
      </c>
      <c r="B39" s="288" t="s">
        <v>49</v>
      </c>
      <c r="C39" s="1279" t="s">
        <v>35</v>
      </c>
      <c r="D39" s="1288" t="s">
        <v>35</v>
      </c>
      <c r="E39" s="1288" t="s">
        <v>35</v>
      </c>
      <c r="F39" s="1288" t="s">
        <v>35</v>
      </c>
      <c r="G39" s="1297" t="s">
        <v>35</v>
      </c>
      <c r="H39" s="1306" t="s">
        <v>35</v>
      </c>
      <c r="I39" s="1288" t="s">
        <v>35</v>
      </c>
      <c r="J39" s="1288" t="s">
        <v>35</v>
      </c>
      <c r="K39" s="1288" t="s">
        <v>35</v>
      </c>
      <c r="L39" s="1315" t="s">
        <v>35</v>
      </c>
      <c r="M39" s="1324" t="s">
        <v>35</v>
      </c>
      <c r="N39" s="1288" t="s">
        <v>35</v>
      </c>
      <c r="O39" s="1288" t="s">
        <v>35</v>
      </c>
      <c r="P39" s="1288" t="s">
        <v>35</v>
      </c>
      <c r="Q39" s="1315" t="s">
        <v>35</v>
      </c>
      <c r="R39" s="1960"/>
      <c r="S39" s="1960"/>
      <c r="T39" s="1960"/>
      <c r="U39" s="1960"/>
      <c r="V39" s="1960"/>
      <c r="W39" s="1960"/>
      <c r="X39" s="1960"/>
      <c r="Y39" s="1792"/>
      <c r="Z39" s="1792"/>
      <c r="AA39" s="1792"/>
      <c r="AB39" s="1792"/>
      <c r="AC39" s="1792"/>
      <c r="AD39" s="1792"/>
      <c r="AE39" s="1792"/>
      <c r="AF39" s="1792"/>
      <c r="AG39" s="1792"/>
      <c r="AH39" s="1792"/>
      <c r="AI39" s="1792"/>
      <c r="AJ39" s="1792"/>
      <c r="AK39" s="1792"/>
      <c r="AL39" s="1792"/>
      <c r="AM39" s="1792"/>
      <c r="AN39" s="1792"/>
      <c r="AO39" s="1792"/>
      <c r="AP39" s="1792"/>
      <c r="AQ39" s="1792"/>
      <c r="AR39" s="1792"/>
      <c r="AS39" s="1792"/>
      <c r="AT39" s="1792"/>
      <c r="AU39" s="1792"/>
      <c r="AV39" s="1792"/>
      <c r="AW39" s="1792"/>
      <c r="AX39" s="1792"/>
      <c r="AY39" s="1792"/>
      <c r="AZ39" s="237"/>
      <c r="BA39" s="2360" t="s">
        <v>123</v>
      </c>
      <c r="BB39" s="165" t="s">
        <v>49</v>
      </c>
      <c r="BC39" s="1337" t="s">
        <v>35</v>
      </c>
      <c r="BD39" s="1356" t="s">
        <v>35</v>
      </c>
      <c r="BE39" s="1356" t="s">
        <v>35</v>
      </c>
      <c r="BF39" s="1356" t="s">
        <v>35</v>
      </c>
      <c r="BG39" s="1376" t="s">
        <v>35</v>
      </c>
      <c r="BH39" s="1396" t="s">
        <v>35</v>
      </c>
      <c r="BI39" s="1356" t="s">
        <v>35</v>
      </c>
      <c r="BJ39" s="1356" t="s">
        <v>35</v>
      </c>
      <c r="BK39" s="1356" t="s">
        <v>35</v>
      </c>
      <c r="BL39" s="1376" t="s">
        <v>35</v>
      </c>
      <c r="BM39" s="1396" t="s">
        <v>35</v>
      </c>
      <c r="BN39" s="1356" t="s">
        <v>35</v>
      </c>
      <c r="BO39" s="1356" t="s">
        <v>35</v>
      </c>
      <c r="BP39" s="1356" t="s">
        <v>35</v>
      </c>
      <c r="BQ39" s="1840" t="s">
        <v>35</v>
      </c>
      <c r="BR39" s="1882"/>
      <c r="BS39" s="1882"/>
      <c r="BT39" s="1882"/>
      <c r="BU39" s="1882"/>
      <c r="BV39" s="1882"/>
      <c r="BW39" s="1882"/>
      <c r="BX39" s="1882"/>
      <c r="BY39" s="1803"/>
      <c r="BZ39" s="1803"/>
      <c r="CA39" s="1803"/>
      <c r="CB39" s="1803"/>
      <c r="CC39" s="1803"/>
      <c r="CD39" s="1803"/>
      <c r="CE39" s="1803"/>
      <c r="CF39" s="1803"/>
      <c r="CG39" s="1803"/>
      <c r="CH39" s="1803"/>
      <c r="CI39" s="1803"/>
      <c r="CJ39" s="1803"/>
      <c r="CK39" s="1803"/>
      <c r="CL39" s="1803"/>
      <c r="CM39" s="1803"/>
      <c r="CN39" s="1803"/>
      <c r="CO39" s="1803"/>
      <c r="CP39" s="1803"/>
      <c r="CQ39" s="1803"/>
      <c r="CR39" s="1803"/>
      <c r="CS39" s="1803"/>
      <c r="CT39" s="1803"/>
      <c r="CU39" s="1803"/>
      <c r="CV39" s="1803"/>
      <c r="CW39" s="1803"/>
      <c r="CX39" s="1803"/>
      <c r="CY39" s="1803"/>
      <c r="CZ39" s="1803"/>
      <c r="DA39" s="237"/>
    </row>
    <row r="40" s="130" customFormat="true" ht="15" customHeight="true" x14ac:dyDescent="0.2">
      <c r="A40" s="2337"/>
      <c r="B40" s="288" t="s">
        <v>48</v>
      </c>
      <c r="C40" s="1279" t="s">
        <v>35</v>
      </c>
      <c r="D40" s="1288" t="s">
        <v>35</v>
      </c>
      <c r="E40" s="1288" t="s">
        <v>35</v>
      </c>
      <c r="F40" s="1288" t="s">
        <v>35</v>
      </c>
      <c r="G40" s="1297" t="s">
        <v>35</v>
      </c>
      <c r="H40" s="1306" t="s">
        <v>35</v>
      </c>
      <c r="I40" s="1288" t="s">
        <v>35</v>
      </c>
      <c r="J40" s="1288" t="s">
        <v>35</v>
      </c>
      <c r="K40" s="1288" t="s">
        <v>35</v>
      </c>
      <c r="L40" s="1315" t="s">
        <v>35</v>
      </c>
      <c r="M40" s="1324" t="s">
        <v>35</v>
      </c>
      <c r="N40" s="1288" t="s">
        <v>35</v>
      </c>
      <c r="O40" s="1288" t="s">
        <v>35</v>
      </c>
      <c r="P40" s="1288" t="s">
        <v>35</v>
      </c>
      <c r="Q40" s="1315" t="s">
        <v>35</v>
      </c>
      <c r="R40" s="1960"/>
      <c r="S40" s="1960"/>
      <c r="T40" s="1960"/>
      <c r="U40" s="1960"/>
      <c r="V40" s="1960"/>
      <c r="W40" s="1960"/>
      <c r="X40" s="1960"/>
      <c r="Y40" s="1792"/>
      <c r="Z40" s="1792"/>
      <c r="AA40" s="1792"/>
      <c r="AB40" s="1792"/>
      <c r="AC40" s="1792"/>
      <c r="AD40" s="1792"/>
      <c r="AE40" s="1792"/>
      <c r="AF40" s="1792"/>
      <c r="AG40" s="1792"/>
      <c r="AH40" s="1792"/>
      <c r="AI40" s="1792"/>
      <c r="AJ40" s="1792"/>
      <c r="AK40" s="1792"/>
      <c r="AL40" s="1792"/>
      <c r="AM40" s="1792"/>
      <c r="AN40" s="1792"/>
      <c r="AO40" s="1792"/>
      <c r="AP40" s="1792"/>
      <c r="AQ40" s="1792"/>
      <c r="AR40" s="1792"/>
      <c r="AS40" s="1792"/>
      <c r="AT40" s="1792"/>
      <c r="AU40" s="1792"/>
      <c r="AV40" s="1792"/>
      <c r="AW40" s="1792"/>
      <c r="AX40" s="1792"/>
      <c r="AY40" s="1792"/>
      <c r="AZ40" s="237"/>
      <c r="BA40" s="2360"/>
      <c r="BB40" s="165" t="s">
        <v>48</v>
      </c>
      <c r="BC40" s="1337" t="s">
        <v>35</v>
      </c>
      <c r="BD40" s="1356" t="s">
        <v>35</v>
      </c>
      <c r="BE40" s="1356" t="s">
        <v>35</v>
      </c>
      <c r="BF40" s="1356" t="s">
        <v>35</v>
      </c>
      <c r="BG40" s="1376" t="s">
        <v>35</v>
      </c>
      <c r="BH40" s="1396" t="s">
        <v>35</v>
      </c>
      <c r="BI40" s="1356" t="s">
        <v>35</v>
      </c>
      <c r="BJ40" s="1356" t="s">
        <v>35</v>
      </c>
      <c r="BK40" s="1356" t="s">
        <v>35</v>
      </c>
      <c r="BL40" s="1376" t="s">
        <v>35</v>
      </c>
      <c r="BM40" s="1396" t="s">
        <v>35</v>
      </c>
      <c r="BN40" s="1356" t="s">
        <v>35</v>
      </c>
      <c r="BO40" s="1356" t="s">
        <v>35</v>
      </c>
      <c r="BP40" s="1356" t="s">
        <v>35</v>
      </c>
      <c r="BQ40" s="1840" t="s">
        <v>35</v>
      </c>
      <c r="BR40" s="1882"/>
      <c r="BS40" s="1882"/>
      <c r="BT40" s="1882"/>
      <c r="BU40" s="1882"/>
      <c r="BV40" s="1882"/>
      <c r="BW40" s="1882"/>
      <c r="BX40" s="1882"/>
      <c r="BY40" s="1803"/>
      <c r="BZ40" s="1803"/>
      <c r="CA40" s="1803"/>
      <c r="CB40" s="1803"/>
      <c r="CC40" s="1803"/>
      <c r="CD40" s="1803"/>
      <c r="CE40" s="1803"/>
      <c r="CF40" s="1803"/>
      <c r="CG40" s="1803"/>
      <c r="CH40" s="1803"/>
      <c r="CI40" s="1803"/>
      <c r="CJ40" s="1803"/>
      <c r="CK40" s="1803"/>
      <c r="CL40" s="1803"/>
      <c r="CM40" s="1803"/>
      <c r="CN40" s="1803"/>
      <c r="CO40" s="1803"/>
      <c r="CP40" s="1803"/>
      <c r="CQ40" s="1803"/>
      <c r="CR40" s="1803"/>
      <c r="CS40" s="1803"/>
      <c r="CT40" s="1803"/>
      <c r="CU40" s="1803"/>
      <c r="CV40" s="1803"/>
      <c r="CW40" s="1803"/>
      <c r="CX40" s="1803"/>
      <c r="CY40" s="1803"/>
      <c r="CZ40" s="1803"/>
      <c r="DA40" s="237"/>
    </row>
    <row r="41" s="135" customFormat="true" ht="15" customHeight="true" x14ac:dyDescent="0.2">
      <c r="A41" s="2353" t="s">
        <v>56</v>
      </c>
      <c r="B41" s="1250" t="s">
        <v>49</v>
      </c>
      <c r="C41" s="1280" t="s">
        <v>35</v>
      </c>
      <c r="D41" s="1289" t="s">
        <v>35</v>
      </c>
      <c r="E41" s="1289" t="s">
        <v>35</v>
      </c>
      <c r="F41" s="1289" t="s">
        <v>35</v>
      </c>
      <c r="G41" s="1298" t="s">
        <v>35</v>
      </c>
      <c r="H41" s="1307" t="s">
        <v>35</v>
      </c>
      <c r="I41" s="1289" t="s">
        <v>35</v>
      </c>
      <c r="J41" s="1289" t="s">
        <v>35</v>
      </c>
      <c r="K41" s="1289" t="s">
        <v>35</v>
      </c>
      <c r="L41" s="1316" t="s">
        <v>35</v>
      </c>
      <c r="M41" s="1325" t="s">
        <v>35</v>
      </c>
      <c r="N41" s="1289" t="s">
        <v>35</v>
      </c>
      <c r="O41" s="1289" t="s">
        <v>35</v>
      </c>
      <c r="P41" s="1289" t="s">
        <v>35</v>
      </c>
      <c r="Q41" s="1933" t="s">
        <v>35</v>
      </c>
      <c r="R41" s="438"/>
      <c r="S41" s="438"/>
      <c r="T41" s="438"/>
      <c r="U41" s="438"/>
      <c r="V41" s="438"/>
      <c r="W41" s="438"/>
      <c r="X41" s="438"/>
      <c r="Y41" s="438"/>
      <c r="Z41" s="438"/>
      <c r="AA41" s="438"/>
      <c r="AB41" s="438"/>
      <c r="AC41" s="438"/>
      <c r="AD41" s="438"/>
      <c r="AE41" s="438"/>
      <c r="AF41" s="438"/>
      <c r="AG41" s="438"/>
      <c r="AH41" s="438"/>
      <c r="AI41" s="438"/>
      <c r="AJ41" s="438"/>
      <c r="AK41" s="438"/>
      <c r="AL41" s="438"/>
      <c r="AM41" s="438"/>
      <c r="AN41" s="438"/>
      <c r="AO41" s="438"/>
      <c r="AP41" s="438"/>
      <c r="AQ41" s="438"/>
      <c r="AR41" s="438"/>
      <c r="AS41" s="438"/>
      <c r="AT41" s="438"/>
      <c r="AU41" s="438"/>
      <c r="AV41" s="438"/>
      <c r="AW41" s="438"/>
      <c r="AX41" s="438"/>
      <c r="AY41" s="438"/>
      <c r="BA41" s="2360" t="s">
        <v>56</v>
      </c>
      <c r="BB41" s="165" t="s">
        <v>49</v>
      </c>
      <c r="BC41" s="1337" t="s">
        <v>35</v>
      </c>
      <c r="BD41" s="1356" t="s">
        <v>35</v>
      </c>
      <c r="BE41" s="1356" t="s">
        <v>35</v>
      </c>
      <c r="BF41" s="1356" t="s">
        <v>35</v>
      </c>
      <c r="BG41" s="1376" t="s">
        <v>35</v>
      </c>
      <c r="BH41" s="1396" t="s">
        <v>35</v>
      </c>
      <c r="BI41" s="1356" t="s">
        <v>35</v>
      </c>
      <c r="BJ41" s="1356" t="s">
        <v>35</v>
      </c>
      <c r="BK41" s="1356" t="s">
        <v>35</v>
      </c>
      <c r="BL41" s="1376" t="s">
        <v>35</v>
      </c>
      <c r="BM41" s="1396" t="s">
        <v>35</v>
      </c>
      <c r="BN41" s="1356" t="s">
        <v>35</v>
      </c>
      <c r="BO41" s="1356" t="s">
        <v>35</v>
      </c>
      <c r="BP41" s="1356" t="s">
        <v>35</v>
      </c>
      <c r="BQ41" s="1840" t="s">
        <v>35</v>
      </c>
      <c r="BR41" s="1882"/>
      <c r="BS41" s="1882"/>
      <c r="BT41" s="1882"/>
      <c r="BU41" s="1882"/>
      <c r="BV41" s="1882"/>
      <c r="BW41" s="1882"/>
      <c r="BX41" s="1882"/>
      <c r="BY41" s="1803"/>
      <c r="BZ41" s="1803"/>
      <c r="CA41" s="1803"/>
      <c r="CB41" s="1803"/>
      <c r="CC41" s="1803"/>
      <c r="CD41" s="1803"/>
      <c r="CE41" s="1803"/>
      <c r="CF41" s="1803"/>
      <c r="CG41" s="1803"/>
      <c r="CH41" s="1803"/>
      <c r="CI41" s="1803"/>
      <c r="CJ41" s="1803"/>
      <c r="CK41" s="1803"/>
      <c r="CL41" s="1803"/>
      <c r="CM41" s="1803"/>
      <c r="CN41" s="1803"/>
      <c r="CO41" s="1803"/>
      <c r="CP41" s="1803"/>
      <c r="CQ41" s="1803"/>
      <c r="CR41" s="1803"/>
      <c r="CS41" s="1803"/>
      <c r="CT41" s="1803"/>
      <c r="CU41" s="1803"/>
      <c r="CV41" s="1803"/>
      <c r="CW41" s="1803"/>
      <c r="CX41" s="1803"/>
      <c r="CY41" s="1803"/>
      <c r="CZ41" s="1803"/>
      <c r="DA41" s="912"/>
    </row>
    <row r="42" s="135" customFormat="true" ht="15" customHeight="true" x14ac:dyDescent="0.2">
      <c r="A42" s="2353"/>
      <c r="B42" s="1250" t="s">
        <v>48</v>
      </c>
      <c r="C42" s="1280" t="s">
        <v>35</v>
      </c>
      <c r="D42" s="1289" t="s">
        <v>35</v>
      </c>
      <c r="E42" s="1289" t="s">
        <v>35</v>
      </c>
      <c r="F42" s="1289" t="s">
        <v>35</v>
      </c>
      <c r="G42" s="1298" t="s">
        <v>35</v>
      </c>
      <c r="H42" s="1307" t="s">
        <v>35</v>
      </c>
      <c r="I42" s="1289" t="s">
        <v>35</v>
      </c>
      <c r="J42" s="1289" t="s">
        <v>35</v>
      </c>
      <c r="K42" s="1289" t="s">
        <v>35</v>
      </c>
      <c r="L42" s="1316" t="s">
        <v>35</v>
      </c>
      <c r="M42" s="1325" t="s">
        <v>35</v>
      </c>
      <c r="N42" s="1289" t="s">
        <v>35</v>
      </c>
      <c r="O42" s="1289" t="s">
        <v>35</v>
      </c>
      <c r="P42" s="1289" t="s">
        <v>35</v>
      </c>
      <c r="Q42" s="1933" t="s">
        <v>35</v>
      </c>
      <c r="R42" s="438"/>
      <c r="S42" s="438"/>
      <c r="T42" s="438"/>
      <c r="U42" s="438"/>
      <c r="V42" s="438"/>
      <c r="W42" s="438"/>
      <c r="X42" s="438"/>
      <c r="Y42" s="438"/>
      <c r="Z42" s="438"/>
      <c r="AA42" s="438"/>
      <c r="AB42" s="438"/>
      <c r="AC42" s="438"/>
      <c r="AD42" s="438"/>
      <c r="AE42" s="438"/>
      <c r="AF42" s="438"/>
      <c r="AG42" s="438"/>
      <c r="AH42" s="438"/>
      <c r="AI42" s="438"/>
      <c r="AJ42" s="438"/>
      <c r="AK42" s="438"/>
      <c r="AL42" s="438"/>
      <c r="AM42" s="438"/>
      <c r="AN42" s="438"/>
      <c r="AO42" s="438"/>
      <c r="AP42" s="438"/>
      <c r="AQ42" s="438"/>
      <c r="AR42" s="438"/>
      <c r="AS42" s="438"/>
      <c r="AT42" s="438"/>
      <c r="AU42" s="438"/>
      <c r="AV42" s="438"/>
      <c r="AW42" s="438"/>
      <c r="AX42" s="438"/>
      <c r="AY42" s="438"/>
      <c r="BA42" s="2360"/>
      <c r="BB42" s="165" t="s">
        <v>48</v>
      </c>
      <c r="BC42" s="1337" t="s">
        <v>35</v>
      </c>
      <c r="BD42" s="1356" t="s">
        <v>35</v>
      </c>
      <c r="BE42" s="1356" t="s">
        <v>35</v>
      </c>
      <c r="BF42" s="1356" t="s">
        <v>35</v>
      </c>
      <c r="BG42" s="1376" t="s">
        <v>35</v>
      </c>
      <c r="BH42" s="1396" t="s">
        <v>35</v>
      </c>
      <c r="BI42" s="1356" t="s">
        <v>35</v>
      </c>
      <c r="BJ42" s="1356" t="s">
        <v>35</v>
      </c>
      <c r="BK42" s="1356" t="s">
        <v>35</v>
      </c>
      <c r="BL42" s="1376" t="s">
        <v>35</v>
      </c>
      <c r="BM42" s="1396" t="s">
        <v>35</v>
      </c>
      <c r="BN42" s="1356" t="s">
        <v>35</v>
      </c>
      <c r="BO42" s="1356" t="s">
        <v>35</v>
      </c>
      <c r="BP42" s="1356" t="s">
        <v>35</v>
      </c>
      <c r="BQ42" s="1840" t="s">
        <v>35</v>
      </c>
      <c r="BR42" s="1882"/>
      <c r="BS42" s="1882"/>
      <c r="BT42" s="1882"/>
      <c r="BU42" s="1882"/>
      <c r="BV42" s="1882"/>
      <c r="BW42" s="1882"/>
      <c r="BX42" s="1882"/>
      <c r="BY42" s="1803"/>
      <c r="BZ42" s="1803"/>
      <c r="CA42" s="1803"/>
      <c r="CB42" s="1803"/>
      <c r="CC42" s="1803"/>
      <c r="CD42" s="1803"/>
      <c r="CE42" s="1803"/>
      <c r="CF42" s="1803"/>
      <c r="CG42" s="1803"/>
      <c r="CH42" s="1803"/>
      <c r="CI42" s="1803"/>
      <c r="CJ42" s="1803"/>
      <c r="CK42" s="1803"/>
      <c r="CL42" s="1803"/>
      <c r="CM42" s="1803"/>
      <c r="CN42" s="1803"/>
      <c r="CO42" s="1803"/>
      <c r="CP42" s="1803"/>
      <c r="CQ42" s="1803"/>
      <c r="CR42" s="1803"/>
      <c r="CS42" s="1803"/>
      <c r="CT42" s="1803"/>
      <c r="CU42" s="1803"/>
      <c r="CV42" s="1803"/>
      <c r="CW42" s="1803"/>
      <c r="CX42" s="1803"/>
      <c r="CY42" s="1803"/>
      <c r="CZ42" s="1803"/>
      <c r="DA42" s="912"/>
    </row>
    <row r="43" s="135" customFormat="true" ht="15" customHeight="true" x14ac:dyDescent="0.2">
      <c r="A43" s="2353" t="s">
        <v>53</v>
      </c>
      <c r="B43" s="1250" t="s">
        <v>49</v>
      </c>
      <c r="C43" s="1280" t="s">
        <v>35</v>
      </c>
      <c r="D43" s="1289" t="s">
        <v>35</v>
      </c>
      <c r="E43" s="1289" t="s">
        <v>35</v>
      </c>
      <c r="F43" s="1289" t="s">
        <v>35</v>
      </c>
      <c r="G43" s="1298" t="s">
        <v>35</v>
      </c>
      <c r="H43" s="1307" t="s">
        <v>35</v>
      </c>
      <c r="I43" s="1289" t="s">
        <v>35</v>
      </c>
      <c r="J43" s="1289" t="s">
        <v>35</v>
      </c>
      <c r="K43" s="1289" t="s">
        <v>35</v>
      </c>
      <c r="L43" s="1316" t="s">
        <v>35</v>
      </c>
      <c r="M43" s="1325" t="s">
        <v>35</v>
      </c>
      <c r="N43" s="1289" t="s">
        <v>35</v>
      </c>
      <c r="O43" s="1289" t="s">
        <v>35</v>
      </c>
      <c r="P43" s="1289" t="s">
        <v>35</v>
      </c>
      <c r="Q43" s="1933" t="s">
        <v>35</v>
      </c>
      <c r="R43" s="438"/>
      <c r="S43" s="438"/>
      <c r="T43" s="438"/>
      <c r="U43" s="438"/>
      <c r="V43" s="438"/>
      <c r="W43" s="438"/>
      <c r="X43" s="438"/>
      <c r="Y43" s="438"/>
      <c r="Z43" s="438"/>
      <c r="AA43" s="438"/>
      <c r="AB43" s="438"/>
      <c r="AC43" s="438"/>
      <c r="AD43" s="438"/>
      <c r="AE43" s="438"/>
      <c r="AF43" s="438"/>
      <c r="AG43" s="438"/>
      <c r="AH43" s="438"/>
      <c r="AI43" s="438"/>
      <c r="AJ43" s="438"/>
      <c r="AK43" s="438"/>
      <c r="AL43" s="438"/>
      <c r="AM43" s="438"/>
      <c r="AN43" s="438"/>
      <c r="AO43" s="438"/>
      <c r="AP43" s="438"/>
      <c r="AQ43" s="438"/>
      <c r="AR43" s="438"/>
      <c r="AS43" s="438"/>
      <c r="AT43" s="438"/>
      <c r="AU43" s="438"/>
      <c r="AV43" s="438"/>
      <c r="AW43" s="438"/>
      <c r="AX43" s="438"/>
      <c r="AY43" s="438"/>
      <c r="BA43" s="2360" t="s">
        <v>53</v>
      </c>
      <c r="BB43" s="165" t="s">
        <v>49</v>
      </c>
      <c r="BC43" s="1337" t="s">
        <v>35</v>
      </c>
      <c r="BD43" s="1356" t="s">
        <v>35</v>
      </c>
      <c r="BE43" s="1356" t="s">
        <v>35</v>
      </c>
      <c r="BF43" s="1356" t="s">
        <v>35</v>
      </c>
      <c r="BG43" s="1376" t="s">
        <v>35</v>
      </c>
      <c r="BH43" s="1396" t="s">
        <v>35</v>
      </c>
      <c r="BI43" s="1356" t="s">
        <v>35</v>
      </c>
      <c r="BJ43" s="1356" t="s">
        <v>35</v>
      </c>
      <c r="BK43" s="1356" t="s">
        <v>35</v>
      </c>
      <c r="BL43" s="1376" t="s">
        <v>35</v>
      </c>
      <c r="BM43" s="1396" t="s">
        <v>35</v>
      </c>
      <c r="BN43" s="1356" t="s">
        <v>35</v>
      </c>
      <c r="BO43" s="1356" t="s">
        <v>35</v>
      </c>
      <c r="BP43" s="1356" t="s">
        <v>35</v>
      </c>
      <c r="BQ43" s="1840" t="s">
        <v>35</v>
      </c>
      <c r="BR43" s="1882"/>
      <c r="BS43" s="1882"/>
      <c r="BT43" s="1882"/>
      <c r="BU43" s="1882"/>
      <c r="BV43" s="1882"/>
      <c r="BW43" s="1882"/>
      <c r="BX43" s="1882"/>
      <c r="BY43" s="1803"/>
      <c r="BZ43" s="1803"/>
      <c r="CA43" s="1803"/>
      <c r="CB43" s="1803"/>
      <c r="CC43" s="1803"/>
      <c r="CD43" s="1803"/>
      <c r="CE43" s="1803"/>
      <c r="CF43" s="1803"/>
      <c r="CG43" s="1803"/>
      <c r="CH43" s="1803"/>
      <c r="CI43" s="1803"/>
      <c r="CJ43" s="1803"/>
      <c r="CK43" s="1803"/>
      <c r="CL43" s="1803"/>
      <c r="CM43" s="1803"/>
      <c r="CN43" s="1803"/>
      <c r="CO43" s="1803"/>
      <c r="CP43" s="1803"/>
      <c r="CQ43" s="1803"/>
      <c r="CR43" s="1803"/>
      <c r="CS43" s="1803"/>
      <c r="CT43" s="1803"/>
      <c r="CU43" s="1803"/>
      <c r="CV43" s="1803"/>
      <c r="CW43" s="1803"/>
      <c r="CX43" s="1803"/>
      <c r="CY43" s="1803"/>
      <c r="CZ43" s="1803"/>
      <c r="DA43" s="912"/>
    </row>
    <row r="44" s="135" customFormat="true" ht="15" customHeight="true" x14ac:dyDescent="0.2">
      <c r="A44" s="2353"/>
      <c r="B44" s="1250" t="s">
        <v>48</v>
      </c>
      <c r="C44" s="1280" t="s">
        <v>35</v>
      </c>
      <c r="D44" s="1289" t="s">
        <v>35</v>
      </c>
      <c r="E44" s="1289" t="s">
        <v>35</v>
      </c>
      <c r="F44" s="1289" t="s">
        <v>35</v>
      </c>
      <c r="G44" s="1298" t="s">
        <v>35</v>
      </c>
      <c r="H44" s="1307" t="s">
        <v>35</v>
      </c>
      <c r="I44" s="1289" t="s">
        <v>35</v>
      </c>
      <c r="J44" s="1289" t="s">
        <v>35</v>
      </c>
      <c r="K44" s="1289" t="s">
        <v>35</v>
      </c>
      <c r="L44" s="1316" t="s">
        <v>35</v>
      </c>
      <c r="M44" s="1325" t="s">
        <v>35</v>
      </c>
      <c r="N44" s="1289" t="s">
        <v>35</v>
      </c>
      <c r="O44" s="1289" t="s">
        <v>35</v>
      </c>
      <c r="P44" s="1289" t="s">
        <v>35</v>
      </c>
      <c r="Q44" s="1933" t="s">
        <v>35</v>
      </c>
      <c r="R44" s="438"/>
      <c r="S44" s="438"/>
      <c r="T44" s="438"/>
      <c r="U44" s="438"/>
      <c r="V44" s="438"/>
      <c r="W44" s="438"/>
      <c r="X44" s="438"/>
      <c r="Y44" s="438"/>
      <c r="Z44" s="438"/>
      <c r="AA44" s="438"/>
      <c r="AB44" s="438"/>
      <c r="AC44" s="438"/>
      <c r="AD44" s="438"/>
      <c r="AE44" s="438"/>
      <c r="AF44" s="438"/>
      <c r="AG44" s="438"/>
      <c r="AH44" s="438"/>
      <c r="AI44" s="438"/>
      <c r="AJ44" s="438"/>
      <c r="AK44" s="438"/>
      <c r="AL44" s="438"/>
      <c r="AM44" s="438"/>
      <c r="AN44" s="438"/>
      <c r="AO44" s="438"/>
      <c r="AP44" s="438"/>
      <c r="AQ44" s="438"/>
      <c r="AR44" s="438"/>
      <c r="AS44" s="438"/>
      <c r="AT44" s="438"/>
      <c r="AU44" s="438"/>
      <c r="AV44" s="438"/>
      <c r="AW44" s="438"/>
      <c r="AX44" s="438"/>
      <c r="AY44" s="438"/>
      <c r="BA44" s="2360"/>
      <c r="BB44" s="165" t="s">
        <v>48</v>
      </c>
      <c r="BC44" s="1337" t="s">
        <v>35</v>
      </c>
      <c r="BD44" s="1356" t="s">
        <v>35</v>
      </c>
      <c r="BE44" s="1356" t="s">
        <v>35</v>
      </c>
      <c r="BF44" s="1356" t="s">
        <v>35</v>
      </c>
      <c r="BG44" s="1376" t="s">
        <v>35</v>
      </c>
      <c r="BH44" s="1396" t="s">
        <v>35</v>
      </c>
      <c r="BI44" s="1356" t="s">
        <v>35</v>
      </c>
      <c r="BJ44" s="1356" t="s">
        <v>35</v>
      </c>
      <c r="BK44" s="1356" t="s">
        <v>35</v>
      </c>
      <c r="BL44" s="1376" t="s">
        <v>35</v>
      </c>
      <c r="BM44" s="1396" t="s">
        <v>35</v>
      </c>
      <c r="BN44" s="1356" t="s">
        <v>35</v>
      </c>
      <c r="BO44" s="1356" t="s">
        <v>35</v>
      </c>
      <c r="BP44" s="1356" t="s">
        <v>35</v>
      </c>
      <c r="BQ44" s="1840" t="s">
        <v>35</v>
      </c>
      <c r="BR44" s="1882"/>
      <c r="BS44" s="1882"/>
      <c r="BT44" s="1882"/>
      <c r="BU44" s="1882"/>
      <c r="BV44" s="1882"/>
      <c r="BW44" s="1882"/>
      <c r="BX44" s="1882"/>
      <c r="BY44" s="1803"/>
      <c r="BZ44" s="1803"/>
      <c r="CA44" s="1803"/>
      <c r="CB44" s="1803"/>
      <c r="CC44" s="1803"/>
      <c r="CD44" s="1803"/>
      <c r="CE44" s="1803"/>
      <c r="CF44" s="1803"/>
      <c r="CG44" s="1803"/>
      <c r="CH44" s="1803"/>
      <c r="CI44" s="1803"/>
      <c r="CJ44" s="1803"/>
      <c r="CK44" s="1803"/>
      <c r="CL44" s="1803"/>
      <c r="CM44" s="1803"/>
      <c r="CN44" s="1803"/>
      <c r="CO44" s="1803"/>
      <c r="CP44" s="1803"/>
      <c r="CQ44" s="1803"/>
      <c r="CR44" s="1803"/>
      <c r="CS44" s="1803"/>
      <c r="CT44" s="1803"/>
      <c r="CU44" s="1803"/>
      <c r="CV44" s="1803"/>
      <c r="CW44" s="1803"/>
      <c r="CX44" s="1803"/>
      <c r="CY44" s="1803"/>
      <c r="CZ44" s="1803"/>
      <c r="DA44" s="912"/>
    </row>
    <row r="45" s="135" customFormat="true" ht="15" customHeight="true" x14ac:dyDescent="0.2">
      <c r="A45" s="2353" t="s">
        <v>52</v>
      </c>
      <c r="B45" s="1250" t="s">
        <v>49</v>
      </c>
      <c r="C45" s="1280" t="s">
        <v>35</v>
      </c>
      <c r="D45" s="1289" t="s">
        <v>35</v>
      </c>
      <c r="E45" s="1289" t="s">
        <v>35</v>
      </c>
      <c r="F45" s="1289" t="s">
        <v>35</v>
      </c>
      <c r="G45" s="1298" t="s">
        <v>35</v>
      </c>
      <c r="H45" s="1307" t="s">
        <v>35</v>
      </c>
      <c r="I45" s="1289" t="s">
        <v>35</v>
      </c>
      <c r="J45" s="1289" t="s">
        <v>35</v>
      </c>
      <c r="K45" s="1289" t="s">
        <v>35</v>
      </c>
      <c r="L45" s="1316" t="s">
        <v>35</v>
      </c>
      <c r="M45" s="1325" t="s">
        <v>35</v>
      </c>
      <c r="N45" s="1289" t="s">
        <v>35</v>
      </c>
      <c r="O45" s="1289" t="s">
        <v>35</v>
      </c>
      <c r="P45" s="1289" t="s">
        <v>35</v>
      </c>
      <c r="Q45" s="1933" t="s">
        <v>35</v>
      </c>
      <c r="R45" s="438"/>
      <c r="S45" s="438"/>
      <c r="T45" s="438"/>
      <c r="U45" s="438"/>
      <c r="V45" s="438"/>
      <c r="W45" s="438"/>
      <c r="X45" s="438"/>
      <c r="Y45" s="438"/>
      <c r="Z45" s="438"/>
      <c r="AA45" s="438"/>
      <c r="AB45" s="438"/>
      <c r="AC45" s="438"/>
      <c r="AD45" s="438"/>
      <c r="AE45" s="438"/>
      <c r="AF45" s="438"/>
      <c r="AG45" s="438"/>
      <c r="AH45" s="438"/>
      <c r="AI45" s="438"/>
      <c r="AJ45" s="438"/>
      <c r="AK45" s="438"/>
      <c r="AL45" s="438"/>
      <c r="AM45" s="438"/>
      <c r="AN45" s="438"/>
      <c r="AO45" s="438"/>
      <c r="AP45" s="438"/>
      <c r="AQ45" s="438"/>
      <c r="AR45" s="438"/>
      <c r="AS45" s="438"/>
      <c r="AT45" s="438"/>
      <c r="AU45" s="438"/>
      <c r="AV45" s="438"/>
      <c r="AW45" s="438"/>
      <c r="AX45" s="438"/>
      <c r="AY45" s="438"/>
      <c r="BA45" s="2360" t="s">
        <v>52</v>
      </c>
      <c r="BB45" s="165" t="s">
        <v>49</v>
      </c>
      <c r="BC45" s="1337" t="s">
        <v>35</v>
      </c>
      <c r="BD45" s="1356" t="s">
        <v>35</v>
      </c>
      <c r="BE45" s="1356" t="s">
        <v>35</v>
      </c>
      <c r="BF45" s="1356" t="s">
        <v>35</v>
      </c>
      <c r="BG45" s="1376" t="s">
        <v>35</v>
      </c>
      <c r="BH45" s="1396" t="s">
        <v>35</v>
      </c>
      <c r="BI45" s="1356" t="s">
        <v>35</v>
      </c>
      <c r="BJ45" s="1356" t="s">
        <v>35</v>
      </c>
      <c r="BK45" s="1356" t="s">
        <v>35</v>
      </c>
      <c r="BL45" s="1376" t="s">
        <v>35</v>
      </c>
      <c r="BM45" s="1396" t="s">
        <v>35</v>
      </c>
      <c r="BN45" s="1356" t="s">
        <v>35</v>
      </c>
      <c r="BO45" s="1356" t="s">
        <v>35</v>
      </c>
      <c r="BP45" s="1356" t="s">
        <v>35</v>
      </c>
      <c r="BQ45" s="1840" t="s">
        <v>35</v>
      </c>
      <c r="BR45" s="1882"/>
      <c r="BS45" s="1882"/>
      <c r="BT45" s="1882"/>
      <c r="BU45" s="1882"/>
      <c r="BV45" s="1882"/>
      <c r="BW45" s="1882"/>
      <c r="BX45" s="1882"/>
      <c r="BY45" s="1803"/>
      <c r="BZ45" s="1803"/>
      <c r="CA45" s="1803"/>
      <c r="CB45" s="1803"/>
      <c r="CC45" s="1803"/>
      <c r="CD45" s="1803"/>
      <c r="CE45" s="1803"/>
      <c r="CF45" s="1803"/>
      <c r="CG45" s="1803"/>
      <c r="CH45" s="1803"/>
      <c r="CI45" s="1803"/>
      <c r="CJ45" s="1803"/>
      <c r="CK45" s="1803"/>
      <c r="CL45" s="1803"/>
      <c r="CM45" s="1803"/>
      <c r="CN45" s="1803"/>
      <c r="CO45" s="1803"/>
      <c r="CP45" s="1803"/>
      <c r="CQ45" s="1803"/>
      <c r="CR45" s="1803"/>
      <c r="CS45" s="1803"/>
      <c r="CT45" s="1803"/>
      <c r="CU45" s="1803"/>
      <c r="CV45" s="1803"/>
      <c r="CW45" s="1803"/>
      <c r="CX45" s="1803"/>
      <c r="CY45" s="1803"/>
      <c r="CZ45" s="1803"/>
      <c r="DA45" s="912"/>
    </row>
    <row r="46" s="135" customFormat="true" ht="15" customHeight="true" x14ac:dyDescent="0.2">
      <c r="A46" s="2353"/>
      <c r="B46" s="1250" t="s">
        <v>48</v>
      </c>
      <c r="C46" s="1280" t="s">
        <v>35</v>
      </c>
      <c r="D46" s="1289" t="s">
        <v>35</v>
      </c>
      <c r="E46" s="1289" t="s">
        <v>35</v>
      </c>
      <c r="F46" s="1289" t="s">
        <v>35</v>
      </c>
      <c r="G46" s="1298" t="s">
        <v>35</v>
      </c>
      <c r="H46" s="1307" t="s">
        <v>35</v>
      </c>
      <c r="I46" s="1289" t="s">
        <v>35</v>
      </c>
      <c r="J46" s="1289" t="s">
        <v>35</v>
      </c>
      <c r="K46" s="1289" t="s">
        <v>35</v>
      </c>
      <c r="L46" s="1316" t="s">
        <v>35</v>
      </c>
      <c r="M46" s="1325" t="s">
        <v>35</v>
      </c>
      <c r="N46" s="1289" t="s">
        <v>35</v>
      </c>
      <c r="O46" s="1289" t="s">
        <v>35</v>
      </c>
      <c r="P46" s="1289" t="s">
        <v>35</v>
      </c>
      <c r="Q46" s="1933" t="s">
        <v>35</v>
      </c>
      <c r="R46" s="438"/>
      <c r="S46" s="438"/>
      <c r="T46" s="438"/>
      <c r="U46" s="438"/>
      <c r="V46" s="438"/>
      <c r="W46" s="438"/>
      <c r="X46" s="438"/>
      <c r="Y46" s="438"/>
      <c r="Z46" s="438"/>
      <c r="AA46" s="438"/>
      <c r="AB46" s="438"/>
      <c r="AC46" s="438"/>
      <c r="AD46" s="438"/>
      <c r="AE46" s="438"/>
      <c r="AF46" s="438"/>
      <c r="AG46" s="438"/>
      <c r="AH46" s="438"/>
      <c r="AI46" s="438"/>
      <c r="AJ46" s="438"/>
      <c r="AK46" s="438"/>
      <c r="AL46" s="438"/>
      <c r="AM46" s="438"/>
      <c r="AN46" s="438"/>
      <c r="AO46" s="438"/>
      <c r="AP46" s="438"/>
      <c r="AQ46" s="438"/>
      <c r="AR46" s="438"/>
      <c r="AS46" s="438"/>
      <c r="AT46" s="438"/>
      <c r="AU46" s="438"/>
      <c r="AV46" s="438"/>
      <c r="AW46" s="438"/>
      <c r="AX46" s="438"/>
      <c r="AY46" s="438"/>
      <c r="BA46" s="2360"/>
      <c r="BB46" s="165" t="s">
        <v>48</v>
      </c>
      <c r="BC46" s="1337" t="s">
        <v>35</v>
      </c>
      <c r="BD46" s="1356" t="s">
        <v>35</v>
      </c>
      <c r="BE46" s="1356" t="s">
        <v>35</v>
      </c>
      <c r="BF46" s="1356" t="s">
        <v>35</v>
      </c>
      <c r="BG46" s="1376" t="s">
        <v>35</v>
      </c>
      <c r="BH46" s="1396" t="s">
        <v>35</v>
      </c>
      <c r="BI46" s="1356" t="s">
        <v>35</v>
      </c>
      <c r="BJ46" s="1356" t="s">
        <v>35</v>
      </c>
      <c r="BK46" s="1356" t="s">
        <v>35</v>
      </c>
      <c r="BL46" s="1376" t="s">
        <v>35</v>
      </c>
      <c r="BM46" s="1396" t="s">
        <v>35</v>
      </c>
      <c r="BN46" s="1356" t="s">
        <v>35</v>
      </c>
      <c r="BO46" s="1356" t="s">
        <v>35</v>
      </c>
      <c r="BP46" s="1356" t="s">
        <v>35</v>
      </c>
      <c r="BQ46" s="1840" t="s">
        <v>35</v>
      </c>
      <c r="BR46" s="1882"/>
      <c r="BS46" s="1882"/>
      <c r="BT46" s="1882"/>
      <c r="BU46" s="1882"/>
      <c r="BV46" s="1882"/>
      <c r="BW46" s="1882"/>
      <c r="BX46" s="1882"/>
      <c r="BY46" s="1803"/>
      <c r="BZ46" s="1803"/>
      <c r="CA46" s="1803"/>
      <c r="CB46" s="1803"/>
      <c r="CC46" s="1803"/>
      <c r="CD46" s="1803"/>
      <c r="CE46" s="1803"/>
      <c r="CF46" s="1803"/>
      <c r="CG46" s="1803"/>
      <c r="CH46" s="1803"/>
      <c r="CI46" s="1803"/>
      <c r="CJ46" s="1803"/>
      <c r="CK46" s="1803"/>
      <c r="CL46" s="1803"/>
      <c r="CM46" s="1803"/>
      <c r="CN46" s="1803"/>
      <c r="CO46" s="1803"/>
      <c r="CP46" s="1803"/>
      <c r="CQ46" s="1803"/>
      <c r="CR46" s="1803"/>
      <c r="CS46" s="1803"/>
      <c r="CT46" s="1803"/>
      <c r="CU46" s="1803"/>
      <c r="CV46" s="1803"/>
      <c r="CW46" s="1803"/>
      <c r="CX46" s="1803"/>
      <c r="CY46" s="1803"/>
      <c r="CZ46" s="1803"/>
      <c r="DA46" s="912"/>
    </row>
    <row r="47" s="130" customFormat="true" ht="15" customHeight="true" x14ac:dyDescent="0.2">
      <c r="A47" s="2337" t="s">
        <v>102</v>
      </c>
      <c r="B47" s="289" t="s">
        <v>101</v>
      </c>
      <c r="C47" s="1279" t="s">
        <v>35</v>
      </c>
      <c r="D47" s="1288" t="s">
        <v>35</v>
      </c>
      <c r="E47" s="1288" t="s">
        <v>35</v>
      </c>
      <c r="F47" s="1288" t="s">
        <v>35</v>
      </c>
      <c r="G47" s="1297" t="s">
        <v>35</v>
      </c>
      <c r="H47" s="1306" t="s">
        <v>35</v>
      </c>
      <c r="I47" s="1288" t="s">
        <v>35</v>
      </c>
      <c r="J47" s="1288" t="s">
        <v>35</v>
      </c>
      <c r="K47" s="1288" t="s">
        <v>35</v>
      </c>
      <c r="L47" s="1315" t="s">
        <v>35</v>
      </c>
      <c r="M47" s="1324" t="s">
        <v>35</v>
      </c>
      <c r="N47" s="1288" t="s">
        <v>35</v>
      </c>
      <c r="O47" s="1288" t="s">
        <v>35</v>
      </c>
      <c r="P47" s="1288" t="s">
        <v>35</v>
      </c>
      <c r="Q47" s="1315" t="s">
        <v>35</v>
      </c>
      <c r="R47" s="1960"/>
      <c r="S47" s="1960"/>
      <c r="T47" s="1960"/>
      <c r="U47" s="1960"/>
      <c r="V47" s="1960"/>
      <c r="W47" s="1960"/>
      <c r="X47" s="1960"/>
      <c r="Y47" s="1792"/>
      <c r="Z47" s="1792"/>
      <c r="AA47" s="1792"/>
      <c r="AB47" s="1792"/>
      <c r="AC47" s="1792"/>
      <c r="AD47" s="1792"/>
      <c r="AE47" s="1792"/>
      <c r="AF47" s="1792"/>
      <c r="AG47" s="1792"/>
      <c r="AH47" s="1792"/>
      <c r="AI47" s="1792"/>
      <c r="AJ47" s="1792"/>
      <c r="AK47" s="1792"/>
      <c r="AL47" s="1792"/>
      <c r="AM47" s="1792"/>
      <c r="AN47" s="1792"/>
      <c r="AO47" s="1792"/>
      <c r="AP47" s="1792"/>
      <c r="AQ47" s="1792"/>
      <c r="AR47" s="1792"/>
      <c r="AS47" s="1792"/>
      <c r="AT47" s="1792"/>
      <c r="AU47" s="1792"/>
      <c r="AV47" s="1792"/>
      <c r="AW47" s="1792"/>
      <c r="AX47" s="1792"/>
      <c r="AY47" s="1792"/>
      <c r="AZ47" s="237"/>
      <c r="BA47" s="2360" t="s">
        <v>102</v>
      </c>
      <c r="BB47" s="165" t="s">
        <v>101</v>
      </c>
      <c r="BC47" s="1337" t="s">
        <v>35</v>
      </c>
      <c r="BD47" s="1356" t="s">
        <v>35</v>
      </c>
      <c r="BE47" s="1356" t="s">
        <v>35</v>
      </c>
      <c r="BF47" s="1356" t="s">
        <v>35</v>
      </c>
      <c r="BG47" s="1376" t="s">
        <v>35</v>
      </c>
      <c r="BH47" s="1396" t="s">
        <v>35</v>
      </c>
      <c r="BI47" s="1356" t="s">
        <v>35</v>
      </c>
      <c r="BJ47" s="1356" t="s">
        <v>35</v>
      </c>
      <c r="BK47" s="1356" t="s">
        <v>35</v>
      </c>
      <c r="BL47" s="1376" t="s">
        <v>35</v>
      </c>
      <c r="BM47" s="1396" t="s">
        <v>35</v>
      </c>
      <c r="BN47" s="1356" t="s">
        <v>35</v>
      </c>
      <c r="BO47" s="1356" t="s">
        <v>35</v>
      </c>
      <c r="BP47" s="1356" t="s">
        <v>35</v>
      </c>
      <c r="BQ47" s="1840" t="s">
        <v>35</v>
      </c>
      <c r="BR47" s="1882"/>
      <c r="BS47" s="1882"/>
      <c r="BT47" s="1882"/>
      <c r="BU47" s="1882"/>
      <c r="BV47" s="1882"/>
      <c r="BW47" s="1882"/>
      <c r="BX47" s="1882"/>
      <c r="BY47" s="1803"/>
      <c r="BZ47" s="1803"/>
      <c r="CA47" s="1803"/>
      <c r="CB47" s="1803"/>
      <c r="CC47" s="1803"/>
      <c r="CD47" s="1803"/>
      <c r="CE47" s="1803"/>
      <c r="CF47" s="1803"/>
      <c r="CG47" s="1803"/>
      <c r="CH47" s="1803"/>
      <c r="CI47" s="1803"/>
      <c r="CJ47" s="1803"/>
      <c r="CK47" s="1803"/>
      <c r="CL47" s="1803"/>
      <c r="CM47" s="1803"/>
      <c r="CN47" s="1803"/>
      <c r="CO47" s="1803"/>
      <c r="CP47" s="1803"/>
      <c r="CQ47" s="1803"/>
      <c r="CR47" s="1803"/>
      <c r="CS47" s="1803"/>
      <c r="CT47" s="1803"/>
      <c r="CU47" s="1803"/>
      <c r="CV47" s="1803"/>
      <c r="CW47" s="1803"/>
      <c r="CX47" s="1803"/>
      <c r="CY47" s="1803"/>
      <c r="CZ47" s="1803"/>
      <c r="DA47" s="237"/>
    </row>
    <row r="48" s="130" customFormat="true" ht="15" customHeight="true" x14ac:dyDescent="0.2">
      <c r="A48" s="2337"/>
      <c r="B48" s="289" t="s">
        <v>100</v>
      </c>
      <c r="C48" s="1279" t="s">
        <v>35</v>
      </c>
      <c r="D48" s="1288" t="s">
        <v>35</v>
      </c>
      <c r="E48" s="1288" t="s">
        <v>35</v>
      </c>
      <c r="F48" s="1288" t="s">
        <v>35</v>
      </c>
      <c r="G48" s="1297" t="s">
        <v>35</v>
      </c>
      <c r="H48" s="1306" t="s">
        <v>35</v>
      </c>
      <c r="I48" s="1288" t="s">
        <v>35</v>
      </c>
      <c r="J48" s="1288" t="s">
        <v>35</v>
      </c>
      <c r="K48" s="1288" t="s">
        <v>35</v>
      </c>
      <c r="L48" s="1315" t="s">
        <v>35</v>
      </c>
      <c r="M48" s="1324" t="s">
        <v>35</v>
      </c>
      <c r="N48" s="1288" t="s">
        <v>35</v>
      </c>
      <c r="O48" s="1288" t="s">
        <v>35</v>
      </c>
      <c r="P48" s="1288" t="s">
        <v>35</v>
      </c>
      <c r="Q48" s="1315" t="s">
        <v>35</v>
      </c>
      <c r="R48" s="1960"/>
      <c r="S48" s="1960"/>
      <c r="T48" s="1960"/>
      <c r="U48" s="1960"/>
      <c r="V48" s="1960"/>
      <c r="W48" s="1960"/>
      <c r="X48" s="1960"/>
      <c r="Y48" s="1792"/>
      <c r="Z48" s="1792"/>
      <c r="AA48" s="1792"/>
      <c r="AB48" s="1792"/>
      <c r="AC48" s="1792"/>
      <c r="AD48" s="1792"/>
      <c r="AE48" s="1792"/>
      <c r="AF48" s="1792"/>
      <c r="AG48" s="1792"/>
      <c r="AH48" s="1792"/>
      <c r="AI48" s="1792"/>
      <c r="AJ48" s="1792"/>
      <c r="AK48" s="1792"/>
      <c r="AL48" s="1792"/>
      <c r="AM48" s="1792"/>
      <c r="AN48" s="1792"/>
      <c r="AO48" s="1792"/>
      <c r="AP48" s="1792"/>
      <c r="AQ48" s="1792"/>
      <c r="AR48" s="1792"/>
      <c r="AS48" s="1792"/>
      <c r="AT48" s="1792"/>
      <c r="AU48" s="1792"/>
      <c r="AV48" s="1792"/>
      <c r="AW48" s="1792"/>
      <c r="AX48" s="1792"/>
      <c r="AY48" s="1792"/>
      <c r="AZ48" s="237"/>
      <c r="BA48" s="2360"/>
      <c r="BB48" s="165" t="s">
        <v>100</v>
      </c>
      <c r="BC48" s="1337" t="s">
        <v>35</v>
      </c>
      <c r="BD48" s="1356" t="s">
        <v>35</v>
      </c>
      <c r="BE48" s="1356" t="s">
        <v>35</v>
      </c>
      <c r="BF48" s="1356" t="s">
        <v>35</v>
      </c>
      <c r="BG48" s="1376" t="s">
        <v>35</v>
      </c>
      <c r="BH48" s="1396" t="s">
        <v>35</v>
      </c>
      <c r="BI48" s="1356" t="s">
        <v>35</v>
      </c>
      <c r="BJ48" s="1356" t="s">
        <v>35</v>
      </c>
      <c r="BK48" s="1356" t="s">
        <v>35</v>
      </c>
      <c r="BL48" s="1376" t="s">
        <v>35</v>
      </c>
      <c r="BM48" s="1396" t="s">
        <v>35</v>
      </c>
      <c r="BN48" s="1356" t="s">
        <v>35</v>
      </c>
      <c r="BO48" s="1356" t="s">
        <v>35</v>
      </c>
      <c r="BP48" s="1356" t="s">
        <v>35</v>
      </c>
      <c r="BQ48" s="1840" t="s">
        <v>35</v>
      </c>
      <c r="BR48" s="1882"/>
      <c r="BS48" s="1882"/>
      <c r="BT48" s="1882"/>
      <c r="BU48" s="1882"/>
      <c r="BV48" s="1882"/>
      <c r="BW48" s="1882"/>
      <c r="BX48" s="1882"/>
      <c r="BY48" s="1803"/>
      <c r="BZ48" s="1803"/>
      <c r="CA48" s="1803"/>
      <c r="CB48" s="1803"/>
      <c r="CC48" s="1803"/>
      <c r="CD48" s="1803"/>
      <c r="CE48" s="1803"/>
      <c r="CF48" s="1803"/>
      <c r="CG48" s="1803"/>
      <c r="CH48" s="1803"/>
      <c r="CI48" s="1803"/>
      <c r="CJ48" s="1803"/>
      <c r="CK48" s="1803"/>
      <c r="CL48" s="1803"/>
      <c r="CM48" s="1803"/>
      <c r="CN48" s="1803"/>
      <c r="CO48" s="1803"/>
      <c r="CP48" s="1803"/>
      <c r="CQ48" s="1803"/>
      <c r="CR48" s="1803"/>
      <c r="CS48" s="1803"/>
      <c r="CT48" s="1803"/>
      <c r="CU48" s="1803"/>
      <c r="CV48" s="1803"/>
      <c r="CW48" s="1803"/>
      <c r="CX48" s="1803"/>
      <c r="CY48" s="1803"/>
      <c r="CZ48" s="1803"/>
      <c r="DA48" s="237"/>
    </row>
    <row r="49" s="130" customFormat="true" ht="15" customHeight="true" x14ac:dyDescent="0.2">
      <c r="A49" s="2337"/>
      <c r="B49" s="289" t="s">
        <v>68</v>
      </c>
      <c r="C49" s="1279" t="s">
        <v>35</v>
      </c>
      <c r="D49" s="1288" t="s">
        <v>35</v>
      </c>
      <c r="E49" s="1288" t="s">
        <v>35</v>
      </c>
      <c r="F49" s="1288" t="s">
        <v>35</v>
      </c>
      <c r="G49" s="1297" t="s">
        <v>35</v>
      </c>
      <c r="H49" s="1306" t="s">
        <v>35</v>
      </c>
      <c r="I49" s="1288" t="s">
        <v>35</v>
      </c>
      <c r="J49" s="1288" t="s">
        <v>35</v>
      </c>
      <c r="K49" s="1288" t="s">
        <v>35</v>
      </c>
      <c r="L49" s="1315" t="s">
        <v>35</v>
      </c>
      <c r="M49" s="1324" t="s">
        <v>35</v>
      </c>
      <c r="N49" s="1288" t="s">
        <v>35</v>
      </c>
      <c r="O49" s="1288" t="s">
        <v>35</v>
      </c>
      <c r="P49" s="1288" t="s">
        <v>35</v>
      </c>
      <c r="Q49" s="1315" t="s">
        <v>35</v>
      </c>
      <c r="R49" s="1960"/>
      <c r="S49" s="1960"/>
      <c r="T49" s="1960"/>
      <c r="U49" s="1960"/>
      <c r="V49" s="1960"/>
      <c r="W49" s="1960"/>
      <c r="X49" s="1960"/>
      <c r="Y49" s="1792"/>
      <c r="Z49" s="1792"/>
      <c r="AA49" s="1792"/>
      <c r="AB49" s="1792"/>
      <c r="AC49" s="1792"/>
      <c r="AD49" s="1792"/>
      <c r="AE49" s="1792"/>
      <c r="AF49" s="1792"/>
      <c r="AG49" s="1792"/>
      <c r="AH49" s="1792"/>
      <c r="AI49" s="1792"/>
      <c r="AJ49" s="1792"/>
      <c r="AK49" s="1792"/>
      <c r="AL49" s="1792"/>
      <c r="AM49" s="1792"/>
      <c r="AN49" s="1792"/>
      <c r="AO49" s="1792"/>
      <c r="AP49" s="1792"/>
      <c r="AQ49" s="1792"/>
      <c r="AR49" s="1792"/>
      <c r="AS49" s="1792"/>
      <c r="AT49" s="1792"/>
      <c r="AU49" s="1792"/>
      <c r="AV49" s="1792"/>
      <c r="AW49" s="1792"/>
      <c r="AX49" s="1792"/>
      <c r="AY49" s="1792"/>
      <c r="AZ49" s="237"/>
      <c r="BA49" s="2360"/>
      <c r="BB49" s="165" t="s">
        <v>68</v>
      </c>
      <c r="BC49" s="1337" t="s">
        <v>35</v>
      </c>
      <c r="BD49" s="1356" t="s">
        <v>35</v>
      </c>
      <c r="BE49" s="1356" t="s">
        <v>35</v>
      </c>
      <c r="BF49" s="1356" t="s">
        <v>35</v>
      </c>
      <c r="BG49" s="1376" t="s">
        <v>35</v>
      </c>
      <c r="BH49" s="1396" t="s">
        <v>35</v>
      </c>
      <c r="BI49" s="1356" t="s">
        <v>35</v>
      </c>
      <c r="BJ49" s="1356" t="s">
        <v>35</v>
      </c>
      <c r="BK49" s="1356" t="s">
        <v>35</v>
      </c>
      <c r="BL49" s="1376" t="s">
        <v>35</v>
      </c>
      <c r="BM49" s="1396" t="s">
        <v>35</v>
      </c>
      <c r="BN49" s="1356" t="s">
        <v>35</v>
      </c>
      <c r="BO49" s="1356" t="s">
        <v>35</v>
      </c>
      <c r="BP49" s="1356" t="s">
        <v>35</v>
      </c>
      <c r="BQ49" s="1840" t="s">
        <v>35</v>
      </c>
      <c r="BR49" s="1882"/>
      <c r="BS49" s="1882"/>
      <c r="BT49" s="1882"/>
      <c r="BU49" s="1882"/>
      <c r="BV49" s="1882"/>
      <c r="BW49" s="1882"/>
      <c r="BX49" s="1882"/>
      <c r="BY49" s="1803"/>
      <c r="BZ49" s="1803"/>
      <c r="CA49" s="1803"/>
      <c r="CB49" s="1803"/>
      <c r="CC49" s="1803"/>
      <c r="CD49" s="1803"/>
      <c r="CE49" s="1803"/>
      <c r="CF49" s="1803"/>
      <c r="CG49" s="1803"/>
      <c r="CH49" s="1803"/>
      <c r="CI49" s="1803"/>
      <c r="CJ49" s="1803"/>
      <c r="CK49" s="1803"/>
      <c r="CL49" s="1803"/>
      <c r="CM49" s="1803"/>
      <c r="CN49" s="1803"/>
      <c r="CO49" s="1803"/>
      <c r="CP49" s="1803"/>
      <c r="CQ49" s="1803"/>
      <c r="CR49" s="1803"/>
      <c r="CS49" s="1803"/>
      <c r="CT49" s="1803"/>
      <c r="CU49" s="1803"/>
      <c r="CV49" s="1803"/>
      <c r="CW49" s="1803"/>
      <c r="CX49" s="1803"/>
      <c r="CY49" s="1803"/>
      <c r="CZ49" s="1803"/>
      <c r="DA49" s="237"/>
    </row>
    <row r="50" s="130" customFormat="true" ht="15" customHeight="true" x14ac:dyDescent="0.2">
      <c r="A50" s="2337" t="s">
        <v>103</v>
      </c>
      <c r="B50" s="289" t="s">
        <v>101</v>
      </c>
      <c r="C50" s="1279" t="s">
        <v>35</v>
      </c>
      <c r="D50" s="1288" t="s">
        <v>35</v>
      </c>
      <c r="E50" s="1288" t="s">
        <v>35</v>
      </c>
      <c r="F50" s="1288" t="s">
        <v>35</v>
      </c>
      <c r="G50" s="1297" t="s">
        <v>35</v>
      </c>
      <c r="H50" s="1306" t="s">
        <v>35</v>
      </c>
      <c r="I50" s="1288" t="s">
        <v>35</v>
      </c>
      <c r="J50" s="1288" t="s">
        <v>35</v>
      </c>
      <c r="K50" s="1288" t="s">
        <v>35</v>
      </c>
      <c r="L50" s="1315" t="s">
        <v>35</v>
      </c>
      <c r="M50" s="1324" t="s">
        <v>35</v>
      </c>
      <c r="N50" s="1288" t="s">
        <v>35</v>
      </c>
      <c r="O50" s="1288" t="s">
        <v>35</v>
      </c>
      <c r="P50" s="1288" t="s">
        <v>35</v>
      </c>
      <c r="Q50" s="1315" t="s">
        <v>35</v>
      </c>
      <c r="R50" s="1960"/>
      <c r="S50" s="1960"/>
      <c r="T50" s="1960"/>
      <c r="U50" s="1960"/>
      <c r="V50" s="1960"/>
      <c r="W50" s="1960"/>
      <c r="X50" s="1960"/>
      <c r="Y50" s="1792"/>
      <c r="Z50" s="1792"/>
      <c r="AA50" s="1792"/>
      <c r="AB50" s="1792"/>
      <c r="AC50" s="1792"/>
      <c r="AD50" s="1792"/>
      <c r="AE50" s="1792"/>
      <c r="AF50" s="1792"/>
      <c r="AG50" s="1792"/>
      <c r="AH50" s="1792"/>
      <c r="AI50" s="1792"/>
      <c r="AJ50" s="1792"/>
      <c r="AK50" s="1792"/>
      <c r="AL50" s="1792"/>
      <c r="AM50" s="1792"/>
      <c r="AN50" s="1792"/>
      <c r="AO50" s="1792"/>
      <c r="AP50" s="1792"/>
      <c r="AQ50" s="1792"/>
      <c r="AR50" s="1792"/>
      <c r="AS50" s="1792"/>
      <c r="AT50" s="1792"/>
      <c r="AU50" s="1792"/>
      <c r="AV50" s="1792"/>
      <c r="AW50" s="1792"/>
      <c r="AX50" s="1792"/>
      <c r="AY50" s="1792"/>
      <c r="AZ50" s="237"/>
      <c r="BA50" s="2360" t="s">
        <v>103</v>
      </c>
      <c r="BB50" s="165" t="s">
        <v>101</v>
      </c>
      <c r="BC50" s="1337" t="s">
        <v>35</v>
      </c>
      <c r="BD50" s="1356" t="s">
        <v>35</v>
      </c>
      <c r="BE50" s="1356" t="s">
        <v>35</v>
      </c>
      <c r="BF50" s="1356" t="s">
        <v>35</v>
      </c>
      <c r="BG50" s="1376" t="s">
        <v>35</v>
      </c>
      <c r="BH50" s="1396" t="s">
        <v>35</v>
      </c>
      <c r="BI50" s="1356" t="s">
        <v>35</v>
      </c>
      <c r="BJ50" s="1356" t="s">
        <v>35</v>
      </c>
      <c r="BK50" s="1356" t="s">
        <v>35</v>
      </c>
      <c r="BL50" s="1376" t="s">
        <v>35</v>
      </c>
      <c r="BM50" s="1396" t="s">
        <v>35</v>
      </c>
      <c r="BN50" s="1356" t="s">
        <v>35</v>
      </c>
      <c r="BO50" s="1356" t="s">
        <v>35</v>
      </c>
      <c r="BP50" s="1356" t="s">
        <v>35</v>
      </c>
      <c r="BQ50" s="1840" t="s">
        <v>35</v>
      </c>
      <c r="BR50" s="1882"/>
      <c r="BS50" s="1882"/>
      <c r="BT50" s="1882"/>
      <c r="BU50" s="1882"/>
      <c r="BV50" s="1882"/>
      <c r="BW50" s="1882"/>
      <c r="BX50" s="1882"/>
      <c r="BY50" s="1803"/>
      <c r="BZ50" s="1803"/>
      <c r="CA50" s="1803"/>
      <c r="CB50" s="1803"/>
      <c r="CC50" s="1803"/>
      <c r="CD50" s="1803"/>
      <c r="CE50" s="1803"/>
      <c r="CF50" s="1803"/>
      <c r="CG50" s="1803"/>
      <c r="CH50" s="1803"/>
      <c r="CI50" s="1803"/>
      <c r="CJ50" s="1803"/>
      <c r="CK50" s="1803"/>
      <c r="CL50" s="1803"/>
      <c r="CM50" s="1803"/>
      <c r="CN50" s="1803"/>
      <c r="CO50" s="1803"/>
      <c r="CP50" s="1803"/>
      <c r="CQ50" s="1803"/>
      <c r="CR50" s="1803"/>
      <c r="CS50" s="1803"/>
      <c r="CT50" s="1803"/>
      <c r="CU50" s="1803"/>
      <c r="CV50" s="1803"/>
      <c r="CW50" s="1803"/>
      <c r="CX50" s="1803"/>
      <c r="CY50" s="1803"/>
      <c r="CZ50" s="1803"/>
      <c r="DA50" s="237"/>
    </row>
    <row r="51" s="130" customFormat="true" ht="15" customHeight="true" x14ac:dyDescent="0.2">
      <c r="A51" s="2337"/>
      <c r="B51" s="289" t="s">
        <v>100</v>
      </c>
      <c r="C51" s="1279" t="s">
        <v>35</v>
      </c>
      <c r="D51" s="1288" t="s">
        <v>35</v>
      </c>
      <c r="E51" s="1288" t="s">
        <v>35</v>
      </c>
      <c r="F51" s="1288" t="s">
        <v>35</v>
      </c>
      <c r="G51" s="1297" t="s">
        <v>35</v>
      </c>
      <c r="H51" s="1306" t="s">
        <v>35</v>
      </c>
      <c r="I51" s="1288" t="s">
        <v>35</v>
      </c>
      <c r="J51" s="1288" t="s">
        <v>35</v>
      </c>
      <c r="K51" s="1288" t="s">
        <v>35</v>
      </c>
      <c r="L51" s="1315" t="s">
        <v>35</v>
      </c>
      <c r="M51" s="1324" t="s">
        <v>35</v>
      </c>
      <c r="N51" s="1288" t="s">
        <v>35</v>
      </c>
      <c r="O51" s="1288" t="s">
        <v>35</v>
      </c>
      <c r="P51" s="1288" t="s">
        <v>35</v>
      </c>
      <c r="Q51" s="1315" t="s">
        <v>35</v>
      </c>
      <c r="R51" s="1960"/>
      <c r="S51" s="1960"/>
      <c r="T51" s="1960"/>
      <c r="U51" s="1960"/>
      <c r="V51" s="1960"/>
      <c r="W51" s="1960"/>
      <c r="X51" s="1960"/>
      <c r="Y51" s="1792"/>
      <c r="Z51" s="1792"/>
      <c r="AA51" s="1792"/>
      <c r="AB51" s="1792"/>
      <c r="AC51" s="1792"/>
      <c r="AD51" s="1792"/>
      <c r="AE51" s="1792"/>
      <c r="AF51" s="1792"/>
      <c r="AG51" s="1792"/>
      <c r="AH51" s="1792"/>
      <c r="AI51" s="1792"/>
      <c r="AJ51" s="1792"/>
      <c r="AK51" s="1792"/>
      <c r="AL51" s="1792"/>
      <c r="AM51" s="1792"/>
      <c r="AN51" s="1792"/>
      <c r="AO51" s="1792"/>
      <c r="AP51" s="1792"/>
      <c r="AQ51" s="1792"/>
      <c r="AR51" s="1792"/>
      <c r="AS51" s="1792"/>
      <c r="AT51" s="1792"/>
      <c r="AU51" s="1792"/>
      <c r="AV51" s="1792"/>
      <c r="AW51" s="1792"/>
      <c r="AX51" s="1792"/>
      <c r="AY51" s="1792"/>
      <c r="AZ51" s="237"/>
      <c r="BA51" s="2360"/>
      <c r="BB51" s="165" t="s">
        <v>100</v>
      </c>
      <c r="BC51" s="1337" t="s">
        <v>35</v>
      </c>
      <c r="BD51" s="1356" t="s">
        <v>35</v>
      </c>
      <c r="BE51" s="1356" t="s">
        <v>35</v>
      </c>
      <c r="BF51" s="1356" t="s">
        <v>35</v>
      </c>
      <c r="BG51" s="1376" t="s">
        <v>35</v>
      </c>
      <c r="BH51" s="1396" t="s">
        <v>35</v>
      </c>
      <c r="BI51" s="1356" t="s">
        <v>35</v>
      </c>
      <c r="BJ51" s="1356" t="s">
        <v>35</v>
      </c>
      <c r="BK51" s="1356" t="s">
        <v>35</v>
      </c>
      <c r="BL51" s="1376" t="s">
        <v>35</v>
      </c>
      <c r="BM51" s="1396" t="s">
        <v>35</v>
      </c>
      <c r="BN51" s="1356" t="s">
        <v>35</v>
      </c>
      <c r="BO51" s="1356" t="s">
        <v>35</v>
      </c>
      <c r="BP51" s="1356" t="s">
        <v>35</v>
      </c>
      <c r="BQ51" s="1840" t="s">
        <v>35</v>
      </c>
      <c r="BR51" s="1882"/>
      <c r="BS51" s="1882"/>
      <c r="BT51" s="1882"/>
      <c r="BU51" s="1882"/>
      <c r="BV51" s="1882"/>
      <c r="BW51" s="1882"/>
      <c r="BX51" s="1882"/>
      <c r="BY51" s="1803"/>
      <c r="BZ51" s="1803"/>
      <c r="CA51" s="1803"/>
      <c r="CB51" s="1803"/>
      <c r="CC51" s="1803"/>
      <c r="CD51" s="1803"/>
      <c r="CE51" s="1803"/>
      <c r="CF51" s="1803"/>
      <c r="CG51" s="1803"/>
      <c r="CH51" s="1803"/>
      <c r="CI51" s="1803"/>
      <c r="CJ51" s="1803"/>
      <c r="CK51" s="1803"/>
      <c r="CL51" s="1803"/>
      <c r="CM51" s="1803"/>
      <c r="CN51" s="1803"/>
      <c r="CO51" s="1803"/>
      <c r="CP51" s="1803"/>
      <c r="CQ51" s="1803"/>
      <c r="CR51" s="1803"/>
      <c r="CS51" s="1803"/>
      <c r="CT51" s="1803"/>
      <c r="CU51" s="1803"/>
      <c r="CV51" s="1803"/>
      <c r="CW51" s="1803"/>
      <c r="CX51" s="1803"/>
      <c r="CY51" s="1803"/>
      <c r="CZ51" s="1803"/>
      <c r="DA51" s="237"/>
    </row>
    <row r="52" s="130" customFormat="true" ht="15" customHeight="true" x14ac:dyDescent="0.2">
      <c r="A52" s="2337"/>
      <c r="B52" s="289" t="s">
        <v>68</v>
      </c>
      <c r="C52" s="1279" t="s">
        <v>35</v>
      </c>
      <c r="D52" s="1288" t="s">
        <v>35</v>
      </c>
      <c r="E52" s="1288" t="s">
        <v>35</v>
      </c>
      <c r="F52" s="1288" t="s">
        <v>35</v>
      </c>
      <c r="G52" s="1297" t="s">
        <v>35</v>
      </c>
      <c r="H52" s="1306" t="s">
        <v>35</v>
      </c>
      <c r="I52" s="1288" t="s">
        <v>35</v>
      </c>
      <c r="J52" s="1288" t="s">
        <v>35</v>
      </c>
      <c r="K52" s="1288" t="s">
        <v>35</v>
      </c>
      <c r="L52" s="1315" t="s">
        <v>35</v>
      </c>
      <c r="M52" s="1324" t="s">
        <v>35</v>
      </c>
      <c r="N52" s="1288" t="s">
        <v>35</v>
      </c>
      <c r="O52" s="1288" t="s">
        <v>35</v>
      </c>
      <c r="P52" s="1288" t="s">
        <v>35</v>
      </c>
      <c r="Q52" s="1315" t="s">
        <v>35</v>
      </c>
      <c r="R52" s="1960"/>
      <c r="S52" s="1960"/>
      <c r="T52" s="1960"/>
      <c r="U52" s="1960"/>
      <c r="V52" s="1960"/>
      <c r="W52" s="1960"/>
      <c r="X52" s="1960"/>
      <c r="Y52" s="1792"/>
      <c r="Z52" s="1792"/>
      <c r="AA52" s="1792"/>
      <c r="AB52" s="1792"/>
      <c r="AC52" s="1792"/>
      <c r="AD52" s="1792"/>
      <c r="AE52" s="1792"/>
      <c r="AF52" s="1792"/>
      <c r="AG52" s="1792"/>
      <c r="AH52" s="1792"/>
      <c r="AI52" s="1792"/>
      <c r="AJ52" s="1792"/>
      <c r="AK52" s="1792"/>
      <c r="AL52" s="1792"/>
      <c r="AM52" s="1792"/>
      <c r="AN52" s="1792"/>
      <c r="AO52" s="1792"/>
      <c r="AP52" s="1792"/>
      <c r="AQ52" s="1792"/>
      <c r="AR52" s="1792"/>
      <c r="AS52" s="1792"/>
      <c r="AT52" s="1792"/>
      <c r="AU52" s="1792"/>
      <c r="AV52" s="1792"/>
      <c r="AW52" s="1792"/>
      <c r="AX52" s="1792"/>
      <c r="AY52" s="1792"/>
      <c r="AZ52" s="237"/>
      <c r="BA52" s="2360"/>
      <c r="BB52" s="165" t="s">
        <v>68</v>
      </c>
      <c r="BC52" s="1337" t="s">
        <v>35</v>
      </c>
      <c r="BD52" s="1356" t="s">
        <v>35</v>
      </c>
      <c r="BE52" s="1356" t="s">
        <v>35</v>
      </c>
      <c r="BF52" s="1356" t="s">
        <v>35</v>
      </c>
      <c r="BG52" s="1376" t="s">
        <v>35</v>
      </c>
      <c r="BH52" s="1396" t="s">
        <v>35</v>
      </c>
      <c r="BI52" s="1356" t="s">
        <v>35</v>
      </c>
      <c r="BJ52" s="1356" t="s">
        <v>35</v>
      </c>
      <c r="BK52" s="1356" t="s">
        <v>35</v>
      </c>
      <c r="BL52" s="1376" t="s">
        <v>35</v>
      </c>
      <c r="BM52" s="1396" t="s">
        <v>35</v>
      </c>
      <c r="BN52" s="1356" t="s">
        <v>35</v>
      </c>
      <c r="BO52" s="1356" t="s">
        <v>35</v>
      </c>
      <c r="BP52" s="1356" t="s">
        <v>35</v>
      </c>
      <c r="BQ52" s="1840" t="s">
        <v>35</v>
      </c>
      <c r="BR52" s="1882"/>
      <c r="BS52" s="1882"/>
      <c r="BT52" s="1882"/>
      <c r="BU52" s="1882"/>
      <c r="BV52" s="1882"/>
      <c r="BW52" s="1882"/>
      <c r="BX52" s="1882"/>
      <c r="BY52" s="1803"/>
      <c r="BZ52" s="1803"/>
      <c r="CA52" s="1803"/>
      <c r="CB52" s="1803"/>
      <c r="CC52" s="1803"/>
      <c r="CD52" s="1803"/>
      <c r="CE52" s="1803"/>
      <c r="CF52" s="1803"/>
      <c r="CG52" s="1803"/>
      <c r="CH52" s="1803"/>
      <c r="CI52" s="1803"/>
      <c r="CJ52" s="1803"/>
      <c r="CK52" s="1803"/>
      <c r="CL52" s="1803"/>
      <c r="CM52" s="1803"/>
      <c r="CN52" s="1803"/>
      <c r="CO52" s="1803"/>
      <c r="CP52" s="1803"/>
      <c r="CQ52" s="1803"/>
      <c r="CR52" s="1803"/>
      <c r="CS52" s="1803"/>
      <c r="CT52" s="1803"/>
      <c r="CU52" s="1803"/>
      <c r="CV52" s="1803"/>
      <c r="CW52" s="1803"/>
      <c r="CX52" s="1803"/>
      <c r="CY52" s="1803"/>
      <c r="CZ52" s="1803"/>
      <c r="DA52" s="237"/>
    </row>
    <row r="53" s="130" customFormat="true" ht="15" customHeight="true" x14ac:dyDescent="0.2">
      <c r="A53" s="2337" t="s">
        <v>106</v>
      </c>
      <c r="B53" s="289" t="s">
        <v>101</v>
      </c>
      <c r="C53" s="1279" t="s">
        <v>35</v>
      </c>
      <c r="D53" s="1288" t="s">
        <v>35</v>
      </c>
      <c r="E53" s="1288" t="s">
        <v>35</v>
      </c>
      <c r="F53" s="1288" t="s">
        <v>35</v>
      </c>
      <c r="G53" s="1297" t="s">
        <v>35</v>
      </c>
      <c r="H53" s="1306" t="s">
        <v>35</v>
      </c>
      <c r="I53" s="1288" t="s">
        <v>35</v>
      </c>
      <c r="J53" s="1288" t="s">
        <v>35</v>
      </c>
      <c r="K53" s="1288" t="s">
        <v>35</v>
      </c>
      <c r="L53" s="1315" t="s">
        <v>35</v>
      </c>
      <c r="M53" s="1324" t="s">
        <v>35</v>
      </c>
      <c r="N53" s="1288" t="s">
        <v>35</v>
      </c>
      <c r="O53" s="1288" t="s">
        <v>35</v>
      </c>
      <c r="P53" s="1288" t="s">
        <v>35</v>
      </c>
      <c r="Q53" s="1315" t="s">
        <v>35</v>
      </c>
      <c r="R53" s="1960"/>
      <c r="S53" s="1960"/>
      <c r="T53" s="1960"/>
      <c r="U53" s="1960"/>
      <c r="V53" s="1960"/>
      <c r="W53" s="1960"/>
      <c r="X53" s="1960"/>
      <c r="Y53" s="1792"/>
      <c r="Z53" s="1792"/>
      <c r="AA53" s="1792"/>
      <c r="AB53" s="1792"/>
      <c r="AC53" s="1792"/>
      <c r="AD53" s="1792"/>
      <c r="AE53" s="1792"/>
      <c r="AF53" s="1792"/>
      <c r="AG53" s="1792"/>
      <c r="AH53" s="1792"/>
      <c r="AI53" s="1792"/>
      <c r="AJ53" s="1792"/>
      <c r="AK53" s="1792"/>
      <c r="AL53" s="1792"/>
      <c r="AM53" s="1792"/>
      <c r="AN53" s="1792"/>
      <c r="AO53" s="1792"/>
      <c r="AP53" s="1792"/>
      <c r="AQ53" s="1792"/>
      <c r="AR53" s="1792"/>
      <c r="AS53" s="1792"/>
      <c r="AT53" s="1792"/>
      <c r="AU53" s="1792"/>
      <c r="AV53" s="1792"/>
      <c r="AW53" s="1792"/>
      <c r="AX53" s="1792"/>
      <c r="AY53" s="1792"/>
      <c r="AZ53" s="237"/>
      <c r="BA53" s="2360" t="s">
        <v>106</v>
      </c>
      <c r="BB53" s="165" t="s">
        <v>101</v>
      </c>
      <c r="BC53" s="1337" t="s">
        <v>35</v>
      </c>
      <c r="BD53" s="1356" t="s">
        <v>35</v>
      </c>
      <c r="BE53" s="1356" t="s">
        <v>35</v>
      </c>
      <c r="BF53" s="1356" t="s">
        <v>35</v>
      </c>
      <c r="BG53" s="1376" t="s">
        <v>35</v>
      </c>
      <c r="BH53" s="1396" t="s">
        <v>35</v>
      </c>
      <c r="BI53" s="1356" t="s">
        <v>35</v>
      </c>
      <c r="BJ53" s="1356" t="s">
        <v>35</v>
      </c>
      <c r="BK53" s="1356" t="s">
        <v>35</v>
      </c>
      <c r="BL53" s="1376" t="s">
        <v>35</v>
      </c>
      <c r="BM53" s="1396" t="s">
        <v>35</v>
      </c>
      <c r="BN53" s="1356" t="s">
        <v>35</v>
      </c>
      <c r="BO53" s="1356" t="s">
        <v>35</v>
      </c>
      <c r="BP53" s="1356" t="s">
        <v>35</v>
      </c>
      <c r="BQ53" s="1840" t="s">
        <v>35</v>
      </c>
      <c r="BR53" s="1882"/>
      <c r="BS53" s="1882"/>
      <c r="BT53" s="1882"/>
      <c r="BU53" s="1882"/>
      <c r="BV53" s="1882"/>
      <c r="BW53" s="1882"/>
      <c r="BX53" s="1882"/>
      <c r="BY53" s="1803"/>
      <c r="BZ53" s="1803"/>
      <c r="CA53" s="1803"/>
      <c r="CB53" s="1803"/>
      <c r="CC53" s="1803"/>
      <c r="CD53" s="1803"/>
      <c r="CE53" s="1803"/>
      <c r="CF53" s="1803"/>
      <c r="CG53" s="1803"/>
      <c r="CH53" s="1803"/>
      <c r="CI53" s="1803"/>
      <c r="CJ53" s="1803"/>
      <c r="CK53" s="1803"/>
      <c r="CL53" s="1803"/>
      <c r="CM53" s="1803"/>
      <c r="CN53" s="1803"/>
      <c r="CO53" s="1803"/>
      <c r="CP53" s="1803"/>
      <c r="CQ53" s="1803"/>
      <c r="CR53" s="1803"/>
      <c r="CS53" s="1803"/>
      <c r="CT53" s="1803"/>
      <c r="CU53" s="1803"/>
      <c r="CV53" s="1803"/>
      <c r="CW53" s="1803"/>
      <c r="CX53" s="1803"/>
      <c r="CY53" s="1803"/>
      <c r="CZ53" s="1803"/>
      <c r="DA53" s="237"/>
    </row>
    <row r="54" s="130" customFormat="true" ht="15" customHeight="true" x14ac:dyDescent="0.2">
      <c r="A54" s="2337"/>
      <c r="B54" s="289" t="s">
        <v>100</v>
      </c>
      <c r="C54" s="1279" t="s">
        <v>35</v>
      </c>
      <c r="D54" s="1288" t="s">
        <v>35</v>
      </c>
      <c r="E54" s="1288" t="s">
        <v>35</v>
      </c>
      <c r="F54" s="1288" t="s">
        <v>35</v>
      </c>
      <c r="G54" s="1297" t="s">
        <v>35</v>
      </c>
      <c r="H54" s="1306" t="s">
        <v>35</v>
      </c>
      <c r="I54" s="1288" t="s">
        <v>35</v>
      </c>
      <c r="J54" s="1288" t="s">
        <v>35</v>
      </c>
      <c r="K54" s="1288" t="s">
        <v>35</v>
      </c>
      <c r="L54" s="1315" t="s">
        <v>35</v>
      </c>
      <c r="M54" s="1324" t="s">
        <v>35</v>
      </c>
      <c r="N54" s="1288" t="s">
        <v>35</v>
      </c>
      <c r="O54" s="1288" t="s">
        <v>35</v>
      </c>
      <c r="P54" s="1288" t="s">
        <v>35</v>
      </c>
      <c r="Q54" s="1315" t="s">
        <v>35</v>
      </c>
      <c r="R54" s="1960"/>
      <c r="S54" s="1960"/>
      <c r="T54" s="1960"/>
      <c r="U54" s="1960"/>
      <c r="V54" s="1960"/>
      <c r="W54" s="1960"/>
      <c r="X54" s="1960"/>
      <c r="Y54" s="1792"/>
      <c r="Z54" s="1792"/>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237"/>
      <c r="BA54" s="2360"/>
      <c r="BB54" s="165" t="s">
        <v>100</v>
      </c>
      <c r="BC54" s="1337" t="s">
        <v>35</v>
      </c>
      <c r="BD54" s="1356" t="s">
        <v>35</v>
      </c>
      <c r="BE54" s="1356" t="s">
        <v>35</v>
      </c>
      <c r="BF54" s="1356" t="s">
        <v>35</v>
      </c>
      <c r="BG54" s="1376" t="s">
        <v>35</v>
      </c>
      <c r="BH54" s="1396" t="s">
        <v>35</v>
      </c>
      <c r="BI54" s="1356" t="s">
        <v>35</v>
      </c>
      <c r="BJ54" s="1356" t="s">
        <v>35</v>
      </c>
      <c r="BK54" s="1356" t="s">
        <v>35</v>
      </c>
      <c r="BL54" s="1376" t="s">
        <v>35</v>
      </c>
      <c r="BM54" s="1396" t="s">
        <v>35</v>
      </c>
      <c r="BN54" s="1356" t="s">
        <v>35</v>
      </c>
      <c r="BO54" s="1356" t="s">
        <v>35</v>
      </c>
      <c r="BP54" s="1356" t="s">
        <v>35</v>
      </c>
      <c r="BQ54" s="1840" t="s">
        <v>35</v>
      </c>
      <c r="BR54" s="1882"/>
      <c r="BS54" s="1882"/>
      <c r="BT54" s="1882"/>
      <c r="BU54" s="1882"/>
      <c r="BV54" s="1882"/>
      <c r="BW54" s="1882"/>
      <c r="BX54" s="1882"/>
      <c r="BY54" s="1803"/>
      <c r="BZ54" s="1803"/>
      <c r="CA54" s="1803"/>
      <c r="CB54" s="1803"/>
      <c r="CC54" s="1803"/>
      <c r="CD54" s="1803"/>
      <c r="CE54" s="1803"/>
      <c r="CF54" s="1803"/>
      <c r="CG54" s="1803"/>
      <c r="CH54" s="1803"/>
      <c r="CI54" s="1803"/>
      <c r="CJ54" s="1803"/>
      <c r="CK54" s="1803"/>
      <c r="CL54" s="1803"/>
      <c r="CM54" s="1803"/>
      <c r="CN54" s="1803"/>
      <c r="CO54" s="1803"/>
      <c r="CP54" s="1803"/>
      <c r="CQ54" s="1803"/>
      <c r="CR54" s="1803"/>
      <c r="CS54" s="1803"/>
      <c r="CT54" s="1803"/>
      <c r="CU54" s="1803"/>
      <c r="CV54" s="1803"/>
      <c r="CW54" s="1803"/>
      <c r="CX54" s="1803"/>
      <c r="CY54" s="1803"/>
      <c r="CZ54" s="1803"/>
      <c r="DA54" s="237"/>
    </row>
    <row r="55" s="130" customFormat="true" ht="15" customHeight="true" x14ac:dyDescent="0.2">
      <c r="A55" s="2362"/>
      <c r="B55" s="290" t="s">
        <v>68</v>
      </c>
      <c r="C55" s="1281" t="s">
        <v>35</v>
      </c>
      <c r="D55" s="1290" t="s">
        <v>35</v>
      </c>
      <c r="E55" s="1290" t="s">
        <v>35</v>
      </c>
      <c r="F55" s="1290" t="s">
        <v>35</v>
      </c>
      <c r="G55" s="1299" t="s">
        <v>35</v>
      </c>
      <c r="H55" s="1308" t="s">
        <v>35</v>
      </c>
      <c r="I55" s="1290" t="s">
        <v>35</v>
      </c>
      <c r="J55" s="1290" t="s">
        <v>35</v>
      </c>
      <c r="K55" s="1290" t="s">
        <v>35</v>
      </c>
      <c r="L55" s="1317" t="s">
        <v>35</v>
      </c>
      <c r="M55" s="1326" t="s">
        <v>35</v>
      </c>
      <c r="N55" s="1290" t="s">
        <v>35</v>
      </c>
      <c r="O55" s="1290" t="s">
        <v>35</v>
      </c>
      <c r="P55" s="1290" t="s">
        <v>35</v>
      </c>
      <c r="Q55" s="1317" t="s">
        <v>35</v>
      </c>
      <c r="R55" s="1793"/>
      <c r="S55" s="1793"/>
      <c r="T55" s="1793"/>
      <c r="U55" s="1793"/>
      <c r="V55" s="1793"/>
      <c r="W55" s="1793"/>
      <c r="X55" s="1793"/>
      <c r="Y55" s="1793"/>
      <c r="Z55" s="1793"/>
      <c r="AA55" s="1793"/>
      <c r="AB55" s="1793"/>
      <c r="AC55" s="1793"/>
      <c r="AD55" s="1793"/>
      <c r="AE55" s="1793"/>
      <c r="AF55" s="1793"/>
      <c r="AG55" s="1793"/>
      <c r="AH55" s="1793"/>
      <c r="AI55" s="1793"/>
      <c r="AJ55" s="1793"/>
      <c r="AK55" s="1793"/>
      <c r="AL55" s="1793"/>
      <c r="AM55" s="1793"/>
      <c r="AN55" s="1793"/>
      <c r="AO55" s="1793"/>
      <c r="AP55" s="1793"/>
      <c r="AQ55" s="1793"/>
      <c r="AR55" s="1793"/>
      <c r="AS55" s="1793"/>
      <c r="AT55" s="1793"/>
      <c r="AU55" s="1793"/>
      <c r="AV55" s="1793"/>
      <c r="AW55" s="1793"/>
      <c r="AX55" s="1793"/>
      <c r="AY55" s="1793"/>
      <c r="AZ55" s="237"/>
      <c r="BA55" s="2363"/>
      <c r="BB55" s="166" t="s">
        <v>68</v>
      </c>
      <c r="BC55" s="1338" t="s">
        <v>35</v>
      </c>
      <c r="BD55" s="1357" t="s">
        <v>35</v>
      </c>
      <c r="BE55" s="1357" t="s">
        <v>35</v>
      </c>
      <c r="BF55" s="1357" t="s">
        <v>35</v>
      </c>
      <c r="BG55" s="1377" t="s">
        <v>35</v>
      </c>
      <c r="BH55" s="1397" t="s">
        <v>35</v>
      </c>
      <c r="BI55" s="1357" t="s">
        <v>35</v>
      </c>
      <c r="BJ55" s="1357" t="s">
        <v>35</v>
      </c>
      <c r="BK55" s="1357" t="s">
        <v>35</v>
      </c>
      <c r="BL55" s="1377" t="s">
        <v>35</v>
      </c>
      <c r="BM55" s="1397" t="s">
        <v>35</v>
      </c>
      <c r="BN55" s="1357" t="s">
        <v>35</v>
      </c>
      <c r="BO55" s="1357" t="s">
        <v>35</v>
      </c>
      <c r="BP55" s="1357" t="s">
        <v>35</v>
      </c>
      <c r="BQ55" s="1411" t="s">
        <v>35</v>
      </c>
      <c r="BR55" s="1883"/>
      <c r="BS55" s="1883"/>
      <c r="BT55" s="1883"/>
      <c r="BU55" s="1883"/>
      <c r="BV55" s="1883"/>
      <c r="BW55" s="1883"/>
      <c r="BX55" s="1883"/>
      <c r="BY55" s="1883"/>
      <c r="BZ55" s="1804"/>
      <c r="CA55" s="1804"/>
      <c r="CB55" s="1804"/>
      <c r="CC55" s="1804"/>
      <c r="CD55" s="1804"/>
      <c r="CE55" s="1804"/>
      <c r="CF55" s="1804"/>
      <c r="CG55" s="1804"/>
      <c r="CH55" s="1804"/>
      <c r="CI55" s="1804"/>
      <c r="CJ55" s="1804"/>
      <c r="CK55" s="1804"/>
      <c r="CL55" s="1804"/>
      <c r="CM55" s="1804"/>
      <c r="CN55" s="1804"/>
      <c r="CO55" s="1804"/>
      <c r="CP55" s="1804"/>
      <c r="CQ55" s="1804"/>
      <c r="CR55" s="1804"/>
      <c r="CS55" s="1804"/>
      <c r="CT55" s="1804"/>
      <c r="CU55" s="1804"/>
      <c r="CV55" s="1804"/>
      <c r="CW55" s="1804"/>
      <c r="CX55" s="1804"/>
      <c r="CY55" s="1804"/>
      <c r="CZ55" s="1804"/>
      <c r="DA55" s="237"/>
    </row>
    <row r="56" s="135" customFormat="true" ht="15" customHeight="true" x14ac:dyDescent="0.2">
      <c r="A56" s="132"/>
      <c r="B56" s="202"/>
      <c r="C56" s="2354" t="s">
        <v>115</v>
      </c>
      <c r="D56" s="2355"/>
      <c r="E56" s="2355"/>
      <c r="F56" s="2355"/>
      <c r="G56" s="2356"/>
      <c r="H56" s="2357" t="s">
        <v>38</v>
      </c>
      <c r="I56" s="2349"/>
      <c r="J56" s="2349"/>
      <c r="K56" s="2349"/>
      <c r="L56" s="2358"/>
      <c r="M56" s="2348" t="s">
        <v>37</v>
      </c>
      <c r="N56" s="2349"/>
      <c r="O56" s="2349"/>
      <c r="P56" s="2349"/>
      <c r="Q56" s="2350"/>
      <c r="R56" s="438"/>
      <c r="S56" s="438"/>
      <c r="T56" s="438"/>
      <c r="U56" s="438"/>
      <c r="V56" s="438"/>
      <c r="W56" s="438"/>
      <c r="X56" s="438"/>
      <c r="Y56" s="438"/>
      <c r="Z56" s="438"/>
      <c r="AA56" s="438"/>
      <c r="AB56" s="438"/>
      <c r="AC56" s="438"/>
      <c r="AD56" s="438"/>
      <c r="AE56" s="438"/>
      <c r="AF56" s="438"/>
      <c r="AG56" s="438"/>
      <c r="AH56" s="438"/>
      <c r="AI56" s="438"/>
      <c r="AJ56" s="438"/>
      <c r="AK56" s="438"/>
      <c r="AL56" s="438"/>
      <c r="AM56" s="438"/>
      <c r="AN56" s="438"/>
      <c r="AO56" s="438"/>
      <c r="AP56" s="438"/>
      <c r="AQ56" s="438"/>
      <c r="AR56" s="438"/>
      <c r="AS56" s="438"/>
      <c r="AT56" s="438"/>
      <c r="AU56" s="438"/>
      <c r="AV56" s="438"/>
      <c r="AW56" s="438"/>
      <c r="AX56" s="438"/>
      <c r="AY56" s="438"/>
      <c r="BA56" s="239" t="s">
        <v>131</v>
      </c>
      <c r="BB56" s="115" t="s">
        <v>96</v>
      </c>
      <c r="BC56" s="2381" t="s">
        <v>115</v>
      </c>
      <c r="BD56" s="2382"/>
      <c r="BE56" s="2382"/>
      <c r="BF56" s="2382"/>
      <c r="BG56" s="2383"/>
      <c r="BH56" s="2384" t="s">
        <v>38</v>
      </c>
      <c r="BI56" s="2382"/>
      <c r="BJ56" s="2382"/>
      <c r="BK56" s="2382"/>
      <c r="BL56" s="2383"/>
      <c r="BM56" s="2384" t="s">
        <v>37</v>
      </c>
      <c r="BN56" s="2382"/>
      <c r="BO56" s="2382"/>
      <c r="BP56" s="2382"/>
      <c r="BQ56" s="2385"/>
      <c r="BR56" s="1884"/>
      <c r="BS56" s="1885"/>
      <c r="BT56" s="1885"/>
      <c r="BU56" s="1885"/>
      <c r="BV56" s="1885"/>
      <c r="BW56" s="1885"/>
      <c r="BX56" s="1885"/>
      <c r="BY56" s="1886"/>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c r="DA56" s="912"/>
    </row>
    <row r="57" s="135" customFormat="true" ht="12.75" x14ac:dyDescent="0.2">
      <c r="A57" s="203" t="s">
        <v>69</v>
      </c>
      <c r="B57" s="276"/>
      <c r="C57" s="395" t="s">
        <v>0</v>
      </c>
      <c r="D57" s="396" t="s">
        <v>1</v>
      </c>
      <c r="E57" s="396" t="s">
        <v>2</v>
      </c>
      <c r="F57" s="396" t="s">
        <v>3</v>
      </c>
      <c r="G57" s="397" t="s">
        <v>4</v>
      </c>
      <c r="H57" s="1027" t="s">
        <v>0</v>
      </c>
      <c r="I57" s="974" t="s">
        <v>1</v>
      </c>
      <c r="J57" s="974" t="s">
        <v>2</v>
      </c>
      <c r="K57" s="974" t="s">
        <v>3</v>
      </c>
      <c r="L57" s="975" t="s">
        <v>4</v>
      </c>
      <c r="M57" s="1015" t="s">
        <v>0</v>
      </c>
      <c r="N57" s="974" t="s">
        <v>1</v>
      </c>
      <c r="O57" s="974" t="s">
        <v>2</v>
      </c>
      <c r="P57" s="974" t="s">
        <v>3</v>
      </c>
      <c r="Q57" s="976" t="s">
        <v>4</v>
      </c>
      <c r="R57" s="438"/>
      <c r="S57" s="438"/>
      <c r="T57" s="438"/>
      <c r="U57" s="438"/>
      <c r="V57" s="438"/>
      <c r="W57" s="438"/>
      <c r="X57" s="438"/>
      <c r="Y57" s="438"/>
      <c r="Z57" s="438"/>
      <c r="AA57" s="438"/>
      <c r="AB57" s="438"/>
      <c r="AC57" s="438"/>
      <c r="AD57" s="438"/>
      <c r="AE57" s="438"/>
      <c r="AF57" s="438"/>
      <c r="AG57" s="438"/>
      <c r="AH57" s="438"/>
      <c r="AI57" s="438"/>
      <c r="AJ57" s="438"/>
      <c r="AK57" s="438"/>
      <c r="AL57" s="438"/>
      <c r="AM57" s="438"/>
      <c r="AN57" s="438"/>
      <c r="AO57" s="438"/>
      <c r="AP57" s="438"/>
      <c r="AQ57" s="438"/>
      <c r="AR57" s="438"/>
      <c r="AS57" s="438"/>
      <c r="AT57" s="438"/>
      <c r="AU57" s="438"/>
      <c r="AV57" s="438"/>
      <c r="AW57" s="438"/>
      <c r="AX57" s="438"/>
      <c r="AY57" s="438"/>
      <c r="BA57" s="216" t="s">
        <v>120</v>
      </c>
      <c r="BB57" s="215"/>
      <c r="BC57" s="466" t="s">
        <v>0</v>
      </c>
      <c r="BD57" s="184" t="s">
        <v>1</v>
      </c>
      <c r="BE57" s="184" t="s">
        <v>2</v>
      </c>
      <c r="BF57" s="184" t="s">
        <v>3</v>
      </c>
      <c r="BG57" s="467" t="s">
        <v>4</v>
      </c>
      <c r="BH57" s="476" t="s">
        <v>0</v>
      </c>
      <c r="BI57" s="184" t="s">
        <v>1</v>
      </c>
      <c r="BJ57" s="184" t="s">
        <v>2</v>
      </c>
      <c r="BK57" s="184" t="s">
        <v>3</v>
      </c>
      <c r="BL57" s="467" t="s">
        <v>4</v>
      </c>
      <c r="BM57" s="476" t="s">
        <v>0</v>
      </c>
      <c r="BN57" s="184" t="s">
        <v>1</v>
      </c>
      <c r="BO57" s="184" t="s">
        <v>2</v>
      </c>
      <c r="BP57" s="184" t="s">
        <v>3</v>
      </c>
      <c r="BQ57" s="1841" t="s">
        <v>4</v>
      </c>
      <c r="BR57" s="1887"/>
      <c r="BS57" s="1887"/>
      <c r="BT57" s="1887"/>
      <c r="BU57" s="1887"/>
      <c r="BV57" s="1887"/>
      <c r="BW57" s="1887"/>
      <c r="BX57" s="1887"/>
      <c r="BY57" s="1805"/>
      <c r="BZ57" s="1805"/>
      <c r="CA57" s="1805"/>
      <c r="CB57" s="1805"/>
      <c r="CC57" s="1805"/>
      <c r="CD57" s="1805"/>
      <c r="CE57" s="1805"/>
      <c r="CF57" s="1805"/>
      <c r="CG57" s="1805"/>
      <c r="CH57" s="1805"/>
      <c r="CI57" s="1805"/>
      <c r="CJ57" s="1805"/>
      <c r="CK57" s="1805"/>
      <c r="CL57" s="1805"/>
      <c r="CM57" s="1805"/>
      <c r="CN57" s="1805"/>
      <c r="CO57" s="1805"/>
      <c r="CP57" s="1805"/>
      <c r="CQ57" s="1805"/>
      <c r="CR57" s="1805"/>
      <c r="CS57" s="1805"/>
      <c r="CT57" s="1805"/>
      <c r="CU57" s="1805"/>
      <c r="CV57" s="1805"/>
      <c r="CW57" s="1805"/>
      <c r="CX57" s="1805"/>
      <c r="CY57" s="1805"/>
      <c r="CZ57" s="1805"/>
      <c r="DA57" s="912"/>
    </row>
    <row r="58" s="135" customFormat="true" ht="15" customHeight="true" x14ac:dyDescent="0.2">
      <c r="A58" s="2351" t="s">
        <v>159</v>
      </c>
      <c r="B58" s="1251" t="s">
        <v>160</v>
      </c>
      <c r="C58" s="1109">
        <v>36.280729955293651</v>
      </c>
      <c r="D58" s="1110">
        <v>66.040694011170459</v>
      </c>
      <c r="E58" s="1110">
        <v>86.076385009681871</v>
      </c>
      <c r="F58" s="1110">
        <v>94.205983366011353</v>
      </c>
      <c r="G58" s="1111">
        <v>96.849918142366022</v>
      </c>
      <c r="H58" s="1112">
        <v>91.109448443645022</v>
      </c>
      <c r="I58" s="1110">
        <v>93.484638696834566</v>
      </c>
      <c r="J58" s="1110">
        <v>97.10862906127258</v>
      </c>
      <c r="K58" s="1110">
        <v>97.666519930046121</v>
      </c>
      <c r="L58" s="1113">
        <v>98.287218319484865</v>
      </c>
      <c r="M58" s="1114">
        <v>13.97573991669773</v>
      </c>
      <c r="N58" s="1110">
        <v>28.591113525315492</v>
      </c>
      <c r="O58" s="1110">
        <v>29.384451188510248</v>
      </c>
      <c r="P58" s="1110">
        <v>48.208629591400431</v>
      </c>
      <c r="Q58" s="1934">
        <v>61.701290378264559</v>
      </c>
      <c r="R58" s="438"/>
      <c r="S58" s="438"/>
      <c r="T58" s="438"/>
      <c r="U58" s="438"/>
      <c r="V58" s="438"/>
      <c r="W58" s="438"/>
      <c r="X58" s="438"/>
      <c r="Y58" s="438"/>
      <c r="Z58" s="438"/>
      <c r="AA58" s="438"/>
      <c r="AB58" s="438"/>
      <c r="AC58" s="438"/>
      <c r="AD58" s="438"/>
      <c r="AE58" s="438"/>
      <c r="AF58" s="438"/>
      <c r="AG58" s="438"/>
      <c r="AH58" s="438"/>
      <c r="AI58" s="438"/>
      <c r="AJ58" s="438"/>
      <c r="AK58" s="438"/>
      <c r="AL58" s="438"/>
      <c r="AM58" s="438"/>
      <c r="AN58" s="438"/>
      <c r="AO58" s="438"/>
      <c r="AP58" s="438"/>
      <c r="AQ58" s="438"/>
      <c r="AR58" s="438"/>
      <c r="AS58" s="438"/>
      <c r="AT58" s="438"/>
      <c r="AU58" s="438"/>
      <c r="AV58" s="438"/>
      <c r="AW58" s="438"/>
      <c r="AX58" s="438"/>
      <c r="AY58" s="438"/>
      <c r="BA58" s="264"/>
      <c r="BB58" s="167"/>
      <c r="BC58" s="468"/>
      <c r="BD58" s="427"/>
      <c r="BE58" s="427"/>
      <c r="BF58" s="427"/>
      <c r="BG58" s="469"/>
      <c r="BH58" s="477"/>
      <c r="BI58" s="427"/>
      <c r="BJ58" s="427"/>
      <c r="BK58" s="427"/>
      <c r="BL58" s="469"/>
      <c r="BM58" s="477"/>
      <c r="BN58" s="427"/>
      <c r="BO58" s="427"/>
      <c r="BP58" s="427"/>
      <c r="BQ58" s="1842"/>
      <c r="BR58" s="1888"/>
      <c r="BS58" s="1888"/>
      <c r="BT58" s="1888"/>
      <c r="BU58" s="1888"/>
      <c r="BV58" s="1888"/>
      <c r="BW58" s="1888"/>
      <c r="BX58" s="1888"/>
      <c r="BY58" s="1806"/>
      <c r="BZ58" s="1806"/>
      <c r="CA58" s="1806"/>
      <c r="CB58" s="1806"/>
      <c r="CC58" s="1806"/>
      <c r="CD58" s="1806"/>
      <c r="CE58" s="1806"/>
      <c r="CF58" s="1806"/>
      <c r="CG58" s="1806"/>
      <c r="CH58" s="1806"/>
      <c r="CI58" s="1806"/>
      <c r="CJ58" s="1806"/>
      <c r="CK58" s="1806"/>
      <c r="CL58" s="1806"/>
      <c r="CM58" s="1806"/>
      <c r="CN58" s="1806"/>
      <c r="CO58" s="1806"/>
      <c r="CP58" s="1806"/>
      <c r="CQ58" s="1806"/>
      <c r="CR58" s="1806"/>
      <c r="CS58" s="1806"/>
      <c r="CT58" s="1806"/>
      <c r="CU58" s="1806"/>
      <c r="CV58" s="1806"/>
      <c r="CW58" s="1806"/>
      <c r="CX58" s="1806"/>
      <c r="CY58" s="1806"/>
      <c r="CZ58" s="1806"/>
      <c r="DA58" s="912"/>
    </row>
    <row r="59" s="135" customFormat="true" ht="15" customHeight="true" x14ac:dyDescent="0.2">
      <c r="A59" s="2352"/>
      <c r="B59" s="1252" t="s">
        <v>161</v>
      </c>
      <c r="C59" s="1115">
        <v>21.359763739758186</v>
      </c>
      <c r="D59" s="1116">
        <v>14.421476353586391</v>
      </c>
      <c r="E59" s="1116">
        <v>4.5242379547568694</v>
      </c>
      <c r="F59" s="1116">
        <v>1.1782609561126116</v>
      </c>
      <c r="G59" s="1117">
        <v>0.90989366946769901</v>
      </c>
      <c r="H59" s="1118">
        <v>1.3112900481603014</v>
      </c>
      <c r="I59" s="1116">
        <v>0.91233053205393744</v>
      </c>
      <c r="J59" s="1116">
        <v>0.14754967186211576</v>
      </c>
      <c r="K59" s="1116">
        <v>0.21681714704318358</v>
      </c>
      <c r="L59" s="1119">
        <v>0.12462289901269462</v>
      </c>
      <c r="M59" s="1120">
        <v>30.264001640616989</v>
      </c>
      <c r="N59" s="1116">
        <v>23.197998524725826</v>
      </c>
      <c r="O59" s="1116">
        <v>30.723661687144237</v>
      </c>
      <c r="P59" s="1116">
        <v>21.265850004691174</v>
      </c>
      <c r="Q59" s="1935">
        <v>16.489284617578448</v>
      </c>
      <c r="R59" s="438"/>
      <c r="S59" s="438"/>
      <c r="T59" s="438"/>
      <c r="U59" s="438"/>
      <c r="V59" s="438"/>
      <c r="W59" s="438"/>
      <c r="X59" s="438"/>
      <c r="Y59" s="438"/>
      <c r="Z59" s="438"/>
      <c r="AA59" s="438"/>
      <c r="AB59" s="438"/>
      <c r="AC59" s="438"/>
      <c r="AD59" s="438"/>
      <c r="AE59" s="438"/>
      <c r="AF59" s="438"/>
      <c r="AG59" s="438"/>
      <c r="AH59" s="438"/>
      <c r="AI59" s="438"/>
      <c r="AJ59" s="438"/>
      <c r="AK59" s="438"/>
      <c r="AL59" s="438"/>
      <c r="AM59" s="438"/>
      <c r="AN59" s="438"/>
      <c r="AO59" s="438"/>
      <c r="AP59" s="438"/>
      <c r="AQ59" s="438"/>
      <c r="AR59" s="438"/>
      <c r="AS59" s="438"/>
      <c r="AT59" s="438"/>
      <c r="AU59" s="438"/>
      <c r="AV59" s="438"/>
      <c r="AW59" s="438"/>
      <c r="AX59" s="438"/>
      <c r="AY59" s="438"/>
      <c r="BA59" s="265"/>
      <c r="BB59" s="168"/>
      <c r="BC59" s="470"/>
      <c r="BD59" s="429"/>
      <c r="BE59" s="429"/>
      <c r="BF59" s="429"/>
      <c r="BG59" s="471"/>
      <c r="BH59" s="478"/>
      <c r="BI59" s="429"/>
      <c r="BJ59" s="429"/>
      <c r="BK59" s="429"/>
      <c r="BL59" s="471"/>
      <c r="BM59" s="478"/>
      <c r="BN59" s="429"/>
      <c r="BO59" s="429"/>
      <c r="BP59" s="429"/>
      <c r="BQ59" s="1843"/>
      <c r="BR59" s="1889"/>
      <c r="BS59" s="1889"/>
      <c r="BT59" s="1889"/>
      <c r="BU59" s="1889"/>
      <c r="BV59" s="1889"/>
      <c r="BW59" s="1889"/>
      <c r="BX59" s="1889"/>
      <c r="BY59" s="1807"/>
      <c r="BZ59" s="1807"/>
      <c r="CA59" s="1807"/>
      <c r="CB59" s="1807"/>
      <c r="CC59" s="1807"/>
      <c r="CD59" s="1807"/>
      <c r="CE59" s="1807"/>
      <c r="CF59" s="1807"/>
      <c r="CG59" s="1807"/>
      <c r="CH59" s="1807"/>
      <c r="CI59" s="1807"/>
      <c r="CJ59" s="1807"/>
      <c r="CK59" s="1807"/>
      <c r="CL59" s="1807"/>
      <c r="CM59" s="1807"/>
      <c r="CN59" s="1807"/>
      <c r="CO59" s="1807"/>
      <c r="CP59" s="1807"/>
      <c r="CQ59" s="1807"/>
      <c r="CR59" s="1807"/>
      <c r="CS59" s="1807"/>
      <c r="CT59" s="1807"/>
      <c r="CU59" s="1807"/>
      <c r="CV59" s="1807"/>
      <c r="CW59" s="1807"/>
      <c r="CX59" s="1807"/>
      <c r="CY59" s="1807"/>
      <c r="CZ59" s="1807"/>
      <c r="DA59" s="912"/>
    </row>
    <row r="60" s="135" customFormat="true" ht="15" customHeight="true" x14ac:dyDescent="0.2">
      <c r="A60" s="2352"/>
      <c r="B60" s="1252" t="s">
        <v>162</v>
      </c>
      <c r="C60" s="1115">
        <v>3.3773242629110718</v>
      </c>
      <c r="D60" s="1116">
        <v>2.3115539937848184</v>
      </c>
      <c r="E60" s="1116">
        <v>1.0245686578668149</v>
      </c>
      <c r="F60" s="1116">
        <v>0.40224329291338784</v>
      </c>
      <c r="G60" s="1117">
        <v>0.10586264989964203</v>
      </c>
      <c r="H60" s="1118">
        <v>0.42029396724797086</v>
      </c>
      <c r="I60" s="1116">
        <v>0.19849929123465757</v>
      </c>
      <c r="J60" s="1116">
        <v>0</v>
      </c>
      <c r="K60" s="1116">
        <v>0</v>
      </c>
      <c r="L60" s="1119">
        <v>0</v>
      </c>
      <c r="M60" s="1120">
        <v>5.4576674596220638</v>
      </c>
      <c r="N60" s="1116">
        <v>3.519910212387801</v>
      </c>
      <c r="O60" s="1116">
        <v>1.9684677501511521</v>
      </c>
      <c r="P60" s="1116">
        <v>5.660887751993017</v>
      </c>
      <c r="Q60" s="1935">
        <v>3.8444152013957686</v>
      </c>
      <c r="R60" s="438"/>
      <c r="S60" s="438"/>
      <c r="T60" s="438"/>
      <c r="U60" s="438"/>
      <c r="V60" s="438"/>
      <c r="W60" s="438"/>
      <c r="X60" s="438"/>
      <c r="Y60" s="438"/>
      <c r="Z60" s="438"/>
      <c r="AA60" s="438"/>
      <c r="AB60" s="438"/>
      <c r="AC60" s="438"/>
      <c r="AD60" s="438"/>
      <c r="AE60" s="438"/>
      <c r="AF60" s="438"/>
      <c r="AG60" s="438"/>
      <c r="AH60" s="438"/>
      <c r="AI60" s="438"/>
      <c r="AJ60" s="438"/>
      <c r="AK60" s="438"/>
      <c r="AL60" s="438"/>
      <c r="AM60" s="438"/>
      <c r="AN60" s="438"/>
      <c r="AO60" s="438"/>
      <c r="AP60" s="438"/>
      <c r="AQ60" s="438"/>
      <c r="AR60" s="438"/>
      <c r="AS60" s="438"/>
      <c r="AT60" s="438"/>
      <c r="AU60" s="438"/>
      <c r="AV60" s="438"/>
      <c r="AW60" s="438"/>
      <c r="AX60" s="438"/>
      <c r="AY60" s="438"/>
      <c r="BA60" s="265"/>
      <c r="BB60" s="168"/>
      <c r="BC60" s="470"/>
      <c r="BD60" s="429"/>
      <c r="BE60" s="429"/>
      <c r="BF60" s="429"/>
      <c r="BG60" s="471"/>
      <c r="BH60" s="478"/>
      <c r="BI60" s="429"/>
      <c r="BJ60" s="429"/>
      <c r="BK60" s="429"/>
      <c r="BL60" s="471"/>
      <c r="BM60" s="478"/>
      <c r="BN60" s="429"/>
      <c r="BO60" s="429"/>
      <c r="BP60" s="429"/>
      <c r="BQ60" s="1843"/>
      <c r="BR60" s="1889"/>
      <c r="BS60" s="1889"/>
      <c r="BT60" s="1889"/>
      <c r="BU60" s="1889"/>
      <c r="BV60" s="1889"/>
      <c r="BW60" s="1889"/>
      <c r="BX60" s="1889"/>
      <c r="BY60" s="1807"/>
      <c r="BZ60" s="1807"/>
      <c r="CA60" s="1807"/>
      <c r="CB60" s="1807"/>
      <c r="CC60" s="1807"/>
      <c r="CD60" s="1807"/>
      <c r="CE60" s="1807"/>
      <c r="CF60" s="1807"/>
      <c r="CG60" s="1807"/>
      <c r="CH60" s="1807"/>
      <c r="CI60" s="1807"/>
      <c r="CJ60" s="1807"/>
      <c r="CK60" s="1807"/>
      <c r="CL60" s="1807"/>
      <c r="CM60" s="1807"/>
      <c r="CN60" s="1807"/>
      <c r="CO60" s="1807"/>
      <c r="CP60" s="1807"/>
      <c r="CQ60" s="1807"/>
      <c r="CR60" s="1807"/>
      <c r="CS60" s="1807"/>
      <c r="CT60" s="1807"/>
      <c r="CU60" s="1807"/>
      <c r="CV60" s="1807"/>
      <c r="CW60" s="1807"/>
      <c r="CX60" s="1807"/>
      <c r="CY60" s="1807"/>
      <c r="CZ60" s="1807"/>
      <c r="DA60" s="912"/>
    </row>
    <row r="61" s="135" customFormat="true" ht="15" customHeight="true" x14ac:dyDescent="0.2">
      <c r="A61" s="2352"/>
      <c r="B61" s="1252" t="s">
        <v>163</v>
      </c>
      <c r="C61" s="1115">
        <v>6.420612836622178</v>
      </c>
      <c r="D61" s="1116">
        <v>3.6401200902196695</v>
      </c>
      <c r="E61" s="1116">
        <v>1.626258267384139</v>
      </c>
      <c r="F61" s="1116">
        <v>1.0017054069361622</v>
      </c>
      <c r="G61" s="1117">
        <v>0.19689215196137272</v>
      </c>
      <c r="H61" s="1118">
        <v>0.12518892345367369</v>
      </c>
      <c r="I61" s="1116">
        <v>0.96477350313655519</v>
      </c>
      <c r="J61" s="1116">
        <v>0.23509681973378044</v>
      </c>
      <c r="K61" s="1116">
        <v>0.23840812000680373</v>
      </c>
      <c r="L61" s="1119">
        <v>0</v>
      </c>
      <c r="M61" s="1120">
        <v>7.4583564021394571</v>
      </c>
      <c r="N61" s="1116">
        <v>8.7826071376995589</v>
      </c>
      <c r="O61" s="1116">
        <v>7.9427486829735479</v>
      </c>
      <c r="P61" s="1116">
        <v>6.1764745866472168</v>
      </c>
      <c r="Q61" s="1935">
        <v>5.2722424905094787</v>
      </c>
      <c r="R61" s="438"/>
      <c r="S61" s="438"/>
      <c r="T61" s="438"/>
      <c r="U61" s="438"/>
      <c r="V61" s="438"/>
      <c r="W61" s="438"/>
      <c r="X61" s="438"/>
      <c r="Y61" s="438"/>
      <c r="Z61" s="438"/>
      <c r="AA61" s="438"/>
      <c r="AB61" s="438"/>
      <c r="AC61" s="438"/>
      <c r="AD61" s="438"/>
      <c r="AE61" s="438"/>
      <c r="AF61" s="438"/>
      <c r="AG61" s="438"/>
      <c r="AH61" s="438"/>
      <c r="AI61" s="438"/>
      <c r="AJ61" s="438"/>
      <c r="AK61" s="438"/>
      <c r="AL61" s="438"/>
      <c r="AM61" s="438"/>
      <c r="AN61" s="438"/>
      <c r="AO61" s="438"/>
      <c r="AP61" s="438"/>
      <c r="AQ61" s="438"/>
      <c r="AR61" s="438"/>
      <c r="AS61" s="438"/>
      <c r="AT61" s="438"/>
      <c r="AU61" s="438"/>
      <c r="AV61" s="438"/>
      <c r="AW61" s="438"/>
      <c r="AX61" s="438"/>
      <c r="AY61" s="438"/>
      <c r="BA61" s="265"/>
      <c r="BB61" s="168"/>
      <c r="BC61" s="470"/>
      <c r="BD61" s="429"/>
      <c r="BE61" s="429"/>
      <c r="BF61" s="429"/>
      <c r="BG61" s="471"/>
      <c r="BH61" s="478"/>
      <c r="BI61" s="429"/>
      <c r="BJ61" s="429"/>
      <c r="BK61" s="429"/>
      <c r="BL61" s="471"/>
      <c r="BM61" s="478"/>
      <c r="BN61" s="429"/>
      <c r="BO61" s="429"/>
      <c r="BP61" s="429"/>
      <c r="BQ61" s="1843"/>
      <c r="BR61" s="1889"/>
      <c r="BS61" s="1889"/>
      <c r="BT61" s="1889"/>
      <c r="BU61" s="1889"/>
      <c r="BV61" s="1889"/>
      <c r="BW61" s="1889"/>
      <c r="BX61" s="1889"/>
      <c r="BY61" s="1807"/>
      <c r="BZ61" s="1807"/>
      <c r="CA61" s="1807"/>
      <c r="CB61" s="1807"/>
      <c r="CC61" s="1807"/>
      <c r="CD61" s="1807"/>
      <c r="CE61" s="1807"/>
      <c r="CF61" s="1807"/>
      <c r="CG61" s="1807"/>
      <c r="CH61" s="1807"/>
      <c r="CI61" s="1807"/>
      <c r="CJ61" s="1807"/>
      <c r="CK61" s="1807"/>
      <c r="CL61" s="1807"/>
      <c r="CM61" s="1807"/>
      <c r="CN61" s="1807"/>
      <c r="CO61" s="1807"/>
      <c r="CP61" s="1807"/>
      <c r="CQ61" s="1807"/>
      <c r="CR61" s="1807"/>
      <c r="CS61" s="1807"/>
      <c r="CT61" s="1807"/>
      <c r="CU61" s="1807"/>
      <c r="CV61" s="1807"/>
      <c r="CW61" s="1807"/>
      <c r="CX61" s="1807"/>
      <c r="CY61" s="1807"/>
      <c r="CZ61" s="1807"/>
      <c r="DA61" s="912"/>
    </row>
    <row r="62" s="135" customFormat="true" ht="15" customHeight="true" x14ac:dyDescent="0.2">
      <c r="A62" s="2352"/>
      <c r="B62" s="1252" t="s">
        <v>164</v>
      </c>
      <c r="C62" s="1115">
        <v>9.9914469079211887</v>
      </c>
      <c r="D62" s="1116">
        <v>4.5882747759116871</v>
      </c>
      <c r="E62" s="1116">
        <v>0.79359691703383484</v>
      </c>
      <c r="F62" s="1116">
        <v>0.4658278396622656</v>
      </c>
      <c r="G62" s="1117">
        <v>0.34083857623766306</v>
      </c>
      <c r="H62" s="1118">
        <v>0.17338607338395484</v>
      </c>
      <c r="I62" s="1116">
        <v>0</v>
      </c>
      <c r="J62" s="1116">
        <v>0</v>
      </c>
      <c r="K62" s="1116">
        <v>0</v>
      </c>
      <c r="L62" s="1119">
        <v>0</v>
      </c>
      <c r="M62" s="1120">
        <v>11.370494308398733</v>
      </c>
      <c r="N62" s="1116">
        <v>12.57365958133099</v>
      </c>
      <c r="O62" s="1116">
        <v>12.277093470764429</v>
      </c>
      <c r="P62" s="1116">
        <v>7.9841160756559377</v>
      </c>
      <c r="Q62" s="1935">
        <v>4.1811430444328455</v>
      </c>
      <c r="R62" s="438"/>
      <c r="S62" s="438"/>
      <c r="T62" s="438"/>
      <c r="U62" s="438"/>
      <c r="V62" s="438"/>
      <c r="W62" s="438"/>
      <c r="X62" s="438"/>
      <c r="Y62" s="438"/>
      <c r="Z62" s="438"/>
      <c r="AA62" s="438"/>
      <c r="AB62" s="438"/>
      <c r="AC62" s="438"/>
      <c r="AD62" s="438"/>
      <c r="AE62" s="438"/>
      <c r="AF62" s="438"/>
      <c r="AG62" s="438"/>
      <c r="AH62" s="438"/>
      <c r="AI62" s="438"/>
      <c r="AJ62" s="438"/>
      <c r="AK62" s="438"/>
      <c r="AL62" s="438"/>
      <c r="AM62" s="438"/>
      <c r="AN62" s="438"/>
      <c r="AO62" s="438"/>
      <c r="AP62" s="438"/>
      <c r="AQ62" s="438"/>
      <c r="AR62" s="438"/>
      <c r="AS62" s="438"/>
      <c r="AT62" s="438"/>
      <c r="AU62" s="438"/>
      <c r="AV62" s="438"/>
      <c r="AW62" s="438"/>
      <c r="AX62" s="438"/>
      <c r="AY62" s="438"/>
      <c r="BA62" s="265"/>
      <c r="BB62" s="168"/>
      <c r="BC62" s="470"/>
      <c r="BD62" s="429"/>
      <c r="BE62" s="429"/>
      <c r="BF62" s="429"/>
      <c r="BG62" s="471"/>
      <c r="BH62" s="478"/>
      <c r="BI62" s="429"/>
      <c r="BJ62" s="429"/>
      <c r="BK62" s="429"/>
      <c r="BL62" s="471"/>
      <c r="BM62" s="478"/>
      <c r="BN62" s="429"/>
      <c r="BO62" s="429"/>
      <c r="BP62" s="429"/>
      <c r="BQ62" s="1843"/>
      <c r="BR62" s="1889"/>
      <c r="BS62" s="1889"/>
      <c r="BT62" s="1889"/>
      <c r="BU62" s="1889"/>
      <c r="BV62" s="1889"/>
      <c r="BW62" s="1889"/>
      <c r="BX62" s="1889"/>
      <c r="BY62" s="1807"/>
      <c r="BZ62" s="1807"/>
      <c r="CA62" s="1807"/>
      <c r="CB62" s="1807"/>
      <c r="CC62" s="1807"/>
      <c r="CD62" s="1807"/>
      <c r="CE62" s="1807"/>
      <c r="CF62" s="1807"/>
      <c r="CG62" s="1807"/>
      <c r="CH62" s="1807"/>
      <c r="CI62" s="1807"/>
      <c r="CJ62" s="1807"/>
      <c r="CK62" s="1807"/>
      <c r="CL62" s="1807"/>
      <c r="CM62" s="1807"/>
      <c r="CN62" s="1807"/>
      <c r="CO62" s="1807"/>
      <c r="CP62" s="1807"/>
      <c r="CQ62" s="1807"/>
      <c r="CR62" s="1807"/>
      <c r="CS62" s="1807"/>
      <c r="CT62" s="1807"/>
      <c r="CU62" s="1807"/>
      <c r="CV62" s="1807"/>
      <c r="CW62" s="1807"/>
      <c r="CX62" s="1807"/>
      <c r="CY62" s="1807"/>
      <c r="CZ62" s="1807"/>
      <c r="DA62" s="912"/>
    </row>
    <row r="63" s="135" customFormat="true" ht="15" customHeight="true" x14ac:dyDescent="0.2">
      <c r="A63" s="2352"/>
      <c r="B63" s="1252" t="s">
        <v>165</v>
      </c>
      <c r="C63" s="1115">
        <v>11.249249828467311</v>
      </c>
      <c r="D63" s="1116">
        <v>5.9310840102668658</v>
      </c>
      <c r="E63" s="1116">
        <v>4.4094853764013626</v>
      </c>
      <c r="F63" s="1116">
        <v>2.5888510339837669</v>
      </c>
      <c r="G63" s="1117">
        <v>1.5965948100676066</v>
      </c>
      <c r="H63" s="1118">
        <v>5.5128594852047428</v>
      </c>
      <c r="I63" s="1116">
        <v>3.1039549624776708</v>
      </c>
      <c r="J63" s="1116">
        <v>2.2736276273977429</v>
      </c>
      <c r="K63" s="1116">
        <v>1.8782548029038904</v>
      </c>
      <c r="L63" s="1119">
        <v>1.5881587815024349</v>
      </c>
      <c r="M63" s="1120">
        <v>10.787213768440052</v>
      </c>
      <c r="N63" s="1116">
        <v>15.537005814928181</v>
      </c>
      <c r="O63" s="1116">
        <v>9.2366200627336195</v>
      </c>
      <c r="P63" s="1116">
        <v>6.4177807704442493</v>
      </c>
      <c r="Q63" s="1935">
        <v>6.9897450254141358</v>
      </c>
      <c r="R63" s="438"/>
      <c r="S63" s="438"/>
      <c r="T63" s="438"/>
      <c r="U63" s="438"/>
      <c r="V63" s="438"/>
      <c r="W63" s="438"/>
      <c r="X63" s="438"/>
      <c r="Y63" s="438"/>
      <c r="Z63" s="438"/>
      <c r="AA63" s="438"/>
      <c r="AB63" s="438"/>
      <c r="AC63" s="438"/>
      <c r="AD63" s="438"/>
      <c r="AE63" s="438"/>
      <c r="AF63" s="438"/>
      <c r="AG63" s="438"/>
      <c r="AH63" s="438"/>
      <c r="AI63" s="438"/>
      <c r="AJ63" s="438"/>
      <c r="AK63" s="438"/>
      <c r="AL63" s="438"/>
      <c r="AM63" s="438"/>
      <c r="AN63" s="438"/>
      <c r="AO63" s="438"/>
      <c r="AP63" s="438"/>
      <c r="AQ63" s="438"/>
      <c r="AR63" s="438"/>
      <c r="AS63" s="438"/>
      <c r="AT63" s="438"/>
      <c r="AU63" s="438"/>
      <c r="AV63" s="438"/>
      <c r="AW63" s="438"/>
      <c r="AX63" s="438"/>
      <c r="AY63" s="438"/>
      <c r="BA63" s="265"/>
      <c r="BB63" s="168"/>
      <c r="BC63" s="470"/>
      <c r="BD63" s="429"/>
      <c r="BE63" s="429"/>
      <c r="BF63" s="429"/>
      <c r="BG63" s="471"/>
      <c r="BH63" s="478"/>
      <c r="BI63" s="429"/>
      <c r="BJ63" s="429"/>
      <c r="BK63" s="429"/>
      <c r="BL63" s="471"/>
      <c r="BM63" s="478"/>
      <c r="BN63" s="429"/>
      <c r="BO63" s="429"/>
      <c r="BP63" s="429"/>
      <c r="BQ63" s="1843"/>
      <c r="BR63" s="1889"/>
      <c r="BS63" s="1889"/>
      <c r="BT63" s="1889"/>
      <c r="BU63" s="1889"/>
      <c r="BV63" s="1889"/>
      <c r="BW63" s="1889"/>
      <c r="BX63" s="1889"/>
      <c r="BY63" s="1807"/>
      <c r="BZ63" s="1807"/>
      <c r="CA63" s="1807"/>
      <c r="CB63" s="1807"/>
      <c r="CC63" s="1807"/>
      <c r="CD63" s="1807"/>
      <c r="CE63" s="1807"/>
      <c r="CF63" s="1807"/>
      <c r="CG63" s="1807"/>
      <c r="CH63" s="1807"/>
      <c r="CI63" s="1807"/>
      <c r="CJ63" s="1807"/>
      <c r="CK63" s="1807"/>
      <c r="CL63" s="1807"/>
      <c r="CM63" s="1807"/>
      <c r="CN63" s="1807"/>
      <c r="CO63" s="1807"/>
      <c r="CP63" s="1807"/>
      <c r="CQ63" s="1807"/>
      <c r="CR63" s="1807"/>
      <c r="CS63" s="1807"/>
      <c r="CT63" s="1807"/>
      <c r="CU63" s="1807"/>
      <c r="CV63" s="1807"/>
      <c r="CW63" s="1807"/>
      <c r="CX63" s="1807"/>
      <c r="CY63" s="1807"/>
      <c r="CZ63" s="1807"/>
      <c r="DA63" s="912"/>
    </row>
    <row r="64" s="135" customFormat="true" ht="15" customHeight="true" x14ac:dyDescent="0.2">
      <c r="A64" s="2352"/>
      <c r="B64" s="1252" t="s">
        <v>166</v>
      </c>
      <c r="C64" s="1115">
        <v>1.8581820937958171</v>
      </c>
      <c r="D64" s="1116">
        <v>0.91806525813745687</v>
      </c>
      <c r="E64" s="1116">
        <v>0.51005968405589497</v>
      </c>
      <c r="F64" s="1116">
        <v>0</v>
      </c>
      <c r="G64" s="1117">
        <v>0</v>
      </c>
      <c r="H64" s="1118">
        <v>0</v>
      </c>
      <c r="I64" s="1116">
        <v>0</v>
      </c>
      <c r="J64" s="1116">
        <v>0</v>
      </c>
      <c r="K64" s="1116">
        <v>0</v>
      </c>
      <c r="L64" s="1119">
        <v>0</v>
      </c>
      <c r="M64" s="1120">
        <v>2.613022226691001</v>
      </c>
      <c r="N64" s="1116">
        <v>2.0006456715188898</v>
      </c>
      <c r="O64" s="1116">
        <v>2.8557750396079711</v>
      </c>
      <c r="P64" s="1116">
        <v>1.8048045211093693</v>
      </c>
      <c r="Q64" s="1935">
        <v>0.60109963942847167</v>
      </c>
      <c r="R64" s="438"/>
      <c r="S64" s="438"/>
      <c r="T64" s="438"/>
      <c r="U64" s="438"/>
      <c r="V64" s="438"/>
      <c r="W64" s="438"/>
      <c r="X64" s="438"/>
      <c r="Y64" s="438"/>
      <c r="Z64" s="438"/>
      <c r="AA64" s="438"/>
      <c r="AB64" s="438"/>
      <c r="AC64" s="438"/>
      <c r="AD64" s="438"/>
      <c r="AE64" s="438"/>
      <c r="AF64" s="438"/>
      <c r="AG64" s="438"/>
      <c r="AH64" s="438"/>
      <c r="AI64" s="438"/>
      <c r="AJ64" s="438"/>
      <c r="AK64" s="438"/>
      <c r="AL64" s="438"/>
      <c r="AM64" s="438"/>
      <c r="AN64" s="438"/>
      <c r="AO64" s="438"/>
      <c r="AP64" s="438"/>
      <c r="AQ64" s="438"/>
      <c r="AR64" s="438"/>
      <c r="AS64" s="438"/>
      <c r="AT64" s="438"/>
      <c r="AU64" s="438"/>
      <c r="AV64" s="438"/>
      <c r="AW64" s="438"/>
      <c r="AX64" s="438"/>
      <c r="AY64" s="438"/>
      <c r="BA64" s="265"/>
      <c r="BB64" s="168"/>
      <c r="BC64" s="470"/>
      <c r="BD64" s="429"/>
      <c r="BE64" s="429"/>
      <c r="BF64" s="429"/>
      <c r="BG64" s="471"/>
      <c r="BH64" s="478"/>
      <c r="BI64" s="429"/>
      <c r="BJ64" s="429"/>
      <c r="BK64" s="429"/>
      <c r="BL64" s="471"/>
      <c r="BM64" s="478"/>
      <c r="BN64" s="429"/>
      <c r="BO64" s="429"/>
      <c r="BP64" s="429"/>
      <c r="BQ64" s="1843"/>
      <c r="BR64" s="1889"/>
      <c r="BS64" s="1889"/>
      <c r="BT64" s="1889"/>
      <c r="BU64" s="1889"/>
      <c r="BV64" s="1889"/>
      <c r="BW64" s="1889"/>
      <c r="BX64" s="1889"/>
      <c r="BY64" s="1807"/>
      <c r="BZ64" s="1807"/>
      <c r="CA64" s="1807"/>
      <c r="CB64" s="1807"/>
      <c r="CC64" s="1807"/>
      <c r="CD64" s="1807"/>
      <c r="CE64" s="1807"/>
      <c r="CF64" s="1807"/>
      <c r="CG64" s="1807"/>
      <c r="CH64" s="1807"/>
      <c r="CI64" s="1807"/>
      <c r="CJ64" s="1807"/>
      <c r="CK64" s="1807"/>
      <c r="CL64" s="1807"/>
      <c r="CM64" s="1807"/>
      <c r="CN64" s="1807"/>
      <c r="CO64" s="1807"/>
      <c r="CP64" s="1807"/>
      <c r="CQ64" s="1807"/>
      <c r="CR64" s="1807"/>
      <c r="CS64" s="1807"/>
      <c r="CT64" s="1807"/>
      <c r="CU64" s="1807"/>
      <c r="CV64" s="1807"/>
      <c r="CW64" s="1807"/>
      <c r="CX64" s="1807"/>
      <c r="CY64" s="1807"/>
      <c r="CZ64" s="1807"/>
      <c r="DA64" s="912"/>
    </row>
    <row r="65" s="135" customFormat="true" ht="15" customHeight="true" x14ac:dyDescent="0.2">
      <c r="A65" s="2352"/>
      <c r="B65" s="1252" t="s">
        <v>167</v>
      </c>
      <c r="C65" s="1115">
        <v>9.4626903752305953</v>
      </c>
      <c r="D65" s="1116">
        <v>2.1487315069226556</v>
      </c>
      <c r="E65" s="1116">
        <v>1.0354081328192142</v>
      </c>
      <c r="F65" s="1116">
        <v>0.15712810438045763</v>
      </c>
      <c r="G65" s="1117">
        <v>0</v>
      </c>
      <c r="H65" s="1118">
        <v>1.3475330589043368</v>
      </c>
      <c r="I65" s="1116">
        <v>1.3358030142626087</v>
      </c>
      <c r="J65" s="1116">
        <v>0.23509681973378044</v>
      </c>
      <c r="K65" s="1116">
        <v>0</v>
      </c>
      <c r="L65" s="1119">
        <v>0</v>
      </c>
      <c r="M65" s="1120">
        <v>18.073504277393972</v>
      </c>
      <c r="N65" s="1116">
        <v>5.7970595320932583</v>
      </c>
      <c r="O65" s="1116">
        <v>5.6111821181148009</v>
      </c>
      <c r="P65" s="1116">
        <v>2.4814566980585986</v>
      </c>
      <c r="Q65" s="1935">
        <v>0.92077960297628436</v>
      </c>
      <c r="R65" s="438"/>
      <c r="S65" s="438"/>
      <c r="T65" s="438"/>
      <c r="U65" s="438"/>
      <c r="V65" s="438"/>
      <c r="W65" s="438"/>
      <c r="X65" s="438"/>
      <c r="Y65" s="438"/>
      <c r="Z65" s="438"/>
      <c r="AA65" s="438"/>
      <c r="AB65" s="438"/>
      <c r="AC65" s="438"/>
      <c r="AD65" s="438"/>
      <c r="AE65" s="438"/>
      <c r="AF65" s="438"/>
      <c r="AG65" s="438"/>
      <c r="AH65" s="438"/>
      <c r="AI65" s="438"/>
      <c r="AJ65" s="438"/>
      <c r="AK65" s="438"/>
      <c r="AL65" s="438"/>
      <c r="AM65" s="438"/>
      <c r="AN65" s="438"/>
      <c r="AO65" s="438"/>
      <c r="AP65" s="438"/>
      <c r="AQ65" s="438"/>
      <c r="AR65" s="438"/>
      <c r="AS65" s="438"/>
      <c r="AT65" s="438"/>
      <c r="AU65" s="438"/>
      <c r="AV65" s="438"/>
      <c r="AW65" s="438"/>
      <c r="AX65" s="438"/>
      <c r="AY65" s="438"/>
      <c r="BA65" s="265"/>
      <c r="BB65" s="168"/>
      <c r="BC65" s="470"/>
      <c r="BD65" s="429"/>
      <c r="BE65" s="429"/>
      <c r="BF65" s="429"/>
      <c r="BG65" s="471"/>
      <c r="BH65" s="478"/>
      <c r="BI65" s="429"/>
      <c r="BJ65" s="429"/>
      <c r="BK65" s="429"/>
      <c r="BL65" s="471"/>
      <c r="BM65" s="478"/>
      <c r="BN65" s="429"/>
      <c r="BO65" s="429"/>
      <c r="BP65" s="429"/>
      <c r="BQ65" s="1843"/>
      <c r="BR65" s="1889"/>
      <c r="BS65" s="1889"/>
      <c r="BT65" s="1889"/>
      <c r="BU65" s="1889"/>
      <c r="BV65" s="1889"/>
      <c r="BW65" s="1889"/>
      <c r="BX65" s="1889"/>
      <c r="BY65" s="1807"/>
      <c r="BZ65" s="1807"/>
      <c r="CA65" s="1807"/>
      <c r="CB65" s="1807"/>
      <c r="CC65" s="1807"/>
      <c r="CD65" s="1807"/>
      <c r="CE65" s="1807"/>
      <c r="CF65" s="1807"/>
      <c r="CG65" s="1807"/>
      <c r="CH65" s="1807"/>
      <c r="CI65" s="1807"/>
      <c r="CJ65" s="1807"/>
      <c r="CK65" s="1807"/>
      <c r="CL65" s="1807"/>
      <c r="CM65" s="1807"/>
      <c r="CN65" s="1807"/>
      <c r="CO65" s="1807"/>
      <c r="CP65" s="1807"/>
      <c r="CQ65" s="1807"/>
      <c r="CR65" s="1807"/>
      <c r="CS65" s="1807"/>
      <c r="CT65" s="1807"/>
      <c r="CU65" s="1807"/>
      <c r="CV65" s="1807"/>
      <c r="CW65" s="1807"/>
      <c r="CX65" s="1807"/>
      <c r="CY65" s="1807"/>
      <c r="CZ65" s="1807"/>
      <c r="DA65" s="912"/>
    </row>
    <row r="66" s="135" customFormat="true" ht="15" customHeight="true" x14ac:dyDescent="0.2">
      <c r="A66" s="1046"/>
      <c r="B66" s="1253"/>
      <c r="C66" s="1115"/>
      <c r="D66" s="1116"/>
      <c r="E66" s="1116"/>
      <c r="F66" s="1116"/>
      <c r="G66" s="1117"/>
      <c r="H66" s="1118"/>
      <c r="I66" s="1116"/>
      <c r="J66" s="1116"/>
      <c r="K66" s="1116"/>
      <c r="L66" s="1119"/>
      <c r="M66" s="1120"/>
      <c r="N66" s="1116"/>
      <c r="O66" s="1116"/>
      <c r="P66" s="1116"/>
      <c r="Q66" s="1935"/>
      <c r="R66" s="438"/>
      <c r="S66" s="438"/>
      <c r="T66" s="438"/>
      <c r="U66" s="438"/>
      <c r="V66" s="438"/>
      <c r="W66" s="438"/>
      <c r="X66" s="438"/>
      <c r="Y66" s="438"/>
      <c r="Z66" s="438"/>
      <c r="AA66" s="438"/>
      <c r="AB66" s="438"/>
      <c r="AC66" s="438"/>
      <c r="AD66" s="438"/>
      <c r="AE66" s="438"/>
      <c r="AF66" s="438"/>
      <c r="AG66" s="438"/>
      <c r="AH66" s="438"/>
      <c r="AI66" s="438"/>
      <c r="AJ66" s="438"/>
      <c r="AK66" s="438"/>
      <c r="AL66" s="438"/>
      <c r="AM66" s="438"/>
      <c r="AN66" s="438"/>
      <c r="AO66" s="438"/>
      <c r="AP66" s="438"/>
      <c r="AQ66" s="438"/>
      <c r="AR66" s="438"/>
      <c r="AS66" s="438"/>
      <c r="AT66" s="438"/>
      <c r="AU66" s="438"/>
      <c r="AV66" s="438"/>
      <c r="AW66" s="438"/>
      <c r="AX66" s="438"/>
      <c r="AY66" s="438"/>
      <c r="BA66" s="265"/>
      <c r="BB66" s="168"/>
      <c r="BC66" s="470"/>
      <c r="BD66" s="429"/>
      <c r="BE66" s="429"/>
      <c r="BF66" s="429"/>
      <c r="BG66" s="471"/>
      <c r="BH66" s="478"/>
      <c r="BI66" s="429"/>
      <c r="BJ66" s="429"/>
      <c r="BK66" s="429"/>
      <c r="BL66" s="471"/>
      <c r="BM66" s="478"/>
      <c r="BN66" s="429"/>
      <c r="BO66" s="429"/>
      <c r="BP66" s="429"/>
      <c r="BQ66" s="1843"/>
      <c r="BR66" s="1889"/>
      <c r="BS66" s="1889"/>
      <c r="BT66" s="1889"/>
      <c r="BU66" s="1889"/>
      <c r="BV66" s="1889"/>
      <c r="BW66" s="1889"/>
      <c r="BX66" s="1889"/>
      <c r="BY66" s="1807"/>
      <c r="BZ66" s="1807"/>
      <c r="CA66" s="1807"/>
      <c r="CB66" s="1807"/>
      <c r="CC66" s="1807"/>
      <c r="CD66" s="1807"/>
      <c r="CE66" s="1807"/>
      <c r="CF66" s="1807"/>
      <c r="CG66" s="1807"/>
      <c r="CH66" s="1807"/>
      <c r="CI66" s="1807"/>
      <c r="CJ66" s="1807"/>
      <c r="CK66" s="1807"/>
      <c r="CL66" s="1807"/>
      <c r="CM66" s="1807"/>
      <c r="CN66" s="1807"/>
      <c r="CO66" s="1807"/>
      <c r="CP66" s="1807"/>
      <c r="CQ66" s="1807"/>
      <c r="CR66" s="1807"/>
      <c r="CS66" s="1807"/>
      <c r="CT66" s="1807"/>
      <c r="CU66" s="1807"/>
      <c r="CV66" s="1807"/>
      <c r="CW66" s="1807"/>
      <c r="CX66" s="1807"/>
      <c r="CY66" s="1807"/>
      <c r="CZ66" s="1807"/>
      <c r="DA66" s="912"/>
    </row>
    <row r="67" s="135" customFormat="true" ht="15" customHeight="true" x14ac:dyDescent="0.2">
      <c r="A67" s="1046"/>
      <c r="B67" s="1253"/>
      <c r="C67" s="1115"/>
      <c r="D67" s="1116"/>
      <c r="E67" s="1116"/>
      <c r="F67" s="1116"/>
      <c r="G67" s="1117"/>
      <c r="H67" s="1118"/>
      <c r="I67" s="1116"/>
      <c r="J67" s="1116"/>
      <c r="K67" s="1116"/>
      <c r="L67" s="1119"/>
      <c r="M67" s="1120"/>
      <c r="N67" s="1116"/>
      <c r="O67" s="1116"/>
      <c r="P67" s="1116"/>
      <c r="Q67" s="1935"/>
      <c r="R67" s="438"/>
      <c r="S67" s="438"/>
      <c r="T67" s="438"/>
      <c r="U67" s="438"/>
      <c r="V67" s="438"/>
      <c r="W67" s="438"/>
      <c r="X67" s="438"/>
      <c r="Y67" s="438"/>
      <c r="Z67" s="438"/>
      <c r="AA67" s="438"/>
      <c r="AB67" s="438"/>
      <c r="AC67" s="438"/>
      <c r="AD67" s="438"/>
      <c r="AE67" s="438"/>
      <c r="AF67" s="438"/>
      <c r="AG67" s="438"/>
      <c r="AH67" s="438"/>
      <c r="AI67" s="438"/>
      <c r="AJ67" s="438"/>
      <c r="AK67" s="438"/>
      <c r="AL67" s="438"/>
      <c r="AM67" s="438"/>
      <c r="AN67" s="438"/>
      <c r="AO67" s="438"/>
      <c r="AP67" s="438"/>
      <c r="AQ67" s="438"/>
      <c r="AR67" s="438"/>
      <c r="AS67" s="438"/>
      <c r="AT67" s="438"/>
      <c r="AU67" s="438"/>
      <c r="AV67" s="438"/>
      <c r="AW67" s="438"/>
      <c r="AX67" s="438"/>
      <c r="AY67" s="438"/>
      <c r="BA67" s="265"/>
      <c r="BB67" s="168"/>
      <c r="BC67" s="470"/>
      <c r="BD67" s="429"/>
      <c r="BE67" s="429"/>
      <c r="BF67" s="429"/>
      <c r="BG67" s="471"/>
      <c r="BH67" s="478"/>
      <c r="BI67" s="429"/>
      <c r="BJ67" s="429"/>
      <c r="BK67" s="429"/>
      <c r="BL67" s="471"/>
      <c r="BM67" s="478"/>
      <c r="BN67" s="429"/>
      <c r="BO67" s="429"/>
      <c r="BP67" s="429"/>
      <c r="BQ67" s="1843"/>
      <c r="BR67" s="1889"/>
      <c r="BS67" s="1889"/>
      <c r="BT67" s="1889"/>
      <c r="BU67" s="1889"/>
      <c r="BV67" s="1889"/>
      <c r="BW67" s="1889"/>
      <c r="BX67" s="1889"/>
      <c r="BY67" s="1807"/>
      <c r="BZ67" s="1807"/>
      <c r="CA67" s="1807"/>
      <c r="CB67" s="1807"/>
      <c r="CC67" s="1807"/>
      <c r="CD67" s="1807"/>
      <c r="CE67" s="1807"/>
      <c r="CF67" s="1807"/>
      <c r="CG67" s="1807"/>
      <c r="CH67" s="1807"/>
      <c r="CI67" s="1807"/>
      <c r="CJ67" s="1807"/>
      <c r="CK67" s="1807"/>
      <c r="CL67" s="1807"/>
      <c r="CM67" s="1807"/>
      <c r="CN67" s="1807"/>
      <c r="CO67" s="1807"/>
      <c r="CP67" s="1807"/>
      <c r="CQ67" s="1807"/>
      <c r="CR67" s="1807"/>
      <c r="CS67" s="1807"/>
      <c r="CT67" s="1807"/>
      <c r="CU67" s="1807"/>
      <c r="CV67" s="1807"/>
      <c r="CW67" s="1807"/>
      <c r="CX67" s="1807"/>
      <c r="CY67" s="1807"/>
      <c r="CZ67" s="1807"/>
      <c r="DA67" s="912"/>
    </row>
    <row r="68" s="135" customFormat="true" ht="15" customHeight="true" x14ac:dyDescent="0.2">
      <c r="A68" s="1046"/>
      <c r="B68" s="1253"/>
      <c r="C68" s="1115"/>
      <c r="D68" s="1116"/>
      <c r="E68" s="1116"/>
      <c r="F68" s="1116"/>
      <c r="G68" s="1117"/>
      <c r="H68" s="1118"/>
      <c r="I68" s="1116"/>
      <c r="J68" s="1116"/>
      <c r="K68" s="1116"/>
      <c r="L68" s="1119"/>
      <c r="M68" s="1120"/>
      <c r="N68" s="1116"/>
      <c r="O68" s="1116"/>
      <c r="P68" s="1116"/>
      <c r="Q68" s="1935"/>
      <c r="R68" s="438"/>
      <c r="S68" s="438"/>
      <c r="T68" s="438"/>
      <c r="U68" s="438"/>
      <c r="V68" s="438"/>
      <c r="W68" s="438"/>
      <c r="X68" s="438"/>
      <c r="Y68" s="438"/>
      <c r="Z68" s="438"/>
      <c r="AA68" s="438"/>
      <c r="AB68" s="438"/>
      <c r="AC68" s="438"/>
      <c r="AD68" s="438"/>
      <c r="AE68" s="438"/>
      <c r="AF68" s="438"/>
      <c r="AG68" s="438"/>
      <c r="AH68" s="438"/>
      <c r="AI68" s="438"/>
      <c r="AJ68" s="438"/>
      <c r="AK68" s="438"/>
      <c r="AL68" s="438"/>
      <c r="AM68" s="438"/>
      <c r="AN68" s="438"/>
      <c r="AO68" s="438"/>
      <c r="AP68" s="438"/>
      <c r="AQ68" s="438"/>
      <c r="AR68" s="438"/>
      <c r="AS68" s="438"/>
      <c r="AT68" s="438"/>
      <c r="AU68" s="438"/>
      <c r="AV68" s="438"/>
      <c r="AW68" s="438"/>
      <c r="AX68" s="438"/>
      <c r="AY68" s="438"/>
      <c r="BA68" s="265"/>
      <c r="BB68" s="168"/>
      <c r="BC68" s="470"/>
      <c r="BD68" s="429"/>
      <c r="BE68" s="429"/>
      <c r="BF68" s="429"/>
      <c r="BG68" s="471"/>
      <c r="BH68" s="478"/>
      <c r="BI68" s="429"/>
      <c r="BJ68" s="429"/>
      <c r="BK68" s="429"/>
      <c r="BL68" s="471"/>
      <c r="BM68" s="478"/>
      <c r="BN68" s="429"/>
      <c r="BO68" s="429"/>
      <c r="BP68" s="429"/>
      <c r="BQ68" s="1843"/>
      <c r="BR68" s="1889"/>
      <c r="BS68" s="1889"/>
      <c r="BT68" s="1889"/>
      <c r="BU68" s="1889"/>
      <c r="BV68" s="1889"/>
      <c r="BW68" s="1889"/>
      <c r="BX68" s="1889"/>
      <c r="BY68" s="1807"/>
      <c r="BZ68" s="1807"/>
      <c r="CA68" s="1807"/>
      <c r="CB68" s="1807"/>
      <c r="CC68" s="1807"/>
      <c r="CD68" s="1807"/>
      <c r="CE68" s="1807"/>
      <c r="CF68" s="1807"/>
      <c r="CG68" s="1807"/>
      <c r="CH68" s="1807"/>
      <c r="CI68" s="1807"/>
      <c r="CJ68" s="1807"/>
      <c r="CK68" s="1807"/>
      <c r="CL68" s="1807"/>
      <c r="CM68" s="1807"/>
      <c r="CN68" s="1807"/>
      <c r="CO68" s="1807"/>
      <c r="CP68" s="1807"/>
      <c r="CQ68" s="1807"/>
      <c r="CR68" s="1807"/>
      <c r="CS68" s="1807"/>
      <c r="CT68" s="1807"/>
      <c r="CU68" s="1807"/>
      <c r="CV68" s="1807"/>
      <c r="CW68" s="1807"/>
      <c r="CX68" s="1807"/>
      <c r="CY68" s="1807"/>
      <c r="CZ68" s="1807"/>
      <c r="DA68" s="912"/>
    </row>
    <row r="69" s="135" customFormat="true" ht="15" customHeight="true" x14ac:dyDescent="0.2">
      <c r="A69" s="1046"/>
      <c r="B69" s="1253"/>
      <c r="C69" s="1115"/>
      <c r="D69" s="1116"/>
      <c r="E69" s="1116"/>
      <c r="F69" s="1116"/>
      <c r="G69" s="1117"/>
      <c r="H69" s="1118"/>
      <c r="I69" s="1116"/>
      <c r="J69" s="1116"/>
      <c r="K69" s="1116"/>
      <c r="L69" s="1119"/>
      <c r="M69" s="1120"/>
      <c r="N69" s="1116"/>
      <c r="O69" s="1116"/>
      <c r="P69" s="1116"/>
      <c r="Q69" s="1935"/>
      <c r="R69" s="438"/>
      <c r="S69" s="438"/>
      <c r="T69" s="438"/>
      <c r="U69" s="438"/>
      <c r="V69" s="438"/>
      <c r="W69" s="438"/>
      <c r="X69" s="438"/>
      <c r="Y69" s="438"/>
      <c r="Z69" s="438"/>
      <c r="AA69" s="438"/>
      <c r="AB69" s="438"/>
      <c r="AC69" s="438"/>
      <c r="AD69" s="438"/>
      <c r="AE69" s="438"/>
      <c r="AF69" s="438"/>
      <c r="AG69" s="438"/>
      <c r="AH69" s="438"/>
      <c r="AI69" s="438"/>
      <c r="AJ69" s="438"/>
      <c r="AK69" s="438"/>
      <c r="AL69" s="438"/>
      <c r="AM69" s="438"/>
      <c r="AN69" s="438"/>
      <c r="AO69" s="438"/>
      <c r="AP69" s="438"/>
      <c r="AQ69" s="438"/>
      <c r="AR69" s="438"/>
      <c r="AS69" s="438"/>
      <c r="AT69" s="438"/>
      <c r="AU69" s="438"/>
      <c r="AV69" s="438"/>
      <c r="AW69" s="438"/>
      <c r="AX69" s="438"/>
      <c r="AY69" s="438"/>
      <c r="BA69" s="265"/>
      <c r="BB69" s="168"/>
      <c r="BC69" s="470"/>
      <c r="BD69" s="429"/>
      <c r="BE69" s="429"/>
      <c r="BF69" s="429"/>
      <c r="BG69" s="471"/>
      <c r="BH69" s="478"/>
      <c r="BI69" s="429"/>
      <c r="BJ69" s="429"/>
      <c r="BK69" s="429"/>
      <c r="BL69" s="471"/>
      <c r="BM69" s="478"/>
      <c r="BN69" s="429"/>
      <c r="BO69" s="429"/>
      <c r="BP69" s="429"/>
      <c r="BQ69" s="1843"/>
      <c r="BR69" s="1889"/>
      <c r="BS69" s="1889"/>
      <c r="BT69" s="1889"/>
      <c r="BU69" s="1889"/>
      <c r="BV69" s="1889"/>
      <c r="BW69" s="1889"/>
      <c r="BX69" s="1889"/>
      <c r="BY69" s="1807"/>
      <c r="BZ69" s="1807"/>
      <c r="CA69" s="1807"/>
      <c r="CB69" s="1807"/>
      <c r="CC69" s="1807"/>
      <c r="CD69" s="1807"/>
      <c r="CE69" s="1807"/>
      <c r="CF69" s="1807"/>
      <c r="CG69" s="1807"/>
      <c r="CH69" s="1807"/>
      <c r="CI69" s="1807"/>
      <c r="CJ69" s="1807"/>
      <c r="CK69" s="1807"/>
      <c r="CL69" s="1807"/>
      <c r="CM69" s="1807"/>
      <c r="CN69" s="1807"/>
      <c r="CO69" s="1807"/>
      <c r="CP69" s="1807"/>
      <c r="CQ69" s="1807"/>
      <c r="CR69" s="1807"/>
      <c r="CS69" s="1807"/>
      <c r="CT69" s="1807"/>
      <c r="CU69" s="1807"/>
      <c r="CV69" s="1807"/>
      <c r="CW69" s="1807"/>
      <c r="CX69" s="1807"/>
      <c r="CY69" s="1807"/>
      <c r="CZ69" s="1807"/>
      <c r="DA69" s="912"/>
    </row>
    <row r="70" s="135" customFormat="true" ht="15" customHeight="true" x14ac:dyDescent="0.2">
      <c r="A70" s="1046"/>
      <c r="B70" s="1253"/>
      <c r="C70" s="1115"/>
      <c r="D70" s="1116"/>
      <c r="E70" s="1116"/>
      <c r="F70" s="1116"/>
      <c r="G70" s="1117"/>
      <c r="H70" s="1118"/>
      <c r="I70" s="1116"/>
      <c r="J70" s="1116"/>
      <c r="K70" s="1116"/>
      <c r="L70" s="1119"/>
      <c r="M70" s="1120"/>
      <c r="N70" s="1116"/>
      <c r="O70" s="1116"/>
      <c r="P70" s="1116"/>
      <c r="Q70" s="1935"/>
      <c r="R70" s="438"/>
      <c r="S70" s="438"/>
      <c r="T70" s="438"/>
      <c r="U70" s="438"/>
      <c r="V70" s="438"/>
      <c r="W70" s="438"/>
      <c r="X70" s="438"/>
      <c r="Y70" s="438"/>
      <c r="Z70" s="438"/>
      <c r="AA70" s="438"/>
      <c r="AB70" s="438"/>
      <c r="AC70" s="438"/>
      <c r="AD70" s="438"/>
      <c r="AE70" s="438"/>
      <c r="AF70" s="438"/>
      <c r="AG70" s="438"/>
      <c r="AH70" s="438"/>
      <c r="AI70" s="438"/>
      <c r="AJ70" s="438"/>
      <c r="AK70" s="438"/>
      <c r="AL70" s="438"/>
      <c r="AM70" s="438"/>
      <c r="AN70" s="438"/>
      <c r="AO70" s="438"/>
      <c r="AP70" s="438"/>
      <c r="AQ70" s="438"/>
      <c r="AR70" s="438"/>
      <c r="AS70" s="438"/>
      <c r="AT70" s="438"/>
      <c r="AU70" s="438"/>
      <c r="AV70" s="438"/>
      <c r="AW70" s="438"/>
      <c r="AX70" s="438"/>
      <c r="AY70" s="438"/>
      <c r="BA70" s="265"/>
      <c r="BB70" s="168"/>
      <c r="BC70" s="470"/>
      <c r="BD70" s="429"/>
      <c r="BE70" s="429"/>
      <c r="BF70" s="429"/>
      <c r="BG70" s="471"/>
      <c r="BH70" s="478"/>
      <c r="BI70" s="429"/>
      <c r="BJ70" s="429"/>
      <c r="BK70" s="429"/>
      <c r="BL70" s="471"/>
      <c r="BM70" s="478"/>
      <c r="BN70" s="429"/>
      <c r="BO70" s="429"/>
      <c r="BP70" s="429"/>
      <c r="BQ70" s="1843"/>
      <c r="BR70" s="1889"/>
      <c r="BS70" s="1889"/>
      <c r="BT70" s="1889"/>
      <c r="BU70" s="1889"/>
      <c r="BV70" s="1889"/>
      <c r="BW70" s="1889"/>
      <c r="BX70" s="1889"/>
      <c r="BY70" s="1807"/>
      <c r="BZ70" s="1807"/>
      <c r="CA70" s="1807"/>
      <c r="CB70" s="1807"/>
      <c r="CC70" s="1807"/>
      <c r="CD70" s="1807"/>
      <c r="CE70" s="1807"/>
      <c r="CF70" s="1807"/>
      <c r="CG70" s="1807"/>
      <c r="CH70" s="1807"/>
      <c r="CI70" s="1807"/>
      <c r="CJ70" s="1807"/>
      <c r="CK70" s="1807"/>
      <c r="CL70" s="1807"/>
      <c r="CM70" s="1807"/>
      <c r="CN70" s="1807"/>
      <c r="CO70" s="1807"/>
      <c r="CP70" s="1807"/>
      <c r="CQ70" s="1807"/>
      <c r="CR70" s="1807"/>
      <c r="CS70" s="1807"/>
      <c r="CT70" s="1807"/>
      <c r="CU70" s="1807"/>
      <c r="CV70" s="1807"/>
      <c r="CW70" s="1807"/>
      <c r="CX70" s="1807"/>
      <c r="CY70" s="1807"/>
      <c r="CZ70" s="1807"/>
      <c r="DA70" s="912"/>
    </row>
    <row r="71" s="135" customFormat="true" ht="15" customHeight="true" x14ac:dyDescent="0.2">
      <c r="A71" s="1046"/>
      <c r="B71" s="1253"/>
      <c r="C71" s="1115"/>
      <c r="D71" s="1116"/>
      <c r="E71" s="1116"/>
      <c r="F71" s="1116"/>
      <c r="G71" s="1117"/>
      <c r="H71" s="1118"/>
      <c r="I71" s="1116"/>
      <c r="J71" s="1116"/>
      <c r="K71" s="1116"/>
      <c r="L71" s="1119"/>
      <c r="M71" s="1120"/>
      <c r="N71" s="1116"/>
      <c r="O71" s="1116"/>
      <c r="P71" s="1116"/>
      <c r="Q71" s="1935"/>
      <c r="R71" s="438"/>
      <c r="S71" s="438"/>
      <c r="T71" s="438"/>
      <c r="U71" s="438"/>
      <c r="V71" s="438"/>
      <c r="W71" s="438"/>
      <c r="X71" s="438"/>
      <c r="Y71" s="438"/>
      <c r="Z71" s="438"/>
      <c r="AA71" s="438"/>
      <c r="AB71" s="438"/>
      <c r="AC71" s="438"/>
      <c r="AD71" s="438"/>
      <c r="AE71" s="438"/>
      <c r="AF71" s="438"/>
      <c r="AG71" s="438"/>
      <c r="AH71" s="438"/>
      <c r="AI71" s="438"/>
      <c r="AJ71" s="438"/>
      <c r="AK71" s="438"/>
      <c r="AL71" s="438"/>
      <c r="AM71" s="438"/>
      <c r="AN71" s="438"/>
      <c r="AO71" s="438"/>
      <c r="AP71" s="438"/>
      <c r="AQ71" s="438"/>
      <c r="AR71" s="438"/>
      <c r="AS71" s="438"/>
      <c r="AT71" s="438"/>
      <c r="AU71" s="438"/>
      <c r="AV71" s="438"/>
      <c r="AW71" s="438"/>
      <c r="AX71" s="438"/>
      <c r="AY71" s="438"/>
      <c r="BA71" s="265"/>
      <c r="BB71" s="168"/>
      <c r="BC71" s="470"/>
      <c r="BD71" s="429"/>
      <c r="BE71" s="429"/>
      <c r="BF71" s="429"/>
      <c r="BG71" s="471"/>
      <c r="BH71" s="478"/>
      <c r="BI71" s="429"/>
      <c r="BJ71" s="429"/>
      <c r="BK71" s="429"/>
      <c r="BL71" s="471"/>
      <c r="BM71" s="478"/>
      <c r="BN71" s="429"/>
      <c r="BO71" s="429"/>
      <c r="BP71" s="429"/>
      <c r="BQ71" s="1843"/>
      <c r="BR71" s="1889"/>
      <c r="BS71" s="1889"/>
      <c r="BT71" s="1889"/>
      <c r="BU71" s="1889"/>
      <c r="BV71" s="1889"/>
      <c r="BW71" s="1889"/>
      <c r="BX71" s="1889"/>
      <c r="BY71" s="1807"/>
      <c r="BZ71" s="1807"/>
      <c r="CA71" s="1807"/>
      <c r="CB71" s="1807"/>
      <c r="CC71" s="1807"/>
      <c r="CD71" s="1807"/>
      <c r="CE71" s="1807"/>
      <c r="CF71" s="1807"/>
      <c r="CG71" s="1807"/>
      <c r="CH71" s="1807"/>
      <c r="CI71" s="1807"/>
      <c r="CJ71" s="1807"/>
      <c r="CK71" s="1807"/>
      <c r="CL71" s="1807"/>
      <c r="CM71" s="1807"/>
      <c r="CN71" s="1807"/>
      <c r="CO71" s="1807"/>
      <c r="CP71" s="1807"/>
      <c r="CQ71" s="1807"/>
      <c r="CR71" s="1807"/>
      <c r="CS71" s="1807"/>
      <c r="CT71" s="1807"/>
      <c r="CU71" s="1807"/>
      <c r="CV71" s="1807"/>
      <c r="CW71" s="1807"/>
      <c r="CX71" s="1807"/>
      <c r="CY71" s="1807"/>
      <c r="CZ71" s="1807"/>
      <c r="DA71" s="912"/>
    </row>
    <row r="72" s="135" customFormat="true" ht="15" customHeight="true" x14ac:dyDescent="0.2">
      <c r="A72" s="1046"/>
      <c r="B72" s="1253"/>
      <c r="C72" s="1115"/>
      <c r="D72" s="1116"/>
      <c r="E72" s="1116"/>
      <c r="F72" s="1116"/>
      <c r="G72" s="1117"/>
      <c r="H72" s="1118"/>
      <c r="I72" s="1116"/>
      <c r="J72" s="1116"/>
      <c r="K72" s="1116"/>
      <c r="L72" s="1119"/>
      <c r="M72" s="1120"/>
      <c r="N72" s="1116"/>
      <c r="O72" s="1116"/>
      <c r="P72" s="1116"/>
      <c r="Q72" s="1935"/>
      <c r="R72" s="438"/>
      <c r="S72" s="438"/>
      <c r="T72" s="438"/>
      <c r="U72" s="438"/>
      <c r="V72" s="438"/>
      <c r="W72" s="438"/>
      <c r="X72" s="438"/>
      <c r="Y72" s="438"/>
      <c r="Z72" s="438"/>
      <c r="AA72" s="438"/>
      <c r="AB72" s="438"/>
      <c r="AC72" s="438"/>
      <c r="AD72" s="438"/>
      <c r="AE72" s="438"/>
      <c r="AF72" s="438"/>
      <c r="AG72" s="438"/>
      <c r="AH72" s="438"/>
      <c r="AI72" s="438"/>
      <c r="AJ72" s="438"/>
      <c r="AK72" s="438"/>
      <c r="AL72" s="438"/>
      <c r="AM72" s="438"/>
      <c r="AN72" s="438"/>
      <c r="AO72" s="438"/>
      <c r="AP72" s="438"/>
      <c r="AQ72" s="438"/>
      <c r="AR72" s="438"/>
      <c r="AS72" s="438"/>
      <c r="AT72" s="438"/>
      <c r="AU72" s="438"/>
      <c r="AV72" s="438"/>
      <c r="AW72" s="438"/>
      <c r="AX72" s="438"/>
      <c r="AY72" s="438"/>
      <c r="BA72" s="265"/>
      <c r="BB72" s="168"/>
      <c r="BC72" s="470"/>
      <c r="BD72" s="429"/>
      <c r="BE72" s="429"/>
      <c r="BF72" s="429"/>
      <c r="BG72" s="471"/>
      <c r="BH72" s="478"/>
      <c r="BI72" s="429"/>
      <c r="BJ72" s="429"/>
      <c r="BK72" s="429"/>
      <c r="BL72" s="471"/>
      <c r="BM72" s="478"/>
      <c r="BN72" s="429"/>
      <c r="BO72" s="429"/>
      <c r="BP72" s="429"/>
      <c r="BQ72" s="1843"/>
      <c r="BR72" s="1889"/>
      <c r="BS72" s="1889"/>
      <c r="BT72" s="1889"/>
      <c r="BU72" s="1889"/>
      <c r="BV72" s="1889"/>
      <c r="BW72" s="1889"/>
      <c r="BX72" s="1889"/>
      <c r="BY72" s="1807"/>
      <c r="BZ72" s="1807"/>
      <c r="CA72" s="1807"/>
      <c r="CB72" s="1807"/>
      <c r="CC72" s="1807"/>
      <c r="CD72" s="1807"/>
      <c r="CE72" s="1807"/>
      <c r="CF72" s="1807"/>
      <c r="CG72" s="1807"/>
      <c r="CH72" s="1807"/>
      <c r="CI72" s="1807"/>
      <c r="CJ72" s="1807"/>
      <c r="CK72" s="1807"/>
      <c r="CL72" s="1807"/>
      <c r="CM72" s="1807"/>
      <c r="CN72" s="1807"/>
      <c r="CO72" s="1807"/>
      <c r="CP72" s="1807"/>
      <c r="CQ72" s="1807"/>
      <c r="CR72" s="1807"/>
      <c r="CS72" s="1807"/>
      <c r="CT72" s="1807"/>
      <c r="CU72" s="1807"/>
      <c r="CV72" s="1807"/>
      <c r="CW72" s="1807"/>
      <c r="CX72" s="1807"/>
      <c r="CY72" s="1807"/>
      <c r="CZ72" s="1807"/>
      <c r="DA72" s="912"/>
    </row>
    <row r="73" s="135" customFormat="true" ht="15" customHeight="true" x14ac:dyDescent="0.2">
      <c r="A73" s="1046"/>
      <c r="B73" s="1253"/>
      <c r="C73" s="1115"/>
      <c r="D73" s="1116"/>
      <c r="E73" s="1116"/>
      <c r="F73" s="1116"/>
      <c r="G73" s="1117"/>
      <c r="H73" s="1118"/>
      <c r="I73" s="1116"/>
      <c r="J73" s="1116"/>
      <c r="K73" s="1116"/>
      <c r="L73" s="1119"/>
      <c r="M73" s="1120"/>
      <c r="N73" s="1116"/>
      <c r="O73" s="1116"/>
      <c r="P73" s="1116"/>
      <c r="Q73" s="1935"/>
      <c r="R73" s="438"/>
      <c r="S73" s="438"/>
      <c r="T73" s="438"/>
      <c r="U73" s="438"/>
      <c r="V73" s="438"/>
      <c r="W73" s="438"/>
      <c r="X73" s="438"/>
      <c r="Y73" s="438"/>
      <c r="Z73" s="438"/>
      <c r="AA73" s="438"/>
      <c r="AB73" s="438"/>
      <c r="AC73" s="438"/>
      <c r="AD73" s="438"/>
      <c r="AE73" s="438"/>
      <c r="AF73" s="438"/>
      <c r="AG73" s="438"/>
      <c r="AH73" s="438"/>
      <c r="AI73" s="438"/>
      <c r="AJ73" s="438"/>
      <c r="AK73" s="438"/>
      <c r="AL73" s="438"/>
      <c r="AM73" s="438"/>
      <c r="AN73" s="438"/>
      <c r="AO73" s="438"/>
      <c r="AP73" s="438"/>
      <c r="AQ73" s="438"/>
      <c r="AR73" s="438"/>
      <c r="AS73" s="438"/>
      <c r="AT73" s="438"/>
      <c r="AU73" s="438"/>
      <c r="AV73" s="438"/>
      <c r="AW73" s="438"/>
      <c r="AX73" s="438"/>
      <c r="AY73" s="438"/>
      <c r="BA73" s="265"/>
      <c r="BB73" s="168"/>
      <c r="BC73" s="470"/>
      <c r="BD73" s="429"/>
      <c r="BE73" s="429"/>
      <c r="BF73" s="429"/>
      <c r="BG73" s="471"/>
      <c r="BH73" s="478"/>
      <c r="BI73" s="429"/>
      <c r="BJ73" s="429"/>
      <c r="BK73" s="429"/>
      <c r="BL73" s="471"/>
      <c r="BM73" s="478"/>
      <c r="BN73" s="429"/>
      <c r="BO73" s="429"/>
      <c r="BP73" s="429"/>
      <c r="BQ73" s="1843"/>
      <c r="BR73" s="1889"/>
      <c r="BS73" s="1889"/>
      <c r="BT73" s="1889"/>
      <c r="BU73" s="1889"/>
      <c r="BV73" s="1889"/>
      <c r="BW73" s="1889"/>
      <c r="BX73" s="1889"/>
      <c r="BY73" s="1807"/>
      <c r="BZ73" s="1807"/>
      <c r="CA73" s="1807"/>
      <c r="CB73" s="1807"/>
      <c r="CC73" s="1807"/>
      <c r="CD73" s="1807"/>
      <c r="CE73" s="1807"/>
      <c r="CF73" s="1807"/>
      <c r="CG73" s="1807"/>
      <c r="CH73" s="1807"/>
      <c r="CI73" s="1807"/>
      <c r="CJ73" s="1807"/>
      <c r="CK73" s="1807"/>
      <c r="CL73" s="1807"/>
      <c r="CM73" s="1807"/>
      <c r="CN73" s="1807"/>
      <c r="CO73" s="1807"/>
      <c r="CP73" s="1807"/>
      <c r="CQ73" s="1807"/>
      <c r="CR73" s="1807"/>
      <c r="CS73" s="1807"/>
      <c r="CT73" s="1807"/>
      <c r="CU73" s="1807"/>
      <c r="CV73" s="1807"/>
      <c r="CW73" s="1807"/>
      <c r="CX73" s="1807"/>
      <c r="CY73" s="1807"/>
      <c r="CZ73" s="1807"/>
      <c r="DA73" s="912"/>
    </row>
    <row r="74" s="135" customFormat="true" ht="15" customHeight="true" x14ac:dyDescent="0.2">
      <c r="A74" s="1046"/>
      <c r="B74" s="1253"/>
      <c r="C74" s="1115"/>
      <c r="D74" s="1116"/>
      <c r="E74" s="1116"/>
      <c r="F74" s="1116"/>
      <c r="G74" s="1117"/>
      <c r="H74" s="1118"/>
      <c r="I74" s="1116"/>
      <c r="J74" s="1116"/>
      <c r="K74" s="1116"/>
      <c r="L74" s="1119"/>
      <c r="M74" s="1120"/>
      <c r="N74" s="1116"/>
      <c r="O74" s="1116"/>
      <c r="P74" s="1116"/>
      <c r="Q74" s="1935"/>
      <c r="R74" s="438"/>
      <c r="S74" s="438"/>
      <c r="T74" s="438"/>
      <c r="U74" s="438"/>
      <c r="V74" s="438"/>
      <c r="W74" s="438"/>
      <c r="X74" s="438"/>
      <c r="Y74" s="438"/>
      <c r="Z74" s="438"/>
      <c r="AA74" s="438"/>
      <c r="AB74" s="438"/>
      <c r="AC74" s="438"/>
      <c r="AD74" s="438"/>
      <c r="AE74" s="438"/>
      <c r="AF74" s="438"/>
      <c r="AG74" s="438"/>
      <c r="AH74" s="438"/>
      <c r="AI74" s="438"/>
      <c r="AJ74" s="438"/>
      <c r="AK74" s="438"/>
      <c r="AL74" s="438"/>
      <c r="AM74" s="438"/>
      <c r="AN74" s="438"/>
      <c r="AO74" s="438"/>
      <c r="AP74" s="438"/>
      <c r="AQ74" s="438"/>
      <c r="AR74" s="438"/>
      <c r="AS74" s="438"/>
      <c r="AT74" s="438"/>
      <c r="AU74" s="438"/>
      <c r="AV74" s="438"/>
      <c r="AW74" s="438"/>
      <c r="AX74" s="438"/>
      <c r="AY74" s="438"/>
      <c r="BA74" s="265"/>
      <c r="BB74" s="168"/>
      <c r="BC74" s="470"/>
      <c r="BD74" s="429"/>
      <c r="BE74" s="429"/>
      <c r="BF74" s="429"/>
      <c r="BG74" s="471"/>
      <c r="BH74" s="478"/>
      <c r="BI74" s="429"/>
      <c r="BJ74" s="429"/>
      <c r="BK74" s="429"/>
      <c r="BL74" s="471"/>
      <c r="BM74" s="478"/>
      <c r="BN74" s="429"/>
      <c r="BO74" s="429"/>
      <c r="BP74" s="429"/>
      <c r="BQ74" s="1843"/>
      <c r="BR74" s="1889"/>
      <c r="BS74" s="1889"/>
      <c r="BT74" s="1889"/>
      <c r="BU74" s="1889"/>
      <c r="BV74" s="1889"/>
      <c r="BW74" s="1889"/>
      <c r="BX74" s="1889"/>
      <c r="BY74" s="1807"/>
      <c r="BZ74" s="1807"/>
      <c r="CA74" s="1807"/>
      <c r="CB74" s="1807"/>
      <c r="CC74" s="1807"/>
      <c r="CD74" s="1807"/>
      <c r="CE74" s="1807"/>
      <c r="CF74" s="1807"/>
      <c r="CG74" s="1807"/>
      <c r="CH74" s="1807"/>
      <c r="CI74" s="1807"/>
      <c r="CJ74" s="1807"/>
      <c r="CK74" s="1807"/>
      <c r="CL74" s="1807"/>
      <c r="CM74" s="1807"/>
      <c r="CN74" s="1807"/>
      <c r="CO74" s="1807"/>
      <c r="CP74" s="1807"/>
      <c r="CQ74" s="1807"/>
      <c r="CR74" s="1807"/>
      <c r="CS74" s="1807"/>
      <c r="CT74" s="1807"/>
      <c r="CU74" s="1807"/>
      <c r="CV74" s="1807"/>
      <c r="CW74" s="1807"/>
      <c r="CX74" s="1807"/>
      <c r="CY74" s="1807"/>
      <c r="CZ74" s="1807"/>
      <c r="DA74" s="912"/>
    </row>
    <row r="75" s="135" customFormat="true" ht="15" customHeight="true" x14ac:dyDescent="0.2">
      <c r="A75" s="1046"/>
      <c r="B75" s="1253"/>
      <c r="C75" s="1115"/>
      <c r="D75" s="1116"/>
      <c r="E75" s="1116"/>
      <c r="F75" s="1116"/>
      <c r="G75" s="1117"/>
      <c r="H75" s="1118"/>
      <c r="I75" s="1116"/>
      <c r="J75" s="1116"/>
      <c r="K75" s="1116"/>
      <c r="L75" s="1119"/>
      <c r="M75" s="1120"/>
      <c r="N75" s="1116"/>
      <c r="O75" s="1116"/>
      <c r="P75" s="1116"/>
      <c r="Q75" s="1935"/>
      <c r="R75" s="438"/>
      <c r="S75" s="438"/>
      <c r="T75" s="438"/>
      <c r="U75" s="438"/>
      <c r="V75" s="438"/>
      <c r="W75" s="438"/>
      <c r="X75" s="438"/>
      <c r="Y75" s="438"/>
      <c r="Z75" s="438"/>
      <c r="AA75" s="438"/>
      <c r="AB75" s="438"/>
      <c r="AC75" s="438"/>
      <c r="AD75" s="438"/>
      <c r="AE75" s="438"/>
      <c r="AF75" s="438"/>
      <c r="AG75" s="438"/>
      <c r="AH75" s="438"/>
      <c r="AI75" s="438"/>
      <c r="AJ75" s="438"/>
      <c r="AK75" s="438"/>
      <c r="AL75" s="438"/>
      <c r="AM75" s="438"/>
      <c r="AN75" s="438"/>
      <c r="AO75" s="438"/>
      <c r="AP75" s="438"/>
      <c r="AQ75" s="438"/>
      <c r="AR75" s="438"/>
      <c r="AS75" s="438"/>
      <c r="AT75" s="438"/>
      <c r="AU75" s="438"/>
      <c r="AV75" s="438"/>
      <c r="AW75" s="438"/>
      <c r="AX75" s="438"/>
      <c r="AY75" s="438"/>
      <c r="BA75" s="265"/>
      <c r="BB75" s="168"/>
      <c r="BC75" s="470"/>
      <c r="BD75" s="429"/>
      <c r="BE75" s="429"/>
      <c r="BF75" s="429"/>
      <c r="BG75" s="471"/>
      <c r="BH75" s="478"/>
      <c r="BI75" s="429"/>
      <c r="BJ75" s="429"/>
      <c r="BK75" s="429"/>
      <c r="BL75" s="471"/>
      <c r="BM75" s="478"/>
      <c r="BN75" s="429"/>
      <c r="BO75" s="429"/>
      <c r="BP75" s="429"/>
      <c r="BQ75" s="1843"/>
      <c r="BR75" s="1889"/>
      <c r="BS75" s="1889"/>
      <c r="BT75" s="1889"/>
      <c r="BU75" s="1889"/>
      <c r="BV75" s="1889"/>
      <c r="BW75" s="1889"/>
      <c r="BX75" s="1889"/>
      <c r="BY75" s="1807"/>
      <c r="BZ75" s="1807"/>
      <c r="CA75" s="1807"/>
      <c r="CB75" s="1807"/>
      <c r="CC75" s="1807"/>
      <c r="CD75" s="1807"/>
      <c r="CE75" s="1807"/>
      <c r="CF75" s="1807"/>
      <c r="CG75" s="1807"/>
      <c r="CH75" s="1807"/>
      <c r="CI75" s="1807"/>
      <c r="CJ75" s="1807"/>
      <c r="CK75" s="1807"/>
      <c r="CL75" s="1807"/>
      <c r="CM75" s="1807"/>
      <c r="CN75" s="1807"/>
      <c r="CO75" s="1807"/>
      <c r="CP75" s="1807"/>
      <c r="CQ75" s="1807"/>
      <c r="CR75" s="1807"/>
      <c r="CS75" s="1807"/>
      <c r="CT75" s="1807"/>
      <c r="CU75" s="1807"/>
      <c r="CV75" s="1807"/>
      <c r="CW75" s="1807"/>
      <c r="CX75" s="1807"/>
      <c r="CY75" s="1807"/>
      <c r="CZ75" s="1807"/>
      <c r="DA75" s="912"/>
    </row>
    <row r="76" s="135" customFormat="true" ht="15" customHeight="true" x14ac:dyDescent="0.2">
      <c r="A76" s="1046"/>
      <c r="B76" s="1253"/>
      <c r="C76" s="1115"/>
      <c r="D76" s="1116"/>
      <c r="E76" s="1116"/>
      <c r="F76" s="1116"/>
      <c r="G76" s="1117"/>
      <c r="H76" s="1118"/>
      <c r="I76" s="1116"/>
      <c r="J76" s="1116"/>
      <c r="K76" s="1116"/>
      <c r="L76" s="1119"/>
      <c r="M76" s="1120"/>
      <c r="N76" s="1116"/>
      <c r="O76" s="1116"/>
      <c r="P76" s="1116"/>
      <c r="Q76" s="1935"/>
      <c r="R76" s="438"/>
      <c r="S76" s="438"/>
      <c r="T76" s="438"/>
      <c r="U76" s="438"/>
      <c r="V76" s="438"/>
      <c r="W76" s="438"/>
      <c r="X76" s="438"/>
      <c r="Y76" s="438"/>
      <c r="Z76" s="438"/>
      <c r="AA76" s="438"/>
      <c r="AB76" s="438"/>
      <c r="AC76" s="438"/>
      <c r="AD76" s="438"/>
      <c r="AE76" s="438"/>
      <c r="AF76" s="438"/>
      <c r="AG76" s="438"/>
      <c r="AH76" s="438"/>
      <c r="AI76" s="438"/>
      <c r="AJ76" s="438"/>
      <c r="AK76" s="438"/>
      <c r="AL76" s="438"/>
      <c r="AM76" s="438"/>
      <c r="AN76" s="438"/>
      <c r="AO76" s="438"/>
      <c r="AP76" s="438"/>
      <c r="AQ76" s="438"/>
      <c r="AR76" s="438"/>
      <c r="AS76" s="438"/>
      <c r="AT76" s="438"/>
      <c r="AU76" s="438"/>
      <c r="AV76" s="438"/>
      <c r="AW76" s="438"/>
      <c r="AX76" s="438"/>
      <c r="AY76" s="438"/>
      <c r="BA76" s="265"/>
      <c r="BB76" s="168"/>
      <c r="BC76" s="470"/>
      <c r="BD76" s="429"/>
      <c r="BE76" s="429"/>
      <c r="BF76" s="429"/>
      <c r="BG76" s="471"/>
      <c r="BH76" s="478"/>
      <c r="BI76" s="429"/>
      <c r="BJ76" s="429"/>
      <c r="BK76" s="429"/>
      <c r="BL76" s="471"/>
      <c r="BM76" s="478"/>
      <c r="BN76" s="429"/>
      <c r="BO76" s="429"/>
      <c r="BP76" s="429"/>
      <c r="BQ76" s="1843"/>
      <c r="BR76" s="1889"/>
      <c r="BS76" s="1889"/>
      <c r="BT76" s="1889"/>
      <c r="BU76" s="1889"/>
      <c r="BV76" s="1889"/>
      <c r="BW76" s="1889"/>
      <c r="BX76" s="1889"/>
      <c r="BY76" s="1807"/>
      <c r="BZ76" s="1807"/>
      <c r="CA76" s="1807"/>
      <c r="CB76" s="1807"/>
      <c r="CC76" s="1807"/>
      <c r="CD76" s="1807"/>
      <c r="CE76" s="1807"/>
      <c r="CF76" s="1807"/>
      <c r="CG76" s="1807"/>
      <c r="CH76" s="1807"/>
      <c r="CI76" s="1807"/>
      <c r="CJ76" s="1807"/>
      <c r="CK76" s="1807"/>
      <c r="CL76" s="1807"/>
      <c r="CM76" s="1807"/>
      <c r="CN76" s="1807"/>
      <c r="CO76" s="1807"/>
      <c r="CP76" s="1807"/>
      <c r="CQ76" s="1807"/>
      <c r="CR76" s="1807"/>
      <c r="CS76" s="1807"/>
      <c r="CT76" s="1807"/>
      <c r="CU76" s="1807"/>
      <c r="CV76" s="1807"/>
      <c r="CW76" s="1807"/>
      <c r="CX76" s="1807"/>
      <c r="CY76" s="1807"/>
      <c r="CZ76" s="1807"/>
      <c r="DA76" s="912"/>
    </row>
    <row r="77" s="135" customFormat="true" ht="15" customHeight="true" x14ac:dyDescent="0.2">
      <c r="A77" s="1047"/>
      <c r="B77" s="1254"/>
      <c r="C77" s="1121"/>
      <c r="D77" s="1122"/>
      <c r="E77" s="1122"/>
      <c r="F77" s="1122"/>
      <c r="G77" s="1123"/>
      <c r="H77" s="1124"/>
      <c r="I77" s="1122"/>
      <c r="J77" s="1122"/>
      <c r="K77" s="1122"/>
      <c r="L77" s="1125"/>
      <c r="M77" s="1126"/>
      <c r="N77" s="1122"/>
      <c r="O77" s="1122"/>
      <c r="P77" s="1122"/>
      <c r="Q77" s="1936"/>
      <c r="R77" s="438"/>
      <c r="S77" s="438"/>
      <c r="T77" s="438"/>
      <c r="U77" s="438"/>
      <c r="V77" s="438"/>
      <c r="W77" s="438"/>
      <c r="X77" s="438"/>
      <c r="Y77" s="438"/>
      <c r="Z77" s="438"/>
      <c r="AA77" s="438"/>
      <c r="AB77" s="438"/>
      <c r="AC77" s="438"/>
      <c r="AD77" s="438"/>
      <c r="AE77" s="438"/>
      <c r="AF77" s="438"/>
      <c r="AG77" s="438"/>
      <c r="AH77" s="438"/>
      <c r="AI77" s="438"/>
      <c r="AJ77" s="438"/>
      <c r="AK77" s="438"/>
      <c r="AL77" s="438"/>
      <c r="AM77" s="438"/>
      <c r="AN77" s="438"/>
      <c r="AO77" s="438"/>
      <c r="AP77" s="438"/>
      <c r="AQ77" s="438"/>
      <c r="AR77" s="438"/>
      <c r="AS77" s="438"/>
      <c r="AT77" s="438"/>
      <c r="AU77" s="438"/>
      <c r="AV77" s="438"/>
      <c r="AW77" s="438"/>
      <c r="AX77" s="438"/>
      <c r="AY77" s="438"/>
      <c r="BA77" s="265"/>
      <c r="BB77" s="168"/>
      <c r="BC77" s="470"/>
      <c r="BD77" s="429"/>
      <c r="BE77" s="429"/>
      <c r="BF77" s="429"/>
      <c r="BG77" s="471"/>
      <c r="BH77" s="478"/>
      <c r="BI77" s="429"/>
      <c r="BJ77" s="429"/>
      <c r="BK77" s="429"/>
      <c r="BL77" s="471"/>
      <c r="BM77" s="478"/>
      <c r="BN77" s="429"/>
      <c r="BO77" s="429"/>
      <c r="BP77" s="429"/>
      <c r="BQ77" s="1843"/>
      <c r="BR77" s="1889"/>
      <c r="BS77" s="1889"/>
      <c r="BT77" s="1889"/>
      <c r="BU77" s="1889"/>
      <c r="BV77" s="1889"/>
      <c r="BW77" s="1889"/>
      <c r="BX77" s="1889"/>
      <c r="BY77" s="1807"/>
      <c r="BZ77" s="1807"/>
      <c r="CA77" s="1807"/>
      <c r="CB77" s="1807"/>
      <c r="CC77" s="1807"/>
      <c r="CD77" s="1807"/>
      <c r="CE77" s="1807"/>
      <c r="CF77" s="1807"/>
      <c r="CG77" s="1807"/>
      <c r="CH77" s="1807"/>
      <c r="CI77" s="1807"/>
      <c r="CJ77" s="1807"/>
      <c r="CK77" s="1807"/>
      <c r="CL77" s="1807"/>
      <c r="CM77" s="1807"/>
      <c r="CN77" s="1807"/>
      <c r="CO77" s="1807"/>
      <c r="CP77" s="1807"/>
      <c r="CQ77" s="1807"/>
      <c r="CR77" s="1807"/>
      <c r="CS77" s="1807"/>
      <c r="CT77" s="1807"/>
      <c r="CU77" s="1807"/>
      <c r="CV77" s="1807"/>
      <c r="CW77" s="1807"/>
      <c r="CX77" s="1807"/>
      <c r="CY77" s="1807"/>
      <c r="CZ77" s="1807"/>
      <c r="DA77" s="912"/>
    </row>
    <row r="78" s="135" customFormat="true" ht="15" customHeight="true" x14ac:dyDescent="0.2">
      <c r="A78" s="986"/>
      <c r="B78" s="1067"/>
      <c r="C78" s="1127"/>
      <c r="D78" s="989"/>
      <c r="E78" s="989"/>
      <c r="F78" s="989"/>
      <c r="G78" s="1038"/>
      <c r="H78" s="1087"/>
      <c r="I78" s="989"/>
      <c r="J78" s="989"/>
      <c r="K78" s="989"/>
      <c r="L78" s="1005"/>
      <c r="M78" s="1127"/>
      <c r="N78" s="989"/>
      <c r="O78" s="989"/>
      <c r="P78" s="989"/>
      <c r="Q78" s="1005"/>
      <c r="R78" s="438"/>
      <c r="S78" s="438"/>
      <c r="T78" s="438"/>
      <c r="U78" s="438"/>
      <c r="V78" s="438"/>
      <c r="W78" s="438"/>
      <c r="X78" s="438"/>
      <c r="Y78" s="438"/>
      <c r="Z78" s="438"/>
      <c r="AA78" s="438"/>
      <c r="AB78" s="438"/>
      <c r="AC78" s="438"/>
      <c r="AD78" s="438"/>
      <c r="AE78" s="438"/>
      <c r="AF78" s="438"/>
      <c r="AG78" s="438"/>
      <c r="AH78" s="438"/>
      <c r="AI78" s="438"/>
      <c r="AJ78" s="438"/>
      <c r="AK78" s="438"/>
      <c r="AL78" s="438"/>
      <c r="AM78" s="438"/>
      <c r="AN78" s="438"/>
      <c r="AO78" s="438"/>
      <c r="AP78" s="438"/>
      <c r="AQ78" s="438"/>
      <c r="AR78" s="438"/>
      <c r="AS78" s="438"/>
      <c r="AT78" s="438"/>
      <c r="AU78" s="438"/>
      <c r="AV78" s="438"/>
      <c r="AW78" s="438"/>
      <c r="AX78" s="438"/>
      <c r="AY78" s="438"/>
      <c r="BA78" s="265"/>
      <c r="BB78" s="168"/>
      <c r="BC78" s="470"/>
      <c r="BD78" s="429"/>
      <c r="BE78" s="429"/>
      <c r="BF78" s="429"/>
      <c r="BG78" s="471"/>
      <c r="BH78" s="478"/>
      <c r="BI78" s="429"/>
      <c r="BJ78" s="429"/>
      <c r="BK78" s="429"/>
      <c r="BL78" s="471"/>
      <c r="BM78" s="478"/>
      <c r="BN78" s="429"/>
      <c r="BO78" s="429"/>
      <c r="BP78" s="429"/>
      <c r="BQ78" s="1843"/>
      <c r="BR78" s="1889"/>
      <c r="BS78" s="1889"/>
      <c r="BT78" s="1889"/>
      <c r="BU78" s="1889"/>
      <c r="BV78" s="1889"/>
      <c r="BW78" s="1889"/>
      <c r="BX78" s="1889"/>
      <c r="BY78" s="1807"/>
      <c r="BZ78" s="1807"/>
      <c r="CA78" s="1807"/>
      <c r="CB78" s="1807"/>
      <c r="CC78" s="1807"/>
      <c r="CD78" s="1807"/>
      <c r="CE78" s="1807"/>
      <c r="CF78" s="1807"/>
      <c r="CG78" s="1807"/>
      <c r="CH78" s="1807"/>
      <c r="CI78" s="1807"/>
      <c r="CJ78" s="1807"/>
      <c r="CK78" s="1807"/>
      <c r="CL78" s="1807"/>
      <c r="CM78" s="1807"/>
      <c r="CN78" s="1807"/>
      <c r="CO78" s="1807"/>
      <c r="CP78" s="1807"/>
      <c r="CQ78" s="1807"/>
      <c r="CR78" s="1807"/>
      <c r="CS78" s="1807"/>
      <c r="CT78" s="1807"/>
      <c r="CU78" s="1807"/>
      <c r="CV78" s="1807"/>
      <c r="CW78" s="1807"/>
      <c r="CX78" s="1807"/>
      <c r="CY78" s="1807"/>
      <c r="CZ78" s="1807"/>
      <c r="DA78" s="912"/>
    </row>
    <row r="79" s="772" customFormat="true" ht="15" customHeight="true" x14ac:dyDescent="0.2">
      <c r="A79" s="1048"/>
      <c r="B79" s="1068"/>
      <c r="C79" s="1128"/>
      <c r="D79" s="1129"/>
      <c r="E79" s="1129"/>
      <c r="F79" s="1129"/>
      <c r="G79" s="1130"/>
      <c r="H79" s="1131"/>
      <c r="I79" s="1129"/>
      <c r="J79" s="1129"/>
      <c r="K79" s="1129"/>
      <c r="L79" s="1132"/>
      <c r="M79" s="1133"/>
      <c r="N79" s="1129"/>
      <c r="O79" s="1129"/>
      <c r="P79" s="1129"/>
      <c r="Q79" s="1132"/>
      <c r="R79" s="1961"/>
      <c r="S79" s="1961"/>
      <c r="T79" s="1961"/>
      <c r="U79" s="1961"/>
      <c r="V79" s="1961"/>
      <c r="W79" s="1961"/>
      <c r="X79" s="1961"/>
      <c r="Y79" s="1961"/>
      <c r="Z79" s="1961"/>
      <c r="AA79" s="1961"/>
      <c r="AB79" s="1962"/>
      <c r="AC79" s="898"/>
      <c r="AD79" s="898"/>
      <c r="AE79" s="898"/>
      <c r="AF79" s="898"/>
      <c r="AG79" s="898"/>
      <c r="AH79" s="898"/>
      <c r="AI79" s="898"/>
      <c r="AJ79" s="898"/>
      <c r="AK79" s="898"/>
      <c r="AL79" s="898"/>
      <c r="AM79" s="898"/>
      <c r="AN79" s="898"/>
      <c r="AO79" s="898"/>
      <c r="AP79" s="898"/>
      <c r="AQ79" s="898"/>
      <c r="AR79" s="898"/>
      <c r="AS79" s="898"/>
      <c r="AT79" s="898"/>
      <c r="AU79" s="898"/>
      <c r="AV79" s="898"/>
      <c r="AW79" s="898"/>
      <c r="AX79" s="898"/>
      <c r="AY79" s="898"/>
      <c r="BA79" s="265"/>
      <c r="BB79" s="168"/>
      <c r="BC79" s="470"/>
      <c r="BD79" s="429"/>
      <c r="BE79" s="429"/>
      <c r="BF79" s="429"/>
      <c r="BG79" s="471"/>
      <c r="BH79" s="478"/>
      <c r="BI79" s="429"/>
      <c r="BJ79" s="429"/>
      <c r="BK79" s="429"/>
      <c r="BL79" s="471"/>
      <c r="BM79" s="478"/>
      <c r="BN79" s="429"/>
      <c r="BO79" s="429"/>
      <c r="BP79" s="429"/>
      <c r="BQ79" s="1843"/>
      <c r="BR79" s="1889"/>
      <c r="BS79" s="1889"/>
      <c r="BT79" s="1889"/>
      <c r="BU79" s="1889"/>
      <c r="BV79" s="1889"/>
      <c r="BW79" s="1889"/>
      <c r="BX79" s="1889"/>
      <c r="BY79" s="1807"/>
      <c r="BZ79" s="1807"/>
      <c r="CA79" s="1807"/>
      <c r="CB79" s="1807"/>
      <c r="CC79" s="1807"/>
      <c r="CD79" s="1807"/>
      <c r="CE79" s="1807"/>
      <c r="CF79" s="1807"/>
      <c r="CG79" s="1807"/>
      <c r="CH79" s="1807"/>
      <c r="CI79" s="1807"/>
      <c r="CJ79" s="1807"/>
      <c r="CK79" s="1807"/>
      <c r="CL79" s="1807"/>
      <c r="CM79" s="1807"/>
      <c r="CN79" s="1807"/>
      <c r="CO79" s="1807"/>
      <c r="CP79" s="1807"/>
      <c r="CQ79" s="1807"/>
      <c r="CR79" s="1807"/>
      <c r="CS79" s="1807"/>
      <c r="CT79" s="1807"/>
      <c r="CU79" s="1807"/>
      <c r="CV79" s="1807"/>
      <c r="CW79" s="1807"/>
      <c r="CX79" s="1807"/>
      <c r="CY79" s="1807"/>
      <c r="CZ79" s="1807"/>
      <c r="DA79" s="238"/>
    </row>
    <row r="80" s="772" customFormat="true" ht="15" customHeight="true" x14ac:dyDescent="0.2">
      <c r="A80" s="1048"/>
      <c r="B80" s="1068"/>
      <c r="C80" s="1128"/>
      <c r="D80" s="1129"/>
      <c r="E80" s="1129"/>
      <c r="F80" s="1129"/>
      <c r="G80" s="1130"/>
      <c r="H80" s="1131"/>
      <c r="I80" s="1129"/>
      <c r="J80" s="1129"/>
      <c r="K80" s="1129"/>
      <c r="L80" s="1132"/>
      <c r="M80" s="1133"/>
      <c r="N80" s="1129"/>
      <c r="O80" s="1129"/>
      <c r="P80" s="1129"/>
      <c r="Q80" s="1132"/>
      <c r="R80" s="1961"/>
      <c r="S80" s="1961"/>
      <c r="T80" s="1961"/>
      <c r="U80" s="1961"/>
      <c r="V80" s="1961"/>
      <c r="W80" s="1961"/>
      <c r="X80" s="1961"/>
      <c r="Y80" s="1961"/>
      <c r="Z80" s="1961"/>
      <c r="AA80" s="1961"/>
      <c r="AB80" s="1962"/>
      <c r="AC80" s="898"/>
      <c r="AD80" s="898"/>
      <c r="AE80" s="898"/>
      <c r="AF80" s="898"/>
      <c r="AG80" s="898"/>
      <c r="AH80" s="898"/>
      <c r="AI80" s="898"/>
      <c r="AJ80" s="898"/>
      <c r="AK80" s="898"/>
      <c r="AL80" s="898"/>
      <c r="AM80" s="898"/>
      <c r="AN80" s="898"/>
      <c r="AO80" s="898"/>
      <c r="AP80" s="898"/>
      <c r="AQ80" s="898"/>
      <c r="AR80" s="898"/>
      <c r="AS80" s="898"/>
      <c r="AT80" s="898"/>
      <c r="AU80" s="898"/>
      <c r="AV80" s="898"/>
      <c r="AW80" s="898"/>
      <c r="AX80" s="898"/>
      <c r="AY80" s="898"/>
      <c r="BA80" s="265"/>
      <c r="BB80" s="168"/>
      <c r="BC80" s="470"/>
      <c r="BD80" s="429"/>
      <c r="BE80" s="429"/>
      <c r="BF80" s="429"/>
      <c r="BG80" s="471"/>
      <c r="BH80" s="478"/>
      <c r="BI80" s="429"/>
      <c r="BJ80" s="429"/>
      <c r="BK80" s="429"/>
      <c r="BL80" s="471"/>
      <c r="BM80" s="478"/>
      <c r="BN80" s="429"/>
      <c r="BO80" s="429"/>
      <c r="BP80" s="429"/>
      <c r="BQ80" s="1843"/>
      <c r="BR80" s="1889"/>
      <c r="BS80" s="1889"/>
      <c r="BT80" s="1889"/>
      <c r="BU80" s="1889"/>
      <c r="BV80" s="1889"/>
      <c r="BW80" s="1889"/>
      <c r="BX80" s="1889"/>
      <c r="BY80" s="1807"/>
      <c r="BZ80" s="1807"/>
      <c r="CA80" s="1807"/>
      <c r="CB80" s="1807"/>
      <c r="CC80" s="1807"/>
      <c r="CD80" s="1807"/>
      <c r="CE80" s="1807"/>
      <c r="CF80" s="1807"/>
      <c r="CG80" s="1807"/>
      <c r="CH80" s="1807"/>
      <c r="CI80" s="1807"/>
      <c r="CJ80" s="1807"/>
      <c r="CK80" s="1807"/>
      <c r="CL80" s="1807"/>
      <c r="CM80" s="1807"/>
      <c r="CN80" s="1807"/>
      <c r="CO80" s="1807"/>
      <c r="CP80" s="1807"/>
      <c r="CQ80" s="1807"/>
      <c r="CR80" s="1807"/>
      <c r="CS80" s="1807"/>
      <c r="CT80" s="1807"/>
      <c r="CU80" s="1807"/>
      <c r="CV80" s="1807"/>
      <c r="CW80" s="1807"/>
      <c r="CX80" s="1807"/>
      <c r="CY80" s="1807"/>
      <c r="CZ80" s="1807"/>
      <c r="DA80" s="238"/>
    </row>
    <row r="81" s="772" customFormat="true" ht="15" customHeight="true" x14ac:dyDescent="0.2">
      <c r="A81" s="1048"/>
      <c r="B81" s="1068"/>
      <c r="C81" s="1128"/>
      <c r="D81" s="1129"/>
      <c r="E81" s="1129"/>
      <c r="F81" s="1129"/>
      <c r="G81" s="1130"/>
      <c r="H81" s="1131"/>
      <c r="I81" s="1129"/>
      <c r="J81" s="1129"/>
      <c r="K81" s="1129"/>
      <c r="L81" s="1132"/>
      <c r="M81" s="1133"/>
      <c r="N81" s="1129"/>
      <c r="O81" s="1129"/>
      <c r="P81" s="1129"/>
      <c r="Q81" s="1132"/>
      <c r="R81" s="1961"/>
      <c r="S81" s="1961"/>
      <c r="T81" s="1961"/>
      <c r="U81" s="1961"/>
      <c r="V81" s="1961"/>
      <c r="W81" s="1961"/>
      <c r="X81" s="1961"/>
      <c r="Y81" s="1961"/>
      <c r="Z81" s="1961"/>
      <c r="AA81" s="1961"/>
      <c r="AB81" s="1962"/>
      <c r="AC81" s="898"/>
      <c r="AD81" s="898"/>
      <c r="AE81" s="898"/>
      <c r="AF81" s="898"/>
      <c r="AG81" s="898"/>
      <c r="AH81" s="898"/>
      <c r="AI81" s="898"/>
      <c r="AJ81" s="898"/>
      <c r="AK81" s="898"/>
      <c r="AL81" s="898"/>
      <c r="AM81" s="898"/>
      <c r="AN81" s="898"/>
      <c r="AO81" s="898"/>
      <c r="AP81" s="898"/>
      <c r="AQ81" s="898"/>
      <c r="AR81" s="898"/>
      <c r="AS81" s="898"/>
      <c r="AT81" s="898"/>
      <c r="AU81" s="898"/>
      <c r="AV81" s="898"/>
      <c r="AW81" s="898"/>
      <c r="AX81" s="898"/>
      <c r="AY81" s="898"/>
      <c r="BA81" s="265"/>
      <c r="BB81" s="168"/>
      <c r="BC81" s="470"/>
      <c r="BD81" s="429"/>
      <c r="BE81" s="429"/>
      <c r="BF81" s="429"/>
      <c r="BG81" s="471"/>
      <c r="BH81" s="478"/>
      <c r="BI81" s="429"/>
      <c r="BJ81" s="429"/>
      <c r="BK81" s="429"/>
      <c r="BL81" s="471"/>
      <c r="BM81" s="478"/>
      <c r="BN81" s="429"/>
      <c r="BO81" s="429"/>
      <c r="BP81" s="429"/>
      <c r="BQ81" s="1843"/>
      <c r="BR81" s="1889"/>
      <c r="BS81" s="1889"/>
      <c r="BT81" s="1889"/>
      <c r="BU81" s="1889"/>
      <c r="BV81" s="1889"/>
      <c r="BW81" s="1889"/>
      <c r="BX81" s="1889"/>
      <c r="BY81" s="1807"/>
      <c r="BZ81" s="1807"/>
      <c r="CA81" s="1807"/>
      <c r="CB81" s="1807"/>
      <c r="CC81" s="1807"/>
      <c r="CD81" s="1807"/>
      <c r="CE81" s="1807"/>
      <c r="CF81" s="1807"/>
      <c r="CG81" s="1807"/>
      <c r="CH81" s="1807"/>
      <c r="CI81" s="1807"/>
      <c r="CJ81" s="1807"/>
      <c r="CK81" s="1807"/>
      <c r="CL81" s="1807"/>
      <c r="CM81" s="1807"/>
      <c r="CN81" s="1807"/>
      <c r="CO81" s="1807"/>
      <c r="CP81" s="1807"/>
      <c r="CQ81" s="1807"/>
      <c r="CR81" s="1807"/>
      <c r="CS81" s="1807"/>
      <c r="CT81" s="1807"/>
      <c r="CU81" s="1807"/>
      <c r="CV81" s="1807"/>
      <c r="CW81" s="1807"/>
      <c r="CX81" s="1807"/>
      <c r="CY81" s="1807"/>
      <c r="CZ81" s="1807"/>
      <c r="DA81" s="238"/>
    </row>
    <row r="82" s="772" customFormat="true" ht="15" customHeight="true" x14ac:dyDescent="0.2">
      <c r="A82" s="1048"/>
      <c r="B82" s="1068"/>
      <c r="C82" s="1128"/>
      <c r="D82" s="1129"/>
      <c r="E82" s="1129"/>
      <c r="F82" s="1129"/>
      <c r="G82" s="1130"/>
      <c r="H82" s="1131"/>
      <c r="I82" s="1129"/>
      <c r="J82" s="1129"/>
      <c r="K82" s="1129"/>
      <c r="L82" s="1132"/>
      <c r="M82" s="1133"/>
      <c r="N82" s="1129"/>
      <c r="O82" s="1129"/>
      <c r="P82" s="1129"/>
      <c r="Q82" s="1132"/>
      <c r="R82" s="1961"/>
      <c r="S82" s="1961"/>
      <c r="T82" s="1961"/>
      <c r="U82" s="1961"/>
      <c r="V82" s="1961"/>
      <c r="W82" s="1961"/>
      <c r="X82" s="1961"/>
      <c r="Y82" s="1961"/>
      <c r="Z82" s="1961"/>
      <c r="AA82" s="1961"/>
      <c r="AB82" s="1962"/>
      <c r="AC82" s="898"/>
      <c r="AD82" s="898"/>
      <c r="AE82" s="898"/>
      <c r="AF82" s="898"/>
      <c r="AG82" s="898"/>
      <c r="AH82" s="898"/>
      <c r="AI82" s="898"/>
      <c r="AJ82" s="898"/>
      <c r="AK82" s="898"/>
      <c r="AL82" s="898"/>
      <c r="AM82" s="898"/>
      <c r="AN82" s="898"/>
      <c r="AO82" s="898"/>
      <c r="AP82" s="898"/>
      <c r="AQ82" s="898"/>
      <c r="AR82" s="898"/>
      <c r="AS82" s="898"/>
      <c r="AT82" s="898"/>
      <c r="AU82" s="898"/>
      <c r="AV82" s="898"/>
      <c r="AW82" s="898"/>
      <c r="AX82" s="898"/>
      <c r="AY82" s="898"/>
      <c r="BA82" s="265"/>
      <c r="BB82" s="168"/>
      <c r="BC82" s="470"/>
      <c r="BD82" s="429"/>
      <c r="BE82" s="429"/>
      <c r="BF82" s="429"/>
      <c r="BG82" s="471"/>
      <c r="BH82" s="478"/>
      <c r="BI82" s="429"/>
      <c r="BJ82" s="429"/>
      <c r="BK82" s="429"/>
      <c r="BL82" s="471"/>
      <c r="BM82" s="478"/>
      <c r="BN82" s="429"/>
      <c r="BO82" s="429"/>
      <c r="BP82" s="429"/>
      <c r="BQ82" s="1843"/>
      <c r="BR82" s="1889"/>
      <c r="BS82" s="1889"/>
      <c r="BT82" s="1889"/>
      <c r="BU82" s="1889"/>
      <c r="BV82" s="1889"/>
      <c r="BW82" s="1889"/>
      <c r="BX82" s="1889"/>
      <c r="BY82" s="1807"/>
      <c r="BZ82" s="1807"/>
      <c r="CA82" s="1807"/>
      <c r="CB82" s="1807"/>
      <c r="CC82" s="1807"/>
      <c r="CD82" s="1807"/>
      <c r="CE82" s="1807"/>
      <c r="CF82" s="1807"/>
      <c r="CG82" s="1807"/>
      <c r="CH82" s="1807"/>
      <c r="CI82" s="1807"/>
      <c r="CJ82" s="1807"/>
      <c r="CK82" s="1807"/>
      <c r="CL82" s="1807"/>
      <c r="CM82" s="1807"/>
      <c r="CN82" s="1807"/>
      <c r="CO82" s="1807"/>
      <c r="CP82" s="1807"/>
      <c r="CQ82" s="1807"/>
      <c r="CR82" s="1807"/>
      <c r="CS82" s="1807"/>
      <c r="CT82" s="1807"/>
      <c r="CU82" s="1807"/>
      <c r="CV82" s="1807"/>
      <c r="CW82" s="1807"/>
      <c r="CX82" s="1807"/>
      <c r="CY82" s="1807"/>
      <c r="CZ82" s="1807"/>
      <c r="DA82" s="238"/>
    </row>
    <row r="83" s="772" customFormat="true" ht="15" customHeight="true" x14ac:dyDescent="0.2">
      <c r="A83" s="1048"/>
      <c r="B83" s="1068"/>
      <c r="C83" s="1128"/>
      <c r="D83" s="1129"/>
      <c r="E83" s="1129"/>
      <c r="F83" s="1129"/>
      <c r="G83" s="1130"/>
      <c r="H83" s="1131"/>
      <c r="I83" s="1129"/>
      <c r="J83" s="1129"/>
      <c r="K83" s="1129"/>
      <c r="L83" s="1132"/>
      <c r="M83" s="1133"/>
      <c r="N83" s="1129"/>
      <c r="O83" s="1129"/>
      <c r="P83" s="1129"/>
      <c r="Q83" s="1132"/>
      <c r="R83" s="1961"/>
      <c r="S83" s="1961"/>
      <c r="T83" s="1961"/>
      <c r="U83" s="1961"/>
      <c r="V83" s="1961"/>
      <c r="W83" s="1961"/>
      <c r="X83" s="1961"/>
      <c r="Y83" s="1961"/>
      <c r="Z83" s="1961"/>
      <c r="AA83" s="1961"/>
      <c r="AB83" s="1962"/>
      <c r="AC83" s="898"/>
      <c r="AD83" s="898"/>
      <c r="AE83" s="898"/>
      <c r="AF83" s="898"/>
      <c r="AG83" s="898"/>
      <c r="AH83" s="898"/>
      <c r="AI83" s="898"/>
      <c r="AJ83" s="898"/>
      <c r="AK83" s="898"/>
      <c r="AL83" s="898"/>
      <c r="AM83" s="898"/>
      <c r="AN83" s="898"/>
      <c r="AO83" s="898"/>
      <c r="AP83" s="898"/>
      <c r="AQ83" s="898"/>
      <c r="AR83" s="898"/>
      <c r="AS83" s="898"/>
      <c r="AT83" s="898"/>
      <c r="AU83" s="898"/>
      <c r="AV83" s="898"/>
      <c r="AW83" s="898"/>
      <c r="AX83" s="898"/>
      <c r="AY83" s="898"/>
      <c r="BA83" s="265"/>
      <c r="BB83" s="168"/>
      <c r="BC83" s="470"/>
      <c r="BD83" s="429"/>
      <c r="BE83" s="429"/>
      <c r="BF83" s="429"/>
      <c r="BG83" s="471"/>
      <c r="BH83" s="478"/>
      <c r="BI83" s="429"/>
      <c r="BJ83" s="429"/>
      <c r="BK83" s="429"/>
      <c r="BL83" s="471"/>
      <c r="BM83" s="478"/>
      <c r="BN83" s="429"/>
      <c r="BO83" s="429"/>
      <c r="BP83" s="429"/>
      <c r="BQ83" s="1843"/>
      <c r="BR83" s="1889"/>
      <c r="BS83" s="1889"/>
      <c r="BT83" s="1889"/>
      <c r="BU83" s="1889"/>
      <c r="BV83" s="1889"/>
      <c r="BW83" s="1889"/>
      <c r="BX83" s="1889"/>
      <c r="BY83" s="1807"/>
      <c r="BZ83" s="1807"/>
      <c r="CA83" s="1807"/>
      <c r="CB83" s="1807"/>
      <c r="CC83" s="1807"/>
      <c r="CD83" s="1807"/>
      <c r="CE83" s="1807"/>
      <c r="CF83" s="1807"/>
      <c r="CG83" s="1807"/>
      <c r="CH83" s="1807"/>
      <c r="CI83" s="1807"/>
      <c r="CJ83" s="1807"/>
      <c r="CK83" s="1807"/>
      <c r="CL83" s="1807"/>
      <c r="CM83" s="1807"/>
      <c r="CN83" s="1807"/>
      <c r="CO83" s="1807"/>
      <c r="CP83" s="1807"/>
      <c r="CQ83" s="1807"/>
      <c r="CR83" s="1807"/>
      <c r="CS83" s="1807"/>
      <c r="CT83" s="1807"/>
      <c r="CU83" s="1807"/>
      <c r="CV83" s="1807"/>
      <c r="CW83" s="1807"/>
      <c r="CX83" s="1807"/>
      <c r="CY83" s="1807"/>
      <c r="CZ83" s="1807"/>
      <c r="DA83" s="238"/>
    </row>
    <row r="84" s="772" customFormat="true" ht="15" customHeight="true" x14ac:dyDescent="0.2">
      <c r="A84" s="1048"/>
      <c r="B84" s="1068"/>
      <c r="C84" s="1128"/>
      <c r="D84" s="1129"/>
      <c r="E84" s="1129"/>
      <c r="F84" s="1129"/>
      <c r="G84" s="1130"/>
      <c r="H84" s="1131"/>
      <c r="I84" s="1129"/>
      <c r="J84" s="1129"/>
      <c r="K84" s="1129"/>
      <c r="L84" s="1132"/>
      <c r="M84" s="1133"/>
      <c r="N84" s="1129"/>
      <c r="O84" s="1129"/>
      <c r="P84" s="1129"/>
      <c r="Q84" s="1132"/>
      <c r="R84" s="1961"/>
      <c r="S84" s="1961"/>
      <c r="T84" s="1961"/>
      <c r="U84" s="1961"/>
      <c r="V84" s="1961"/>
      <c r="W84" s="1961"/>
      <c r="X84" s="1961"/>
      <c r="Y84" s="1961"/>
      <c r="Z84" s="1961"/>
      <c r="AA84" s="1961"/>
      <c r="AB84" s="1962"/>
      <c r="AC84" s="898"/>
      <c r="AD84" s="898"/>
      <c r="AE84" s="898"/>
      <c r="AF84" s="898"/>
      <c r="AG84" s="898"/>
      <c r="AH84" s="898"/>
      <c r="AI84" s="898"/>
      <c r="AJ84" s="898"/>
      <c r="AK84" s="898"/>
      <c r="AL84" s="898"/>
      <c r="AM84" s="898"/>
      <c r="AN84" s="898"/>
      <c r="AO84" s="898"/>
      <c r="AP84" s="898"/>
      <c r="AQ84" s="898"/>
      <c r="AR84" s="898"/>
      <c r="AS84" s="898"/>
      <c r="AT84" s="898"/>
      <c r="AU84" s="898"/>
      <c r="AV84" s="898"/>
      <c r="AW84" s="898"/>
      <c r="AX84" s="898"/>
      <c r="AY84" s="898"/>
      <c r="BA84" s="265"/>
      <c r="BB84" s="168"/>
      <c r="BC84" s="470"/>
      <c r="BD84" s="429"/>
      <c r="BE84" s="429"/>
      <c r="BF84" s="429"/>
      <c r="BG84" s="471"/>
      <c r="BH84" s="478"/>
      <c r="BI84" s="429"/>
      <c r="BJ84" s="429"/>
      <c r="BK84" s="429"/>
      <c r="BL84" s="471"/>
      <c r="BM84" s="478"/>
      <c r="BN84" s="429"/>
      <c r="BO84" s="429"/>
      <c r="BP84" s="429"/>
      <c r="BQ84" s="1843"/>
      <c r="BR84" s="1889"/>
      <c r="BS84" s="1889"/>
      <c r="BT84" s="1889"/>
      <c r="BU84" s="1889"/>
      <c r="BV84" s="1889"/>
      <c r="BW84" s="1889"/>
      <c r="BX84" s="1889"/>
      <c r="BY84" s="1807"/>
      <c r="BZ84" s="1807"/>
      <c r="CA84" s="1807"/>
      <c r="CB84" s="1807"/>
      <c r="CC84" s="1807"/>
      <c r="CD84" s="1807"/>
      <c r="CE84" s="1807"/>
      <c r="CF84" s="1807"/>
      <c r="CG84" s="1807"/>
      <c r="CH84" s="1807"/>
      <c r="CI84" s="1807"/>
      <c r="CJ84" s="1807"/>
      <c r="CK84" s="1807"/>
      <c r="CL84" s="1807"/>
      <c r="CM84" s="1807"/>
      <c r="CN84" s="1807"/>
      <c r="CO84" s="1807"/>
      <c r="CP84" s="1807"/>
      <c r="CQ84" s="1807"/>
      <c r="CR84" s="1807"/>
      <c r="CS84" s="1807"/>
      <c r="CT84" s="1807"/>
      <c r="CU84" s="1807"/>
      <c r="CV84" s="1807"/>
      <c r="CW84" s="1807"/>
      <c r="CX84" s="1807"/>
      <c r="CY84" s="1807"/>
      <c r="CZ84" s="1807"/>
      <c r="DA84" s="238"/>
    </row>
    <row r="85" s="772" customFormat="true" ht="15" customHeight="true" x14ac:dyDescent="0.2">
      <c r="A85" s="1048"/>
      <c r="B85" s="1068"/>
      <c r="C85" s="1128"/>
      <c r="D85" s="1129"/>
      <c r="E85" s="1129"/>
      <c r="F85" s="1129"/>
      <c r="G85" s="1130"/>
      <c r="H85" s="1131"/>
      <c r="I85" s="1129"/>
      <c r="J85" s="1129"/>
      <c r="K85" s="1129"/>
      <c r="L85" s="1132"/>
      <c r="M85" s="1133"/>
      <c r="N85" s="1129"/>
      <c r="O85" s="1129"/>
      <c r="P85" s="1129"/>
      <c r="Q85" s="1132"/>
      <c r="R85" s="1961"/>
      <c r="S85" s="1961"/>
      <c r="T85" s="1961"/>
      <c r="U85" s="1961"/>
      <c r="V85" s="1961"/>
      <c r="W85" s="1961"/>
      <c r="X85" s="1961"/>
      <c r="Y85" s="1961"/>
      <c r="Z85" s="1961"/>
      <c r="AA85" s="1961"/>
      <c r="AB85" s="1962"/>
      <c r="AC85" s="898"/>
      <c r="AD85" s="898"/>
      <c r="AE85" s="898"/>
      <c r="AF85" s="898"/>
      <c r="AG85" s="898"/>
      <c r="AH85" s="898"/>
      <c r="AI85" s="898"/>
      <c r="AJ85" s="898"/>
      <c r="AK85" s="898"/>
      <c r="AL85" s="898"/>
      <c r="AM85" s="898"/>
      <c r="AN85" s="898"/>
      <c r="AO85" s="898"/>
      <c r="AP85" s="898"/>
      <c r="AQ85" s="898"/>
      <c r="AR85" s="898"/>
      <c r="AS85" s="898"/>
      <c r="AT85" s="898"/>
      <c r="AU85" s="898"/>
      <c r="AV85" s="898"/>
      <c r="AW85" s="898"/>
      <c r="AX85" s="898"/>
      <c r="AY85" s="898"/>
      <c r="BA85" s="265"/>
      <c r="BB85" s="168"/>
      <c r="BC85" s="470"/>
      <c r="BD85" s="429"/>
      <c r="BE85" s="429"/>
      <c r="BF85" s="429"/>
      <c r="BG85" s="471"/>
      <c r="BH85" s="478"/>
      <c r="BI85" s="429"/>
      <c r="BJ85" s="429"/>
      <c r="BK85" s="429"/>
      <c r="BL85" s="471"/>
      <c r="BM85" s="478"/>
      <c r="BN85" s="429"/>
      <c r="BO85" s="429"/>
      <c r="BP85" s="429"/>
      <c r="BQ85" s="1843"/>
      <c r="BR85" s="1889"/>
      <c r="BS85" s="1889"/>
      <c r="BT85" s="1889"/>
      <c r="BU85" s="1889"/>
      <c r="BV85" s="1889"/>
      <c r="BW85" s="1889"/>
      <c r="BX85" s="1889"/>
      <c r="BY85" s="1807"/>
      <c r="BZ85" s="1807"/>
      <c r="CA85" s="1807"/>
      <c r="CB85" s="1807"/>
      <c r="CC85" s="1807"/>
      <c r="CD85" s="1807"/>
      <c r="CE85" s="1807"/>
      <c r="CF85" s="1807"/>
      <c r="CG85" s="1807"/>
      <c r="CH85" s="1807"/>
      <c r="CI85" s="1807"/>
      <c r="CJ85" s="1807"/>
      <c r="CK85" s="1807"/>
      <c r="CL85" s="1807"/>
      <c r="CM85" s="1807"/>
      <c r="CN85" s="1807"/>
      <c r="CO85" s="1807"/>
      <c r="CP85" s="1807"/>
      <c r="CQ85" s="1807"/>
      <c r="CR85" s="1807"/>
      <c r="CS85" s="1807"/>
      <c r="CT85" s="1807"/>
      <c r="CU85" s="1807"/>
      <c r="CV85" s="1807"/>
      <c r="CW85" s="1807"/>
      <c r="CX85" s="1807"/>
      <c r="CY85" s="1807"/>
      <c r="CZ85" s="1807"/>
      <c r="DA85" s="238"/>
    </row>
    <row r="86" s="772" customFormat="true" ht="15" customHeight="true" x14ac:dyDescent="0.2">
      <c r="A86" s="1048"/>
      <c r="B86" s="1068"/>
      <c r="C86" s="1128"/>
      <c r="D86" s="1129"/>
      <c r="E86" s="1129"/>
      <c r="F86" s="1129"/>
      <c r="G86" s="1130"/>
      <c r="H86" s="1131"/>
      <c r="I86" s="1129"/>
      <c r="J86" s="1129"/>
      <c r="K86" s="1129"/>
      <c r="L86" s="1132"/>
      <c r="M86" s="1133"/>
      <c r="N86" s="1129"/>
      <c r="O86" s="1129"/>
      <c r="P86" s="1129"/>
      <c r="Q86" s="1132"/>
      <c r="R86" s="1961"/>
      <c r="S86" s="1961"/>
      <c r="T86" s="1961"/>
      <c r="U86" s="1961"/>
      <c r="V86" s="1961"/>
      <c r="W86" s="1961"/>
      <c r="X86" s="1961"/>
      <c r="Y86" s="1961"/>
      <c r="Z86" s="1961"/>
      <c r="AA86" s="1961"/>
      <c r="AB86" s="1962"/>
      <c r="AC86" s="898"/>
      <c r="AD86" s="898"/>
      <c r="AE86" s="898"/>
      <c r="AF86" s="898"/>
      <c r="AG86" s="898"/>
      <c r="AH86" s="898"/>
      <c r="AI86" s="898"/>
      <c r="AJ86" s="898"/>
      <c r="AK86" s="898"/>
      <c r="AL86" s="898"/>
      <c r="AM86" s="898"/>
      <c r="AN86" s="898"/>
      <c r="AO86" s="898"/>
      <c r="AP86" s="898"/>
      <c r="AQ86" s="898"/>
      <c r="AR86" s="898"/>
      <c r="AS86" s="898"/>
      <c r="AT86" s="898"/>
      <c r="AU86" s="898"/>
      <c r="AV86" s="898"/>
      <c r="AW86" s="898"/>
      <c r="AX86" s="898"/>
      <c r="AY86" s="898"/>
      <c r="BA86" s="265"/>
      <c r="BB86" s="168"/>
      <c r="BC86" s="470"/>
      <c r="BD86" s="429"/>
      <c r="BE86" s="429"/>
      <c r="BF86" s="429"/>
      <c r="BG86" s="471"/>
      <c r="BH86" s="478"/>
      <c r="BI86" s="429"/>
      <c r="BJ86" s="429"/>
      <c r="BK86" s="429"/>
      <c r="BL86" s="471"/>
      <c r="BM86" s="478"/>
      <c r="BN86" s="429"/>
      <c r="BO86" s="429"/>
      <c r="BP86" s="429"/>
      <c r="BQ86" s="1843"/>
      <c r="BR86" s="1889"/>
      <c r="BS86" s="1889"/>
      <c r="BT86" s="1889"/>
      <c r="BU86" s="1889"/>
      <c r="BV86" s="1889"/>
      <c r="BW86" s="1889"/>
      <c r="BX86" s="1889"/>
      <c r="BY86" s="1807"/>
      <c r="BZ86" s="1807"/>
      <c r="CA86" s="1807"/>
      <c r="CB86" s="1807"/>
      <c r="CC86" s="1807"/>
      <c r="CD86" s="1807"/>
      <c r="CE86" s="1807"/>
      <c r="CF86" s="1807"/>
      <c r="CG86" s="1807"/>
      <c r="CH86" s="1807"/>
      <c r="CI86" s="1807"/>
      <c r="CJ86" s="1807"/>
      <c r="CK86" s="1807"/>
      <c r="CL86" s="1807"/>
      <c r="CM86" s="1807"/>
      <c r="CN86" s="1807"/>
      <c r="CO86" s="1807"/>
      <c r="CP86" s="1807"/>
      <c r="CQ86" s="1807"/>
      <c r="CR86" s="1807"/>
      <c r="CS86" s="1807"/>
      <c r="CT86" s="1807"/>
      <c r="CU86" s="1807"/>
      <c r="CV86" s="1807"/>
      <c r="CW86" s="1807"/>
      <c r="CX86" s="1807"/>
      <c r="CY86" s="1807"/>
      <c r="CZ86" s="1807"/>
      <c r="DA86" s="238"/>
    </row>
    <row r="87" s="772" customFormat="true" ht="15" customHeight="true" x14ac:dyDescent="0.2">
      <c r="A87" s="1048"/>
      <c r="B87" s="1068"/>
      <c r="C87" s="1128"/>
      <c r="D87" s="1129"/>
      <c r="E87" s="1129"/>
      <c r="F87" s="1129"/>
      <c r="G87" s="1130"/>
      <c r="H87" s="1131"/>
      <c r="I87" s="1129"/>
      <c r="J87" s="1129"/>
      <c r="K87" s="1129"/>
      <c r="L87" s="1132"/>
      <c r="M87" s="1133"/>
      <c r="N87" s="1129"/>
      <c r="O87" s="1129"/>
      <c r="P87" s="1129"/>
      <c r="Q87" s="1132"/>
      <c r="R87" s="1961"/>
      <c r="S87" s="1961"/>
      <c r="T87" s="1961"/>
      <c r="U87" s="1961"/>
      <c r="V87" s="1961"/>
      <c r="W87" s="1961"/>
      <c r="X87" s="1961"/>
      <c r="Y87" s="1961"/>
      <c r="Z87" s="1961"/>
      <c r="AA87" s="1961"/>
      <c r="AB87" s="1962"/>
      <c r="AC87" s="898"/>
      <c r="AD87" s="898"/>
      <c r="AE87" s="898"/>
      <c r="AF87" s="898"/>
      <c r="AG87" s="898"/>
      <c r="AH87" s="898"/>
      <c r="AI87" s="898"/>
      <c r="AJ87" s="898"/>
      <c r="AK87" s="898"/>
      <c r="AL87" s="898"/>
      <c r="AM87" s="898"/>
      <c r="AN87" s="898"/>
      <c r="AO87" s="898"/>
      <c r="AP87" s="898"/>
      <c r="AQ87" s="898"/>
      <c r="AR87" s="898"/>
      <c r="AS87" s="898"/>
      <c r="AT87" s="898"/>
      <c r="AU87" s="898"/>
      <c r="AV87" s="898"/>
      <c r="AW87" s="898"/>
      <c r="AX87" s="898"/>
      <c r="AY87" s="898"/>
      <c r="BA87" s="265"/>
      <c r="BB87" s="168"/>
      <c r="BC87" s="470"/>
      <c r="BD87" s="429"/>
      <c r="BE87" s="429"/>
      <c r="BF87" s="429"/>
      <c r="BG87" s="471"/>
      <c r="BH87" s="478"/>
      <c r="BI87" s="429"/>
      <c r="BJ87" s="429"/>
      <c r="BK87" s="429"/>
      <c r="BL87" s="471"/>
      <c r="BM87" s="478"/>
      <c r="BN87" s="429"/>
      <c r="BO87" s="429"/>
      <c r="BP87" s="429"/>
      <c r="BQ87" s="1843"/>
      <c r="BR87" s="1889"/>
      <c r="BS87" s="1889"/>
      <c r="BT87" s="1889"/>
      <c r="BU87" s="1889"/>
      <c r="BV87" s="1889"/>
      <c r="BW87" s="1889"/>
      <c r="BX87" s="1889"/>
      <c r="BY87" s="1807"/>
      <c r="BZ87" s="1807"/>
      <c r="CA87" s="1807"/>
      <c r="CB87" s="1807"/>
      <c r="CC87" s="1807"/>
      <c r="CD87" s="1807"/>
      <c r="CE87" s="1807"/>
      <c r="CF87" s="1807"/>
      <c r="CG87" s="1807"/>
      <c r="CH87" s="1807"/>
      <c r="CI87" s="1807"/>
      <c r="CJ87" s="1807"/>
      <c r="CK87" s="1807"/>
      <c r="CL87" s="1807"/>
      <c r="CM87" s="1807"/>
      <c r="CN87" s="1807"/>
      <c r="CO87" s="1807"/>
      <c r="CP87" s="1807"/>
      <c r="CQ87" s="1807"/>
      <c r="CR87" s="1807"/>
      <c r="CS87" s="1807"/>
      <c r="CT87" s="1807"/>
      <c r="CU87" s="1807"/>
      <c r="CV87" s="1807"/>
      <c r="CW87" s="1807"/>
      <c r="CX87" s="1807"/>
      <c r="CY87" s="1807"/>
      <c r="CZ87" s="1807"/>
      <c r="DA87" s="238"/>
    </row>
    <row r="88" s="772" customFormat="true" ht="15" customHeight="true" x14ac:dyDescent="0.2">
      <c r="A88" s="1048"/>
      <c r="B88" s="1068"/>
      <c r="C88" s="1128"/>
      <c r="D88" s="1129"/>
      <c r="E88" s="1129"/>
      <c r="F88" s="1129"/>
      <c r="G88" s="1130"/>
      <c r="H88" s="1131"/>
      <c r="I88" s="1129"/>
      <c r="J88" s="1129"/>
      <c r="K88" s="1129"/>
      <c r="L88" s="1132"/>
      <c r="M88" s="1133"/>
      <c r="N88" s="1129"/>
      <c r="O88" s="1129"/>
      <c r="P88" s="1129"/>
      <c r="Q88" s="1132"/>
      <c r="R88" s="1961"/>
      <c r="S88" s="1961"/>
      <c r="T88" s="1961"/>
      <c r="U88" s="1961"/>
      <c r="V88" s="1961"/>
      <c r="W88" s="1961"/>
      <c r="X88" s="1961"/>
      <c r="Y88" s="1961"/>
      <c r="Z88" s="1961"/>
      <c r="AA88" s="1961"/>
      <c r="AB88" s="1962"/>
      <c r="AC88" s="898"/>
      <c r="AD88" s="898"/>
      <c r="AE88" s="898"/>
      <c r="AF88" s="898"/>
      <c r="AG88" s="898"/>
      <c r="AH88" s="898"/>
      <c r="AI88" s="898"/>
      <c r="AJ88" s="898"/>
      <c r="AK88" s="898"/>
      <c r="AL88" s="898"/>
      <c r="AM88" s="898"/>
      <c r="AN88" s="898"/>
      <c r="AO88" s="898"/>
      <c r="AP88" s="898"/>
      <c r="AQ88" s="898"/>
      <c r="AR88" s="898"/>
      <c r="AS88" s="898"/>
      <c r="AT88" s="898"/>
      <c r="AU88" s="898"/>
      <c r="AV88" s="898"/>
      <c r="AW88" s="898"/>
      <c r="AX88" s="898"/>
      <c r="AY88" s="898"/>
      <c r="BA88" s="265"/>
      <c r="BB88" s="168"/>
      <c r="BC88" s="470"/>
      <c r="BD88" s="429"/>
      <c r="BE88" s="429"/>
      <c r="BF88" s="429"/>
      <c r="BG88" s="471"/>
      <c r="BH88" s="478"/>
      <c r="BI88" s="429"/>
      <c r="BJ88" s="429"/>
      <c r="BK88" s="429"/>
      <c r="BL88" s="471"/>
      <c r="BM88" s="478"/>
      <c r="BN88" s="429"/>
      <c r="BO88" s="429"/>
      <c r="BP88" s="429"/>
      <c r="BQ88" s="1843"/>
      <c r="BR88" s="1889"/>
      <c r="BS88" s="1889"/>
      <c r="BT88" s="1889"/>
      <c r="BU88" s="1889"/>
      <c r="BV88" s="1889"/>
      <c r="BW88" s="1889"/>
      <c r="BX88" s="1889"/>
      <c r="BY88" s="1807"/>
      <c r="BZ88" s="1807"/>
      <c r="CA88" s="1807"/>
      <c r="CB88" s="1807"/>
      <c r="CC88" s="1807"/>
      <c r="CD88" s="1807"/>
      <c r="CE88" s="1807"/>
      <c r="CF88" s="1807"/>
      <c r="CG88" s="1807"/>
      <c r="CH88" s="1807"/>
      <c r="CI88" s="1807"/>
      <c r="CJ88" s="1807"/>
      <c r="CK88" s="1807"/>
      <c r="CL88" s="1807"/>
      <c r="CM88" s="1807"/>
      <c r="CN88" s="1807"/>
      <c r="CO88" s="1807"/>
      <c r="CP88" s="1807"/>
      <c r="CQ88" s="1807"/>
      <c r="CR88" s="1807"/>
      <c r="CS88" s="1807"/>
      <c r="CT88" s="1807"/>
      <c r="CU88" s="1807"/>
      <c r="CV88" s="1807"/>
      <c r="CW88" s="1807"/>
      <c r="CX88" s="1807"/>
      <c r="CY88" s="1807"/>
      <c r="CZ88" s="1807"/>
      <c r="DA88" s="238"/>
    </row>
    <row r="89" s="772" customFormat="true" ht="15" customHeight="true" x14ac:dyDescent="0.2">
      <c r="A89" s="1048"/>
      <c r="B89" s="1068"/>
      <c r="C89" s="1128"/>
      <c r="D89" s="1129"/>
      <c r="E89" s="1129"/>
      <c r="F89" s="1129"/>
      <c r="G89" s="1130"/>
      <c r="H89" s="1131"/>
      <c r="I89" s="1129"/>
      <c r="J89" s="1129"/>
      <c r="K89" s="1129"/>
      <c r="L89" s="1132"/>
      <c r="M89" s="1133"/>
      <c r="N89" s="1129"/>
      <c r="O89" s="1129"/>
      <c r="P89" s="1129"/>
      <c r="Q89" s="1132"/>
      <c r="R89" s="1961"/>
      <c r="S89" s="1961"/>
      <c r="T89" s="1961"/>
      <c r="U89" s="1961"/>
      <c r="V89" s="1961"/>
      <c r="W89" s="1961"/>
      <c r="X89" s="1961"/>
      <c r="Y89" s="1961"/>
      <c r="Z89" s="1961"/>
      <c r="AA89" s="1961"/>
      <c r="AB89" s="1962"/>
      <c r="AC89" s="898"/>
      <c r="AD89" s="898"/>
      <c r="AE89" s="898"/>
      <c r="AF89" s="898"/>
      <c r="AG89" s="898"/>
      <c r="AH89" s="898"/>
      <c r="AI89" s="898"/>
      <c r="AJ89" s="898"/>
      <c r="AK89" s="898"/>
      <c r="AL89" s="898"/>
      <c r="AM89" s="898"/>
      <c r="AN89" s="898"/>
      <c r="AO89" s="898"/>
      <c r="AP89" s="898"/>
      <c r="AQ89" s="898"/>
      <c r="AR89" s="898"/>
      <c r="AS89" s="898"/>
      <c r="AT89" s="898"/>
      <c r="AU89" s="898"/>
      <c r="AV89" s="898"/>
      <c r="AW89" s="898"/>
      <c r="AX89" s="898"/>
      <c r="AY89" s="898"/>
      <c r="BA89" s="265"/>
      <c r="BB89" s="168"/>
      <c r="BC89" s="470"/>
      <c r="BD89" s="429"/>
      <c r="BE89" s="429"/>
      <c r="BF89" s="429"/>
      <c r="BG89" s="471"/>
      <c r="BH89" s="478"/>
      <c r="BI89" s="429"/>
      <c r="BJ89" s="429"/>
      <c r="BK89" s="429"/>
      <c r="BL89" s="471"/>
      <c r="BM89" s="478"/>
      <c r="BN89" s="429"/>
      <c r="BO89" s="429"/>
      <c r="BP89" s="429"/>
      <c r="BQ89" s="1843"/>
      <c r="BR89" s="1889"/>
      <c r="BS89" s="1889"/>
      <c r="BT89" s="1889"/>
      <c r="BU89" s="1889"/>
      <c r="BV89" s="1889"/>
      <c r="BW89" s="1889"/>
      <c r="BX89" s="1889"/>
      <c r="BY89" s="1807"/>
      <c r="BZ89" s="1807"/>
      <c r="CA89" s="1807"/>
      <c r="CB89" s="1807"/>
      <c r="CC89" s="1807"/>
      <c r="CD89" s="1807"/>
      <c r="CE89" s="1807"/>
      <c r="CF89" s="1807"/>
      <c r="CG89" s="1807"/>
      <c r="CH89" s="1807"/>
      <c r="CI89" s="1807"/>
      <c r="CJ89" s="1807"/>
      <c r="CK89" s="1807"/>
      <c r="CL89" s="1807"/>
      <c r="CM89" s="1807"/>
      <c r="CN89" s="1807"/>
      <c r="CO89" s="1807"/>
      <c r="CP89" s="1807"/>
      <c r="CQ89" s="1807"/>
      <c r="CR89" s="1807"/>
      <c r="CS89" s="1807"/>
      <c r="CT89" s="1807"/>
      <c r="CU89" s="1807"/>
      <c r="CV89" s="1807"/>
      <c r="CW89" s="1807"/>
      <c r="CX89" s="1807"/>
      <c r="CY89" s="1807"/>
      <c r="CZ89" s="1807"/>
      <c r="DA89" s="238"/>
    </row>
    <row r="90" s="772" customFormat="true" ht="15" customHeight="true" x14ac:dyDescent="0.2">
      <c r="A90" s="1049"/>
      <c r="B90" s="1069"/>
      <c r="C90" s="1136"/>
      <c r="D90" s="1137"/>
      <c r="E90" s="1137"/>
      <c r="F90" s="1137"/>
      <c r="G90" s="1138"/>
      <c r="H90" s="1139"/>
      <c r="I90" s="1137"/>
      <c r="J90" s="1137"/>
      <c r="K90" s="1137"/>
      <c r="L90" s="1140"/>
      <c r="M90" s="1141"/>
      <c r="N90" s="1137"/>
      <c r="O90" s="1137"/>
      <c r="P90" s="1137"/>
      <c r="Q90" s="1140"/>
      <c r="R90" s="1963"/>
      <c r="S90" s="1963"/>
      <c r="T90" s="1963"/>
      <c r="U90" s="1963"/>
      <c r="V90" s="1963"/>
      <c r="W90" s="1963"/>
      <c r="X90" s="1963"/>
      <c r="Y90" s="1963"/>
      <c r="Z90" s="1963"/>
      <c r="AA90" s="1963"/>
      <c r="AB90" s="1964"/>
      <c r="AC90" s="898"/>
      <c r="AD90" s="898"/>
      <c r="AE90" s="898"/>
      <c r="AF90" s="898"/>
      <c r="AG90" s="898"/>
      <c r="AH90" s="898"/>
      <c r="AI90" s="898"/>
      <c r="AJ90" s="898"/>
      <c r="AK90" s="898"/>
      <c r="AL90" s="898"/>
      <c r="AM90" s="898"/>
      <c r="AN90" s="898"/>
      <c r="AO90" s="898"/>
      <c r="AP90" s="898"/>
      <c r="AQ90" s="898"/>
      <c r="AR90" s="898"/>
      <c r="AS90" s="898"/>
      <c r="AT90" s="898"/>
      <c r="AU90" s="898"/>
      <c r="AV90" s="898"/>
      <c r="AW90" s="898"/>
      <c r="AX90" s="898"/>
      <c r="AY90" s="898"/>
      <c r="BA90" s="265"/>
      <c r="BB90" s="168"/>
      <c r="BC90" s="470"/>
      <c r="BD90" s="429"/>
      <c r="BE90" s="429"/>
      <c r="BF90" s="429"/>
      <c r="BG90" s="471"/>
      <c r="BH90" s="478"/>
      <c r="BI90" s="429"/>
      <c r="BJ90" s="429"/>
      <c r="BK90" s="429"/>
      <c r="BL90" s="471"/>
      <c r="BM90" s="478"/>
      <c r="BN90" s="429"/>
      <c r="BO90" s="429"/>
      <c r="BP90" s="429"/>
      <c r="BQ90" s="1843"/>
      <c r="BR90" s="1889"/>
      <c r="BS90" s="1889"/>
      <c r="BT90" s="1889"/>
      <c r="BU90" s="1889"/>
      <c r="BV90" s="1889"/>
      <c r="BW90" s="1889"/>
      <c r="BX90" s="1889"/>
      <c r="BY90" s="1807"/>
      <c r="BZ90" s="1807"/>
      <c r="CA90" s="1807"/>
      <c r="CB90" s="1807"/>
      <c r="CC90" s="1807"/>
      <c r="CD90" s="1807"/>
      <c r="CE90" s="1807"/>
      <c r="CF90" s="1807"/>
      <c r="CG90" s="1807"/>
      <c r="CH90" s="1807"/>
      <c r="CI90" s="1807"/>
      <c r="CJ90" s="1807"/>
      <c r="CK90" s="1807"/>
      <c r="CL90" s="1807"/>
      <c r="CM90" s="1807"/>
      <c r="CN90" s="1807"/>
      <c r="CO90" s="1807"/>
      <c r="CP90" s="1807"/>
      <c r="CQ90" s="1807"/>
      <c r="CR90" s="1807"/>
      <c r="CS90" s="1807"/>
      <c r="CT90" s="1807"/>
      <c r="CU90" s="1807"/>
      <c r="CV90" s="1807"/>
      <c r="CW90" s="1807"/>
      <c r="CX90" s="1807"/>
      <c r="CY90" s="1807"/>
      <c r="CZ90" s="1807"/>
      <c r="DA90" s="238"/>
    </row>
    <row r="91" s="772" customFormat="true" ht="15" customHeight="true" x14ac:dyDescent="0.2">
      <c r="A91" s="986"/>
      <c r="B91" s="1067"/>
      <c r="C91" s="1142"/>
      <c r="D91" s="1134"/>
      <c r="E91" s="1134"/>
      <c r="F91" s="1134"/>
      <c r="G91" s="1135"/>
      <c r="H91" s="1143"/>
      <c r="I91" s="1134"/>
      <c r="J91" s="1134"/>
      <c r="K91" s="1134"/>
      <c r="L91" s="1144"/>
      <c r="M91" s="1142"/>
      <c r="N91" s="1134"/>
      <c r="O91" s="1134"/>
      <c r="P91" s="1134"/>
      <c r="Q91" s="1144"/>
      <c r="R91" s="898"/>
      <c r="S91" s="898"/>
      <c r="T91" s="898"/>
      <c r="U91" s="898"/>
      <c r="V91" s="898"/>
      <c r="W91" s="898"/>
      <c r="X91" s="898"/>
      <c r="Y91" s="898"/>
      <c r="Z91" s="898"/>
      <c r="AA91" s="898"/>
      <c r="AB91" s="898"/>
      <c r="AC91" s="898"/>
      <c r="AD91" s="898"/>
      <c r="AE91" s="898"/>
      <c r="AF91" s="898"/>
      <c r="AG91" s="898"/>
      <c r="AH91" s="898"/>
      <c r="AI91" s="898"/>
      <c r="AJ91" s="898"/>
      <c r="AK91" s="898"/>
      <c r="AL91" s="898"/>
      <c r="AM91" s="898"/>
      <c r="AN91" s="898"/>
      <c r="AO91" s="898"/>
      <c r="AP91" s="898"/>
      <c r="AQ91" s="898"/>
      <c r="AR91" s="898"/>
      <c r="AS91" s="898"/>
      <c r="AT91" s="898"/>
      <c r="AU91" s="898"/>
      <c r="AV91" s="898"/>
      <c r="AW91" s="898"/>
      <c r="AX91" s="898"/>
      <c r="AY91" s="898"/>
      <c r="BA91" s="265"/>
      <c r="BB91" s="168"/>
      <c r="BC91" s="470"/>
      <c r="BD91" s="429"/>
      <c r="BE91" s="429"/>
      <c r="BF91" s="429"/>
      <c r="BG91" s="471"/>
      <c r="BH91" s="478"/>
      <c r="BI91" s="429"/>
      <c r="BJ91" s="429"/>
      <c r="BK91" s="429"/>
      <c r="BL91" s="471"/>
      <c r="BM91" s="478"/>
      <c r="BN91" s="429"/>
      <c r="BO91" s="429"/>
      <c r="BP91" s="429"/>
      <c r="BQ91" s="1843"/>
      <c r="BR91" s="1889"/>
      <c r="BS91" s="1889"/>
      <c r="BT91" s="1889"/>
      <c r="BU91" s="1889"/>
      <c r="BV91" s="1889"/>
      <c r="BW91" s="1889"/>
      <c r="BX91" s="1889"/>
      <c r="BY91" s="1807"/>
      <c r="BZ91" s="1807"/>
      <c r="CA91" s="1807"/>
      <c r="CB91" s="1807"/>
      <c r="CC91" s="1807"/>
      <c r="CD91" s="1807"/>
      <c r="CE91" s="1807"/>
      <c r="CF91" s="1807"/>
      <c r="CG91" s="1807"/>
      <c r="CH91" s="1807"/>
      <c r="CI91" s="1807"/>
      <c r="CJ91" s="1807"/>
      <c r="CK91" s="1807"/>
      <c r="CL91" s="1807"/>
      <c r="CM91" s="1807"/>
      <c r="CN91" s="1807"/>
      <c r="CO91" s="1807"/>
      <c r="CP91" s="1807"/>
      <c r="CQ91" s="1807"/>
      <c r="CR91" s="1807"/>
      <c r="CS91" s="1807"/>
      <c r="CT91" s="1807"/>
      <c r="CU91" s="1807"/>
      <c r="CV91" s="1807"/>
      <c r="CW91" s="1807"/>
      <c r="CX91" s="1807"/>
      <c r="CY91" s="1807"/>
      <c r="CZ91" s="1807"/>
      <c r="DA91" s="238"/>
    </row>
    <row r="92" s="772" customFormat="true" ht="15" customHeight="true" x14ac:dyDescent="0.2">
      <c r="A92" s="986"/>
      <c r="B92" s="1067"/>
      <c r="C92" s="1142"/>
      <c r="D92" s="1134"/>
      <c r="E92" s="1134"/>
      <c r="F92" s="1134"/>
      <c r="G92" s="1135"/>
      <c r="H92" s="1143"/>
      <c r="I92" s="1134"/>
      <c r="J92" s="1134"/>
      <c r="K92" s="1134"/>
      <c r="L92" s="1144"/>
      <c r="M92" s="1142"/>
      <c r="N92" s="1134"/>
      <c r="O92" s="1134"/>
      <c r="P92" s="1134"/>
      <c r="Q92" s="1144"/>
      <c r="R92" s="898"/>
      <c r="S92" s="898"/>
      <c r="T92" s="898"/>
      <c r="U92" s="898"/>
      <c r="V92" s="898"/>
      <c r="W92" s="898"/>
      <c r="X92" s="898"/>
      <c r="Y92" s="898"/>
      <c r="Z92" s="898"/>
      <c r="AA92" s="898"/>
      <c r="AB92" s="898"/>
      <c r="AC92" s="898"/>
      <c r="AD92" s="898"/>
      <c r="AE92" s="898"/>
      <c r="AF92" s="898"/>
      <c r="AG92" s="898"/>
      <c r="AH92" s="898"/>
      <c r="AI92" s="898"/>
      <c r="AJ92" s="898"/>
      <c r="AK92" s="898"/>
      <c r="AL92" s="898"/>
      <c r="AM92" s="898"/>
      <c r="AN92" s="898"/>
      <c r="AO92" s="898"/>
      <c r="AP92" s="898"/>
      <c r="AQ92" s="898"/>
      <c r="AR92" s="898"/>
      <c r="AS92" s="898"/>
      <c r="AT92" s="898"/>
      <c r="AU92" s="898"/>
      <c r="AV92" s="898"/>
      <c r="AW92" s="898"/>
      <c r="AX92" s="898"/>
      <c r="AY92" s="898"/>
      <c r="BA92" s="265"/>
      <c r="BB92" s="168"/>
      <c r="BC92" s="470"/>
      <c r="BD92" s="429"/>
      <c r="BE92" s="429"/>
      <c r="BF92" s="429"/>
      <c r="BG92" s="471"/>
      <c r="BH92" s="478"/>
      <c r="BI92" s="429"/>
      <c r="BJ92" s="429"/>
      <c r="BK92" s="429"/>
      <c r="BL92" s="471"/>
      <c r="BM92" s="478"/>
      <c r="BN92" s="429"/>
      <c r="BO92" s="429"/>
      <c r="BP92" s="429"/>
      <c r="BQ92" s="1843"/>
      <c r="BR92" s="1889"/>
      <c r="BS92" s="1889"/>
      <c r="BT92" s="1889"/>
      <c r="BU92" s="1889"/>
      <c r="BV92" s="1889"/>
      <c r="BW92" s="1889"/>
      <c r="BX92" s="1889"/>
      <c r="BY92" s="1807"/>
      <c r="BZ92" s="1807"/>
      <c r="CA92" s="1807"/>
      <c r="CB92" s="1807"/>
      <c r="CC92" s="1807"/>
      <c r="CD92" s="1807"/>
      <c r="CE92" s="1807"/>
      <c r="CF92" s="1807"/>
      <c r="CG92" s="1807"/>
      <c r="CH92" s="1807"/>
      <c r="CI92" s="1807"/>
      <c r="CJ92" s="1807"/>
      <c r="CK92" s="1807"/>
      <c r="CL92" s="1807"/>
      <c r="CM92" s="1807"/>
      <c r="CN92" s="1807"/>
      <c r="CO92" s="1807"/>
      <c r="CP92" s="1807"/>
      <c r="CQ92" s="1807"/>
      <c r="CR92" s="1807"/>
      <c r="CS92" s="1807"/>
      <c r="CT92" s="1807"/>
      <c r="CU92" s="1807"/>
      <c r="CV92" s="1807"/>
      <c r="CW92" s="1807"/>
      <c r="CX92" s="1807"/>
      <c r="CY92" s="1807"/>
      <c r="CZ92" s="1807"/>
      <c r="DA92" s="238"/>
    </row>
    <row r="93" s="772" customFormat="true" ht="15" customHeight="true" x14ac:dyDescent="0.2">
      <c r="A93" s="1050"/>
      <c r="B93" s="1070"/>
      <c r="C93" s="988"/>
      <c r="D93" s="989"/>
      <c r="E93" s="989"/>
      <c r="F93" s="989"/>
      <c r="G93" s="1038"/>
      <c r="H93" s="1028"/>
      <c r="I93" s="989"/>
      <c r="J93" s="989"/>
      <c r="K93" s="989"/>
      <c r="L93" s="1005"/>
      <c r="M93" s="988"/>
      <c r="N93" s="989"/>
      <c r="O93" s="989"/>
      <c r="P93" s="989"/>
      <c r="Q93" s="1005"/>
      <c r="R93" s="921"/>
      <c r="S93" s="438"/>
      <c r="T93" s="438"/>
      <c r="U93" s="438"/>
      <c r="V93" s="438"/>
      <c r="W93" s="438"/>
      <c r="X93" s="438"/>
      <c r="Y93" s="438"/>
      <c r="Z93" s="438"/>
      <c r="AA93" s="438"/>
      <c r="AB93" s="438"/>
      <c r="AC93" s="898"/>
      <c r="AD93" s="898"/>
      <c r="AE93" s="898"/>
      <c r="AF93" s="898"/>
      <c r="AG93" s="898"/>
      <c r="AH93" s="898"/>
      <c r="AI93" s="898"/>
      <c r="AJ93" s="898"/>
      <c r="AK93" s="898"/>
      <c r="AL93" s="898"/>
      <c r="AM93" s="898"/>
      <c r="AN93" s="898"/>
      <c r="AO93" s="898"/>
      <c r="AP93" s="898"/>
      <c r="AQ93" s="898"/>
      <c r="AR93" s="898"/>
      <c r="AS93" s="898"/>
      <c r="AT93" s="898"/>
      <c r="AU93" s="898"/>
      <c r="AV93" s="898"/>
      <c r="AW93" s="898"/>
      <c r="AX93" s="898"/>
      <c r="AY93" s="898"/>
      <c r="BA93" s="265"/>
      <c r="BB93" s="168"/>
      <c r="BC93" s="470"/>
      <c r="BD93" s="429"/>
      <c r="BE93" s="429"/>
      <c r="BF93" s="429"/>
      <c r="BG93" s="471"/>
      <c r="BH93" s="478"/>
      <c r="BI93" s="429"/>
      <c r="BJ93" s="429"/>
      <c r="BK93" s="429"/>
      <c r="BL93" s="471"/>
      <c r="BM93" s="478"/>
      <c r="BN93" s="429"/>
      <c r="BO93" s="429"/>
      <c r="BP93" s="429"/>
      <c r="BQ93" s="1843"/>
      <c r="BR93" s="1889"/>
      <c r="BS93" s="1889"/>
      <c r="BT93" s="1889"/>
      <c r="BU93" s="1889"/>
      <c r="BV93" s="1889"/>
      <c r="BW93" s="1889"/>
      <c r="BX93" s="1889"/>
      <c r="BY93" s="1807"/>
      <c r="BZ93" s="1807"/>
      <c r="CA93" s="1807"/>
      <c r="CB93" s="1807"/>
      <c r="CC93" s="1807"/>
      <c r="CD93" s="1807"/>
      <c r="CE93" s="1807"/>
      <c r="CF93" s="1807"/>
      <c r="CG93" s="1807"/>
      <c r="CH93" s="1807"/>
      <c r="CI93" s="1807"/>
      <c r="CJ93" s="1807"/>
      <c r="CK93" s="1807"/>
      <c r="CL93" s="1807"/>
      <c r="CM93" s="1807"/>
      <c r="CN93" s="1807"/>
      <c r="CO93" s="1807"/>
      <c r="CP93" s="1807"/>
      <c r="CQ93" s="1807"/>
      <c r="CR93" s="1807"/>
      <c r="CS93" s="1807"/>
      <c r="CT93" s="1807"/>
      <c r="CU93" s="1807"/>
      <c r="CV93" s="1807"/>
      <c r="CW93" s="1807"/>
      <c r="CX93" s="1807"/>
      <c r="CY93" s="1807"/>
      <c r="CZ93" s="1807"/>
      <c r="DA93" s="238"/>
    </row>
    <row r="94" s="772" customFormat="true" ht="15" customHeight="true" x14ac:dyDescent="0.2">
      <c r="A94" s="1245"/>
      <c r="B94" s="1070"/>
      <c r="C94" s="988"/>
      <c r="D94" s="990"/>
      <c r="E94" s="990"/>
      <c r="F94" s="990"/>
      <c r="G94" s="1039"/>
      <c r="H94" s="1028"/>
      <c r="I94" s="990"/>
      <c r="J94" s="990"/>
      <c r="K94" s="990"/>
      <c r="L94" s="1006"/>
      <c r="M94" s="988"/>
      <c r="N94" s="990"/>
      <c r="O94" s="990"/>
      <c r="P94" s="990"/>
      <c r="Q94" s="1006"/>
      <c r="R94" s="921"/>
      <c r="S94" s="921"/>
      <c r="T94" s="921"/>
      <c r="U94" s="921"/>
      <c r="V94" s="921"/>
      <c r="W94" s="921"/>
      <c r="X94" s="921"/>
      <c r="Y94" s="921"/>
      <c r="Z94" s="921"/>
      <c r="AA94" s="921"/>
      <c r="AB94" s="921"/>
      <c r="AC94" s="898"/>
      <c r="AD94" s="898"/>
      <c r="AE94" s="898"/>
      <c r="AF94" s="898"/>
      <c r="AG94" s="898"/>
      <c r="AH94" s="898"/>
      <c r="AI94" s="898"/>
      <c r="AJ94" s="898"/>
      <c r="AK94" s="898"/>
      <c r="AL94" s="898"/>
      <c r="AM94" s="898"/>
      <c r="AN94" s="898"/>
      <c r="AO94" s="898"/>
      <c r="AP94" s="898"/>
      <c r="AQ94" s="898"/>
      <c r="AR94" s="898"/>
      <c r="AS94" s="898"/>
      <c r="AT94" s="898"/>
      <c r="AU94" s="898"/>
      <c r="AV94" s="898"/>
      <c r="AW94" s="898"/>
      <c r="AX94" s="898"/>
      <c r="AY94" s="898"/>
      <c r="BA94" s="265"/>
      <c r="BB94" s="168"/>
      <c r="BC94" s="470"/>
      <c r="BD94" s="429"/>
      <c r="BE94" s="429"/>
      <c r="BF94" s="429"/>
      <c r="BG94" s="471"/>
      <c r="BH94" s="478"/>
      <c r="BI94" s="429"/>
      <c r="BJ94" s="429"/>
      <c r="BK94" s="429"/>
      <c r="BL94" s="471"/>
      <c r="BM94" s="478"/>
      <c r="BN94" s="429"/>
      <c r="BO94" s="429"/>
      <c r="BP94" s="429"/>
      <c r="BQ94" s="1843"/>
      <c r="BR94" s="1889"/>
      <c r="BS94" s="1889"/>
      <c r="BT94" s="1889"/>
      <c r="BU94" s="1889"/>
      <c r="BV94" s="1889"/>
      <c r="BW94" s="1889"/>
      <c r="BX94" s="1889"/>
      <c r="BY94" s="1807"/>
      <c r="BZ94" s="1807"/>
      <c r="CA94" s="1807"/>
      <c r="CB94" s="1807"/>
      <c r="CC94" s="1807"/>
      <c r="CD94" s="1807"/>
      <c r="CE94" s="1807"/>
      <c r="CF94" s="1807"/>
      <c r="CG94" s="1807"/>
      <c r="CH94" s="1807"/>
      <c r="CI94" s="1807"/>
      <c r="CJ94" s="1807"/>
      <c r="CK94" s="1807"/>
      <c r="CL94" s="1807"/>
      <c r="CM94" s="1807"/>
      <c r="CN94" s="1807"/>
      <c r="CO94" s="1807"/>
      <c r="CP94" s="1807"/>
      <c r="CQ94" s="1807"/>
      <c r="CR94" s="1807"/>
      <c r="CS94" s="1807"/>
      <c r="CT94" s="1807"/>
      <c r="CU94" s="1807"/>
      <c r="CV94" s="1807"/>
      <c r="CW94" s="1807"/>
      <c r="CX94" s="1807"/>
      <c r="CY94" s="1807"/>
      <c r="CZ94" s="1807"/>
      <c r="DA94" s="238"/>
    </row>
    <row r="95" s="772" customFormat="true" ht="15" customHeight="true" x14ac:dyDescent="0.2">
      <c r="A95" s="1050"/>
      <c r="B95" s="1071"/>
      <c r="C95" s="1145"/>
      <c r="D95" s="1146"/>
      <c r="E95" s="1146"/>
      <c r="F95" s="1146"/>
      <c r="G95" s="1147"/>
      <c r="H95" s="1148"/>
      <c r="I95" s="1146"/>
      <c r="J95" s="1146"/>
      <c r="K95" s="1146"/>
      <c r="L95" s="1149"/>
      <c r="M95" s="1145"/>
      <c r="N95" s="1146"/>
      <c r="O95" s="1146"/>
      <c r="P95" s="1146"/>
      <c r="Q95" s="1149"/>
      <c r="R95" s="1959"/>
      <c r="S95" s="1959"/>
      <c r="T95" s="1959"/>
      <c r="U95" s="1959"/>
      <c r="V95" s="1959"/>
      <c r="W95" s="1959"/>
      <c r="X95" s="1959"/>
      <c r="Y95" s="1959"/>
      <c r="Z95" s="1959"/>
      <c r="AA95" s="1959"/>
      <c r="AB95" s="1959"/>
      <c r="AC95" s="898"/>
      <c r="AD95" s="898"/>
      <c r="AE95" s="898"/>
      <c r="AF95" s="898"/>
      <c r="AG95" s="898"/>
      <c r="AH95" s="898"/>
      <c r="AI95" s="898"/>
      <c r="AJ95" s="898"/>
      <c r="AK95" s="898"/>
      <c r="AL95" s="898"/>
      <c r="AM95" s="898"/>
      <c r="AN95" s="898"/>
      <c r="AO95" s="898"/>
      <c r="AP95" s="898"/>
      <c r="AQ95" s="898"/>
      <c r="AR95" s="898"/>
      <c r="AS95" s="898"/>
      <c r="AT95" s="898"/>
      <c r="AU95" s="898"/>
      <c r="AV95" s="898"/>
      <c r="AW95" s="898"/>
      <c r="AX95" s="898"/>
      <c r="AY95" s="898"/>
      <c r="BA95" s="265"/>
      <c r="BB95" s="168"/>
      <c r="BC95" s="470"/>
      <c r="BD95" s="429"/>
      <c r="BE95" s="429"/>
      <c r="BF95" s="429"/>
      <c r="BG95" s="471"/>
      <c r="BH95" s="478"/>
      <c r="BI95" s="429"/>
      <c r="BJ95" s="429"/>
      <c r="BK95" s="429"/>
      <c r="BL95" s="471"/>
      <c r="BM95" s="478"/>
      <c r="BN95" s="429"/>
      <c r="BO95" s="429"/>
      <c r="BP95" s="429"/>
      <c r="BQ95" s="1843"/>
      <c r="BR95" s="1889"/>
      <c r="BS95" s="1889"/>
      <c r="BT95" s="1889"/>
      <c r="BU95" s="1889"/>
      <c r="BV95" s="1889"/>
      <c r="BW95" s="1889"/>
      <c r="BX95" s="1889"/>
      <c r="BY95" s="1807"/>
      <c r="BZ95" s="1807"/>
      <c r="CA95" s="1807"/>
      <c r="CB95" s="1807"/>
      <c r="CC95" s="1807"/>
      <c r="CD95" s="1807"/>
      <c r="CE95" s="1807"/>
      <c r="CF95" s="1807"/>
      <c r="CG95" s="1807"/>
      <c r="CH95" s="1807"/>
      <c r="CI95" s="1807"/>
      <c r="CJ95" s="1807"/>
      <c r="CK95" s="1807"/>
      <c r="CL95" s="1807"/>
      <c r="CM95" s="1807"/>
      <c r="CN95" s="1807"/>
      <c r="CO95" s="1807"/>
      <c r="CP95" s="1807"/>
      <c r="CQ95" s="1807"/>
      <c r="CR95" s="1807"/>
      <c r="CS95" s="1807"/>
      <c r="CT95" s="1807"/>
      <c r="CU95" s="1807"/>
      <c r="CV95" s="1807"/>
      <c r="CW95" s="1807"/>
      <c r="CX95" s="1807"/>
      <c r="CY95" s="1807"/>
      <c r="CZ95" s="1807"/>
      <c r="DA95" s="238"/>
    </row>
    <row r="96" s="131" customFormat="true" ht="15" customHeight="true" x14ac:dyDescent="0.2">
      <c r="A96" s="1245"/>
      <c r="B96" s="1071"/>
      <c r="C96" s="1145"/>
      <c r="D96" s="1146"/>
      <c r="E96" s="1146"/>
      <c r="F96" s="1146"/>
      <c r="G96" s="1147"/>
      <c r="H96" s="1148"/>
      <c r="I96" s="1146"/>
      <c r="J96" s="1146"/>
      <c r="K96" s="1146"/>
      <c r="L96" s="1149"/>
      <c r="M96" s="1145"/>
      <c r="N96" s="1146"/>
      <c r="O96" s="1146"/>
      <c r="P96" s="1146"/>
      <c r="Q96" s="1149"/>
      <c r="R96" s="1959"/>
      <c r="S96" s="1959"/>
      <c r="T96" s="1959"/>
      <c r="U96" s="1959"/>
      <c r="V96" s="1959"/>
      <c r="W96" s="1959"/>
      <c r="X96" s="1959"/>
      <c r="Y96" s="1959"/>
      <c r="Z96" s="1959"/>
      <c r="AA96" s="1959"/>
      <c r="AB96" s="1959"/>
      <c r="AC96" s="898"/>
      <c r="AD96" s="898"/>
      <c r="AE96" s="898"/>
      <c r="AF96" s="898"/>
      <c r="AG96" s="898"/>
      <c r="AH96" s="898"/>
      <c r="AI96" s="898"/>
      <c r="AJ96" s="898"/>
      <c r="AK96" s="898"/>
      <c r="AL96" s="898"/>
      <c r="AM96" s="898"/>
      <c r="AN96" s="898"/>
      <c r="AO96" s="898"/>
      <c r="AP96" s="898"/>
      <c r="AQ96" s="898"/>
      <c r="AR96" s="898"/>
      <c r="AS96" s="898"/>
      <c r="AT96" s="898"/>
      <c r="AU96" s="898"/>
      <c r="AV96" s="898"/>
      <c r="AW96" s="898"/>
      <c r="AX96" s="898"/>
      <c r="AY96" s="898"/>
      <c r="BA96" s="265"/>
      <c r="BB96" s="168"/>
      <c r="BC96" s="470"/>
      <c r="BD96" s="429"/>
      <c r="BE96" s="429"/>
      <c r="BF96" s="429"/>
      <c r="BG96" s="471"/>
      <c r="BH96" s="478"/>
      <c r="BI96" s="429"/>
      <c r="BJ96" s="429"/>
      <c r="BK96" s="429"/>
      <c r="BL96" s="471"/>
      <c r="BM96" s="478"/>
      <c r="BN96" s="429"/>
      <c r="BO96" s="429"/>
      <c r="BP96" s="429"/>
      <c r="BQ96" s="1843"/>
      <c r="BR96" s="1889"/>
      <c r="BS96" s="1889"/>
      <c r="BT96" s="1889"/>
      <c r="BU96" s="1889"/>
      <c r="BV96" s="1889"/>
      <c r="BW96" s="1889"/>
      <c r="BX96" s="1889"/>
      <c r="BY96" s="1807"/>
      <c r="BZ96" s="1807"/>
      <c r="CA96" s="1807"/>
      <c r="CB96" s="1807"/>
      <c r="CC96" s="1807"/>
      <c r="CD96" s="1807"/>
      <c r="CE96" s="1807"/>
      <c r="CF96" s="1807"/>
      <c r="CG96" s="1807"/>
      <c r="CH96" s="1807"/>
      <c r="CI96" s="1807"/>
      <c r="CJ96" s="1807"/>
      <c r="CK96" s="1807"/>
      <c r="CL96" s="1807"/>
      <c r="CM96" s="1807"/>
      <c r="CN96" s="1807"/>
      <c r="CO96" s="1807"/>
      <c r="CP96" s="1807"/>
      <c r="CQ96" s="1807"/>
      <c r="CR96" s="1807"/>
      <c r="CS96" s="1807"/>
      <c r="CT96" s="1807"/>
      <c r="CU96" s="1807"/>
      <c r="CV96" s="1807"/>
      <c r="CW96" s="1807"/>
      <c r="CX96" s="1807"/>
      <c r="CY96" s="1807"/>
      <c r="CZ96" s="1807"/>
      <c r="DA96" s="238"/>
    </row>
    <row r="97" s="131" customFormat="true" ht="15" customHeight="true" x14ac:dyDescent="0.2">
      <c r="A97" s="1050"/>
      <c r="B97" s="1071"/>
      <c r="C97" s="1145"/>
      <c r="D97" s="1146"/>
      <c r="E97" s="1146"/>
      <c r="F97" s="1146"/>
      <c r="G97" s="1147"/>
      <c r="H97" s="1148"/>
      <c r="I97" s="1146"/>
      <c r="J97" s="1146"/>
      <c r="K97" s="1146"/>
      <c r="L97" s="1149"/>
      <c r="M97" s="1145"/>
      <c r="N97" s="1146"/>
      <c r="O97" s="1146"/>
      <c r="P97" s="1146"/>
      <c r="Q97" s="1149"/>
      <c r="R97" s="1959"/>
      <c r="S97" s="1959"/>
      <c r="T97" s="1959"/>
      <c r="U97" s="1959"/>
      <c r="V97" s="1959"/>
      <c r="W97" s="1959"/>
      <c r="X97" s="1959"/>
      <c r="Y97" s="1959"/>
      <c r="Z97" s="1959"/>
      <c r="AA97" s="1959"/>
      <c r="AB97" s="1959"/>
      <c r="AC97" s="898"/>
      <c r="AD97" s="898"/>
      <c r="AE97" s="898"/>
      <c r="AF97" s="898"/>
      <c r="AG97" s="898"/>
      <c r="AH97" s="898"/>
      <c r="AI97" s="898"/>
      <c r="AJ97" s="898"/>
      <c r="AK97" s="898"/>
      <c r="AL97" s="898"/>
      <c r="AM97" s="898"/>
      <c r="AN97" s="898"/>
      <c r="AO97" s="898"/>
      <c r="AP97" s="898"/>
      <c r="AQ97" s="898"/>
      <c r="AR97" s="898"/>
      <c r="AS97" s="898"/>
      <c r="AT97" s="898"/>
      <c r="AU97" s="898"/>
      <c r="AV97" s="898"/>
      <c r="AW97" s="898"/>
      <c r="AX97" s="898"/>
      <c r="AY97" s="898"/>
      <c r="BA97" s="265"/>
      <c r="BB97" s="168"/>
      <c r="BC97" s="470"/>
      <c r="BD97" s="429"/>
      <c r="BE97" s="429"/>
      <c r="BF97" s="429"/>
      <c r="BG97" s="471"/>
      <c r="BH97" s="478"/>
      <c r="BI97" s="429"/>
      <c r="BJ97" s="429"/>
      <c r="BK97" s="429"/>
      <c r="BL97" s="471"/>
      <c r="BM97" s="478"/>
      <c r="BN97" s="429"/>
      <c r="BO97" s="429"/>
      <c r="BP97" s="429"/>
      <c r="BQ97" s="1843"/>
      <c r="BR97" s="1889"/>
      <c r="BS97" s="1889"/>
      <c r="BT97" s="1889"/>
      <c r="BU97" s="1889"/>
      <c r="BV97" s="1889"/>
      <c r="BW97" s="1889"/>
      <c r="BX97" s="1889"/>
      <c r="BY97" s="1807"/>
      <c r="BZ97" s="1807"/>
      <c r="CA97" s="1807"/>
      <c r="CB97" s="1807"/>
      <c r="CC97" s="1807"/>
      <c r="CD97" s="1807"/>
      <c r="CE97" s="1807"/>
      <c r="CF97" s="1807"/>
      <c r="CG97" s="1807"/>
      <c r="CH97" s="1807"/>
      <c r="CI97" s="1807"/>
      <c r="CJ97" s="1807"/>
      <c r="CK97" s="1807"/>
      <c r="CL97" s="1807"/>
      <c r="CM97" s="1807"/>
      <c r="CN97" s="1807"/>
      <c r="CO97" s="1807"/>
      <c r="CP97" s="1807"/>
      <c r="CQ97" s="1807"/>
      <c r="CR97" s="1807"/>
      <c r="CS97" s="1807"/>
      <c r="CT97" s="1807"/>
      <c r="CU97" s="1807"/>
      <c r="CV97" s="1807"/>
      <c r="CW97" s="1807"/>
      <c r="CX97" s="1807"/>
      <c r="CY97" s="1807"/>
      <c r="CZ97" s="1807"/>
      <c r="DA97" s="238"/>
    </row>
    <row r="98" s="131" customFormat="true" ht="15" customHeight="true" x14ac:dyDescent="0.2">
      <c r="A98" s="1245"/>
      <c r="B98" s="1071"/>
      <c r="C98" s="1145"/>
      <c r="D98" s="1146"/>
      <c r="E98" s="1146"/>
      <c r="F98" s="1146"/>
      <c r="G98" s="1147"/>
      <c r="H98" s="1148"/>
      <c r="I98" s="1146"/>
      <c r="J98" s="1146"/>
      <c r="K98" s="1146"/>
      <c r="L98" s="1149"/>
      <c r="M98" s="1145"/>
      <c r="N98" s="1146"/>
      <c r="O98" s="1146"/>
      <c r="P98" s="1146"/>
      <c r="Q98" s="1149"/>
      <c r="R98" s="1959"/>
      <c r="S98" s="1959"/>
      <c r="T98" s="1959"/>
      <c r="U98" s="1959"/>
      <c r="V98" s="1959"/>
      <c r="W98" s="1959"/>
      <c r="X98" s="1959"/>
      <c r="Y98" s="1959"/>
      <c r="Z98" s="1959"/>
      <c r="AA98" s="1959"/>
      <c r="AB98" s="1959"/>
      <c r="AC98" s="898"/>
      <c r="AD98" s="898"/>
      <c r="AE98" s="898"/>
      <c r="AF98" s="898"/>
      <c r="AG98" s="898"/>
      <c r="AH98" s="898"/>
      <c r="AI98" s="898"/>
      <c r="AJ98" s="898"/>
      <c r="AK98" s="898"/>
      <c r="AL98" s="898"/>
      <c r="AM98" s="898"/>
      <c r="AN98" s="898"/>
      <c r="AO98" s="898"/>
      <c r="AP98" s="898"/>
      <c r="AQ98" s="898"/>
      <c r="AR98" s="898"/>
      <c r="AS98" s="898"/>
      <c r="AT98" s="898"/>
      <c r="AU98" s="898"/>
      <c r="AV98" s="898"/>
      <c r="AW98" s="898"/>
      <c r="AX98" s="898"/>
      <c r="AY98" s="898"/>
      <c r="BA98" s="265"/>
      <c r="BB98" s="168"/>
      <c r="BC98" s="470"/>
      <c r="BD98" s="429"/>
      <c r="BE98" s="429"/>
      <c r="BF98" s="429"/>
      <c r="BG98" s="471"/>
      <c r="BH98" s="478"/>
      <c r="BI98" s="429"/>
      <c r="BJ98" s="429"/>
      <c r="BK98" s="429"/>
      <c r="BL98" s="471"/>
      <c r="BM98" s="478"/>
      <c r="BN98" s="429"/>
      <c r="BO98" s="429"/>
      <c r="BP98" s="429"/>
      <c r="BQ98" s="1843"/>
      <c r="BR98" s="1889"/>
      <c r="BS98" s="1889"/>
      <c r="BT98" s="1889"/>
      <c r="BU98" s="1889"/>
      <c r="BV98" s="1889"/>
      <c r="BW98" s="1889"/>
      <c r="BX98" s="1889"/>
      <c r="BY98" s="1807"/>
      <c r="BZ98" s="1807"/>
      <c r="CA98" s="1807"/>
      <c r="CB98" s="1807"/>
      <c r="CC98" s="1807"/>
      <c r="CD98" s="1807"/>
      <c r="CE98" s="1807"/>
      <c r="CF98" s="1807"/>
      <c r="CG98" s="1807"/>
      <c r="CH98" s="1807"/>
      <c r="CI98" s="1807"/>
      <c r="CJ98" s="1807"/>
      <c r="CK98" s="1807"/>
      <c r="CL98" s="1807"/>
      <c r="CM98" s="1807"/>
      <c r="CN98" s="1807"/>
      <c r="CO98" s="1807"/>
      <c r="CP98" s="1807"/>
      <c r="CQ98" s="1807"/>
      <c r="CR98" s="1807"/>
      <c r="CS98" s="1807"/>
      <c r="CT98" s="1807"/>
      <c r="CU98" s="1807"/>
      <c r="CV98" s="1807"/>
      <c r="CW98" s="1807"/>
      <c r="CX98" s="1807"/>
      <c r="CY98" s="1807"/>
      <c r="CZ98" s="1807"/>
      <c r="DA98" s="238"/>
    </row>
    <row r="99" s="131" customFormat="true" ht="15" customHeight="true" x14ac:dyDescent="0.2">
      <c r="A99" s="1245"/>
      <c r="B99" s="1071"/>
      <c r="C99" s="1145"/>
      <c r="D99" s="1146"/>
      <c r="E99" s="1146"/>
      <c r="F99" s="1146"/>
      <c r="G99" s="1147"/>
      <c r="H99" s="1148"/>
      <c r="I99" s="1146"/>
      <c r="J99" s="1146"/>
      <c r="K99" s="1146"/>
      <c r="L99" s="1149"/>
      <c r="M99" s="1145"/>
      <c r="N99" s="1146"/>
      <c r="O99" s="1146"/>
      <c r="P99" s="1146"/>
      <c r="Q99" s="1149"/>
      <c r="R99" s="1959"/>
      <c r="S99" s="1959"/>
      <c r="T99" s="1959"/>
      <c r="U99" s="1959"/>
      <c r="V99" s="1959"/>
      <c r="W99" s="1959"/>
      <c r="X99" s="1959"/>
      <c r="Y99" s="1959"/>
      <c r="Z99" s="1959"/>
      <c r="AA99" s="1959"/>
      <c r="AB99" s="1959"/>
      <c r="AC99" s="898"/>
      <c r="AD99" s="898"/>
      <c r="AE99" s="898"/>
      <c r="AF99" s="898"/>
      <c r="AG99" s="898"/>
      <c r="AH99" s="898"/>
      <c r="AI99" s="898"/>
      <c r="AJ99" s="898"/>
      <c r="AK99" s="898"/>
      <c r="AL99" s="898"/>
      <c r="AM99" s="898"/>
      <c r="AN99" s="898"/>
      <c r="AO99" s="898"/>
      <c r="AP99" s="898"/>
      <c r="AQ99" s="898"/>
      <c r="AR99" s="898"/>
      <c r="AS99" s="898"/>
      <c r="AT99" s="898"/>
      <c r="AU99" s="898"/>
      <c r="AV99" s="898"/>
      <c r="AW99" s="898"/>
      <c r="AX99" s="898"/>
      <c r="AY99" s="898"/>
      <c r="BA99" s="265"/>
      <c r="BB99" s="168"/>
      <c r="BC99" s="470"/>
      <c r="BD99" s="429"/>
      <c r="BE99" s="429"/>
      <c r="BF99" s="429"/>
      <c r="BG99" s="471"/>
      <c r="BH99" s="478"/>
      <c r="BI99" s="429"/>
      <c r="BJ99" s="429"/>
      <c r="BK99" s="429"/>
      <c r="BL99" s="471"/>
      <c r="BM99" s="478"/>
      <c r="BN99" s="429"/>
      <c r="BO99" s="429"/>
      <c r="BP99" s="429"/>
      <c r="BQ99" s="1843"/>
      <c r="BR99" s="1889"/>
      <c r="BS99" s="1889"/>
      <c r="BT99" s="1889"/>
      <c r="BU99" s="1889"/>
      <c r="BV99" s="1889"/>
      <c r="BW99" s="1889"/>
      <c r="BX99" s="1889"/>
      <c r="BY99" s="1807"/>
      <c r="BZ99" s="1807"/>
      <c r="CA99" s="1807"/>
      <c r="CB99" s="1807"/>
      <c r="CC99" s="1807"/>
      <c r="CD99" s="1807"/>
      <c r="CE99" s="1807"/>
      <c r="CF99" s="1807"/>
      <c r="CG99" s="1807"/>
      <c r="CH99" s="1807"/>
      <c r="CI99" s="1807"/>
      <c r="CJ99" s="1807"/>
      <c r="CK99" s="1807"/>
      <c r="CL99" s="1807"/>
      <c r="CM99" s="1807"/>
      <c r="CN99" s="1807"/>
      <c r="CO99" s="1807"/>
      <c r="CP99" s="1807"/>
      <c r="CQ99" s="1807"/>
      <c r="CR99" s="1807"/>
      <c r="CS99" s="1807"/>
      <c r="CT99" s="1807"/>
      <c r="CU99" s="1807"/>
      <c r="CV99" s="1807"/>
      <c r="CW99" s="1807"/>
      <c r="CX99" s="1807"/>
      <c r="CY99" s="1807"/>
      <c r="CZ99" s="1807"/>
      <c r="DA99" s="238"/>
    </row>
    <row r="100" s="131" customFormat="true" ht="15" customHeight="true" x14ac:dyDescent="0.2">
      <c r="A100" s="1245"/>
      <c r="B100" s="1071"/>
      <c r="C100" s="1145"/>
      <c r="D100" s="1146"/>
      <c r="E100" s="1146"/>
      <c r="F100" s="1146"/>
      <c r="G100" s="1147"/>
      <c r="H100" s="1148"/>
      <c r="I100" s="1146"/>
      <c r="J100" s="1146"/>
      <c r="K100" s="1146"/>
      <c r="L100" s="1149"/>
      <c r="M100" s="1145"/>
      <c r="N100" s="1146"/>
      <c r="O100" s="1146"/>
      <c r="P100" s="1146"/>
      <c r="Q100" s="1149"/>
      <c r="R100" s="1959"/>
      <c r="S100" s="1959"/>
      <c r="T100" s="1959"/>
      <c r="U100" s="1959"/>
      <c r="V100" s="1959"/>
      <c r="W100" s="1959"/>
      <c r="X100" s="1959"/>
      <c r="Y100" s="1959"/>
      <c r="Z100" s="1959"/>
      <c r="AA100" s="1959"/>
      <c r="AB100" s="1959"/>
      <c r="AC100" s="898"/>
      <c r="AD100" s="898"/>
      <c r="AE100" s="898"/>
      <c r="AF100" s="898"/>
      <c r="AG100" s="898"/>
      <c r="AH100" s="898"/>
      <c r="AI100" s="898"/>
      <c r="AJ100" s="898"/>
      <c r="AK100" s="898"/>
      <c r="AL100" s="898"/>
      <c r="AM100" s="898"/>
      <c r="AN100" s="898"/>
      <c r="AO100" s="898"/>
      <c r="AP100" s="898"/>
      <c r="AQ100" s="898"/>
      <c r="AR100" s="898"/>
      <c r="AS100" s="898"/>
      <c r="AT100" s="898"/>
      <c r="AU100" s="898"/>
      <c r="AV100" s="898"/>
      <c r="AW100" s="898"/>
      <c r="AX100" s="898"/>
      <c r="AY100" s="898"/>
      <c r="BA100" s="265"/>
      <c r="BB100" s="168"/>
      <c r="BC100" s="470"/>
      <c r="BD100" s="429"/>
      <c r="BE100" s="429"/>
      <c r="BF100" s="429"/>
      <c r="BG100" s="471"/>
      <c r="BH100" s="478"/>
      <c r="BI100" s="429"/>
      <c r="BJ100" s="429"/>
      <c r="BK100" s="429"/>
      <c r="BL100" s="471"/>
      <c r="BM100" s="478"/>
      <c r="BN100" s="429"/>
      <c r="BO100" s="429"/>
      <c r="BP100" s="429"/>
      <c r="BQ100" s="1843"/>
      <c r="BR100" s="1889"/>
      <c r="BS100" s="1889"/>
      <c r="BT100" s="1889"/>
      <c r="BU100" s="1889"/>
      <c r="BV100" s="1889"/>
      <c r="BW100" s="1889"/>
      <c r="BX100" s="1889"/>
      <c r="BY100" s="1807"/>
      <c r="BZ100" s="1807"/>
      <c r="CA100" s="1807"/>
      <c r="CB100" s="1807"/>
      <c r="CC100" s="1807"/>
      <c r="CD100" s="1807"/>
      <c r="CE100" s="1807"/>
      <c r="CF100" s="1807"/>
      <c r="CG100" s="1807"/>
      <c r="CH100" s="1807"/>
      <c r="CI100" s="1807"/>
      <c r="CJ100" s="1807"/>
      <c r="CK100" s="1807"/>
      <c r="CL100" s="1807"/>
      <c r="CM100" s="1807"/>
      <c r="CN100" s="1807"/>
      <c r="CO100" s="1807"/>
      <c r="CP100" s="1807"/>
      <c r="CQ100" s="1807"/>
      <c r="CR100" s="1807"/>
      <c r="CS100" s="1807"/>
      <c r="CT100" s="1807"/>
      <c r="CU100" s="1807"/>
      <c r="CV100" s="1807"/>
      <c r="CW100" s="1807"/>
      <c r="CX100" s="1807"/>
      <c r="CY100" s="1807"/>
      <c r="CZ100" s="1807"/>
      <c r="DA100" s="238"/>
    </row>
    <row r="101" s="131" customFormat="true" ht="15" customHeight="true" x14ac:dyDescent="0.2">
      <c r="A101" s="1050"/>
      <c r="B101" s="1071"/>
      <c r="C101" s="1145"/>
      <c r="D101" s="1146"/>
      <c r="E101" s="1146"/>
      <c r="F101" s="1146"/>
      <c r="G101" s="1147"/>
      <c r="H101" s="1148"/>
      <c r="I101" s="1146"/>
      <c r="J101" s="1146"/>
      <c r="K101" s="1146"/>
      <c r="L101" s="1149"/>
      <c r="M101" s="1145"/>
      <c r="N101" s="1146"/>
      <c r="O101" s="1146"/>
      <c r="P101" s="1146"/>
      <c r="Q101" s="1149"/>
      <c r="R101" s="1959"/>
      <c r="S101" s="1959"/>
      <c r="T101" s="1959"/>
      <c r="U101" s="1959"/>
      <c r="V101" s="1959"/>
      <c r="W101" s="1959"/>
      <c r="X101" s="1959"/>
      <c r="Y101" s="1959"/>
      <c r="Z101" s="1959"/>
      <c r="AA101" s="1959"/>
      <c r="AB101" s="1959"/>
      <c r="AC101" s="898"/>
      <c r="AD101" s="898"/>
      <c r="AE101" s="898"/>
      <c r="AF101" s="898"/>
      <c r="AG101" s="898"/>
      <c r="AH101" s="898"/>
      <c r="AI101" s="898"/>
      <c r="AJ101" s="898"/>
      <c r="AK101" s="898"/>
      <c r="AL101" s="898"/>
      <c r="AM101" s="898"/>
      <c r="AN101" s="898"/>
      <c r="AO101" s="898"/>
      <c r="AP101" s="898"/>
      <c r="AQ101" s="898"/>
      <c r="AR101" s="898"/>
      <c r="AS101" s="898"/>
      <c r="AT101" s="898"/>
      <c r="AU101" s="898"/>
      <c r="AV101" s="898"/>
      <c r="AW101" s="898"/>
      <c r="AX101" s="898"/>
      <c r="AY101" s="898"/>
      <c r="BA101" s="265"/>
      <c r="BB101" s="168"/>
      <c r="BC101" s="470"/>
      <c r="BD101" s="429"/>
      <c r="BE101" s="429"/>
      <c r="BF101" s="429"/>
      <c r="BG101" s="471"/>
      <c r="BH101" s="478"/>
      <c r="BI101" s="429"/>
      <c r="BJ101" s="429"/>
      <c r="BK101" s="429"/>
      <c r="BL101" s="471"/>
      <c r="BM101" s="478"/>
      <c r="BN101" s="429"/>
      <c r="BO101" s="429"/>
      <c r="BP101" s="429"/>
      <c r="BQ101" s="1843"/>
      <c r="BR101" s="1889"/>
      <c r="BS101" s="1889"/>
      <c r="BT101" s="1889"/>
      <c r="BU101" s="1889"/>
      <c r="BV101" s="1889"/>
      <c r="BW101" s="1889"/>
      <c r="BX101" s="1889"/>
      <c r="BY101" s="1807"/>
      <c r="BZ101" s="1807"/>
      <c r="CA101" s="1807"/>
      <c r="CB101" s="1807"/>
      <c r="CC101" s="1807"/>
      <c r="CD101" s="1807"/>
      <c r="CE101" s="1807"/>
      <c r="CF101" s="1807"/>
      <c r="CG101" s="1807"/>
      <c r="CH101" s="1807"/>
      <c r="CI101" s="1807"/>
      <c r="CJ101" s="1807"/>
      <c r="CK101" s="1807"/>
      <c r="CL101" s="1807"/>
      <c r="CM101" s="1807"/>
      <c r="CN101" s="1807"/>
      <c r="CO101" s="1807"/>
      <c r="CP101" s="1807"/>
      <c r="CQ101" s="1807"/>
      <c r="CR101" s="1807"/>
      <c r="CS101" s="1807"/>
      <c r="CT101" s="1807"/>
      <c r="CU101" s="1807"/>
      <c r="CV101" s="1807"/>
      <c r="CW101" s="1807"/>
      <c r="CX101" s="1807"/>
      <c r="CY101" s="1807"/>
      <c r="CZ101" s="1807"/>
      <c r="DA101" s="238"/>
    </row>
    <row r="102" s="131" customFormat="true" ht="15" customHeight="true" x14ac:dyDescent="0.2">
      <c r="A102" s="1245"/>
      <c r="B102" s="1071"/>
      <c r="C102" s="1145"/>
      <c r="D102" s="1146"/>
      <c r="E102" s="1146"/>
      <c r="F102" s="1146"/>
      <c r="G102" s="1147"/>
      <c r="H102" s="1148"/>
      <c r="I102" s="1146"/>
      <c r="J102" s="1146"/>
      <c r="K102" s="1146"/>
      <c r="L102" s="1149"/>
      <c r="M102" s="1145"/>
      <c r="N102" s="1146"/>
      <c r="O102" s="1146"/>
      <c r="P102" s="1146"/>
      <c r="Q102" s="1149"/>
      <c r="R102" s="1959"/>
      <c r="S102" s="1959"/>
      <c r="T102" s="1959"/>
      <c r="U102" s="1959"/>
      <c r="V102" s="1959"/>
      <c r="W102" s="1959"/>
      <c r="X102" s="1959"/>
      <c r="Y102" s="1959"/>
      <c r="Z102" s="1959"/>
      <c r="AA102" s="1959"/>
      <c r="AB102" s="1959"/>
      <c r="AC102" s="898"/>
      <c r="AD102" s="898"/>
      <c r="AE102" s="898"/>
      <c r="AF102" s="898"/>
      <c r="AG102" s="898"/>
      <c r="AH102" s="898"/>
      <c r="AI102" s="898"/>
      <c r="AJ102" s="898"/>
      <c r="AK102" s="898"/>
      <c r="AL102" s="898"/>
      <c r="AM102" s="898"/>
      <c r="AN102" s="898"/>
      <c r="AO102" s="898"/>
      <c r="AP102" s="898"/>
      <c r="AQ102" s="898"/>
      <c r="AR102" s="898"/>
      <c r="AS102" s="898"/>
      <c r="AT102" s="898"/>
      <c r="AU102" s="898"/>
      <c r="AV102" s="898"/>
      <c r="AW102" s="898"/>
      <c r="AX102" s="898"/>
      <c r="AY102" s="898"/>
      <c r="BA102" s="265"/>
      <c r="BB102" s="168"/>
      <c r="BC102" s="470"/>
      <c r="BD102" s="429"/>
      <c r="BE102" s="429"/>
      <c r="BF102" s="429"/>
      <c r="BG102" s="471"/>
      <c r="BH102" s="478"/>
      <c r="BI102" s="429"/>
      <c r="BJ102" s="429"/>
      <c r="BK102" s="429"/>
      <c r="BL102" s="471"/>
      <c r="BM102" s="478"/>
      <c r="BN102" s="429"/>
      <c r="BO102" s="429"/>
      <c r="BP102" s="429"/>
      <c r="BQ102" s="1843"/>
      <c r="BR102" s="1889"/>
      <c r="BS102" s="1889"/>
      <c r="BT102" s="1889"/>
      <c r="BU102" s="1889"/>
      <c r="BV102" s="1889"/>
      <c r="BW102" s="1889"/>
      <c r="BX102" s="1889"/>
      <c r="BY102" s="1807"/>
      <c r="BZ102" s="1807"/>
      <c r="CA102" s="1807"/>
      <c r="CB102" s="1807"/>
      <c r="CC102" s="1807"/>
      <c r="CD102" s="1807"/>
      <c r="CE102" s="1807"/>
      <c r="CF102" s="1807"/>
      <c r="CG102" s="1807"/>
      <c r="CH102" s="1807"/>
      <c r="CI102" s="1807"/>
      <c r="CJ102" s="1807"/>
      <c r="CK102" s="1807"/>
      <c r="CL102" s="1807"/>
      <c r="CM102" s="1807"/>
      <c r="CN102" s="1807"/>
      <c r="CO102" s="1807"/>
      <c r="CP102" s="1807"/>
      <c r="CQ102" s="1807"/>
      <c r="CR102" s="1807"/>
      <c r="CS102" s="1807"/>
      <c r="CT102" s="1807"/>
      <c r="CU102" s="1807"/>
      <c r="CV102" s="1807"/>
      <c r="CW102" s="1807"/>
      <c r="CX102" s="1807"/>
      <c r="CY102" s="1807"/>
      <c r="CZ102" s="1807"/>
      <c r="DA102" s="238"/>
    </row>
    <row r="103" s="131" customFormat="true" ht="15" customHeight="true" x14ac:dyDescent="0.2">
      <c r="A103" s="1245"/>
      <c r="B103" s="1071"/>
      <c r="C103" s="1145"/>
      <c r="D103" s="1146"/>
      <c r="E103" s="1146"/>
      <c r="F103" s="1146"/>
      <c r="G103" s="1147"/>
      <c r="H103" s="1148"/>
      <c r="I103" s="1146"/>
      <c r="J103" s="1146"/>
      <c r="K103" s="1146"/>
      <c r="L103" s="1149"/>
      <c r="M103" s="1145"/>
      <c r="N103" s="1146"/>
      <c r="O103" s="1146"/>
      <c r="P103" s="1146"/>
      <c r="Q103" s="1149"/>
      <c r="R103" s="1959"/>
      <c r="S103" s="1959"/>
      <c r="T103" s="1959"/>
      <c r="U103" s="1959"/>
      <c r="V103" s="1959"/>
      <c r="W103" s="1959"/>
      <c r="X103" s="1959"/>
      <c r="Y103" s="1959"/>
      <c r="Z103" s="1959"/>
      <c r="AA103" s="1959"/>
      <c r="AB103" s="1959"/>
      <c r="AC103" s="898"/>
      <c r="AD103" s="898"/>
      <c r="AE103" s="898"/>
      <c r="AF103" s="898"/>
      <c r="AG103" s="898"/>
      <c r="AH103" s="898"/>
      <c r="AI103" s="898"/>
      <c r="AJ103" s="898"/>
      <c r="AK103" s="898"/>
      <c r="AL103" s="898"/>
      <c r="AM103" s="898"/>
      <c r="AN103" s="898"/>
      <c r="AO103" s="898"/>
      <c r="AP103" s="898"/>
      <c r="AQ103" s="898"/>
      <c r="AR103" s="898"/>
      <c r="AS103" s="898"/>
      <c r="AT103" s="898"/>
      <c r="AU103" s="898"/>
      <c r="AV103" s="898"/>
      <c r="AW103" s="898"/>
      <c r="AX103" s="898"/>
      <c r="AY103" s="898"/>
      <c r="BA103" s="265"/>
      <c r="BB103" s="168"/>
      <c r="BC103" s="470"/>
      <c r="BD103" s="429"/>
      <c r="BE103" s="429"/>
      <c r="BF103" s="429"/>
      <c r="BG103" s="471"/>
      <c r="BH103" s="478"/>
      <c r="BI103" s="429"/>
      <c r="BJ103" s="429"/>
      <c r="BK103" s="429"/>
      <c r="BL103" s="471"/>
      <c r="BM103" s="478"/>
      <c r="BN103" s="429"/>
      <c r="BO103" s="429"/>
      <c r="BP103" s="429"/>
      <c r="BQ103" s="1843"/>
      <c r="BR103" s="1889"/>
      <c r="BS103" s="1889"/>
      <c r="BT103" s="1889"/>
      <c r="BU103" s="1889"/>
      <c r="BV103" s="1889"/>
      <c r="BW103" s="1889"/>
      <c r="BX103" s="1889"/>
      <c r="BY103" s="1807"/>
      <c r="BZ103" s="1807"/>
      <c r="CA103" s="1807"/>
      <c r="CB103" s="1807"/>
      <c r="CC103" s="1807"/>
      <c r="CD103" s="1807"/>
      <c r="CE103" s="1807"/>
      <c r="CF103" s="1807"/>
      <c r="CG103" s="1807"/>
      <c r="CH103" s="1807"/>
      <c r="CI103" s="1807"/>
      <c r="CJ103" s="1807"/>
      <c r="CK103" s="1807"/>
      <c r="CL103" s="1807"/>
      <c r="CM103" s="1807"/>
      <c r="CN103" s="1807"/>
      <c r="CO103" s="1807"/>
      <c r="CP103" s="1807"/>
      <c r="CQ103" s="1807"/>
      <c r="CR103" s="1807"/>
      <c r="CS103" s="1807"/>
      <c r="CT103" s="1807"/>
      <c r="CU103" s="1807"/>
      <c r="CV103" s="1807"/>
      <c r="CW103" s="1807"/>
      <c r="CX103" s="1807"/>
      <c r="CY103" s="1807"/>
      <c r="CZ103" s="1807"/>
      <c r="DA103" s="238"/>
    </row>
    <row r="104" s="131" customFormat="true" ht="15" customHeight="true" x14ac:dyDescent="0.2">
      <c r="A104" s="1245"/>
      <c r="B104" s="1071"/>
      <c r="C104" s="1145"/>
      <c r="D104" s="1146"/>
      <c r="E104" s="1146"/>
      <c r="F104" s="1146"/>
      <c r="G104" s="1147"/>
      <c r="H104" s="1148"/>
      <c r="I104" s="1146"/>
      <c r="J104" s="1146"/>
      <c r="K104" s="1146"/>
      <c r="L104" s="1149"/>
      <c r="M104" s="1145"/>
      <c r="N104" s="1146"/>
      <c r="O104" s="1146"/>
      <c r="P104" s="1146"/>
      <c r="Q104" s="1149"/>
      <c r="R104" s="1959"/>
      <c r="S104" s="1959"/>
      <c r="T104" s="1959"/>
      <c r="U104" s="1959"/>
      <c r="V104" s="1959"/>
      <c r="W104" s="1959"/>
      <c r="X104" s="1959"/>
      <c r="Y104" s="1959"/>
      <c r="Z104" s="1959"/>
      <c r="AA104" s="1959"/>
      <c r="AB104" s="1959"/>
      <c r="AC104" s="898"/>
      <c r="AD104" s="898"/>
      <c r="AE104" s="898"/>
      <c r="AF104" s="898"/>
      <c r="AG104" s="898"/>
      <c r="AH104" s="898"/>
      <c r="AI104" s="898"/>
      <c r="AJ104" s="898"/>
      <c r="AK104" s="898"/>
      <c r="AL104" s="898"/>
      <c r="AM104" s="898"/>
      <c r="AN104" s="898"/>
      <c r="AO104" s="898"/>
      <c r="AP104" s="898"/>
      <c r="AQ104" s="898"/>
      <c r="AR104" s="898"/>
      <c r="AS104" s="898"/>
      <c r="AT104" s="898"/>
      <c r="AU104" s="898"/>
      <c r="AV104" s="898"/>
      <c r="AW104" s="898"/>
      <c r="AX104" s="898"/>
      <c r="AY104" s="898"/>
      <c r="BA104" s="265"/>
      <c r="BB104" s="168"/>
      <c r="BC104" s="470"/>
      <c r="BD104" s="429"/>
      <c r="BE104" s="429"/>
      <c r="BF104" s="429"/>
      <c r="BG104" s="471"/>
      <c r="BH104" s="478"/>
      <c r="BI104" s="429"/>
      <c r="BJ104" s="429"/>
      <c r="BK104" s="429"/>
      <c r="BL104" s="471"/>
      <c r="BM104" s="478"/>
      <c r="BN104" s="429"/>
      <c r="BO104" s="429"/>
      <c r="BP104" s="429"/>
      <c r="BQ104" s="1843"/>
      <c r="BR104" s="1889"/>
      <c r="BS104" s="1889"/>
      <c r="BT104" s="1889"/>
      <c r="BU104" s="1889"/>
      <c r="BV104" s="1889"/>
      <c r="BW104" s="1889"/>
      <c r="BX104" s="1889"/>
      <c r="BY104" s="1807"/>
      <c r="BZ104" s="1807"/>
      <c r="CA104" s="1807"/>
      <c r="CB104" s="1807"/>
      <c r="CC104" s="1807"/>
      <c r="CD104" s="1807"/>
      <c r="CE104" s="1807"/>
      <c r="CF104" s="1807"/>
      <c r="CG104" s="1807"/>
      <c r="CH104" s="1807"/>
      <c r="CI104" s="1807"/>
      <c r="CJ104" s="1807"/>
      <c r="CK104" s="1807"/>
      <c r="CL104" s="1807"/>
      <c r="CM104" s="1807"/>
      <c r="CN104" s="1807"/>
      <c r="CO104" s="1807"/>
      <c r="CP104" s="1807"/>
      <c r="CQ104" s="1807"/>
      <c r="CR104" s="1807"/>
      <c r="CS104" s="1807"/>
      <c r="CT104" s="1807"/>
      <c r="CU104" s="1807"/>
      <c r="CV104" s="1807"/>
      <c r="CW104" s="1807"/>
      <c r="CX104" s="1807"/>
      <c r="CY104" s="1807"/>
      <c r="CZ104" s="1807"/>
      <c r="DA104" s="238"/>
    </row>
    <row r="105" s="131" customFormat="true" ht="15" customHeight="true" x14ac:dyDescent="0.2">
      <c r="A105" s="1065"/>
      <c r="B105" s="1072"/>
      <c r="C105" s="1150"/>
      <c r="D105" s="1151"/>
      <c r="E105" s="1151"/>
      <c r="F105" s="1151"/>
      <c r="G105" s="1152"/>
      <c r="H105" s="1153"/>
      <c r="I105" s="1151"/>
      <c r="J105" s="1151"/>
      <c r="K105" s="1151"/>
      <c r="L105" s="1154"/>
      <c r="M105" s="1150"/>
      <c r="N105" s="1151"/>
      <c r="O105" s="1151"/>
      <c r="P105" s="1151"/>
      <c r="Q105" s="1154"/>
      <c r="R105" s="1959"/>
      <c r="S105" s="1959"/>
      <c r="T105" s="1959"/>
      <c r="U105" s="1959"/>
      <c r="V105" s="1959"/>
      <c r="W105" s="1959"/>
      <c r="X105" s="1959"/>
      <c r="Y105" s="1959"/>
      <c r="Z105" s="1959"/>
      <c r="AA105" s="1959"/>
      <c r="AB105" s="1959"/>
      <c r="AC105" s="898"/>
      <c r="AD105" s="898"/>
      <c r="AE105" s="898"/>
      <c r="AF105" s="898"/>
      <c r="AG105" s="898"/>
      <c r="AH105" s="898"/>
      <c r="AI105" s="898"/>
      <c r="AJ105" s="898"/>
      <c r="AK105" s="898"/>
      <c r="AL105" s="898"/>
      <c r="AM105" s="898"/>
      <c r="AN105" s="898"/>
      <c r="AO105" s="898"/>
      <c r="AP105" s="898"/>
      <c r="AQ105" s="898"/>
      <c r="AR105" s="898"/>
      <c r="AS105" s="898"/>
      <c r="AT105" s="898"/>
      <c r="AU105" s="898"/>
      <c r="AV105" s="898"/>
      <c r="AW105" s="898"/>
      <c r="AX105" s="898"/>
      <c r="AY105" s="898"/>
      <c r="BA105" s="265"/>
      <c r="BB105" s="168"/>
      <c r="BC105" s="472"/>
      <c r="BD105" s="473"/>
      <c r="BE105" s="473"/>
      <c r="BF105" s="473"/>
      <c r="BG105" s="474"/>
      <c r="BH105" s="479"/>
      <c r="BI105" s="473"/>
      <c r="BJ105" s="473"/>
      <c r="BK105" s="473"/>
      <c r="BL105" s="474"/>
      <c r="BM105" s="479"/>
      <c r="BN105" s="473"/>
      <c r="BO105" s="473"/>
      <c r="BP105" s="473"/>
      <c r="BQ105" s="1844"/>
      <c r="BR105" s="1889"/>
      <c r="BS105" s="1889"/>
      <c r="BT105" s="1889"/>
      <c r="BU105" s="1889"/>
      <c r="BV105" s="1889"/>
      <c r="BW105" s="1889"/>
      <c r="BX105" s="1889"/>
      <c r="BY105" s="1807"/>
      <c r="BZ105" s="1807"/>
      <c r="CA105" s="1807"/>
      <c r="CB105" s="1807"/>
      <c r="CC105" s="1807"/>
      <c r="CD105" s="1807"/>
      <c r="CE105" s="1807"/>
      <c r="CF105" s="1807"/>
      <c r="CG105" s="1807"/>
      <c r="CH105" s="1807"/>
      <c r="CI105" s="1807"/>
      <c r="CJ105" s="1807"/>
      <c r="CK105" s="1807"/>
      <c r="CL105" s="1807"/>
      <c r="CM105" s="1807"/>
      <c r="CN105" s="1807"/>
      <c r="CO105" s="1807"/>
      <c r="CP105" s="1807"/>
      <c r="CQ105" s="1807"/>
      <c r="CR105" s="1807"/>
      <c r="CS105" s="1807"/>
      <c r="CT105" s="1807"/>
      <c r="CU105" s="1807"/>
      <c r="CV105" s="1807"/>
      <c r="CW105" s="1807"/>
      <c r="CX105" s="1807"/>
      <c r="CY105" s="1807"/>
      <c r="CZ105" s="1807"/>
      <c r="DA105" s="238"/>
    </row>
    <row r="106" s="131" customFormat="true" ht="250.15" customHeight="true" x14ac:dyDescent="0.2">
      <c r="A106" s="747"/>
      <c r="B106" s="923"/>
      <c r="C106" s="924"/>
      <c r="D106" s="924"/>
      <c r="E106" s="924"/>
      <c r="F106" s="924"/>
      <c r="G106" s="924"/>
      <c r="H106" s="924"/>
      <c r="I106" s="924"/>
      <c r="J106" s="924"/>
      <c r="K106" s="924"/>
      <c r="L106" s="924"/>
      <c r="M106" s="924"/>
      <c r="N106" s="924"/>
      <c r="O106" s="924"/>
      <c r="P106" s="924"/>
      <c r="Q106" s="924"/>
      <c r="R106" s="922"/>
      <c r="S106" s="922"/>
      <c r="T106" s="922"/>
      <c r="U106" s="922"/>
      <c r="V106" s="922"/>
      <c r="W106" s="922"/>
      <c r="X106" s="922"/>
      <c r="Y106" s="922"/>
      <c r="Z106" s="922"/>
      <c r="AA106" s="922"/>
      <c r="AB106" s="922"/>
      <c r="AC106" s="238"/>
      <c r="AD106" s="238"/>
      <c r="AE106" s="238"/>
      <c r="AF106" s="238"/>
      <c r="AG106" s="238"/>
      <c r="AH106" s="238"/>
      <c r="AI106" s="238"/>
      <c r="AJ106" s="238"/>
      <c r="AK106" s="238"/>
      <c r="AL106" s="238"/>
      <c r="AM106" s="238"/>
      <c r="AN106" s="238"/>
      <c r="AO106" s="238"/>
      <c r="AP106" s="238"/>
      <c r="AQ106" s="238"/>
      <c r="AR106" s="238"/>
      <c r="AS106" s="238"/>
      <c r="AT106" s="238"/>
      <c r="AU106" s="238"/>
      <c r="AV106" s="238"/>
      <c r="AW106" s="238"/>
      <c r="AX106" s="238"/>
      <c r="AY106" s="238"/>
      <c r="BA106" s="424"/>
      <c r="BB106" s="425"/>
      <c r="BC106" s="425"/>
      <c r="BD106" s="425"/>
      <c r="BE106" s="425"/>
      <c r="BF106" s="425"/>
      <c r="BG106" s="425"/>
      <c r="BH106" s="425"/>
      <c r="BI106" s="425"/>
      <c r="BJ106" s="425"/>
      <c r="BK106" s="425"/>
      <c r="BL106" s="425"/>
      <c r="BM106" s="425"/>
      <c r="BN106" s="425"/>
      <c r="BO106" s="425"/>
      <c r="BP106" s="425"/>
      <c r="BQ106" s="424"/>
      <c r="BR106" s="237"/>
      <c r="BS106" s="237"/>
      <c r="BT106" s="237"/>
      <c r="BU106" s="237"/>
      <c r="BV106" s="237"/>
      <c r="BW106" s="237"/>
      <c r="BX106" s="237"/>
      <c r="BY106" s="237"/>
      <c r="BZ106" s="237"/>
      <c r="CA106" s="237"/>
      <c r="CB106" s="237"/>
      <c r="CC106" s="237"/>
      <c r="CD106" s="237"/>
      <c r="CE106" s="237"/>
      <c r="CF106" s="237"/>
      <c r="CG106" s="237"/>
      <c r="CH106" s="237"/>
      <c r="CI106" s="237"/>
      <c r="CJ106" s="237"/>
      <c r="CK106" s="237"/>
      <c r="CL106" s="237"/>
      <c r="CM106" s="237"/>
      <c r="CN106" s="237"/>
      <c r="CO106" s="237"/>
      <c r="CP106" s="237"/>
      <c r="CQ106" s="237"/>
      <c r="CR106" s="237"/>
      <c r="CS106" s="237"/>
      <c r="CT106" s="237"/>
      <c r="CU106" s="237"/>
      <c r="CV106" s="237"/>
      <c r="CW106" s="237"/>
      <c r="CX106" s="237"/>
      <c r="CY106" s="237"/>
      <c r="CZ106" s="237"/>
      <c r="DA106" s="238"/>
    </row>
    <row r="107" s="111" customFormat="true" ht="18" customHeight="true" x14ac:dyDescent="0.2">
      <c r="A107" s="747"/>
      <c r="B107" s="112"/>
      <c r="C107" s="398"/>
      <c r="D107" s="398"/>
      <c r="E107" s="398"/>
      <c r="F107" s="398"/>
      <c r="G107" s="398"/>
      <c r="H107" s="398"/>
      <c r="I107" s="398"/>
      <c r="J107" s="398"/>
      <c r="K107" s="398"/>
      <c r="L107" s="398"/>
      <c r="M107" s="398"/>
      <c r="N107" s="398"/>
      <c r="O107" s="398"/>
      <c r="P107" s="398"/>
      <c r="Q107" s="398"/>
      <c r="R107" s="895"/>
      <c r="S107" s="895"/>
      <c r="T107" s="895"/>
      <c r="U107" s="895"/>
      <c r="V107" s="895"/>
      <c r="W107" s="895"/>
      <c r="X107" s="895"/>
      <c r="Y107" s="895"/>
      <c r="Z107" s="895"/>
      <c r="AA107" s="895"/>
      <c r="AB107" s="895"/>
      <c r="AC107" s="233"/>
      <c r="AD107" s="233"/>
      <c r="AE107" s="233"/>
      <c r="AF107" s="233"/>
      <c r="AG107" s="233"/>
      <c r="AH107" s="233"/>
      <c r="AI107" s="233"/>
      <c r="AJ107" s="233"/>
      <c r="AK107" s="233"/>
      <c r="AL107" s="233"/>
      <c r="AM107" s="233"/>
      <c r="AN107" s="233"/>
      <c r="AO107" s="233"/>
      <c r="AP107" s="233"/>
      <c r="AQ107" s="233"/>
      <c r="AR107" s="233"/>
      <c r="AS107" s="233"/>
      <c r="AT107" s="233"/>
      <c r="AU107" s="233"/>
      <c r="AV107" s="233"/>
      <c r="AW107" s="233"/>
      <c r="AX107" s="233"/>
      <c r="AY107" s="233"/>
      <c r="BB107" s="134"/>
      <c r="BR107" s="233"/>
      <c r="BS107" s="233"/>
      <c r="BT107" s="233"/>
      <c r="BU107" s="233"/>
      <c r="BV107" s="233"/>
      <c r="BW107" s="233"/>
      <c r="BX107" s="233"/>
      <c r="BY107" s="233"/>
      <c r="BZ107" s="233"/>
      <c r="CA107" s="233"/>
      <c r="CB107" s="233"/>
      <c r="CC107" s="233"/>
      <c r="CD107" s="233"/>
      <c r="CE107" s="233"/>
      <c r="CF107" s="233"/>
      <c r="CG107" s="233"/>
      <c r="CH107" s="233"/>
      <c r="CI107" s="233"/>
      <c r="CJ107" s="233"/>
      <c r="CK107" s="233"/>
      <c r="CL107" s="233"/>
      <c r="CM107" s="233"/>
      <c r="CN107" s="233"/>
      <c r="CO107" s="233"/>
      <c r="CP107" s="233"/>
      <c r="CQ107" s="233"/>
      <c r="CR107" s="233"/>
      <c r="CS107" s="233"/>
      <c r="CT107" s="233"/>
      <c r="CU107" s="233"/>
      <c r="CV107" s="233"/>
      <c r="CW107" s="233"/>
      <c r="CX107" s="233"/>
      <c r="CY107" s="233"/>
      <c r="CZ107" s="233"/>
      <c r="DA107" s="233"/>
    </row>
    <row r="108" s="111" customFormat="true" ht="22.5" customHeight="true" x14ac:dyDescent="0.35">
      <c r="A108" s="2290" t="str">
        <f>A1026</f>
        <v>Tunisia</v>
      </c>
      <c r="B108" s="2291"/>
      <c r="C108" s="113"/>
      <c r="D108" s="113"/>
      <c r="E108" s="113"/>
      <c r="F108" s="113"/>
      <c r="G108" s="113"/>
      <c r="H108" s="113"/>
      <c r="I108" s="113"/>
      <c r="J108" s="113"/>
      <c r="K108" s="113"/>
      <c r="L108" s="113"/>
      <c r="M108" s="113"/>
      <c r="N108" s="113"/>
      <c r="O108" s="113"/>
      <c r="P108" s="113"/>
      <c r="Q108" s="113"/>
      <c r="R108" s="1965"/>
      <c r="S108" s="1965"/>
      <c r="T108" s="1965"/>
      <c r="U108" s="1965"/>
      <c r="V108" s="233"/>
      <c r="W108" s="233"/>
      <c r="X108" s="233"/>
      <c r="Y108" s="233"/>
      <c r="Z108" s="233"/>
      <c r="AA108" s="233"/>
      <c r="AB108" s="233"/>
      <c r="AC108" s="233"/>
      <c r="AD108" s="233"/>
      <c r="AE108" s="233"/>
      <c r="AF108" s="233"/>
      <c r="AG108" s="233"/>
      <c r="AH108" s="233"/>
      <c r="AI108" s="233"/>
      <c r="AJ108" s="233"/>
      <c r="AK108" s="233"/>
      <c r="AL108" s="233"/>
      <c r="AM108" s="233"/>
      <c r="AN108" s="233"/>
      <c r="AO108" s="233"/>
      <c r="AP108" s="233"/>
      <c r="AQ108" s="233"/>
      <c r="AR108" s="233"/>
      <c r="AS108" s="233"/>
      <c r="AT108" s="233"/>
      <c r="AU108" s="233"/>
      <c r="AV108" s="233"/>
      <c r="AW108" s="233"/>
      <c r="AX108" s="233"/>
      <c r="AY108" s="233"/>
      <c r="BB108" s="134"/>
      <c r="BR108" s="233"/>
      <c r="BS108" s="233"/>
      <c r="BT108" s="233"/>
      <c r="BU108" s="233"/>
      <c r="BV108" s="233"/>
      <c r="BW108" s="233"/>
      <c r="BX108" s="233"/>
      <c r="BY108" s="233"/>
      <c r="BZ108" s="233"/>
      <c r="CA108" s="233"/>
      <c r="CB108" s="233"/>
      <c r="CC108" s="233"/>
      <c r="CD108" s="233"/>
      <c r="CE108" s="233"/>
      <c r="CF108" s="233"/>
      <c r="CG108" s="233"/>
      <c r="CH108" s="233"/>
      <c r="CI108" s="233"/>
      <c r="CJ108" s="233"/>
      <c r="CK108" s="233"/>
      <c r="CL108" s="233"/>
      <c r="CM108" s="233"/>
      <c r="CN108" s="233"/>
      <c r="CO108" s="233"/>
      <c r="CP108" s="233"/>
      <c r="CQ108" s="233"/>
      <c r="CR108" s="233"/>
      <c r="CS108" s="233"/>
      <c r="CT108" s="233"/>
      <c r="CU108" s="233"/>
      <c r="CV108" s="233"/>
      <c r="CW108" s="233"/>
      <c r="CX108" s="233"/>
      <c r="CY108" s="233"/>
      <c r="CZ108" s="233"/>
      <c r="DA108" s="233"/>
    </row>
    <row r="109" s="111" customFormat="true" ht="22.5" customHeight="true" x14ac:dyDescent="0.35">
      <c r="A109" s="138">
        <f>A1034</f>
        <v>2003</v>
      </c>
      <c r="B109" s="139"/>
      <c r="C109" s="113"/>
      <c r="D109" s="113"/>
      <c r="E109" s="113"/>
      <c r="F109" s="113"/>
      <c r="G109" s="113"/>
      <c r="H109" s="113"/>
      <c r="I109" s="113"/>
      <c r="J109" s="113"/>
      <c r="K109" s="113"/>
      <c r="L109" s="113"/>
      <c r="M109" s="113"/>
      <c r="N109" s="113"/>
      <c r="O109" s="113"/>
      <c r="P109" s="113"/>
      <c r="Q109" s="113"/>
      <c r="R109" s="1965"/>
      <c r="S109" s="1965"/>
      <c r="T109" s="1965"/>
      <c r="U109" s="1965"/>
      <c r="V109" s="233"/>
      <c r="W109" s="233"/>
      <c r="X109" s="233"/>
      <c r="Y109" s="233"/>
      <c r="Z109" s="233"/>
      <c r="AA109" s="233"/>
      <c r="AB109" s="233"/>
      <c r="AC109" s="233"/>
      <c r="AD109" s="233"/>
      <c r="AE109" s="233"/>
      <c r="AF109" s="233"/>
      <c r="AG109" s="233"/>
      <c r="AH109" s="233"/>
      <c r="AI109" s="233"/>
      <c r="AJ109" s="233"/>
      <c r="AK109" s="233"/>
      <c r="AL109" s="233"/>
      <c r="AM109" s="233"/>
      <c r="AN109" s="233"/>
      <c r="AO109" s="233"/>
      <c r="AP109" s="233"/>
      <c r="AQ109" s="233"/>
      <c r="AR109" s="233"/>
      <c r="AS109" s="233"/>
      <c r="AT109" s="233"/>
      <c r="AU109" s="233"/>
      <c r="AV109" s="233"/>
      <c r="AW109" s="233"/>
      <c r="AX109" s="233"/>
      <c r="AY109" s="233"/>
      <c r="BB109" s="134"/>
      <c r="BR109" s="233"/>
      <c r="BS109" s="233"/>
      <c r="BT109" s="233"/>
      <c r="BU109" s="233"/>
      <c r="BV109" s="233"/>
      <c r="BW109" s="233"/>
      <c r="BX109" s="233"/>
      <c r="BY109" s="233"/>
      <c r="BZ109" s="233"/>
      <c r="CA109" s="233"/>
      <c r="CB109" s="233"/>
      <c r="CC109" s="233"/>
      <c r="CD109" s="233"/>
      <c r="CE109" s="233"/>
      <c r="CF109" s="233"/>
      <c r="CG109" s="233"/>
      <c r="CH109" s="233"/>
      <c r="CI109" s="233"/>
      <c r="CJ109" s="233"/>
      <c r="CK109" s="233"/>
      <c r="CL109" s="233"/>
      <c r="CM109" s="233"/>
      <c r="CN109" s="233"/>
      <c r="CO109" s="233"/>
      <c r="CP109" s="233"/>
      <c r="CQ109" s="233"/>
      <c r="CR109" s="233"/>
      <c r="CS109" s="233"/>
      <c r="CT109" s="233"/>
      <c r="CU109" s="233"/>
      <c r="CV109" s="233"/>
      <c r="CW109" s="233"/>
      <c r="CX109" s="233"/>
      <c r="CY109" s="233"/>
      <c r="CZ109" s="233"/>
      <c r="DA109" s="23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965"/>
      <c r="S110" s="1965"/>
      <c r="T110" s="1965"/>
      <c r="U110" s="1965"/>
      <c r="V110" s="233"/>
      <c r="W110" s="233"/>
      <c r="X110" s="233"/>
      <c r="Y110" s="233"/>
      <c r="Z110" s="233"/>
      <c r="AA110" s="233"/>
      <c r="AB110" s="233"/>
      <c r="AC110" s="233"/>
      <c r="AD110" s="233"/>
      <c r="AE110" s="233"/>
      <c r="AF110" s="233"/>
      <c r="AG110" s="233"/>
      <c r="AH110" s="233"/>
      <c r="AI110" s="233"/>
      <c r="AJ110" s="233"/>
      <c r="AK110" s="233"/>
      <c r="AL110" s="233"/>
      <c r="AM110" s="233"/>
      <c r="AN110" s="233"/>
      <c r="AO110" s="233"/>
      <c r="AP110" s="233"/>
      <c r="AQ110" s="233"/>
      <c r="AR110" s="233"/>
      <c r="AS110" s="233"/>
      <c r="AT110" s="233"/>
      <c r="AU110" s="233"/>
      <c r="AV110" s="233"/>
      <c r="AW110" s="233"/>
      <c r="AX110" s="233"/>
      <c r="AY110" s="233"/>
      <c r="BB110" s="134"/>
      <c r="BR110" s="233"/>
      <c r="BS110" s="233"/>
      <c r="BT110" s="233"/>
      <c r="BU110" s="233"/>
      <c r="BV110" s="233"/>
      <c r="BW110" s="233"/>
      <c r="BX110" s="233"/>
      <c r="BY110" s="233"/>
      <c r="BZ110" s="233"/>
      <c r="CA110" s="233"/>
      <c r="CB110" s="233"/>
      <c r="CC110" s="233"/>
      <c r="CD110" s="233"/>
      <c r="CE110" s="233"/>
      <c r="CF110" s="233"/>
      <c r="CG110" s="233"/>
      <c r="CH110" s="233"/>
      <c r="CI110" s="233"/>
      <c r="CJ110" s="233"/>
      <c r="CK110" s="233"/>
      <c r="CL110" s="233"/>
      <c r="CM110" s="233"/>
      <c r="CN110" s="233"/>
      <c r="CO110" s="233"/>
      <c r="CP110" s="233"/>
      <c r="CQ110" s="233"/>
      <c r="CR110" s="233"/>
      <c r="CS110" s="233"/>
      <c r="CT110" s="233"/>
      <c r="CU110" s="233"/>
      <c r="CV110" s="233"/>
      <c r="CW110" s="233"/>
      <c r="CX110" s="233"/>
      <c r="CY110" s="233"/>
      <c r="CZ110" s="233"/>
      <c r="DA110" s="23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965"/>
      <c r="S111" s="1965"/>
      <c r="T111" s="1965"/>
      <c r="U111" s="1965"/>
      <c r="V111" s="233"/>
      <c r="W111" s="233"/>
      <c r="X111" s="233"/>
      <c r="Y111" s="233"/>
      <c r="Z111" s="233"/>
      <c r="AA111" s="233"/>
      <c r="AB111" s="233"/>
      <c r="AC111" s="233"/>
      <c r="AD111" s="233"/>
      <c r="AE111" s="233"/>
      <c r="AF111" s="233"/>
      <c r="AG111" s="233"/>
      <c r="AH111" s="233"/>
      <c r="AI111" s="233"/>
      <c r="AJ111" s="233"/>
      <c r="AK111" s="233"/>
      <c r="AL111" s="233"/>
      <c r="AM111" s="233"/>
      <c r="AN111" s="233"/>
      <c r="AO111" s="233"/>
      <c r="AP111" s="233"/>
      <c r="AQ111" s="233"/>
      <c r="AR111" s="233"/>
      <c r="AS111" s="233"/>
      <c r="AT111" s="233"/>
      <c r="AU111" s="233"/>
      <c r="AV111" s="233"/>
      <c r="AW111" s="233"/>
      <c r="AX111" s="233"/>
      <c r="AY111" s="233"/>
      <c r="BB111" s="134"/>
      <c r="BR111" s="233"/>
      <c r="BS111" s="233"/>
      <c r="BT111" s="233"/>
      <c r="BU111" s="233"/>
      <c r="BV111" s="233"/>
      <c r="BW111" s="233"/>
      <c r="BX111" s="233"/>
      <c r="BY111" s="233"/>
      <c r="BZ111" s="233"/>
      <c r="CA111" s="233"/>
      <c r="CB111" s="233"/>
      <c r="CC111" s="233"/>
      <c r="CD111" s="233"/>
      <c r="CE111" s="233"/>
      <c r="CF111" s="233"/>
      <c r="CG111" s="233"/>
      <c r="CH111" s="233"/>
      <c r="CI111" s="233"/>
      <c r="CJ111" s="233"/>
      <c r="CK111" s="233"/>
      <c r="CL111" s="233"/>
      <c r="CM111" s="233"/>
      <c r="CN111" s="233"/>
      <c r="CO111" s="233"/>
      <c r="CP111" s="233"/>
      <c r="CQ111" s="233"/>
      <c r="CR111" s="233"/>
      <c r="CS111" s="233"/>
      <c r="CT111" s="233"/>
      <c r="CU111" s="233"/>
      <c r="CV111" s="233"/>
      <c r="CW111" s="233"/>
      <c r="CX111" s="233"/>
      <c r="CY111" s="233"/>
      <c r="CZ111" s="233"/>
      <c r="DA111" s="233"/>
    </row>
    <row r="112" s="111" customFormat="true" ht="15" customHeight="true" x14ac:dyDescent="0.2">
      <c r="A112" s="743" t="s">
        <v>98</v>
      </c>
      <c r="B112" s="246"/>
      <c r="C112" s="113"/>
      <c r="D112" s="113"/>
      <c r="E112" s="113"/>
      <c r="F112" s="113"/>
      <c r="G112" s="113"/>
      <c r="H112" s="113"/>
      <c r="I112" s="113"/>
      <c r="J112" s="113"/>
      <c r="K112" s="113"/>
      <c r="L112" s="113"/>
      <c r="M112" s="113"/>
      <c r="N112" s="113"/>
      <c r="O112" s="113"/>
      <c r="P112" s="113"/>
      <c r="Q112" s="113"/>
      <c r="R112" s="1965"/>
      <c r="S112" s="1965"/>
      <c r="T112" s="1965"/>
      <c r="U112" s="1965"/>
      <c r="V112" s="233"/>
      <c r="W112" s="233"/>
      <c r="X112" s="233"/>
      <c r="Y112" s="233"/>
      <c r="Z112" s="233"/>
      <c r="AA112" s="233"/>
      <c r="AB112" s="233"/>
      <c r="AC112" s="233"/>
      <c r="AD112" s="233"/>
      <c r="AE112" s="233"/>
      <c r="AF112" s="233"/>
      <c r="AG112" s="233"/>
      <c r="AH112" s="233"/>
      <c r="AI112" s="233"/>
      <c r="AJ112" s="233"/>
      <c r="AK112" s="233"/>
      <c r="AL112" s="233"/>
      <c r="AM112" s="233"/>
      <c r="AN112" s="233"/>
      <c r="AO112" s="233"/>
      <c r="AP112" s="233"/>
      <c r="AQ112" s="233"/>
      <c r="AR112" s="233"/>
      <c r="AS112" s="233"/>
      <c r="AT112" s="233"/>
      <c r="AU112" s="233"/>
      <c r="AV112" s="233"/>
      <c r="AW112" s="233"/>
      <c r="AX112" s="233"/>
      <c r="AY112" s="233"/>
      <c r="BB112" s="134"/>
      <c r="BR112" s="233"/>
      <c r="BS112" s="233"/>
      <c r="BT112" s="233"/>
      <c r="BU112" s="233"/>
      <c r="BV112" s="233"/>
      <c r="BW112" s="233"/>
      <c r="BX112" s="233"/>
      <c r="BY112" s="233"/>
      <c r="BZ112" s="233"/>
      <c r="CA112" s="233"/>
      <c r="CB112" s="233"/>
      <c r="CC112" s="233"/>
      <c r="CD112" s="233"/>
      <c r="CE112" s="233"/>
      <c r="CF112" s="233"/>
      <c r="CG112" s="233"/>
      <c r="CH112" s="233"/>
      <c r="CI112" s="233"/>
      <c r="CJ112" s="233"/>
      <c r="CK112" s="233"/>
      <c r="CL112" s="233"/>
      <c r="CM112" s="233"/>
      <c r="CN112" s="233"/>
      <c r="CO112" s="233"/>
      <c r="CP112" s="233"/>
      <c r="CQ112" s="233"/>
      <c r="CR112" s="233"/>
      <c r="CS112" s="233"/>
      <c r="CT112" s="233"/>
      <c r="CU112" s="233"/>
      <c r="CV112" s="233"/>
      <c r="CW112" s="233"/>
      <c r="CX112" s="233"/>
      <c r="CY112" s="233"/>
      <c r="CZ112" s="233"/>
      <c r="DA112" s="233"/>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965"/>
      <c r="S113" s="1965"/>
      <c r="T113" s="1965"/>
      <c r="U113" s="1965"/>
      <c r="V113" s="233"/>
      <c r="W113" s="233"/>
      <c r="X113" s="233"/>
      <c r="Y113" s="233"/>
      <c r="Z113" s="233"/>
      <c r="AA113" s="233"/>
      <c r="AB113" s="233"/>
      <c r="AC113" s="233"/>
      <c r="AD113" s="233"/>
      <c r="AE113" s="233"/>
      <c r="AF113" s="233"/>
      <c r="AG113" s="233"/>
      <c r="AH113" s="233"/>
      <c r="AI113" s="233"/>
      <c r="AJ113" s="233"/>
      <c r="AK113" s="233"/>
      <c r="AL113" s="233"/>
      <c r="AM113" s="233"/>
      <c r="AN113" s="233"/>
      <c r="AO113" s="233"/>
      <c r="AP113" s="233"/>
      <c r="AQ113" s="233"/>
      <c r="AR113" s="233"/>
      <c r="AS113" s="233"/>
      <c r="AT113" s="233"/>
      <c r="AU113" s="233"/>
      <c r="AV113" s="233"/>
      <c r="AW113" s="233"/>
      <c r="AX113" s="233"/>
      <c r="AY113" s="233"/>
      <c r="BB113" s="134"/>
      <c r="BR113" s="233"/>
      <c r="BS113" s="233"/>
      <c r="BT113" s="233"/>
      <c r="BU113" s="233"/>
      <c r="BV113" s="233"/>
      <c r="BW113" s="233"/>
      <c r="BX113" s="233"/>
      <c r="BY113" s="233"/>
      <c r="BZ113" s="233"/>
      <c r="CA113" s="233"/>
      <c r="CB113" s="233"/>
      <c r="CC113" s="233"/>
      <c r="CD113" s="233"/>
      <c r="CE113" s="233"/>
      <c r="CF113" s="233"/>
      <c r="CG113" s="233"/>
      <c r="CH113" s="233"/>
      <c r="CI113" s="233"/>
      <c r="CJ113" s="233"/>
      <c r="CK113" s="233"/>
      <c r="CL113" s="233"/>
      <c r="CM113" s="233"/>
      <c r="CN113" s="233"/>
      <c r="CO113" s="233"/>
      <c r="CP113" s="233"/>
      <c r="CQ113" s="233"/>
      <c r="CR113" s="233"/>
      <c r="CS113" s="233"/>
      <c r="CT113" s="233"/>
      <c r="CU113" s="233"/>
      <c r="CV113" s="233"/>
      <c r="CW113" s="233"/>
      <c r="CX113" s="233"/>
      <c r="CY113" s="233"/>
      <c r="CZ113" s="233"/>
      <c r="DA113" s="233"/>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965"/>
      <c r="S114" s="1965"/>
      <c r="T114" s="1965"/>
      <c r="U114" s="1965"/>
      <c r="V114" s="233"/>
      <c r="W114" s="233"/>
      <c r="X114" s="233"/>
      <c r="Y114" s="233"/>
      <c r="Z114" s="233"/>
      <c r="AA114" s="233"/>
      <c r="AB114" s="233"/>
      <c r="AC114" s="233"/>
      <c r="AD114" s="233"/>
      <c r="AE114" s="233"/>
      <c r="AF114" s="233"/>
      <c r="AG114" s="233"/>
      <c r="AH114" s="233"/>
      <c r="AI114" s="233"/>
      <c r="AJ114" s="233"/>
      <c r="AK114" s="233"/>
      <c r="AL114" s="233"/>
      <c r="AM114" s="233"/>
      <c r="AN114" s="233"/>
      <c r="AO114" s="233"/>
      <c r="AP114" s="233"/>
      <c r="AQ114" s="233"/>
      <c r="AR114" s="233"/>
      <c r="AS114" s="233"/>
      <c r="AT114" s="233"/>
      <c r="AU114" s="233"/>
      <c r="AV114" s="233"/>
      <c r="AW114" s="233"/>
      <c r="AX114" s="233"/>
      <c r="AY114" s="233"/>
      <c r="BB114" s="134"/>
      <c r="BR114" s="233"/>
      <c r="BS114" s="233"/>
      <c r="BT114" s="233"/>
      <c r="BU114" s="233"/>
      <c r="BV114" s="233"/>
      <c r="BW114" s="233"/>
      <c r="BX114" s="233"/>
      <c r="BY114" s="233"/>
      <c r="BZ114" s="233"/>
      <c r="CA114" s="233"/>
      <c r="CB114" s="233"/>
      <c r="CC114" s="233"/>
      <c r="CD114" s="233"/>
      <c r="CE114" s="233"/>
      <c r="CF114" s="233"/>
      <c r="CG114" s="233"/>
      <c r="CH114" s="233"/>
      <c r="CI114" s="233"/>
      <c r="CJ114" s="233"/>
      <c r="CK114" s="233"/>
      <c r="CL114" s="233"/>
      <c r="CM114" s="233"/>
      <c r="CN114" s="233"/>
      <c r="CO114" s="233"/>
      <c r="CP114" s="233"/>
      <c r="CQ114" s="233"/>
      <c r="CR114" s="233"/>
      <c r="CS114" s="233"/>
      <c r="CT114" s="233"/>
      <c r="CU114" s="233"/>
      <c r="CV114" s="233"/>
      <c r="CW114" s="233"/>
      <c r="CX114" s="233"/>
      <c r="CY114" s="233"/>
      <c r="CZ114" s="233"/>
      <c r="DA114" s="233"/>
    </row>
    <row r="115" s="111" customFormat="true" ht="15" customHeight="true" x14ac:dyDescent="0.2">
      <c r="A115" s="150" t="s">
        <v>136</v>
      </c>
      <c r="B115" s="245" t="str">
        <f>A1025</f>
        <v>WHS03</v>
      </c>
      <c r="C115" s="113"/>
      <c r="D115" s="113"/>
      <c r="E115" s="113"/>
      <c r="F115" s="113"/>
      <c r="G115" s="113"/>
      <c r="H115" s="113"/>
      <c r="I115" s="113"/>
      <c r="J115" s="113"/>
      <c r="K115" s="113"/>
      <c r="L115" s="113"/>
      <c r="M115" s="113"/>
      <c r="N115" s="113"/>
      <c r="O115" s="113"/>
      <c r="P115" s="113"/>
      <c r="Q115" s="113"/>
      <c r="R115" s="1965"/>
      <c r="S115" s="1965"/>
      <c r="T115" s="1965"/>
      <c r="U115" s="1965"/>
      <c r="V115" s="233"/>
      <c r="W115" s="233"/>
      <c r="X115" s="233"/>
      <c r="Y115" s="233"/>
      <c r="Z115" s="233"/>
      <c r="AA115" s="233"/>
      <c r="AB115" s="233"/>
      <c r="AC115" s="233"/>
      <c r="AD115" s="233"/>
      <c r="AE115" s="233"/>
      <c r="AF115" s="233"/>
      <c r="AG115" s="233"/>
      <c r="AH115" s="233"/>
      <c r="AI115" s="233"/>
      <c r="AJ115" s="233"/>
      <c r="AK115" s="233"/>
      <c r="AL115" s="233"/>
      <c r="AM115" s="233"/>
      <c r="AN115" s="233"/>
      <c r="AO115" s="233"/>
      <c r="AP115" s="233"/>
      <c r="AQ115" s="233"/>
      <c r="AR115" s="233"/>
      <c r="AS115" s="233"/>
      <c r="AT115" s="233"/>
      <c r="AU115" s="233"/>
      <c r="AV115" s="233"/>
      <c r="AW115" s="233"/>
      <c r="AX115" s="233"/>
      <c r="AY115" s="233"/>
      <c r="BB115" s="134"/>
      <c r="BR115" s="233"/>
      <c r="BS115" s="233"/>
      <c r="BT115" s="233"/>
      <c r="BU115" s="233"/>
      <c r="BV115" s="233"/>
      <c r="BW115" s="233"/>
      <c r="BX115" s="233"/>
      <c r="BY115" s="233"/>
      <c r="BZ115" s="233"/>
      <c r="CA115" s="233"/>
      <c r="CB115" s="233"/>
      <c r="CC115" s="233"/>
      <c r="CD115" s="233"/>
      <c r="CE115" s="233"/>
      <c r="CF115" s="233"/>
      <c r="CG115" s="233"/>
      <c r="CH115" s="233"/>
      <c r="CI115" s="233"/>
      <c r="CJ115" s="233"/>
      <c r="CK115" s="233"/>
      <c r="CL115" s="233"/>
      <c r="CM115" s="233"/>
      <c r="CN115" s="233"/>
      <c r="CO115" s="233"/>
      <c r="CP115" s="233"/>
      <c r="CQ115" s="233"/>
      <c r="CR115" s="233"/>
      <c r="CS115" s="233"/>
      <c r="CT115" s="233"/>
      <c r="CU115" s="233"/>
      <c r="CV115" s="233"/>
      <c r="CW115" s="233"/>
      <c r="CX115" s="233"/>
      <c r="CY115" s="233"/>
      <c r="CZ115" s="233"/>
      <c r="DA115" s="233"/>
    </row>
    <row r="116" s="111" customFormat="true" ht="15" customHeight="true" x14ac:dyDescent="0.2">
      <c r="A116" s="915" t="str">
        <f>B1030</f>
        <v/>
      </c>
      <c r="B116" s="916"/>
      <c r="C116" s="113"/>
      <c r="D116" s="113"/>
      <c r="E116" s="113"/>
      <c r="F116" s="113"/>
      <c r="G116" s="113"/>
      <c r="H116" s="113"/>
      <c r="I116" s="113"/>
      <c r="J116" s="113"/>
      <c r="K116" s="113"/>
      <c r="L116" s="113"/>
      <c r="M116" s="113"/>
      <c r="N116" s="113"/>
      <c r="O116" s="113"/>
      <c r="P116" s="113"/>
      <c r="Q116" s="113"/>
      <c r="R116" s="1965"/>
      <c r="S116" s="1965"/>
      <c r="T116" s="1965"/>
      <c r="U116" s="1965"/>
      <c r="V116" s="233"/>
      <c r="W116" s="233"/>
      <c r="X116" s="233"/>
      <c r="Y116" s="233"/>
      <c r="Z116" s="233"/>
      <c r="AA116" s="233"/>
      <c r="AB116" s="233"/>
      <c r="AC116" s="233"/>
      <c r="AD116" s="233"/>
      <c r="AE116" s="233"/>
      <c r="AF116" s="233"/>
      <c r="AG116" s="233"/>
      <c r="AH116" s="233"/>
      <c r="AI116" s="233"/>
      <c r="AJ116" s="233"/>
      <c r="AK116" s="233"/>
      <c r="AL116" s="233"/>
      <c r="AM116" s="233"/>
      <c r="AN116" s="233"/>
      <c r="AO116" s="233"/>
      <c r="AP116" s="233"/>
      <c r="AQ116" s="233"/>
      <c r="AR116" s="233"/>
      <c r="AS116" s="233"/>
      <c r="AT116" s="233"/>
      <c r="AU116" s="233"/>
      <c r="AV116" s="233"/>
      <c r="AW116" s="233"/>
      <c r="AX116" s="233"/>
      <c r="AY116" s="233"/>
      <c r="BB116" s="134"/>
      <c r="BR116" s="233"/>
      <c r="BS116" s="233"/>
      <c r="BT116" s="233"/>
      <c r="BU116" s="233"/>
      <c r="BV116" s="233"/>
      <c r="BW116" s="233"/>
      <c r="BX116" s="233"/>
      <c r="BY116" s="233"/>
      <c r="BZ116" s="233"/>
      <c r="CA116" s="233"/>
      <c r="CB116" s="233"/>
      <c r="CC116" s="233"/>
      <c r="CD116" s="233"/>
      <c r="CE116" s="233"/>
      <c r="CF116" s="233"/>
      <c r="CG116" s="233"/>
      <c r="CH116" s="233"/>
      <c r="CI116" s="233"/>
      <c r="CJ116" s="233"/>
      <c r="CK116" s="233"/>
      <c r="CL116" s="233"/>
      <c r="CM116" s="233"/>
      <c r="CN116" s="233"/>
      <c r="CO116" s="233"/>
      <c r="CP116" s="233"/>
      <c r="CQ116" s="233"/>
      <c r="CR116" s="233"/>
      <c r="CS116" s="233"/>
      <c r="CT116" s="233"/>
      <c r="CU116" s="233"/>
      <c r="CV116" s="233"/>
      <c r="CW116" s="233"/>
      <c r="CX116" s="233"/>
      <c r="CY116" s="233"/>
      <c r="CZ116" s="233"/>
      <c r="DA116" s="233"/>
    </row>
    <row r="117" s="111" customFormat="true" ht="15" customHeight="true" x14ac:dyDescent="0.2">
      <c r="A117" s="915" t="str">
        <f>B1029</f>
        <v/>
      </c>
      <c r="B117" s="917"/>
      <c r="C117" s="113"/>
      <c r="D117" s="113"/>
      <c r="E117" s="113"/>
      <c r="F117" s="113"/>
      <c r="G117" s="113"/>
      <c r="H117" s="113"/>
      <c r="I117" s="113"/>
      <c r="J117" s="113"/>
      <c r="K117" s="113"/>
      <c r="L117" s="113"/>
      <c r="M117" s="113"/>
      <c r="N117" s="113"/>
      <c r="O117" s="113"/>
      <c r="P117" s="113"/>
      <c r="Q117" s="113"/>
      <c r="R117" s="1965"/>
      <c r="S117" s="1965"/>
      <c r="T117" s="1965"/>
      <c r="U117" s="1965"/>
      <c r="V117" s="233"/>
      <c r="W117" s="233"/>
      <c r="X117" s="233"/>
      <c r="Y117" s="233"/>
      <c r="Z117" s="233"/>
      <c r="AA117" s="233"/>
      <c r="AB117" s="233"/>
      <c r="AC117" s="233"/>
      <c r="AD117" s="233"/>
      <c r="AE117" s="233"/>
      <c r="AF117" s="233"/>
      <c r="AG117" s="233"/>
      <c r="AH117" s="233"/>
      <c r="AI117" s="233"/>
      <c r="AJ117" s="233"/>
      <c r="AK117" s="233"/>
      <c r="AL117" s="233"/>
      <c r="AM117" s="233"/>
      <c r="AN117" s="233"/>
      <c r="AO117" s="233"/>
      <c r="AP117" s="233"/>
      <c r="AQ117" s="233"/>
      <c r="AR117" s="233"/>
      <c r="AS117" s="233"/>
      <c r="AT117" s="233"/>
      <c r="AU117" s="233"/>
      <c r="AV117" s="233"/>
      <c r="AW117" s="233"/>
      <c r="AX117" s="233"/>
      <c r="AY117" s="233"/>
      <c r="BB117" s="134"/>
      <c r="BR117" s="233"/>
      <c r="BS117" s="233"/>
      <c r="BT117" s="233"/>
      <c r="BU117" s="233"/>
      <c r="BV117" s="233"/>
      <c r="BW117" s="233"/>
      <c r="BX117" s="233"/>
      <c r="BY117" s="233"/>
      <c r="BZ117" s="233"/>
      <c r="CA117" s="233"/>
      <c r="CB117" s="233"/>
      <c r="CC117" s="233"/>
      <c r="CD117" s="233"/>
      <c r="CE117" s="233"/>
      <c r="CF117" s="233"/>
      <c r="CG117" s="233"/>
      <c r="CH117" s="233"/>
      <c r="CI117" s="233"/>
      <c r="CJ117" s="233"/>
      <c r="CK117" s="233"/>
      <c r="CL117" s="233"/>
      <c r="CM117" s="233"/>
      <c r="CN117" s="233"/>
      <c r="CO117" s="233"/>
      <c r="CP117" s="233"/>
      <c r="CQ117" s="233"/>
      <c r="CR117" s="233"/>
      <c r="CS117" s="233"/>
      <c r="CT117" s="233"/>
      <c r="CU117" s="233"/>
      <c r="CV117" s="233"/>
      <c r="CW117" s="233"/>
      <c r="CX117" s="233"/>
      <c r="CY117" s="233"/>
      <c r="CZ117" s="233"/>
      <c r="DA117" s="233"/>
    </row>
    <row r="118" s="111" customFormat="true" ht="21" customHeight="true" x14ac:dyDescent="0.2">
      <c r="A118" s="918"/>
      <c r="B118" s="916"/>
      <c r="C118" s="113"/>
      <c r="D118" s="113"/>
      <c r="E118" s="113"/>
      <c r="F118" s="113"/>
      <c r="G118" s="113"/>
      <c r="H118" s="113"/>
      <c r="I118" s="113"/>
      <c r="J118" s="113"/>
      <c r="K118" s="113"/>
      <c r="L118" s="113"/>
      <c r="M118" s="113"/>
      <c r="N118" s="113"/>
      <c r="O118" s="113"/>
      <c r="P118" s="113"/>
      <c r="Q118" s="113"/>
      <c r="R118" s="1965"/>
      <c r="S118" s="1965"/>
      <c r="T118" s="1965"/>
      <c r="U118" s="1965"/>
      <c r="V118" s="233"/>
      <c r="W118" s="233"/>
      <c r="X118" s="233"/>
      <c r="Y118" s="233"/>
      <c r="Z118" s="233"/>
      <c r="AA118" s="233"/>
      <c r="AB118" s="233"/>
      <c r="AC118" s="233"/>
      <c r="AD118" s="233"/>
      <c r="AE118" s="233"/>
      <c r="AF118" s="233"/>
      <c r="AG118" s="233"/>
      <c r="AH118" s="233"/>
      <c r="AI118" s="233"/>
      <c r="AJ118" s="233"/>
      <c r="AK118" s="233"/>
      <c r="AL118" s="233"/>
      <c r="AM118" s="233"/>
      <c r="AN118" s="233"/>
      <c r="AO118" s="233"/>
      <c r="AP118" s="233"/>
      <c r="AQ118" s="233"/>
      <c r="AR118" s="233"/>
      <c r="AS118" s="233"/>
      <c r="AT118" s="233"/>
      <c r="AU118" s="233"/>
      <c r="AV118" s="233"/>
      <c r="AW118" s="233"/>
      <c r="AX118" s="233"/>
      <c r="AY118" s="233"/>
      <c r="BB118" s="134"/>
      <c r="BR118" s="233"/>
      <c r="BS118" s="233"/>
      <c r="BT118" s="233"/>
      <c r="BU118" s="233"/>
      <c r="BV118" s="233"/>
      <c r="BW118" s="233"/>
      <c r="BX118" s="233"/>
      <c r="BY118" s="233"/>
      <c r="BZ118" s="233"/>
      <c r="CA118" s="233"/>
      <c r="CB118" s="233"/>
      <c r="CC118" s="233"/>
      <c r="CD118" s="233"/>
      <c r="CE118" s="233"/>
      <c r="CF118" s="233"/>
      <c r="CG118" s="233"/>
      <c r="CH118" s="233"/>
      <c r="CI118" s="233"/>
      <c r="CJ118" s="233"/>
      <c r="CK118" s="233"/>
      <c r="CL118" s="233"/>
      <c r="CM118" s="233"/>
      <c r="CN118" s="233"/>
      <c r="CO118" s="233"/>
      <c r="CP118" s="233"/>
      <c r="CQ118" s="233"/>
      <c r="CR118" s="233"/>
      <c r="CS118" s="233"/>
      <c r="CT118" s="233"/>
      <c r="CU118" s="233"/>
      <c r="CV118" s="233"/>
      <c r="CW118" s="233"/>
      <c r="CX118" s="233"/>
      <c r="CY118" s="233"/>
      <c r="CZ118" s="233"/>
      <c r="DA118" s="233"/>
    </row>
    <row r="119" s="111" customFormat="true" ht="15" customHeight="true" x14ac:dyDescent="0.2">
      <c r="A119" s="919"/>
      <c r="B119" s="920"/>
      <c r="C119" s="113"/>
      <c r="D119" s="113"/>
      <c r="E119" s="113"/>
      <c r="F119" s="113"/>
      <c r="G119" s="113"/>
      <c r="H119" s="113"/>
      <c r="I119" s="113"/>
      <c r="J119" s="113"/>
      <c r="K119" s="113"/>
      <c r="L119" s="113"/>
      <c r="M119" s="113"/>
      <c r="N119" s="113"/>
      <c r="O119" s="113"/>
      <c r="P119" s="113"/>
      <c r="Q119" s="113"/>
      <c r="R119" s="1965"/>
      <c r="S119" s="1965"/>
      <c r="T119" s="1965"/>
      <c r="U119" s="1965"/>
      <c r="V119" s="233"/>
      <c r="W119" s="233"/>
      <c r="X119" s="233"/>
      <c r="Y119" s="233"/>
      <c r="Z119" s="233"/>
      <c r="AA119" s="233"/>
      <c r="AB119" s="233"/>
      <c r="AC119" s="233"/>
      <c r="AD119" s="233"/>
      <c r="AE119" s="233"/>
      <c r="AF119" s="233"/>
      <c r="AG119" s="233"/>
      <c r="AH119" s="233"/>
      <c r="AI119" s="233"/>
      <c r="AJ119" s="233"/>
      <c r="AK119" s="233"/>
      <c r="AL119" s="233"/>
      <c r="AM119" s="233"/>
      <c r="AN119" s="233"/>
      <c r="AO119" s="233"/>
      <c r="AP119" s="233"/>
      <c r="AQ119" s="233"/>
      <c r="AR119" s="233"/>
      <c r="AS119" s="233"/>
      <c r="AT119" s="233"/>
      <c r="AU119" s="233"/>
      <c r="AV119" s="233"/>
      <c r="AW119" s="233"/>
      <c r="AX119" s="233"/>
      <c r="AY119" s="233"/>
      <c r="BB119" s="134"/>
      <c r="BR119" s="233"/>
      <c r="BS119" s="233"/>
      <c r="BT119" s="233"/>
      <c r="BU119" s="233"/>
      <c r="BV119" s="233"/>
      <c r="BW119" s="233"/>
      <c r="BX119" s="233"/>
      <c r="BY119" s="233"/>
      <c r="BZ119" s="233"/>
      <c r="CA119" s="233"/>
      <c r="CB119" s="233"/>
      <c r="CC119" s="233"/>
      <c r="CD119" s="233"/>
      <c r="CE119" s="233"/>
      <c r="CF119" s="233"/>
      <c r="CG119" s="233"/>
      <c r="CH119" s="233"/>
      <c r="CI119" s="233"/>
      <c r="CJ119" s="233"/>
      <c r="CK119" s="233"/>
      <c r="CL119" s="233"/>
      <c r="CM119" s="233"/>
      <c r="CN119" s="233"/>
      <c r="CO119" s="233"/>
      <c r="CP119" s="233"/>
      <c r="CQ119" s="233"/>
      <c r="CR119" s="233"/>
      <c r="CS119" s="233"/>
      <c r="CT119" s="233"/>
      <c r="CU119" s="233"/>
      <c r="CV119" s="233"/>
      <c r="CW119" s="233"/>
      <c r="CX119" s="233"/>
      <c r="CY119" s="233"/>
      <c r="CZ119" s="233"/>
      <c r="DA119" s="233"/>
    </row>
    <row r="120" s="135" customFormat="true" ht="15" customHeight="true" x14ac:dyDescent="0.2">
      <c r="A120" s="116" t="s">
        <v>99</v>
      </c>
      <c r="B120" s="229"/>
      <c r="C120" s="2338" t="s">
        <v>115</v>
      </c>
      <c r="D120" s="2339"/>
      <c r="E120" s="2339"/>
      <c r="F120" s="2339"/>
      <c r="G120" s="2340"/>
      <c r="H120" s="2341" t="s">
        <v>38</v>
      </c>
      <c r="I120" s="2342"/>
      <c r="J120" s="2342"/>
      <c r="K120" s="2342"/>
      <c r="L120" s="2343"/>
      <c r="M120" s="2344" t="s">
        <v>37</v>
      </c>
      <c r="N120" s="2345"/>
      <c r="O120" s="2345"/>
      <c r="P120" s="2345"/>
      <c r="Q120" s="2346"/>
      <c r="R120" s="438"/>
      <c r="S120" s="438"/>
      <c r="T120" s="438"/>
      <c r="U120" s="438"/>
      <c r="V120" s="438"/>
      <c r="W120" s="438"/>
      <c r="X120" s="438"/>
      <c r="Y120" s="438"/>
      <c r="Z120" s="438"/>
      <c r="AA120" s="438"/>
      <c r="AB120" s="438"/>
      <c r="AC120" s="438"/>
      <c r="AD120" s="438"/>
      <c r="AE120" s="438"/>
      <c r="AF120" s="438"/>
      <c r="AG120" s="438"/>
      <c r="AH120" s="438"/>
      <c r="AI120" s="438"/>
      <c r="AJ120" s="438"/>
      <c r="AK120" s="438"/>
      <c r="AL120" s="438"/>
      <c r="AM120" s="438"/>
      <c r="AN120" s="438"/>
      <c r="AO120" s="438"/>
      <c r="AP120" s="438"/>
      <c r="AQ120" s="438"/>
      <c r="AR120" s="438"/>
      <c r="AS120" s="438"/>
      <c r="AT120" s="438"/>
      <c r="AU120" s="438"/>
      <c r="AV120" s="438"/>
      <c r="AW120" s="438"/>
      <c r="AX120" s="438"/>
      <c r="AY120" s="438"/>
      <c r="BA120" s="239" t="s">
        <v>131</v>
      </c>
      <c r="BB120" s="116" t="s">
        <v>99</v>
      </c>
      <c r="BC120" s="2386" t="s">
        <v>115</v>
      </c>
      <c r="BD120" s="2387"/>
      <c r="BE120" s="2387"/>
      <c r="BF120" s="2387"/>
      <c r="BG120" s="2388"/>
      <c r="BH120" s="2389" t="s">
        <v>38</v>
      </c>
      <c r="BI120" s="2387"/>
      <c r="BJ120" s="2387"/>
      <c r="BK120" s="2387"/>
      <c r="BL120" s="2388"/>
      <c r="BM120" s="2389" t="s">
        <v>37</v>
      </c>
      <c r="BN120" s="2387"/>
      <c r="BO120" s="2387"/>
      <c r="BP120" s="2387"/>
      <c r="BQ120" s="2390"/>
      <c r="BR120" s="1890"/>
      <c r="BS120" s="1891"/>
      <c r="BT120" s="1891"/>
      <c r="BU120" s="1891"/>
      <c r="BV120" s="1891"/>
      <c r="BW120" s="1891"/>
      <c r="BX120" s="1891"/>
      <c r="BY120" s="1892"/>
      <c r="BZ120" s="237"/>
      <c r="CA120" s="237"/>
      <c r="CB120" s="237"/>
      <c r="CC120" s="237"/>
      <c r="CD120" s="237"/>
      <c r="CE120" s="237"/>
      <c r="CF120" s="237"/>
      <c r="CG120" s="237"/>
      <c r="CH120" s="237"/>
      <c r="CI120" s="237"/>
      <c r="CJ120" s="237"/>
      <c r="CK120" s="237"/>
      <c r="CL120" s="237"/>
      <c r="CM120" s="237"/>
      <c r="CN120" s="237"/>
      <c r="CO120" s="237"/>
      <c r="CP120" s="237"/>
      <c r="CQ120" s="237"/>
      <c r="CR120" s="237"/>
      <c r="CS120" s="237"/>
      <c r="CT120" s="237"/>
      <c r="CU120" s="237"/>
      <c r="CV120" s="237"/>
      <c r="CW120" s="237"/>
      <c r="CX120" s="237"/>
      <c r="CY120" s="237"/>
      <c r="CZ120" s="237"/>
      <c r="DA120" s="912"/>
    </row>
    <row r="121" s="135" customFormat="true" ht="12.75" x14ac:dyDescent="0.2">
      <c r="A121" s="204" t="s">
        <v>87</v>
      </c>
      <c r="B121" s="277"/>
      <c r="C121" s="399" t="s">
        <v>0</v>
      </c>
      <c r="D121" s="400" t="s">
        <v>1</v>
      </c>
      <c r="E121" s="400" t="s">
        <v>2</v>
      </c>
      <c r="F121" s="400" t="s">
        <v>3</v>
      </c>
      <c r="G121" s="401" t="s">
        <v>4</v>
      </c>
      <c r="H121" s="1029" t="s">
        <v>0</v>
      </c>
      <c r="I121" s="977" t="s">
        <v>1</v>
      </c>
      <c r="J121" s="977" t="s">
        <v>2</v>
      </c>
      <c r="K121" s="977" t="s">
        <v>3</v>
      </c>
      <c r="L121" s="978" t="s">
        <v>4</v>
      </c>
      <c r="M121" s="1016" t="s">
        <v>0</v>
      </c>
      <c r="N121" s="977" t="s">
        <v>1</v>
      </c>
      <c r="O121" s="977" t="s">
        <v>2</v>
      </c>
      <c r="P121" s="977" t="s">
        <v>3</v>
      </c>
      <c r="Q121" s="979" t="s">
        <v>4</v>
      </c>
      <c r="R121" s="438"/>
      <c r="S121" s="438"/>
      <c r="T121" s="438"/>
      <c r="U121" s="438"/>
      <c r="V121" s="438"/>
      <c r="W121" s="438"/>
      <c r="X121" s="438"/>
      <c r="Y121" s="438"/>
      <c r="Z121" s="438"/>
      <c r="AA121" s="438"/>
      <c r="AB121" s="438"/>
      <c r="AC121" s="438"/>
      <c r="AD121" s="438"/>
      <c r="AE121" s="438"/>
      <c r="AF121" s="438"/>
      <c r="AG121" s="438"/>
      <c r="AH121" s="438"/>
      <c r="AI121" s="438"/>
      <c r="AJ121" s="438"/>
      <c r="AK121" s="438"/>
      <c r="AL121" s="438"/>
      <c r="AM121" s="438"/>
      <c r="AN121" s="438"/>
      <c r="AO121" s="438"/>
      <c r="AP121" s="438"/>
      <c r="AQ121" s="438"/>
      <c r="AR121" s="438"/>
      <c r="AS121" s="438"/>
      <c r="AT121" s="438"/>
      <c r="AU121" s="438"/>
      <c r="AV121" s="438"/>
      <c r="AW121" s="438"/>
      <c r="AX121" s="438"/>
      <c r="AY121" s="438"/>
      <c r="BA121" s="218" t="s">
        <v>117</v>
      </c>
      <c r="BB121" s="217"/>
      <c r="BC121" s="482" t="s">
        <v>0</v>
      </c>
      <c r="BD121" s="186" t="s">
        <v>1</v>
      </c>
      <c r="BE121" s="186" t="s">
        <v>2</v>
      </c>
      <c r="BF121" s="186" t="s">
        <v>3</v>
      </c>
      <c r="BG121" s="483" t="s">
        <v>4</v>
      </c>
      <c r="BH121" s="484" t="s">
        <v>0</v>
      </c>
      <c r="BI121" s="186" t="s">
        <v>1</v>
      </c>
      <c r="BJ121" s="186" t="s">
        <v>2</v>
      </c>
      <c r="BK121" s="186" t="s">
        <v>3</v>
      </c>
      <c r="BL121" s="483" t="s">
        <v>4</v>
      </c>
      <c r="BM121" s="484" t="s">
        <v>0</v>
      </c>
      <c r="BN121" s="186" t="s">
        <v>1</v>
      </c>
      <c r="BO121" s="186" t="s">
        <v>2</v>
      </c>
      <c r="BP121" s="186" t="s">
        <v>3</v>
      </c>
      <c r="BQ121" s="1845" t="s">
        <v>4</v>
      </c>
      <c r="BR121" s="1893"/>
      <c r="BS121" s="1893"/>
      <c r="BT121" s="1893"/>
      <c r="BU121" s="1893"/>
      <c r="BV121" s="1893"/>
      <c r="BW121" s="1893"/>
      <c r="BX121" s="1893"/>
      <c r="BY121" s="1808"/>
      <c r="BZ121" s="1808"/>
      <c r="CA121" s="1808"/>
      <c r="CB121" s="1808"/>
      <c r="CC121" s="1808"/>
      <c r="CD121" s="1808"/>
      <c r="CE121" s="1808"/>
      <c r="CF121" s="1808"/>
      <c r="CG121" s="1808"/>
      <c r="CH121" s="1808"/>
      <c r="CI121" s="1808"/>
      <c r="CJ121" s="1808"/>
      <c r="CK121" s="1808"/>
      <c r="CL121" s="1808"/>
      <c r="CM121" s="1808"/>
      <c r="CN121" s="1808"/>
      <c r="CO121" s="1808"/>
      <c r="CP121" s="1808"/>
      <c r="CQ121" s="1808"/>
      <c r="CR121" s="1808"/>
      <c r="CS121" s="1808"/>
      <c r="CT121" s="1808"/>
      <c r="CU121" s="1808"/>
      <c r="CV121" s="1808"/>
      <c r="CW121" s="1808"/>
      <c r="CX121" s="1808"/>
      <c r="CY121" s="1808"/>
      <c r="CZ121" s="1808"/>
      <c r="DA121" s="912"/>
    </row>
    <row r="122" s="135" customFormat="true" ht="15" customHeight="true" x14ac:dyDescent="0.2">
      <c r="A122" s="2347" t="s">
        <v>18</v>
      </c>
      <c r="B122" s="1255" t="s">
        <v>14</v>
      </c>
      <c r="C122" s="1157">
        <v>57.140113888588687</v>
      </c>
      <c r="D122" s="1158">
        <v>85.164048343486911</v>
      </c>
      <c r="E122" s="1158">
        <v>95.215347416456723</v>
      </c>
      <c r="F122" s="1158">
        <v>97.645794083918261</v>
      </c>
      <c r="G122" s="1159">
        <v>97.160312771029282</v>
      </c>
      <c r="H122" s="1160">
        <v>90.519208664570058</v>
      </c>
      <c r="I122" s="1158">
        <v>96.22654257992923</v>
      </c>
      <c r="J122" s="1158">
        <v>98.436485925889841</v>
      </c>
      <c r="K122" s="1158">
        <v>97.062209479186592</v>
      </c>
      <c r="L122" s="1161">
        <v>97.524173479641888</v>
      </c>
      <c r="M122" s="1162">
        <v>36.974522976608917</v>
      </c>
      <c r="N122" s="1158">
        <v>55.259071101550283</v>
      </c>
      <c r="O122" s="1158">
        <v>67.640898142235457</v>
      </c>
      <c r="P122" s="1158">
        <v>83.524291008161811</v>
      </c>
      <c r="Q122" s="1937">
        <v>91.955381772215858</v>
      </c>
      <c r="R122" s="438"/>
      <c r="S122" s="438"/>
      <c r="T122" s="438"/>
      <c r="U122" s="438"/>
      <c r="V122" s="438"/>
      <c r="W122" s="438"/>
      <c r="X122" s="438"/>
      <c r="Y122" s="438"/>
      <c r="Z122" s="438"/>
      <c r="AA122" s="438"/>
      <c r="AB122" s="438"/>
      <c r="AC122" s="438"/>
      <c r="AD122" s="438"/>
      <c r="AE122" s="438"/>
      <c r="AF122" s="438"/>
      <c r="AG122" s="438"/>
      <c r="AH122" s="438"/>
      <c r="AI122" s="438"/>
      <c r="AJ122" s="438"/>
      <c r="AK122" s="438"/>
      <c r="AL122" s="438"/>
      <c r="AM122" s="438"/>
      <c r="AN122" s="438"/>
      <c r="AO122" s="438"/>
      <c r="AP122" s="438"/>
      <c r="AQ122" s="438"/>
      <c r="AR122" s="438"/>
      <c r="AS122" s="438"/>
      <c r="AT122" s="438"/>
      <c r="AU122" s="438"/>
      <c r="AV122" s="438"/>
      <c r="AW122" s="438"/>
      <c r="AX122" s="438"/>
      <c r="AY122" s="438"/>
      <c r="BA122" s="2391" t="s">
        <v>18</v>
      </c>
      <c r="BB122" s="169" t="s">
        <v>14</v>
      </c>
      <c r="BC122" s="639">
        <v>194472.36359786987</v>
      </c>
      <c r="BD122" s="657">
        <v>290294.14861679077</v>
      </c>
      <c r="BE122" s="657">
        <v>320529.53282165527</v>
      </c>
      <c r="BF122" s="657">
        <v>334275.92654800415</v>
      </c>
      <c r="BG122" s="676">
        <v>330152.00851821899</v>
      </c>
      <c r="BH122" s="695">
        <v>206639.51892852783</v>
      </c>
      <c r="BI122" s="657">
        <v>219044.24063491821</v>
      </c>
      <c r="BJ122" s="657">
        <v>225179.39705657959</v>
      </c>
      <c r="BK122" s="657">
        <v>221457.21660614014</v>
      </c>
      <c r="BL122" s="676">
        <v>222426.53561782837</v>
      </c>
      <c r="BM122" s="695">
        <v>41363.996795654297</v>
      </c>
      <c r="BN122" s="657">
        <v>61710.999351501465</v>
      </c>
      <c r="BO122" s="657">
        <v>75604.405860900879</v>
      </c>
      <c r="BP122" s="657">
        <v>93681.210411071777</v>
      </c>
      <c r="BQ122" s="1846">
        <v>102616.4588394165</v>
      </c>
      <c r="BR122" s="1894"/>
      <c r="BS122" s="1894"/>
      <c r="BT122" s="1894"/>
      <c r="BU122" s="1894"/>
      <c r="BV122" s="1894"/>
      <c r="BW122" s="1894"/>
      <c r="BX122" s="1894"/>
      <c r="BY122" s="1809"/>
      <c r="BZ122" s="1809"/>
      <c r="CA122" s="1809"/>
      <c r="CB122" s="1809"/>
      <c r="CC122" s="1809"/>
      <c r="CD122" s="1809"/>
      <c r="CE122" s="1809"/>
      <c r="CF122" s="1809"/>
      <c r="CG122" s="1809"/>
      <c r="CH122" s="1809"/>
      <c r="CI122" s="1809"/>
      <c r="CJ122" s="1809"/>
      <c r="CK122" s="1809"/>
      <c r="CL122" s="1809"/>
      <c r="CM122" s="1809"/>
      <c r="CN122" s="1809"/>
      <c r="CO122" s="1809"/>
      <c r="CP122" s="1809"/>
      <c r="CQ122" s="1809"/>
      <c r="CR122" s="1809"/>
      <c r="CS122" s="1809"/>
      <c r="CT122" s="1809"/>
      <c r="CU122" s="1809"/>
      <c r="CV122" s="1809"/>
      <c r="CW122" s="1809"/>
      <c r="CX122" s="1809"/>
      <c r="CY122" s="1809"/>
      <c r="CZ122" s="1810"/>
      <c r="DA122" s="912"/>
    </row>
    <row r="123" s="135" customFormat="true" ht="15" customHeight="true" x14ac:dyDescent="0.2">
      <c r="A123" s="2298"/>
      <c r="B123" s="1256" t="s">
        <v>51</v>
      </c>
      <c r="C123" s="1163">
        <v>42.859886111411313</v>
      </c>
      <c r="D123" s="1164">
        <v>14.835951656513085</v>
      </c>
      <c r="E123" s="1164">
        <v>4.7846525835432763</v>
      </c>
      <c r="F123" s="1164">
        <v>2.3542059160817379</v>
      </c>
      <c r="G123" s="1165">
        <v>2.83968722897071</v>
      </c>
      <c r="H123" s="1166">
        <v>9.4807913354299433</v>
      </c>
      <c r="I123" s="1164">
        <v>3.7734574200707671</v>
      </c>
      <c r="J123" s="1164">
        <v>1.5635140741101621</v>
      </c>
      <c r="K123" s="1164">
        <v>2.9377905208134121</v>
      </c>
      <c r="L123" s="1167">
        <v>2.4758265203581176</v>
      </c>
      <c r="M123" s="1168">
        <v>63.025477023391076</v>
      </c>
      <c r="N123" s="1164">
        <v>44.740928898449717</v>
      </c>
      <c r="O123" s="1164">
        <v>32.35910185776455</v>
      </c>
      <c r="P123" s="1164">
        <v>16.475708991838189</v>
      </c>
      <c r="Q123" s="1938">
        <v>8.0446182277841345</v>
      </c>
      <c r="R123" s="438"/>
      <c r="S123" s="438"/>
      <c r="T123" s="438"/>
      <c r="U123" s="438"/>
      <c r="V123" s="438"/>
      <c r="W123" s="438"/>
      <c r="X123" s="438"/>
      <c r="Y123" s="438"/>
      <c r="Z123" s="438"/>
      <c r="AA123" s="438"/>
      <c r="AB123" s="438"/>
      <c r="AC123" s="438"/>
      <c r="AD123" s="438"/>
      <c r="AE123" s="438"/>
      <c r="AF123" s="438"/>
      <c r="AG123" s="438"/>
      <c r="AH123" s="438"/>
      <c r="AI123" s="438"/>
      <c r="AJ123" s="438"/>
      <c r="AK123" s="438"/>
      <c r="AL123" s="438"/>
      <c r="AM123" s="438"/>
      <c r="AN123" s="438"/>
      <c r="AO123" s="438"/>
      <c r="AP123" s="438"/>
      <c r="AQ123" s="438"/>
      <c r="AR123" s="438"/>
      <c r="AS123" s="438"/>
      <c r="AT123" s="438"/>
      <c r="AU123" s="438"/>
      <c r="AV123" s="438"/>
      <c r="AW123" s="438"/>
      <c r="AX123" s="438"/>
      <c r="AY123" s="438"/>
      <c r="BA123" s="2392"/>
      <c r="BB123" s="170" t="s">
        <v>51</v>
      </c>
      <c r="BC123" s="640">
        <v>145870.61152648926</v>
      </c>
      <c r="BD123" s="658">
        <v>50570.51700592041</v>
      </c>
      <c r="BE123" s="658">
        <v>16106.882965087891</v>
      </c>
      <c r="BF123" s="658">
        <v>8059.2755813598633</v>
      </c>
      <c r="BG123" s="677">
        <v>9649.2941970825195</v>
      </c>
      <c r="BH123" s="696">
        <v>21642.988151550293</v>
      </c>
      <c r="BI123" s="658">
        <v>8589.6686401367188</v>
      </c>
      <c r="BJ123" s="658">
        <v>3576.6327209472656</v>
      </c>
      <c r="BK123" s="658">
        <v>6702.8652572631836</v>
      </c>
      <c r="BL123" s="677">
        <v>5646.6975936889648</v>
      </c>
      <c r="BM123" s="696">
        <v>70507.620376586914</v>
      </c>
      <c r="BN123" s="658">
        <v>49964.781875610352</v>
      </c>
      <c r="BO123" s="658">
        <v>36168.808181762695</v>
      </c>
      <c r="BP123" s="658">
        <v>18479.227325439453</v>
      </c>
      <c r="BQ123" s="1847">
        <v>8977.2911529541016</v>
      </c>
      <c r="BR123" s="1895"/>
      <c r="BS123" s="1895"/>
      <c r="BT123" s="1895"/>
      <c r="BU123" s="1895"/>
      <c r="BV123" s="1895"/>
      <c r="BW123" s="1895"/>
      <c r="BX123" s="1895"/>
      <c r="BY123" s="1811"/>
      <c r="BZ123" s="1811"/>
      <c r="CA123" s="1811"/>
      <c r="CB123" s="1811"/>
      <c r="CC123" s="1811"/>
      <c r="CD123" s="1811"/>
      <c r="CE123" s="1811"/>
      <c r="CF123" s="1811"/>
      <c r="CG123" s="1811"/>
      <c r="CH123" s="1811"/>
      <c r="CI123" s="1811"/>
      <c r="CJ123" s="1811"/>
      <c r="CK123" s="1811"/>
      <c r="CL123" s="1811"/>
      <c r="CM123" s="1811"/>
      <c r="CN123" s="1811"/>
      <c r="CO123" s="1811"/>
      <c r="CP123" s="1811"/>
      <c r="CQ123" s="1811"/>
      <c r="CR123" s="1811"/>
      <c r="CS123" s="1811"/>
      <c r="CT123" s="1811"/>
      <c r="CU123" s="1811"/>
      <c r="CV123" s="1811"/>
      <c r="CW123" s="1811"/>
      <c r="CX123" s="1811"/>
      <c r="CY123" s="1811"/>
      <c r="CZ123" s="1812"/>
      <c r="DA123" s="912"/>
    </row>
    <row r="124" s="135" customFormat="true" ht="15" customHeight="true" x14ac:dyDescent="0.2">
      <c r="A124" s="2298" t="s">
        <v>50</v>
      </c>
      <c r="B124" s="1256" t="s">
        <v>15</v>
      </c>
      <c r="C124" s="1163">
        <v>47.637404389213103</v>
      </c>
      <c r="D124" s="1164">
        <v>77.272743579569848</v>
      </c>
      <c r="E124" s="1164">
        <v>92.630858172393573</v>
      </c>
      <c r="F124" s="1164">
        <v>95.965648945994545</v>
      </c>
      <c r="G124" s="1165">
        <v>96.894455453846277</v>
      </c>
      <c r="H124" s="1166">
        <v>84.338686180884864</v>
      </c>
      <c r="I124" s="1164">
        <v>94.037414464900621</v>
      </c>
      <c r="J124" s="1164">
        <v>97.476761846535325</v>
      </c>
      <c r="K124" s="1164">
        <v>96.181965977643401</v>
      </c>
      <c r="L124" s="1167">
        <v>97.292480723490769</v>
      </c>
      <c r="M124" s="1168">
        <v>29.130323385587513</v>
      </c>
      <c r="N124" s="1164">
        <v>44.085133370134159</v>
      </c>
      <c r="O124" s="1164">
        <v>58.063001980605414</v>
      </c>
      <c r="P124" s="1164">
        <v>72.938717892267263</v>
      </c>
      <c r="Q124" s="1938">
        <v>85.823073399781009</v>
      </c>
      <c r="R124" s="438"/>
      <c r="S124" s="438"/>
      <c r="T124" s="438"/>
      <c r="U124" s="438"/>
      <c r="V124" s="438"/>
      <c r="W124" s="438"/>
      <c r="X124" s="438"/>
      <c r="Y124" s="438"/>
      <c r="Z124" s="438"/>
      <c r="AA124" s="438"/>
      <c r="AB124" s="438"/>
      <c r="AC124" s="438"/>
      <c r="AD124" s="438"/>
      <c r="AE124" s="438"/>
      <c r="AF124" s="438"/>
      <c r="AG124" s="438"/>
      <c r="AH124" s="438"/>
      <c r="AI124" s="438"/>
      <c r="AJ124" s="438"/>
      <c r="AK124" s="438"/>
      <c r="AL124" s="438"/>
      <c r="AM124" s="438"/>
      <c r="AN124" s="438"/>
      <c r="AO124" s="438"/>
      <c r="AP124" s="438"/>
      <c r="AQ124" s="438"/>
      <c r="AR124" s="438"/>
      <c r="AS124" s="438"/>
      <c r="AT124" s="438"/>
      <c r="AU124" s="438"/>
      <c r="AV124" s="438"/>
      <c r="AW124" s="438"/>
      <c r="AX124" s="438"/>
      <c r="AY124" s="438"/>
      <c r="BA124" s="2392" t="s">
        <v>50</v>
      </c>
      <c r="BB124" s="170" t="s">
        <v>15</v>
      </c>
      <c r="BC124" s="640">
        <v>155222.73267745972</v>
      </c>
      <c r="BD124" s="658">
        <v>241157.3355140686</v>
      </c>
      <c r="BE124" s="658">
        <v>284917.52265167236</v>
      </c>
      <c r="BF124" s="658">
        <v>299735.38174438477</v>
      </c>
      <c r="BG124" s="677">
        <v>305925.97728347778</v>
      </c>
      <c r="BH124" s="696">
        <v>177967.80143737793</v>
      </c>
      <c r="BI124" s="658">
        <v>197229.34206008911</v>
      </c>
      <c r="BJ124" s="658">
        <v>199497.23524475098</v>
      </c>
      <c r="BK124" s="658">
        <v>203152.75957870483</v>
      </c>
      <c r="BL124" s="677">
        <v>208510.76050186157</v>
      </c>
      <c r="BM124" s="696">
        <v>31444.979904174805</v>
      </c>
      <c r="BN124" s="658">
        <v>46914.335540771484</v>
      </c>
      <c r="BO124" s="658">
        <v>60569.669540405273</v>
      </c>
      <c r="BP124" s="658">
        <v>75684.37557220459</v>
      </c>
      <c r="BQ124" s="1847">
        <v>85987.690490722656</v>
      </c>
      <c r="BR124" s="1895"/>
      <c r="BS124" s="1895"/>
      <c r="BT124" s="1895"/>
      <c r="BU124" s="1895"/>
      <c r="BV124" s="1895"/>
      <c r="BW124" s="1895"/>
      <c r="BX124" s="1895"/>
      <c r="BY124" s="1811"/>
      <c r="BZ124" s="1811"/>
      <c r="CA124" s="1811"/>
      <c r="CB124" s="1811"/>
      <c r="CC124" s="1811"/>
      <c r="CD124" s="1811"/>
      <c r="CE124" s="1811"/>
      <c r="CF124" s="1811"/>
      <c r="CG124" s="1811"/>
      <c r="CH124" s="1811"/>
      <c r="CI124" s="1811"/>
      <c r="CJ124" s="1811"/>
      <c r="CK124" s="1811"/>
      <c r="CL124" s="1811"/>
      <c r="CM124" s="1811"/>
      <c r="CN124" s="1811"/>
      <c r="CO124" s="1811"/>
      <c r="CP124" s="1811"/>
      <c r="CQ124" s="1811"/>
      <c r="CR124" s="1811"/>
      <c r="CS124" s="1811"/>
      <c r="CT124" s="1811"/>
      <c r="CU124" s="1811"/>
      <c r="CV124" s="1811"/>
      <c r="CW124" s="1811"/>
      <c r="CX124" s="1811"/>
      <c r="CY124" s="1811"/>
      <c r="CZ124" s="1812"/>
      <c r="DA124" s="912"/>
    </row>
    <row r="125" s="135" customFormat="true" ht="15" customHeight="true" x14ac:dyDescent="0.2">
      <c r="A125" s="2298"/>
      <c r="B125" s="1256" t="s">
        <v>16</v>
      </c>
      <c r="C125" s="1163">
        <v>7.5953299537105821</v>
      </c>
      <c r="D125" s="1164">
        <v>6.5232185670728153</v>
      </c>
      <c r="E125" s="1164">
        <v>2.1325583502102554</v>
      </c>
      <c r="F125" s="1164">
        <v>1.4540296828722514</v>
      </c>
      <c r="G125" s="1165">
        <v>4.9370255096674656E-2</v>
      </c>
      <c r="H125" s="1166">
        <v>5.4047327354155721</v>
      </c>
      <c r="I125" s="1164">
        <v>1.8670984154262689</v>
      </c>
      <c r="J125" s="1164">
        <v>0.7756521504577647</v>
      </c>
      <c r="K125" s="1164">
        <v>0.64458582768883699</v>
      </c>
      <c r="L125" s="1167">
        <v>7.2733352449162417E-2</v>
      </c>
      <c r="M125" s="1168">
        <v>5.5521032218618798</v>
      </c>
      <c r="N125" s="1164">
        <v>8.9632462476128048</v>
      </c>
      <c r="O125" s="1164">
        <v>7.2650310592166951</v>
      </c>
      <c r="P125" s="1164">
        <v>9.2524392842701193</v>
      </c>
      <c r="Q125" s="1938">
        <v>5.2168218090069258</v>
      </c>
      <c r="R125" s="438"/>
      <c r="S125" s="438"/>
      <c r="T125" s="438"/>
      <c r="U125" s="438"/>
      <c r="V125" s="438"/>
      <c r="W125" s="438"/>
      <c r="X125" s="438"/>
      <c r="Y125" s="438"/>
      <c r="Z125" s="438"/>
      <c r="AA125" s="438"/>
      <c r="AB125" s="438"/>
      <c r="AC125" s="438"/>
      <c r="AD125" s="438"/>
      <c r="AE125" s="438"/>
      <c r="AF125" s="438"/>
      <c r="AG125" s="438"/>
      <c r="AH125" s="438"/>
      <c r="AI125" s="438"/>
      <c r="AJ125" s="438"/>
      <c r="AK125" s="438"/>
      <c r="AL125" s="438"/>
      <c r="AM125" s="438"/>
      <c r="AN125" s="438"/>
      <c r="AO125" s="438"/>
      <c r="AP125" s="438"/>
      <c r="AQ125" s="438"/>
      <c r="AR125" s="438"/>
      <c r="AS125" s="438"/>
      <c r="AT125" s="438"/>
      <c r="AU125" s="438"/>
      <c r="AV125" s="438"/>
      <c r="AW125" s="438"/>
      <c r="AX125" s="438"/>
      <c r="AY125" s="438"/>
      <c r="BA125" s="2392"/>
      <c r="BB125" s="170" t="s">
        <v>16</v>
      </c>
      <c r="BC125" s="640">
        <v>24748.784828186035</v>
      </c>
      <c r="BD125" s="658">
        <v>20358.045227050781</v>
      </c>
      <c r="BE125" s="658">
        <v>6559.4042205810547</v>
      </c>
      <c r="BF125" s="658">
        <v>4541.4598541259766</v>
      </c>
      <c r="BG125" s="677">
        <v>155.87727355957031</v>
      </c>
      <c r="BH125" s="696">
        <v>11404.830284118652</v>
      </c>
      <c r="BI125" s="658">
        <v>3915.9582824707031</v>
      </c>
      <c r="BJ125" s="658">
        <v>1587.4599914550781</v>
      </c>
      <c r="BK125" s="658">
        <v>1361.4754943847656</v>
      </c>
      <c r="BL125" s="677">
        <v>155.87727355957031</v>
      </c>
      <c r="BM125" s="696">
        <v>5993.2659149169922</v>
      </c>
      <c r="BN125" s="658">
        <v>9538.4704513549805</v>
      </c>
      <c r="BO125" s="658">
        <v>7578.6734313964844</v>
      </c>
      <c r="BP125" s="658">
        <v>9600.7320938110352</v>
      </c>
      <c r="BQ125" s="1847">
        <v>5226.8281860351563</v>
      </c>
      <c r="BR125" s="1895"/>
      <c r="BS125" s="1895"/>
      <c r="BT125" s="1895"/>
      <c r="BU125" s="1895"/>
      <c r="BV125" s="1895"/>
      <c r="BW125" s="1895"/>
      <c r="BX125" s="1895"/>
      <c r="BY125" s="1811"/>
      <c r="BZ125" s="1811"/>
      <c r="CA125" s="1811"/>
      <c r="CB125" s="1811"/>
      <c r="CC125" s="1811"/>
      <c r="CD125" s="1811"/>
      <c r="CE125" s="1811"/>
      <c r="CF125" s="1811"/>
      <c r="CG125" s="1811"/>
      <c r="CH125" s="1811"/>
      <c r="CI125" s="1811"/>
      <c r="CJ125" s="1811"/>
      <c r="CK125" s="1811"/>
      <c r="CL125" s="1811"/>
      <c r="CM125" s="1811"/>
      <c r="CN125" s="1811"/>
      <c r="CO125" s="1811"/>
      <c r="CP125" s="1811"/>
      <c r="CQ125" s="1811"/>
      <c r="CR125" s="1811"/>
      <c r="CS125" s="1811"/>
      <c r="CT125" s="1811"/>
      <c r="CU125" s="1811"/>
      <c r="CV125" s="1811"/>
      <c r="CW125" s="1811"/>
      <c r="CX125" s="1811"/>
      <c r="CY125" s="1811"/>
      <c r="CZ125" s="1812"/>
      <c r="DA125" s="912"/>
    </row>
    <row r="126" s="135" customFormat="true" ht="15" customHeight="true" x14ac:dyDescent="0.2">
      <c r="A126" s="2298"/>
      <c r="B126" s="1256" t="s">
        <v>22</v>
      </c>
      <c r="C126" s="1163">
        <v>14.160582387589388</v>
      </c>
      <c r="D126" s="1164">
        <v>11.719193790240311</v>
      </c>
      <c r="E126" s="1164">
        <v>4.8453690003322443</v>
      </c>
      <c r="F126" s="1164">
        <v>2.5803213711332087</v>
      </c>
      <c r="G126" s="1165">
        <v>2.93333160285676</v>
      </c>
      <c r="H126" s="1166">
        <v>9.2449252053850763</v>
      </c>
      <c r="I126" s="1164">
        <v>4.0954871196731055</v>
      </c>
      <c r="J126" s="1164">
        <v>1.7475860030069033</v>
      </c>
      <c r="K126" s="1164">
        <v>3.1734481946677655</v>
      </c>
      <c r="L126" s="1167">
        <v>2.4538113571031239</v>
      </c>
      <c r="M126" s="1168">
        <v>17.220443682058352</v>
      </c>
      <c r="N126" s="1164">
        <v>14.802424897669969</v>
      </c>
      <c r="O126" s="1164">
        <v>14.133631814085918</v>
      </c>
      <c r="P126" s="1164">
        <v>13.920209438517936</v>
      </c>
      <c r="Q126" s="1938">
        <v>7.7590960508433184</v>
      </c>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438"/>
      <c r="BA126" s="2392"/>
      <c r="BB126" s="170" t="s">
        <v>22</v>
      </c>
      <c r="BC126" s="640">
        <v>46141.143135070801</v>
      </c>
      <c r="BD126" s="658">
        <v>36573.951148986816</v>
      </c>
      <c r="BE126" s="658">
        <v>14903.570571899414</v>
      </c>
      <c r="BF126" s="658">
        <v>8059.2755813598633</v>
      </c>
      <c r="BG126" s="677">
        <v>9261.4415664672852</v>
      </c>
      <c r="BH126" s="696">
        <v>19508.236228942871</v>
      </c>
      <c r="BI126" s="658">
        <v>8589.6686401367188</v>
      </c>
      <c r="BJ126" s="658">
        <v>3576.6327209472656</v>
      </c>
      <c r="BK126" s="658">
        <v>6702.8652572631836</v>
      </c>
      <c r="BL126" s="677">
        <v>5258.8449630737305</v>
      </c>
      <c r="BM126" s="696">
        <v>18588.757095336914</v>
      </c>
      <c r="BN126" s="658">
        <v>15752.383522033691</v>
      </c>
      <c r="BO126" s="658">
        <v>14743.802062988281</v>
      </c>
      <c r="BP126" s="658">
        <v>14444.212753295898</v>
      </c>
      <c r="BQ126" s="1847">
        <v>7773.978759765625</v>
      </c>
      <c r="BR126" s="1895"/>
      <c r="BS126" s="1895"/>
      <c r="BT126" s="1895"/>
      <c r="BU126" s="1895"/>
      <c r="BV126" s="1895"/>
      <c r="BW126" s="1895"/>
      <c r="BX126" s="1895"/>
      <c r="BY126" s="1811"/>
      <c r="BZ126" s="1811"/>
      <c r="CA126" s="1811"/>
      <c r="CB126" s="1811"/>
      <c r="CC126" s="1811"/>
      <c r="CD126" s="1811"/>
      <c r="CE126" s="1811"/>
      <c r="CF126" s="1811"/>
      <c r="CG126" s="1811"/>
      <c r="CH126" s="1811"/>
      <c r="CI126" s="1811"/>
      <c r="CJ126" s="1811"/>
      <c r="CK126" s="1811"/>
      <c r="CL126" s="1811"/>
      <c r="CM126" s="1811"/>
      <c r="CN126" s="1811"/>
      <c r="CO126" s="1811"/>
      <c r="CP126" s="1811"/>
      <c r="CQ126" s="1811"/>
      <c r="CR126" s="1811"/>
      <c r="CS126" s="1811"/>
      <c r="CT126" s="1811"/>
      <c r="CU126" s="1811"/>
      <c r="CV126" s="1811"/>
      <c r="CW126" s="1811"/>
      <c r="CX126" s="1811"/>
      <c r="CY126" s="1811"/>
      <c r="CZ126" s="1812"/>
      <c r="DA126" s="912"/>
    </row>
    <row r="127" s="135" customFormat="true" ht="15" customHeight="true" x14ac:dyDescent="0.2">
      <c r="A127" s="2298"/>
      <c r="B127" s="1256" t="s">
        <v>19</v>
      </c>
      <c r="C127" s="1163">
        <v>30.606683269486922</v>
      </c>
      <c r="D127" s="1164">
        <v>4.4848440631170288</v>
      </c>
      <c r="E127" s="1164">
        <v>0.39121447706393286</v>
      </c>
      <c r="F127" s="1164">
        <v>0</v>
      </c>
      <c r="G127" s="1165">
        <v>0.12284268820029541</v>
      </c>
      <c r="H127" s="1166">
        <v>1.0116558783144824</v>
      </c>
      <c r="I127" s="1164">
        <v>0</v>
      </c>
      <c r="J127" s="1164">
        <v>0</v>
      </c>
      <c r="K127" s="1164">
        <v>0</v>
      </c>
      <c r="L127" s="1167">
        <v>0.180974566956946</v>
      </c>
      <c r="M127" s="1168">
        <v>48.097129710492254</v>
      </c>
      <c r="N127" s="1164">
        <v>32.149195484583068</v>
      </c>
      <c r="O127" s="1164">
        <v>20.538335146091971</v>
      </c>
      <c r="P127" s="1164">
        <v>3.8886333849446779</v>
      </c>
      <c r="Q127" s="1938">
        <v>1.2010087403687502</v>
      </c>
      <c r="R127" s="438"/>
      <c r="S127" s="438"/>
      <c r="T127" s="438"/>
      <c r="U127" s="438"/>
      <c r="V127" s="438"/>
      <c r="W127" s="438"/>
      <c r="X127" s="438"/>
      <c r="Y127" s="438"/>
      <c r="Z127" s="438"/>
      <c r="AA127" s="438"/>
      <c r="AB127" s="438"/>
      <c r="AC127" s="438"/>
      <c r="AD127" s="438"/>
      <c r="AE127" s="438"/>
      <c r="AF127" s="438"/>
      <c r="AG127" s="438"/>
      <c r="AH127" s="438"/>
      <c r="AI127" s="438"/>
      <c r="AJ127" s="438"/>
      <c r="AK127" s="438"/>
      <c r="AL127" s="438"/>
      <c r="AM127" s="438"/>
      <c r="AN127" s="438"/>
      <c r="AO127" s="438"/>
      <c r="AP127" s="438"/>
      <c r="AQ127" s="438"/>
      <c r="AR127" s="438"/>
      <c r="AS127" s="438"/>
      <c r="AT127" s="438"/>
      <c r="AU127" s="438"/>
      <c r="AV127" s="438"/>
      <c r="AW127" s="438"/>
      <c r="AX127" s="438"/>
      <c r="AY127" s="438"/>
      <c r="BA127" s="2392"/>
      <c r="BB127" s="170" t="s">
        <v>19</v>
      </c>
      <c r="BC127" s="640">
        <v>99729.468391418457</v>
      </c>
      <c r="BD127" s="658">
        <v>13996.565856933594</v>
      </c>
      <c r="BE127" s="658">
        <v>1203.3123931884766</v>
      </c>
      <c r="BF127" s="658">
        <v>0</v>
      </c>
      <c r="BG127" s="677">
        <v>387.85263061523438</v>
      </c>
      <c r="BH127" s="696">
        <v>2134.7519226074219</v>
      </c>
      <c r="BI127" s="658">
        <v>0</v>
      </c>
      <c r="BJ127" s="658">
        <v>0</v>
      </c>
      <c r="BK127" s="658">
        <v>0</v>
      </c>
      <c r="BL127" s="677">
        <v>387.85263061523438</v>
      </c>
      <c r="BM127" s="696">
        <v>51918.86328125</v>
      </c>
      <c r="BN127" s="658">
        <v>34212.39835357666</v>
      </c>
      <c r="BO127" s="658">
        <v>21425.006118774414</v>
      </c>
      <c r="BP127" s="658">
        <v>4035.0145721435547</v>
      </c>
      <c r="BQ127" s="1847">
        <v>1203.3123931884766</v>
      </c>
      <c r="BR127" s="1895"/>
      <c r="BS127" s="1895"/>
      <c r="BT127" s="1895"/>
      <c r="BU127" s="1895"/>
      <c r="BV127" s="1895"/>
      <c r="BW127" s="1895"/>
      <c r="BX127" s="1895"/>
      <c r="BY127" s="1811"/>
      <c r="BZ127" s="1811"/>
      <c r="CA127" s="1811"/>
      <c r="CB127" s="1811"/>
      <c r="CC127" s="1811"/>
      <c r="CD127" s="1811"/>
      <c r="CE127" s="1811"/>
      <c r="CF127" s="1811"/>
      <c r="CG127" s="1811"/>
      <c r="CH127" s="1811"/>
      <c r="CI127" s="1811"/>
      <c r="CJ127" s="1811"/>
      <c r="CK127" s="1811"/>
      <c r="CL127" s="1811"/>
      <c r="CM127" s="1811"/>
      <c r="CN127" s="1811"/>
      <c r="CO127" s="1811"/>
      <c r="CP127" s="1811"/>
      <c r="CQ127" s="1811"/>
      <c r="CR127" s="1811"/>
      <c r="CS127" s="1811"/>
      <c r="CT127" s="1811"/>
      <c r="CU127" s="1811"/>
      <c r="CV127" s="1811"/>
      <c r="CW127" s="1811"/>
      <c r="CX127" s="1811"/>
      <c r="CY127" s="1811"/>
      <c r="CZ127" s="1812"/>
      <c r="DA127" s="912"/>
    </row>
    <row r="128" s="135" customFormat="true" ht="15" customHeight="true" x14ac:dyDescent="0.2">
      <c r="A128" s="2298" t="s">
        <v>168</v>
      </c>
      <c r="B128" s="1256" t="s">
        <v>49</v>
      </c>
      <c r="C128" s="1163">
        <v>13.703345165328967</v>
      </c>
      <c r="D128" s="1164">
        <v>7.8146947486961622</v>
      </c>
      <c r="E128" s="1164">
        <v>2.3389235835259528</v>
      </c>
      <c r="F128" s="1164">
        <v>1.5511599756178782</v>
      </c>
      <c r="G128" s="1165">
        <v>0.11921840634733798</v>
      </c>
      <c r="H128" s="1166">
        <v>5.9743950482051691</v>
      </c>
      <c r="I128" s="1164">
        <v>1.9397241993700716</v>
      </c>
      <c r="J128" s="1164">
        <v>0.78944844091210076</v>
      </c>
      <c r="K128" s="1164">
        <v>0.66357920697921102</v>
      </c>
      <c r="L128" s="1167">
        <v>7.4427182313118817E-2</v>
      </c>
      <c r="M128" s="1168">
        <v>16.473009538399701</v>
      </c>
      <c r="N128" s="1164">
        <v>16.519733933090418</v>
      </c>
      <c r="O128" s="1164">
        <v>10.110739713821285</v>
      </c>
      <c r="P128" s="1164">
        <v>11.394143816230741</v>
      </c>
      <c r="Q128" s="1938">
        <v>6.2918271924161049</v>
      </c>
      <c r="R128" s="438"/>
      <c r="S128" s="438"/>
      <c r="T128" s="438"/>
      <c r="U128" s="438"/>
      <c r="V128" s="438"/>
      <c r="W128" s="438"/>
      <c r="X128" s="438"/>
      <c r="Y128" s="438"/>
      <c r="Z128" s="438"/>
      <c r="AA128" s="438"/>
      <c r="AB128" s="438"/>
      <c r="AC128" s="438"/>
      <c r="AD128" s="438"/>
      <c r="AE128" s="438"/>
      <c r="AF128" s="438"/>
      <c r="AG128" s="438"/>
      <c r="AH128" s="438"/>
      <c r="AI128" s="438"/>
      <c r="AJ128" s="438"/>
      <c r="AK128" s="438"/>
      <c r="AL128" s="438"/>
      <c r="AM128" s="438"/>
      <c r="AN128" s="438"/>
      <c r="AO128" s="438"/>
      <c r="AP128" s="438"/>
      <c r="AQ128" s="438"/>
      <c r="AR128" s="438"/>
      <c r="AS128" s="438"/>
      <c r="AT128" s="438"/>
      <c r="AU128" s="438"/>
      <c r="AV128" s="438"/>
      <c r="AW128" s="438"/>
      <c r="AX128" s="438"/>
      <c r="AY128" s="438"/>
      <c r="BA128" s="2392" t="s">
        <v>109</v>
      </c>
      <c r="BB128" s="170" t="s">
        <v>49</v>
      </c>
      <c r="BC128" s="1339" t="s">
        <v>35</v>
      </c>
      <c r="BD128" s="1358" t="s">
        <v>35</v>
      </c>
      <c r="BE128" s="1358" t="s">
        <v>35</v>
      </c>
      <c r="BF128" s="1358" t="s">
        <v>35</v>
      </c>
      <c r="BG128" s="1378" t="s">
        <v>35</v>
      </c>
      <c r="BH128" s="1398" t="s">
        <v>35</v>
      </c>
      <c r="BI128" s="1358" t="s">
        <v>35</v>
      </c>
      <c r="BJ128" s="1358" t="s">
        <v>35</v>
      </c>
      <c r="BK128" s="1358" t="s">
        <v>35</v>
      </c>
      <c r="BL128" s="1378" t="s">
        <v>35</v>
      </c>
      <c r="BM128" s="1398" t="s">
        <v>35</v>
      </c>
      <c r="BN128" s="1358" t="s">
        <v>35</v>
      </c>
      <c r="BO128" s="1358" t="s">
        <v>35</v>
      </c>
      <c r="BP128" s="1358" t="s">
        <v>35</v>
      </c>
      <c r="BQ128" s="1848" t="s">
        <v>35</v>
      </c>
      <c r="BR128" s="1896"/>
      <c r="BS128" s="1896"/>
      <c r="BT128" s="1896"/>
      <c r="BU128" s="1896"/>
      <c r="BV128" s="1896"/>
      <c r="BW128" s="1896"/>
      <c r="BX128" s="1896"/>
      <c r="BY128" s="1812"/>
      <c r="BZ128" s="1812"/>
      <c r="CA128" s="1812"/>
      <c r="CB128" s="1812"/>
      <c r="CC128" s="1812"/>
      <c r="CD128" s="1812"/>
      <c r="CE128" s="1812"/>
      <c r="CF128" s="1812"/>
      <c r="CG128" s="1812"/>
      <c r="CH128" s="1812"/>
      <c r="CI128" s="1812"/>
      <c r="CJ128" s="1812"/>
      <c r="CK128" s="1812"/>
      <c r="CL128" s="1812"/>
      <c r="CM128" s="1812"/>
      <c r="CN128" s="1812"/>
      <c r="CO128" s="1812"/>
      <c r="CP128" s="1812"/>
      <c r="CQ128" s="1812"/>
      <c r="CR128" s="1812"/>
      <c r="CS128" s="1812"/>
      <c r="CT128" s="1812"/>
      <c r="CU128" s="1812"/>
      <c r="CV128" s="1812"/>
      <c r="CW128" s="1812"/>
      <c r="CX128" s="1812"/>
      <c r="CY128" s="1812"/>
      <c r="CZ128" s="1812"/>
      <c r="DA128" s="912"/>
    </row>
    <row r="129" s="135" customFormat="true" ht="15" customHeight="true" x14ac:dyDescent="0.2">
      <c r="A129" s="2299"/>
      <c r="B129" s="1257" t="s">
        <v>48</v>
      </c>
      <c r="C129" s="1169">
        <v>86.296654834671031</v>
      </c>
      <c r="D129" s="1170">
        <v>92.185305251303845</v>
      </c>
      <c r="E129" s="1170">
        <v>97.661076416474046</v>
      </c>
      <c r="F129" s="1170">
        <v>98.448840024382122</v>
      </c>
      <c r="G129" s="1171">
        <v>99.880781593652657</v>
      </c>
      <c r="H129" s="1172">
        <v>94.025604951794833</v>
      </c>
      <c r="I129" s="1170">
        <v>98.060275800629924</v>
      </c>
      <c r="J129" s="1170">
        <v>99.210551559087904</v>
      </c>
      <c r="K129" s="1170">
        <v>99.336420793020778</v>
      </c>
      <c r="L129" s="1173">
        <v>99.925572817686884</v>
      </c>
      <c r="M129" s="1174">
        <v>83.526990461600292</v>
      </c>
      <c r="N129" s="1170">
        <v>83.480266066909579</v>
      </c>
      <c r="O129" s="1170">
        <v>89.889260286178711</v>
      </c>
      <c r="P129" s="1170">
        <v>88.605856183769262</v>
      </c>
      <c r="Q129" s="1939">
        <v>93.708172807583892</v>
      </c>
      <c r="R129" s="438"/>
      <c r="S129" s="438"/>
      <c r="T129" s="438"/>
      <c r="U129" s="438"/>
      <c r="V129" s="438"/>
      <c r="W129" s="438"/>
      <c r="X129" s="438"/>
      <c r="Y129" s="438"/>
      <c r="Z129" s="438"/>
      <c r="AA129" s="438"/>
      <c r="AB129" s="438"/>
      <c r="AC129" s="438"/>
      <c r="AD129" s="438"/>
      <c r="AE129" s="438"/>
      <c r="AF129" s="438"/>
      <c r="AG129" s="438"/>
      <c r="AH129" s="438"/>
      <c r="AI129" s="438"/>
      <c r="AJ129" s="438"/>
      <c r="AK129" s="438"/>
      <c r="AL129" s="438"/>
      <c r="AM129" s="438"/>
      <c r="AN129" s="438"/>
      <c r="AO129" s="438"/>
      <c r="AP129" s="438"/>
      <c r="AQ129" s="438"/>
      <c r="AR129" s="438"/>
      <c r="AS129" s="438"/>
      <c r="AT129" s="438"/>
      <c r="AU129" s="438"/>
      <c r="AV129" s="438"/>
      <c r="AW129" s="438"/>
      <c r="AX129" s="438"/>
      <c r="AY129" s="438"/>
      <c r="BA129" s="2393"/>
      <c r="BB129" s="171" t="s">
        <v>48</v>
      </c>
      <c r="BC129" s="1340" t="s">
        <v>35</v>
      </c>
      <c r="BD129" s="1359" t="s">
        <v>35</v>
      </c>
      <c r="BE129" s="1359" t="s">
        <v>35</v>
      </c>
      <c r="BF129" s="1359" t="s">
        <v>35</v>
      </c>
      <c r="BG129" s="1379" t="s">
        <v>35</v>
      </c>
      <c r="BH129" s="1399" t="s">
        <v>35</v>
      </c>
      <c r="BI129" s="1359" t="s">
        <v>35</v>
      </c>
      <c r="BJ129" s="1359" t="s">
        <v>35</v>
      </c>
      <c r="BK129" s="1359" t="s">
        <v>35</v>
      </c>
      <c r="BL129" s="1379" t="s">
        <v>35</v>
      </c>
      <c r="BM129" s="1399" t="s">
        <v>35</v>
      </c>
      <c r="BN129" s="1359" t="s">
        <v>35</v>
      </c>
      <c r="BO129" s="1359" t="s">
        <v>35</v>
      </c>
      <c r="BP129" s="1359" t="s">
        <v>35</v>
      </c>
      <c r="BQ129" s="1849" t="s">
        <v>35</v>
      </c>
      <c r="BR129" s="1897"/>
      <c r="BS129" s="1897"/>
      <c r="BT129" s="1897"/>
      <c r="BU129" s="1897"/>
      <c r="BV129" s="1897"/>
      <c r="BW129" s="1897"/>
      <c r="BX129" s="1897"/>
      <c r="BY129" s="1813"/>
      <c r="BZ129" s="1813"/>
      <c r="CA129" s="1813"/>
      <c r="CB129" s="1813"/>
      <c r="CC129" s="1813"/>
      <c r="CD129" s="1813"/>
      <c r="CE129" s="1813"/>
      <c r="CF129" s="1813"/>
      <c r="CG129" s="1813"/>
      <c r="CH129" s="1813"/>
      <c r="CI129" s="1813"/>
      <c r="CJ129" s="1813"/>
      <c r="CK129" s="1813"/>
      <c r="CL129" s="1813"/>
      <c r="CM129" s="1813"/>
      <c r="CN129" s="1813"/>
      <c r="CO129" s="1813"/>
      <c r="CP129" s="1813"/>
      <c r="CQ129" s="1813"/>
      <c r="CR129" s="1813"/>
      <c r="CS129" s="1813"/>
      <c r="CT129" s="1813"/>
      <c r="CU129" s="1813"/>
      <c r="CV129" s="1813"/>
      <c r="CW129" s="1813"/>
      <c r="CX129" s="1813"/>
      <c r="CY129" s="1813"/>
      <c r="CZ129" s="1813"/>
      <c r="DA129" s="912"/>
    </row>
    <row r="130" s="131" customFormat="true" ht="15" hidden="true" customHeight="true" x14ac:dyDescent="0.2">
      <c r="A130" s="2300" t="s">
        <v>47</v>
      </c>
      <c r="B130" s="280" t="s">
        <v>42</v>
      </c>
      <c r="C130" s="330"/>
      <c r="D130" s="331"/>
      <c r="E130" s="331"/>
      <c r="F130" s="331"/>
      <c r="G130" s="332"/>
      <c r="H130" s="333"/>
      <c r="I130" s="331"/>
      <c r="J130" s="331"/>
      <c r="K130" s="331"/>
      <c r="L130" s="334"/>
      <c r="M130" s="330"/>
      <c r="N130" s="331"/>
      <c r="O130" s="331"/>
      <c r="P130" s="331"/>
      <c r="Q130" s="334"/>
      <c r="R130" s="1959"/>
      <c r="S130" s="1959"/>
      <c r="T130" s="1959"/>
      <c r="U130" s="1959"/>
      <c r="V130" s="1959"/>
      <c r="W130" s="1959"/>
      <c r="X130" s="1959"/>
      <c r="Y130" s="1959"/>
      <c r="Z130" s="1959"/>
      <c r="AA130" s="1959"/>
      <c r="AB130" s="1959"/>
      <c r="AC130" s="1959"/>
      <c r="AD130" s="1959"/>
      <c r="AE130" s="1959"/>
      <c r="AF130" s="1959"/>
      <c r="AG130" s="1959"/>
      <c r="AH130" s="1959"/>
      <c r="AI130" s="1959"/>
      <c r="AJ130" s="1959"/>
      <c r="AK130" s="1959"/>
      <c r="AL130" s="1959"/>
      <c r="AM130" s="1959"/>
      <c r="AN130" s="1959"/>
      <c r="AO130" s="1959"/>
      <c r="AP130" s="1959"/>
      <c r="AQ130" s="1959"/>
      <c r="AR130" s="1959"/>
      <c r="AS130" s="1959"/>
      <c r="AT130" s="1959"/>
      <c r="AU130" s="1959"/>
      <c r="AV130" s="1959"/>
      <c r="AW130" s="1959"/>
      <c r="AX130" s="1959"/>
      <c r="AY130" s="1959"/>
      <c r="AZ130" s="1956"/>
      <c r="BB130" s="133"/>
      <c r="BR130" s="238"/>
      <c r="BS130" s="238"/>
      <c r="BT130" s="238"/>
      <c r="BU130" s="238"/>
      <c r="BV130" s="238"/>
      <c r="BW130" s="238"/>
      <c r="BX130" s="238"/>
      <c r="BY130" s="238"/>
      <c r="BZ130" s="238"/>
      <c r="CA130" s="238"/>
      <c r="CB130" s="238"/>
      <c r="CC130" s="238"/>
      <c r="CD130" s="238"/>
      <c r="CE130" s="238"/>
      <c r="CF130" s="238"/>
      <c r="CG130" s="238"/>
      <c r="CH130" s="238"/>
      <c r="CI130" s="238"/>
      <c r="CJ130" s="238"/>
      <c r="CK130" s="238"/>
      <c r="CL130" s="238"/>
      <c r="CM130" s="238"/>
      <c r="CN130" s="238"/>
      <c r="CO130" s="238"/>
      <c r="CP130" s="238"/>
      <c r="CQ130" s="238"/>
      <c r="CR130" s="238"/>
      <c r="CS130" s="238"/>
      <c r="CT130" s="238"/>
      <c r="CU130" s="238"/>
      <c r="CV130" s="238"/>
      <c r="CW130" s="238"/>
      <c r="CX130" s="238"/>
      <c r="CY130" s="238"/>
      <c r="CZ130" s="238"/>
      <c r="DA130" s="238"/>
    </row>
    <row r="131" s="131" customFormat="true" ht="15" hidden="true" customHeight="true" x14ac:dyDescent="0.2">
      <c r="A131" s="2301"/>
      <c r="B131" s="271" t="s">
        <v>46</v>
      </c>
      <c r="C131" s="335"/>
      <c r="D131" s="336"/>
      <c r="E131" s="336"/>
      <c r="F131" s="336"/>
      <c r="G131" s="337"/>
      <c r="H131" s="338"/>
      <c r="I131" s="336"/>
      <c r="J131" s="336"/>
      <c r="K131" s="336"/>
      <c r="L131" s="339"/>
      <c r="M131" s="335"/>
      <c r="N131" s="336"/>
      <c r="O131" s="336"/>
      <c r="P131" s="336"/>
      <c r="Q131" s="339"/>
      <c r="R131" s="1959"/>
      <c r="S131" s="1959"/>
      <c r="T131" s="1959"/>
      <c r="U131" s="1959"/>
      <c r="V131" s="1959"/>
      <c r="W131" s="1959"/>
      <c r="X131" s="1959"/>
      <c r="Y131" s="1959"/>
      <c r="Z131" s="1959"/>
      <c r="AA131" s="1959"/>
      <c r="AB131" s="1959"/>
      <c r="AC131" s="1959"/>
      <c r="AD131" s="1959"/>
      <c r="AE131" s="1959"/>
      <c r="AF131" s="1959"/>
      <c r="AG131" s="1959"/>
      <c r="AH131" s="1959"/>
      <c r="AI131" s="1959"/>
      <c r="AJ131" s="1959"/>
      <c r="AK131" s="1959"/>
      <c r="AL131" s="1959"/>
      <c r="AM131" s="1959"/>
      <c r="AN131" s="1959"/>
      <c r="AO131" s="1959"/>
      <c r="AP131" s="1959"/>
      <c r="AQ131" s="1959"/>
      <c r="AR131" s="1959"/>
      <c r="AS131" s="1959"/>
      <c r="AT131" s="1959"/>
      <c r="AU131" s="1959"/>
      <c r="AV131" s="1959"/>
      <c r="AW131" s="1959"/>
      <c r="AX131" s="1959"/>
      <c r="AY131" s="1959"/>
      <c r="AZ131" s="1957"/>
      <c r="BB131" s="133"/>
      <c r="BR131" s="238"/>
      <c r="BS131" s="238"/>
      <c r="BT131" s="238"/>
      <c r="BU131" s="238"/>
      <c r="BV131" s="238"/>
      <c r="BW131" s="238"/>
      <c r="BX131" s="238"/>
      <c r="BY131" s="238"/>
      <c r="BZ131" s="238"/>
      <c r="CA131" s="238"/>
      <c r="CB131" s="238"/>
      <c r="CC131" s="238"/>
      <c r="CD131" s="238"/>
      <c r="CE131" s="238"/>
      <c r="CF131" s="238"/>
      <c r="CG131" s="238"/>
      <c r="CH131" s="238"/>
      <c r="CI131" s="238"/>
      <c r="CJ131" s="238"/>
      <c r="CK131" s="238"/>
      <c r="CL131" s="238"/>
      <c r="CM131" s="238"/>
      <c r="CN131" s="238"/>
      <c r="CO131" s="238"/>
      <c r="CP131" s="238"/>
      <c r="CQ131" s="238"/>
      <c r="CR131" s="238"/>
      <c r="CS131" s="238"/>
      <c r="CT131" s="238"/>
      <c r="CU131" s="238"/>
      <c r="CV131" s="238"/>
      <c r="CW131" s="238"/>
      <c r="CX131" s="238"/>
      <c r="CY131" s="238"/>
      <c r="CZ131" s="238"/>
      <c r="DA131" s="238"/>
    </row>
    <row r="132" s="131" customFormat="true" ht="15" hidden="true" customHeight="true" x14ac:dyDescent="0.2">
      <c r="A132" s="2302"/>
      <c r="B132" s="272" t="s">
        <v>46</v>
      </c>
      <c r="C132" s="340"/>
      <c r="D132" s="341"/>
      <c r="E132" s="341"/>
      <c r="F132" s="341"/>
      <c r="G132" s="342"/>
      <c r="H132" s="343"/>
      <c r="I132" s="341"/>
      <c r="J132" s="341"/>
      <c r="K132" s="341"/>
      <c r="L132" s="344"/>
      <c r="M132" s="340"/>
      <c r="N132" s="341"/>
      <c r="O132" s="341"/>
      <c r="P132" s="341"/>
      <c r="Q132" s="344"/>
      <c r="R132" s="1959"/>
      <c r="S132" s="1959"/>
      <c r="T132" s="1959"/>
      <c r="U132" s="1959"/>
      <c r="V132" s="1959"/>
      <c r="W132" s="1959"/>
      <c r="X132" s="1959"/>
      <c r="Y132" s="1959"/>
      <c r="Z132" s="1959"/>
      <c r="AA132" s="1959"/>
      <c r="AB132" s="1959"/>
      <c r="AC132" s="1959"/>
      <c r="AD132" s="1959"/>
      <c r="AE132" s="1959"/>
      <c r="AF132" s="1959"/>
      <c r="AG132" s="1959"/>
      <c r="AH132" s="1959"/>
      <c r="AI132" s="1959"/>
      <c r="AJ132" s="1959"/>
      <c r="AK132" s="1959"/>
      <c r="AL132" s="1959"/>
      <c r="AM132" s="1959"/>
      <c r="AN132" s="1959"/>
      <c r="AO132" s="1959"/>
      <c r="AP132" s="1959"/>
      <c r="AQ132" s="1959"/>
      <c r="AR132" s="1959"/>
      <c r="AS132" s="1959"/>
      <c r="AT132" s="1959"/>
      <c r="AU132" s="1959"/>
      <c r="AV132" s="1959"/>
      <c r="AW132" s="1959"/>
      <c r="AX132" s="1959"/>
      <c r="AY132" s="1959"/>
      <c r="AZ132" s="1958"/>
      <c r="BB132" s="133"/>
      <c r="BR132" s="238"/>
      <c r="BS132" s="238"/>
      <c r="BT132" s="238"/>
      <c r="BU132" s="238"/>
      <c r="BV132" s="238"/>
      <c r="BW132" s="238"/>
      <c r="BX132" s="238"/>
      <c r="BY132" s="238"/>
      <c r="BZ132" s="238"/>
      <c r="CA132" s="238"/>
      <c r="CB132" s="238"/>
      <c r="CC132" s="238"/>
      <c r="CD132" s="238"/>
      <c r="CE132" s="238"/>
      <c r="CF132" s="238"/>
      <c r="CG132" s="238"/>
      <c r="CH132" s="238"/>
      <c r="CI132" s="238"/>
      <c r="CJ132" s="238"/>
      <c r="CK132" s="238"/>
      <c r="CL132" s="238"/>
      <c r="CM132" s="238"/>
      <c r="CN132" s="238"/>
      <c r="CO132" s="238"/>
      <c r="CP132" s="238"/>
      <c r="CQ132" s="238"/>
      <c r="CR132" s="238"/>
      <c r="CS132" s="238"/>
      <c r="CT132" s="238"/>
      <c r="CU132" s="238"/>
      <c r="CV132" s="238"/>
      <c r="CW132" s="238"/>
      <c r="CX132" s="238"/>
      <c r="CY132" s="238"/>
      <c r="CZ132" s="238"/>
      <c r="DA132" s="238"/>
    </row>
    <row r="133" s="135" customFormat="true" ht="15" customHeight="true" x14ac:dyDescent="0.2">
      <c r="A133" s="130"/>
      <c r="B133" s="205"/>
      <c r="C133" s="2303" t="s">
        <v>115</v>
      </c>
      <c r="D133" s="2304"/>
      <c r="E133" s="2304"/>
      <c r="F133" s="2304"/>
      <c r="G133" s="2305"/>
      <c r="H133" s="2306" t="s">
        <v>38</v>
      </c>
      <c r="I133" s="2293"/>
      <c r="J133" s="2293"/>
      <c r="K133" s="2293"/>
      <c r="L133" s="2307"/>
      <c r="M133" s="2292" t="s">
        <v>37</v>
      </c>
      <c r="N133" s="2293"/>
      <c r="O133" s="2293"/>
      <c r="P133" s="2293"/>
      <c r="Q133" s="2294"/>
      <c r="R133" s="438"/>
      <c r="S133" s="438"/>
      <c r="T133" s="438"/>
      <c r="U133" s="438"/>
      <c r="V133" s="438"/>
      <c r="W133" s="438"/>
      <c r="X133" s="438"/>
      <c r="Y133" s="438"/>
      <c r="Z133" s="438"/>
      <c r="AA133" s="438"/>
      <c r="AB133" s="438"/>
      <c r="AC133" s="438"/>
      <c r="AD133" s="438"/>
      <c r="AE133" s="438"/>
      <c r="AF133" s="438"/>
      <c r="AG133" s="438"/>
      <c r="AH133" s="438"/>
      <c r="AI133" s="438"/>
      <c r="AJ133" s="438"/>
      <c r="AK133" s="438"/>
      <c r="AL133" s="438"/>
      <c r="AM133" s="438"/>
      <c r="AN133" s="438"/>
      <c r="AO133" s="438"/>
      <c r="AP133" s="438"/>
      <c r="AQ133" s="438"/>
      <c r="AR133" s="438"/>
      <c r="AS133" s="438"/>
      <c r="AT133" s="438"/>
      <c r="AU133" s="438"/>
      <c r="AV133" s="438"/>
      <c r="AW133" s="438"/>
      <c r="AX133" s="438"/>
      <c r="AY133" s="438"/>
      <c r="BA133" s="239" t="s">
        <v>131</v>
      </c>
      <c r="BB133" s="116" t="s">
        <v>99</v>
      </c>
      <c r="BC133" s="2394" t="s">
        <v>115</v>
      </c>
      <c r="BD133" s="2395"/>
      <c r="BE133" s="2395"/>
      <c r="BF133" s="2395"/>
      <c r="BG133" s="2396"/>
      <c r="BH133" s="2410" t="s">
        <v>38</v>
      </c>
      <c r="BI133" s="2395"/>
      <c r="BJ133" s="2395"/>
      <c r="BK133" s="2395"/>
      <c r="BL133" s="2396"/>
      <c r="BM133" s="2410" t="s">
        <v>37</v>
      </c>
      <c r="BN133" s="2395"/>
      <c r="BO133" s="2395"/>
      <c r="BP133" s="2395"/>
      <c r="BQ133" s="2411"/>
      <c r="BR133" s="1898"/>
      <c r="BS133" s="1899"/>
      <c r="BT133" s="1899"/>
      <c r="BU133" s="1899"/>
      <c r="BV133" s="1899"/>
      <c r="BW133" s="1899"/>
      <c r="BX133" s="1899"/>
      <c r="BY133" s="1900"/>
      <c r="BZ133" s="237"/>
      <c r="CA133" s="237"/>
      <c r="CB133" s="237"/>
      <c r="CC133" s="237"/>
      <c r="CD133" s="237"/>
      <c r="CE133" s="237"/>
      <c r="CF133" s="237"/>
      <c r="CG133" s="237"/>
      <c r="CH133" s="237"/>
      <c r="CI133" s="237"/>
      <c r="CJ133" s="237"/>
      <c r="CK133" s="237"/>
      <c r="CL133" s="237"/>
      <c r="CM133" s="237"/>
      <c r="CN133" s="237"/>
      <c r="CO133" s="237"/>
      <c r="CP133" s="237"/>
      <c r="CQ133" s="237"/>
      <c r="CR133" s="237"/>
      <c r="CS133" s="237"/>
      <c r="CT133" s="237"/>
      <c r="CU133" s="237"/>
      <c r="CV133" s="237"/>
      <c r="CW133" s="237"/>
      <c r="CX133" s="237"/>
      <c r="CY133" s="237"/>
      <c r="CZ133" s="237"/>
      <c r="DA133" s="912"/>
    </row>
    <row r="134" s="135" customFormat="true" ht="12.75" x14ac:dyDescent="0.2">
      <c r="A134" s="206" t="s">
        <v>69</v>
      </c>
      <c r="B134" s="278"/>
      <c r="C134" s="402" t="s">
        <v>0</v>
      </c>
      <c r="D134" s="403" t="s">
        <v>1</v>
      </c>
      <c r="E134" s="403" t="s">
        <v>2</v>
      </c>
      <c r="F134" s="403" t="s">
        <v>3</v>
      </c>
      <c r="G134" s="404" t="s">
        <v>4</v>
      </c>
      <c r="H134" s="1030" t="s">
        <v>0</v>
      </c>
      <c r="I134" s="980" t="s">
        <v>1</v>
      </c>
      <c r="J134" s="980" t="s">
        <v>2</v>
      </c>
      <c r="K134" s="980" t="s">
        <v>3</v>
      </c>
      <c r="L134" s="981" t="s">
        <v>4</v>
      </c>
      <c r="M134" s="1017" t="s">
        <v>0</v>
      </c>
      <c r="N134" s="980" t="s">
        <v>1</v>
      </c>
      <c r="O134" s="980" t="s">
        <v>2</v>
      </c>
      <c r="P134" s="980" t="s">
        <v>3</v>
      </c>
      <c r="Q134" s="982" t="s">
        <v>4</v>
      </c>
      <c r="R134" s="438"/>
      <c r="S134" s="438"/>
      <c r="T134" s="438"/>
      <c r="U134" s="438"/>
      <c r="V134" s="438"/>
      <c r="W134" s="438"/>
      <c r="X134" s="438"/>
      <c r="Y134" s="438"/>
      <c r="Z134" s="438"/>
      <c r="AA134" s="438"/>
      <c r="AB134" s="438"/>
      <c r="AC134" s="438"/>
      <c r="AD134" s="438"/>
      <c r="AE134" s="438"/>
      <c r="AF134" s="438"/>
      <c r="AG134" s="438"/>
      <c r="AH134" s="438"/>
      <c r="AI134" s="438"/>
      <c r="AJ134" s="438"/>
      <c r="AK134" s="438"/>
      <c r="AL134" s="438"/>
      <c r="AM134" s="438"/>
      <c r="AN134" s="438"/>
      <c r="AO134" s="438"/>
      <c r="AP134" s="438"/>
      <c r="AQ134" s="438"/>
      <c r="AR134" s="438"/>
      <c r="AS134" s="438"/>
      <c r="AT134" s="438"/>
      <c r="AU134" s="438"/>
      <c r="AV134" s="438"/>
      <c r="AW134" s="438"/>
      <c r="AX134" s="438"/>
      <c r="AY134" s="438"/>
      <c r="BA134" s="220" t="s">
        <v>117</v>
      </c>
      <c r="BB134" s="219"/>
      <c r="BC134" s="486" t="s">
        <v>0</v>
      </c>
      <c r="BD134" s="188" t="s">
        <v>1</v>
      </c>
      <c r="BE134" s="188" t="s">
        <v>2</v>
      </c>
      <c r="BF134" s="188" t="s">
        <v>3</v>
      </c>
      <c r="BG134" s="487" t="s">
        <v>4</v>
      </c>
      <c r="BH134" s="499" t="s">
        <v>0</v>
      </c>
      <c r="BI134" s="188" t="s">
        <v>1</v>
      </c>
      <c r="BJ134" s="188" t="s">
        <v>2</v>
      </c>
      <c r="BK134" s="188" t="s">
        <v>3</v>
      </c>
      <c r="BL134" s="487" t="s">
        <v>4</v>
      </c>
      <c r="BM134" s="499" t="s">
        <v>0</v>
      </c>
      <c r="BN134" s="188" t="s">
        <v>1</v>
      </c>
      <c r="BO134" s="188" t="s">
        <v>2</v>
      </c>
      <c r="BP134" s="188" t="s">
        <v>3</v>
      </c>
      <c r="BQ134" s="1850" t="s">
        <v>4</v>
      </c>
      <c r="BR134" s="1901"/>
      <c r="BS134" s="1901"/>
      <c r="BT134" s="1901"/>
      <c r="BU134" s="1901"/>
      <c r="BV134" s="1901"/>
      <c r="BW134" s="1901"/>
      <c r="BX134" s="1901"/>
      <c r="BY134" s="1814"/>
      <c r="BZ134" s="1814"/>
      <c r="CA134" s="1814"/>
      <c r="CB134" s="1814"/>
      <c r="CC134" s="1814"/>
      <c r="CD134" s="1814"/>
      <c r="CE134" s="1814"/>
      <c r="CF134" s="1814"/>
      <c r="CG134" s="1814"/>
      <c r="CH134" s="1814"/>
      <c r="CI134" s="1814"/>
      <c r="CJ134" s="1814"/>
      <c r="CK134" s="1814"/>
      <c r="CL134" s="1814"/>
      <c r="CM134" s="1814"/>
      <c r="CN134" s="1814"/>
      <c r="CO134" s="1814"/>
      <c r="CP134" s="1814"/>
      <c r="CQ134" s="1814"/>
      <c r="CR134" s="1814"/>
      <c r="CS134" s="1814"/>
      <c r="CT134" s="1814"/>
      <c r="CU134" s="1814"/>
      <c r="CV134" s="1814"/>
      <c r="CW134" s="1814"/>
      <c r="CX134" s="1814"/>
      <c r="CY134" s="1814"/>
      <c r="CZ134" s="1814"/>
      <c r="DA134" s="912"/>
    </row>
    <row r="135" s="135" customFormat="true" ht="15" customHeight="true" x14ac:dyDescent="0.2">
      <c r="A135" s="2295" t="s">
        <v>45</v>
      </c>
      <c r="B135" s="1258" t="s">
        <v>44</v>
      </c>
      <c r="C135" s="1175">
        <v>16.737639988006972</v>
      </c>
      <c r="D135" s="1176">
        <v>40.46194320749251</v>
      </c>
      <c r="E135" s="1176">
        <v>63.39659100214535</v>
      </c>
      <c r="F135" s="1176">
        <v>71.513246103678441</v>
      </c>
      <c r="G135" s="1177">
        <v>78.772777014866762</v>
      </c>
      <c r="H135" s="1178">
        <v>69.034166201395905</v>
      </c>
      <c r="I135" s="1176">
        <v>73.417789380018078</v>
      </c>
      <c r="J135" s="1176">
        <v>76.294620107562523</v>
      </c>
      <c r="K135" s="1176">
        <v>79.589804770448097</v>
      </c>
      <c r="L135" s="1179">
        <v>83.917074322782128</v>
      </c>
      <c r="M135" s="1180">
        <v>1.8114501602689341</v>
      </c>
      <c r="N135" s="1176">
        <v>5.0468724049746934</v>
      </c>
      <c r="O135" s="1176">
        <v>6.062787608678927</v>
      </c>
      <c r="P135" s="1176">
        <v>11.831033001577397</v>
      </c>
      <c r="Q135" s="1940">
        <v>18.682994058220395</v>
      </c>
      <c r="R135" s="438"/>
      <c r="S135" s="438"/>
      <c r="T135" s="438"/>
      <c r="U135" s="438"/>
      <c r="V135" s="438"/>
      <c r="W135" s="438"/>
      <c r="X135" s="438"/>
      <c r="Y135" s="438"/>
      <c r="Z135" s="438"/>
      <c r="AA135" s="438"/>
      <c r="AB135" s="438"/>
      <c r="AC135" s="438"/>
      <c r="AD135" s="438"/>
      <c r="AE135" s="438"/>
      <c r="AF135" s="438"/>
      <c r="AG135" s="438"/>
      <c r="AH135" s="438"/>
      <c r="AI135" s="438"/>
      <c r="AJ135" s="438"/>
      <c r="AK135" s="438"/>
      <c r="AL135" s="438"/>
      <c r="AM135" s="438"/>
      <c r="AN135" s="438"/>
      <c r="AO135" s="438"/>
      <c r="AP135" s="438"/>
      <c r="AQ135" s="438"/>
      <c r="AR135" s="438"/>
      <c r="AS135" s="438"/>
      <c r="AT135" s="438"/>
      <c r="AU135" s="438"/>
      <c r="AV135" s="438"/>
      <c r="AW135" s="438"/>
      <c r="AX135" s="438"/>
      <c r="AY135" s="438"/>
      <c r="BA135" s="2412" t="s">
        <v>45</v>
      </c>
      <c r="BB135" s="172" t="s">
        <v>44</v>
      </c>
      <c r="BC135" s="1341" t="s">
        <v>35</v>
      </c>
      <c r="BD135" s="1360" t="s">
        <v>35</v>
      </c>
      <c r="BE135" s="1360" t="s">
        <v>35</v>
      </c>
      <c r="BF135" s="1360" t="s">
        <v>35</v>
      </c>
      <c r="BG135" s="1380" t="s">
        <v>35</v>
      </c>
      <c r="BH135" s="1400" t="s">
        <v>35</v>
      </c>
      <c r="BI135" s="1360" t="s">
        <v>35</v>
      </c>
      <c r="BJ135" s="1360" t="s">
        <v>35</v>
      </c>
      <c r="BK135" s="1360" t="s">
        <v>35</v>
      </c>
      <c r="BL135" s="1380" t="s">
        <v>35</v>
      </c>
      <c r="BM135" s="1400" t="s">
        <v>35</v>
      </c>
      <c r="BN135" s="1360" t="s">
        <v>35</v>
      </c>
      <c r="BO135" s="1360" t="s">
        <v>35</v>
      </c>
      <c r="BP135" s="1360" t="s">
        <v>35</v>
      </c>
      <c r="BQ135" s="1851" t="s">
        <v>35</v>
      </c>
      <c r="BR135" s="1902"/>
      <c r="BS135" s="1902"/>
      <c r="BT135" s="1902"/>
      <c r="BU135" s="1902"/>
      <c r="BV135" s="1902"/>
      <c r="BW135" s="1902"/>
      <c r="BX135" s="1902"/>
      <c r="BY135" s="1815"/>
      <c r="BZ135" s="1815"/>
      <c r="CA135" s="1815"/>
      <c r="CB135" s="1815"/>
      <c r="CC135" s="1815"/>
      <c r="CD135" s="1815"/>
      <c r="CE135" s="1815"/>
      <c r="CF135" s="1815"/>
      <c r="CG135" s="1815"/>
      <c r="CH135" s="1815"/>
      <c r="CI135" s="1815"/>
      <c r="CJ135" s="1815"/>
      <c r="CK135" s="1815"/>
      <c r="CL135" s="1815"/>
      <c r="CM135" s="1815"/>
      <c r="CN135" s="1815"/>
      <c r="CO135" s="1815"/>
      <c r="CP135" s="1815"/>
      <c r="CQ135" s="1815"/>
      <c r="CR135" s="1815"/>
      <c r="CS135" s="1815"/>
      <c r="CT135" s="1815"/>
      <c r="CU135" s="1815"/>
      <c r="CV135" s="1815"/>
      <c r="CW135" s="1815"/>
      <c r="CX135" s="1815"/>
      <c r="CY135" s="1815"/>
      <c r="CZ135" s="1815"/>
      <c r="DA135" s="912"/>
    </row>
    <row r="136" s="135" customFormat="true" ht="15" customHeight="true" x14ac:dyDescent="0.2">
      <c r="A136" s="2296"/>
      <c r="B136" s="1259" t="s">
        <v>43</v>
      </c>
      <c r="C136" s="1181">
        <v>22.853757217524631</v>
      </c>
      <c r="D136" s="1182">
        <v>31.179001852474329</v>
      </c>
      <c r="E136" s="1182">
        <v>25.351855613166581</v>
      </c>
      <c r="F136" s="1182">
        <v>22.359189609887348</v>
      </c>
      <c r="G136" s="1183">
        <v>16.239561695077779</v>
      </c>
      <c r="H136" s="1184">
        <v>15.778093459741591</v>
      </c>
      <c r="I136" s="1182">
        <v>19.138741038482195</v>
      </c>
      <c r="J136" s="1182">
        <v>20.558198066637416</v>
      </c>
      <c r="K136" s="1182">
        <v>16.263904768430898</v>
      </c>
      <c r="L136" s="1185">
        <v>12.904000669617519</v>
      </c>
      <c r="M136" s="1186">
        <v>16.98314700849205</v>
      </c>
      <c r="N136" s="1182">
        <v>27.422884469760866</v>
      </c>
      <c r="O136" s="1182">
        <v>40.27150453231593</v>
      </c>
      <c r="P136" s="1182">
        <v>49.506647845721268</v>
      </c>
      <c r="Q136" s="1941">
        <v>51.807171912999195</v>
      </c>
      <c r="R136" s="438"/>
      <c r="S136" s="438"/>
      <c r="T136" s="438"/>
      <c r="U136" s="438"/>
      <c r="V136" s="438"/>
      <c r="W136" s="438"/>
      <c r="X136" s="438"/>
      <c r="Y136" s="438"/>
      <c r="Z136" s="438"/>
      <c r="AA136" s="438"/>
      <c r="AB136" s="438"/>
      <c r="AC136" s="438"/>
      <c r="AD136" s="438"/>
      <c r="AE136" s="438"/>
      <c r="AF136" s="438"/>
      <c r="AG136" s="438"/>
      <c r="AH136" s="438"/>
      <c r="AI136" s="438"/>
      <c r="AJ136" s="438"/>
      <c r="AK136" s="438"/>
      <c r="AL136" s="438"/>
      <c r="AM136" s="438"/>
      <c r="AN136" s="438"/>
      <c r="AO136" s="438"/>
      <c r="AP136" s="438"/>
      <c r="AQ136" s="438"/>
      <c r="AR136" s="438"/>
      <c r="AS136" s="438"/>
      <c r="AT136" s="438"/>
      <c r="AU136" s="438"/>
      <c r="AV136" s="438"/>
      <c r="AW136" s="438"/>
      <c r="AX136" s="438"/>
      <c r="AY136" s="438"/>
      <c r="BA136" s="2365"/>
      <c r="BB136" s="173" t="s">
        <v>43</v>
      </c>
      <c r="BC136" s="1342" t="s">
        <v>35</v>
      </c>
      <c r="BD136" s="1361" t="s">
        <v>35</v>
      </c>
      <c r="BE136" s="1361" t="s">
        <v>35</v>
      </c>
      <c r="BF136" s="1361" t="s">
        <v>35</v>
      </c>
      <c r="BG136" s="1381" t="s">
        <v>35</v>
      </c>
      <c r="BH136" s="1401" t="s">
        <v>35</v>
      </c>
      <c r="BI136" s="1361" t="s">
        <v>35</v>
      </c>
      <c r="BJ136" s="1361" t="s">
        <v>35</v>
      </c>
      <c r="BK136" s="1361" t="s">
        <v>35</v>
      </c>
      <c r="BL136" s="1381" t="s">
        <v>35</v>
      </c>
      <c r="BM136" s="1401" t="s">
        <v>35</v>
      </c>
      <c r="BN136" s="1361" t="s">
        <v>35</v>
      </c>
      <c r="BO136" s="1361" t="s">
        <v>35</v>
      </c>
      <c r="BP136" s="1361" t="s">
        <v>35</v>
      </c>
      <c r="BQ136" s="1852" t="s">
        <v>35</v>
      </c>
      <c r="BR136" s="1903"/>
      <c r="BS136" s="1903"/>
      <c r="BT136" s="1903"/>
      <c r="BU136" s="1903"/>
      <c r="BV136" s="1903"/>
      <c r="BW136" s="1903"/>
      <c r="BX136" s="1903"/>
      <c r="BY136" s="1816"/>
      <c r="BZ136" s="1816"/>
      <c r="CA136" s="1816"/>
      <c r="CB136" s="1816"/>
      <c r="CC136" s="1816"/>
      <c r="CD136" s="1816"/>
      <c r="CE136" s="1816"/>
      <c r="CF136" s="1816"/>
      <c r="CG136" s="1816"/>
      <c r="CH136" s="1816"/>
      <c r="CI136" s="1816"/>
      <c r="CJ136" s="1816"/>
      <c r="CK136" s="1816"/>
      <c r="CL136" s="1816"/>
      <c r="CM136" s="1816"/>
      <c r="CN136" s="1816"/>
      <c r="CO136" s="1816"/>
      <c r="CP136" s="1816"/>
      <c r="CQ136" s="1816"/>
      <c r="CR136" s="1816"/>
      <c r="CS136" s="1816"/>
      <c r="CT136" s="1816"/>
      <c r="CU136" s="1816"/>
      <c r="CV136" s="1816"/>
      <c r="CW136" s="1816"/>
      <c r="CX136" s="1816"/>
      <c r="CY136" s="1816"/>
      <c r="CZ136" s="1816"/>
      <c r="DA136" s="912"/>
    </row>
    <row r="137" s="135" customFormat="true" ht="15" customHeight="true" x14ac:dyDescent="0.2">
      <c r="A137" s="2296"/>
      <c r="B137" s="1259" t="s">
        <v>42</v>
      </c>
      <c r="C137" s="1181">
        <v>17.548716683057084</v>
      </c>
      <c r="D137" s="1182">
        <v>13.523103283520072</v>
      </c>
      <c r="E137" s="1182">
        <v>6.4669008011447922</v>
      </c>
      <c r="F137" s="1182">
        <v>3.7733583703524762</v>
      </c>
      <c r="G137" s="1183">
        <v>2.1479740610847462</v>
      </c>
      <c r="H137" s="1184">
        <v>5.7069490034325607</v>
      </c>
      <c r="I137" s="1182">
        <v>3.6700121614289523</v>
      </c>
      <c r="J137" s="1182">
        <v>1.5836677516898889</v>
      </c>
      <c r="K137" s="1182">
        <v>1.2084999403075998</v>
      </c>
      <c r="L137" s="1185">
        <v>0.70309848724224167</v>
      </c>
      <c r="M137" s="1186">
        <v>18.179925807847937</v>
      </c>
      <c r="N137" s="1182">
        <v>22.789314226814724</v>
      </c>
      <c r="O137" s="1182">
        <v>21.306606001240596</v>
      </c>
      <c r="P137" s="1182">
        <v>22.186610160863147</v>
      </c>
      <c r="Q137" s="1941">
        <v>21.465215800996283</v>
      </c>
      <c r="R137" s="438"/>
      <c r="S137" s="438"/>
      <c r="T137" s="438"/>
      <c r="U137" s="438"/>
      <c r="V137" s="438"/>
      <c r="W137" s="438"/>
      <c r="X137" s="438"/>
      <c r="Y137" s="438"/>
      <c r="Z137" s="438"/>
      <c r="AA137" s="438"/>
      <c r="AB137" s="438"/>
      <c r="AC137" s="438"/>
      <c r="AD137" s="438"/>
      <c r="AE137" s="438"/>
      <c r="AF137" s="438"/>
      <c r="AG137" s="438"/>
      <c r="AH137" s="438"/>
      <c r="AI137" s="438"/>
      <c r="AJ137" s="438"/>
      <c r="AK137" s="438"/>
      <c r="AL137" s="438"/>
      <c r="AM137" s="438"/>
      <c r="AN137" s="438"/>
      <c r="AO137" s="438"/>
      <c r="AP137" s="438"/>
      <c r="AQ137" s="438"/>
      <c r="AR137" s="438"/>
      <c r="AS137" s="438"/>
      <c r="AT137" s="438"/>
      <c r="AU137" s="438"/>
      <c r="AV137" s="438"/>
      <c r="AW137" s="438"/>
      <c r="AX137" s="438"/>
      <c r="AY137" s="438"/>
      <c r="BA137" s="2365"/>
      <c r="BB137" s="173" t="s">
        <v>42</v>
      </c>
      <c r="BC137" s="1342" t="s">
        <v>35</v>
      </c>
      <c r="BD137" s="1361" t="s">
        <v>35</v>
      </c>
      <c r="BE137" s="1361" t="s">
        <v>35</v>
      </c>
      <c r="BF137" s="1361" t="s">
        <v>35</v>
      </c>
      <c r="BG137" s="1381" t="s">
        <v>35</v>
      </c>
      <c r="BH137" s="1401" t="s">
        <v>35</v>
      </c>
      <c r="BI137" s="1361" t="s">
        <v>35</v>
      </c>
      <c r="BJ137" s="1361" t="s">
        <v>35</v>
      </c>
      <c r="BK137" s="1361" t="s">
        <v>35</v>
      </c>
      <c r="BL137" s="1381" t="s">
        <v>35</v>
      </c>
      <c r="BM137" s="1401" t="s">
        <v>35</v>
      </c>
      <c r="BN137" s="1361" t="s">
        <v>35</v>
      </c>
      <c r="BO137" s="1361" t="s">
        <v>35</v>
      </c>
      <c r="BP137" s="1361" t="s">
        <v>35</v>
      </c>
      <c r="BQ137" s="1852" t="s">
        <v>35</v>
      </c>
      <c r="BR137" s="1903"/>
      <c r="BS137" s="1903"/>
      <c r="BT137" s="1903"/>
      <c r="BU137" s="1903"/>
      <c r="BV137" s="1903"/>
      <c r="BW137" s="1903"/>
      <c r="BX137" s="1903"/>
      <c r="BY137" s="1816"/>
      <c r="BZ137" s="1816"/>
      <c r="CA137" s="1816"/>
      <c r="CB137" s="1816"/>
      <c r="CC137" s="1816"/>
      <c r="CD137" s="1816"/>
      <c r="CE137" s="1816"/>
      <c r="CF137" s="1816"/>
      <c r="CG137" s="1816"/>
      <c r="CH137" s="1816"/>
      <c r="CI137" s="1816"/>
      <c r="CJ137" s="1816"/>
      <c r="CK137" s="1816"/>
      <c r="CL137" s="1816"/>
      <c r="CM137" s="1816"/>
      <c r="CN137" s="1816"/>
      <c r="CO137" s="1816"/>
      <c r="CP137" s="1816"/>
      <c r="CQ137" s="1816"/>
      <c r="CR137" s="1816"/>
      <c r="CS137" s="1816"/>
      <c r="CT137" s="1816"/>
      <c r="CU137" s="1816"/>
      <c r="CV137" s="1816"/>
      <c r="CW137" s="1816"/>
      <c r="CX137" s="1816"/>
      <c r="CY137" s="1816"/>
      <c r="CZ137" s="1816"/>
      <c r="DA137" s="912"/>
    </row>
    <row r="138" s="135" customFormat="true" ht="15" customHeight="true" x14ac:dyDescent="0.2">
      <c r="A138" s="2296"/>
      <c r="B138" s="1259" t="s">
        <v>41</v>
      </c>
      <c r="C138" s="1181">
        <v>13.557248572035643</v>
      </c>
      <c r="D138" s="1182">
        <v>10.729757243148514</v>
      </c>
      <c r="E138" s="1182">
        <v>4.4272009423189447</v>
      </c>
      <c r="F138" s="1182">
        <v>2.3542059160817379</v>
      </c>
      <c r="G138" s="1183">
        <v>2.7255462214124804</v>
      </c>
      <c r="H138" s="1184">
        <v>8.5456553278958296</v>
      </c>
      <c r="I138" s="1182">
        <v>3.7734574200707671</v>
      </c>
      <c r="J138" s="1182">
        <v>1.5635140741101621</v>
      </c>
      <c r="K138" s="1182">
        <v>2.9377905208134121</v>
      </c>
      <c r="L138" s="1185">
        <v>2.3057703392123297</v>
      </c>
      <c r="M138" s="1186">
        <v>16.616151232279993</v>
      </c>
      <c r="N138" s="1182">
        <v>14.105460780255052</v>
      </c>
      <c r="O138" s="1182">
        <v>13.190818738880145</v>
      </c>
      <c r="P138" s="1182">
        <v>12.878170810306958</v>
      </c>
      <c r="Q138" s="1941">
        <v>6.9663209277375415</v>
      </c>
      <c r="R138" s="438"/>
      <c r="S138" s="438"/>
      <c r="T138" s="438"/>
      <c r="U138" s="438"/>
      <c r="V138" s="438"/>
      <c r="W138" s="438"/>
      <c r="X138" s="438"/>
      <c r="Y138" s="438"/>
      <c r="Z138" s="438"/>
      <c r="AA138" s="438"/>
      <c r="AB138" s="438"/>
      <c r="AC138" s="438"/>
      <c r="AD138" s="438"/>
      <c r="AE138" s="438"/>
      <c r="AF138" s="438"/>
      <c r="AG138" s="438"/>
      <c r="AH138" s="438"/>
      <c r="AI138" s="438"/>
      <c r="AJ138" s="438"/>
      <c r="AK138" s="438"/>
      <c r="AL138" s="438"/>
      <c r="AM138" s="438"/>
      <c r="AN138" s="438"/>
      <c r="AO138" s="438"/>
      <c r="AP138" s="438"/>
      <c r="AQ138" s="438"/>
      <c r="AR138" s="438"/>
      <c r="AS138" s="438"/>
      <c r="AT138" s="438"/>
      <c r="AU138" s="438"/>
      <c r="AV138" s="438"/>
      <c r="AW138" s="438"/>
      <c r="AX138" s="438"/>
      <c r="AY138" s="438"/>
      <c r="BA138" s="2365"/>
      <c r="BB138" s="173" t="s">
        <v>41</v>
      </c>
      <c r="BC138" s="1342" t="s">
        <v>35</v>
      </c>
      <c r="BD138" s="1361" t="s">
        <v>35</v>
      </c>
      <c r="BE138" s="1361" t="s">
        <v>35</v>
      </c>
      <c r="BF138" s="1361" t="s">
        <v>35</v>
      </c>
      <c r="BG138" s="1381" t="s">
        <v>35</v>
      </c>
      <c r="BH138" s="1401" t="s">
        <v>35</v>
      </c>
      <c r="BI138" s="1361" t="s">
        <v>35</v>
      </c>
      <c r="BJ138" s="1361" t="s">
        <v>35</v>
      </c>
      <c r="BK138" s="1361" t="s">
        <v>35</v>
      </c>
      <c r="BL138" s="1381" t="s">
        <v>35</v>
      </c>
      <c r="BM138" s="1401" t="s">
        <v>35</v>
      </c>
      <c r="BN138" s="1361" t="s">
        <v>35</v>
      </c>
      <c r="BO138" s="1361" t="s">
        <v>35</v>
      </c>
      <c r="BP138" s="1361" t="s">
        <v>35</v>
      </c>
      <c r="BQ138" s="1852" t="s">
        <v>35</v>
      </c>
      <c r="BR138" s="1903"/>
      <c r="BS138" s="1903"/>
      <c r="BT138" s="1903"/>
      <c r="BU138" s="1903"/>
      <c r="BV138" s="1903"/>
      <c r="BW138" s="1903"/>
      <c r="BX138" s="1903"/>
      <c r="BY138" s="1816"/>
      <c r="BZ138" s="1816"/>
      <c r="CA138" s="1816"/>
      <c r="CB138" s="1816"/>
      <c r="CC138" s="1816"/>
      <c r="CD138" s="1816"/>
      <c r="CE138" s="1816"/>
      <c r="CF138" s="1816"/>
      <c r="CG138" s="1816"/>
      <c r="CH138" s="1816"/>
      <c r="CI138" s="1816"/>
      <c r="CJ138" s="1816"/>
      <c r="CK138" s="1816"/>
      <c r="CL138" s="1816"/>
      <c r="CM138" s="1816"/>
      <c r="CN138" s="1816"/>
      <c r="CO138" s="1816"/>
      <c r="CP138" s="1816"/>
      <c r="CQ138" s="1816"/>
      <c r="CR138" s="1816"/>
      <c r="CS138" s="1816"/>
      <c r="CT138" s="1816"/>
      <c r="CU138" s="1816"/>
      <c r="CV138" s="1816"/>
      <c r="CW138" s="1816"/>
      <c r="CX138" s="1816"/>
      <c r="CY138" s="1816"/>
      <c r="CZ138" s="1816"/>
      <c r="DA138" s="912"/>
    </row>
    <row r="139" s="135" customFormat="true" ht="15" customHeight="true" x14ac:dyDescent="0.2">
      <c r="A139" s="2296"/>
      <c r="B139" s="1259" t="s">
        <v>19</v>
      </c>
      <c r="C139" s="1181">
        <v>29.30263753937567</v>
      </c>
      <c r="D139" s="1182">
        <v>4.1061944133645714</v>
      </c>
      <c r="E139" s="1182">
        <v>0.35745164122433104</v>
      </c>
      <c r="F139" s="1182">
        <v>0</v>
      </c>
      <c r="G139" s="1183">
        <v>0.11414100755822944</v>
      </c>
      <c r="H139" s="1184">
        <v>0.93513600753411319</v>
      </c>
      <c r="I139" s="1182">
        <v>0</v>
      </c>
      <c r="J139" s="1182">
        <v>0</v>
      </c>
      <c r="K139" s="1182">
        <v>0</v>
      </c>
      <c r="L139" s="1185">
        <v>0.17005618114578841</v>
      </c>
      <c r="M139" s="1186">
        <v>46.409325791111087</v>
      </c>
      <c r="N139" s="1182">
        <v>30.635468118194666</v>
      </c>
      <c r="O139" s="1182">
        <v>19.168283118884403</v>
      </c>
      <c r="P139" s="1182">
        <v>3.5975381815312311</v>
      </c>
      <c r="Q139" s="1941">
        <v>1.0782973000465923</v>
      </c>
      <c r="R139" s="438"/>
      <c r="S139" s="438"/>
      <c r="T139" s="438"/>
      <c r="U139" s="438"/>
      <c r="V139" s="438"/>
      <c r="W139" s="438"/>
      <c r="X139" s="438"/>
      <c r="Y139" s="438"/>
      <c r="Z139" s="438"/>
      <c r="AA139" s="438"/>
      <c r="AB139" s="438"/>
      <c r="AC139" s="438"/>
      <c r="AD139" s="438"/>
      <c r="AE139" s="438"/>
      <c r="AF139" s="438"/>
      <c r="AG139" s="438"/>
      <c r="AH139" s="438"/>
      <c r="AI139" s="438"/>
      <c r="AJ139" s="438"/>
      <c r="AK139" s="438"/>
      <c r="AL139" s="438"/>
      <c r="AM139" s="438"/>
      <c r="AN139" s="438"/>
      <c r="AO139" s="438"/>
      <c r="AP139" s="438"/>
      <c r="AQ139" s="438"/>
      <c r="AR139" s="438"/>
      <c r="AS139" s="438"/>
      <c r="AT139" s="438"/>
      <c r="AU139" s="438"/>
      <c r="AV139" s="438"/>
      <c r="AW139" s="438"/>
      <c r="AX139" s="438"/>
      <c r="AY139" s="438"/>
      <c r="BA139" s="2365"/>
      <c r="BB139" s="173" t="s">
        <v>19</v>
      </c>
      <c r="BC139" s="1342" t="s">
        <v>35</v>
      </c>
      <c r="BD139" s="1361" t="s">
        <v>35</v>
      </c>
      <c r="BE139" s="1361" t="s">
        <v>35</v>
      </c>
      <c r="BF139" s="1361" t="s">
        <v>35</v>
      </c>
      <c r="BG139" s="1381" t="s">
        <v>35</v>
      </c>
      <c r="BH139" s="1401" t="s">
        <v>35</v>
      </c>
      <c r="BI139" s="1361" t="s">
        <v>35</v>
      </c>
      <c r="BJ139" s="1361" t="s">
        <v>35</v>
      </c>
      <c r="BK139" s="1361" t="s">
        <v>35</v>
      </c>
      <c r="BL139" s="1381" t="s">
        <v>35</v>
      </c>
      <c r="BM139" s="1401" t="s">
        <v>35</v>
      </c>
      <c r="BN139" s="1361" t="s">
        <v>35</v>
      </c>
      <c r="BO139" s="1361" t="s">
        <v>35</v>
      </c>
      <c r="BP139" s="1361" t="s">
        <v>35</v>
      </c>
      <c r="BQ139" s="1852" t="s">
        <v>35</v>
      </c>
      <c r="BR139" s="1903"/>
      <c r="BS139" s="1903"/>
      <c r="BT139" s="1903"/>
      <c r="BU139" s="1903"/>
      <c r="BV139" s="1903"/>
      <c r="BW139" s="1903"/>
      <c r="BX139" s="1903"/>
      <c r="BY139" s="1816"/>
      <c r="BZ139" s="1816"/>
      <c r="CA139" s="1816"/>
      <c r="CB139" s="1816"/>
      <c r="CC139" s="1816"/>
      <c r="CD139" s="1816"/>
      <c r="CE139" s="1816"/>
      <c r="CF139" s="1816"/>
      <c r="CG139" s="1816"/>
      <c r="CH139" s="1816"/>
      <c r="CI139" s="1816"/>
      <c r="CJ139" s="1816"/>
      <c r="CK139" s="1816"/>
      <c r="CL139" s="1816"/>
      <c r="CM139" s="1816"/>
      <c r="CN139" s="1816"/>
      <c r="CO139" s="1816"/>
      <c r="CP139" s="1816"/>
      <c r="CQ139" s="1816"/>
      <c r="CR139" s="1816"/>
      <c r="CS139" s="1816"/>
      <c r="CT139" s="1816"/>
      <c r="CU139" s="1816"/>
      <c r="CV139" s="1816"/>
      <c r="CW139" s="1816"/>
      <c r="CX139" s="1816"/>
      <c r="CY139" s="1816"/>
      <c r="CZ139" s="1816"/>
      <c r="DA139" s="912"/>
    </row>
    <row r="140" s="130" customFormat="true" ht="15" customHeight="true" x14ac:dyDescent="0.2">
      <c r="A140" s="2364" t="s">
        <v>107</v>
      </c>
      <c r="B140" s="298" t="s">
        <v>64</v>
      </c>
      <c r="C140" s="1282" t="s">
        <v>35</v>
      </c>
      <c r="D140" s="1291" t="s">
        <v>35</v>
      </c>
      <c r="E140" s="1291" t="s">
        <v>35</v>
      </c>
      <c r="F140" s="1291" t="s">
        <v>35</v>
      </c>
      <c r="G140" s="1300" t="s">
        <v>35</v>
      </c>
      <c r="H140" s="1309" t="s">
        <v>35</v>
      </c>
      <c r="I140" s="1291" t="s">
        <v>35</v>
      </c>
      <c r="J140" s="1291" t="s">
        <v>35</v>
      </c>
      <c r="K140" s="1291" t="s">
        <v>35</v>
      </c>
      <c r="L140" s="1318" t="s">
        <v>35</v>
      </c>
      <c r="M140" s="1327" t="s">
        <v>35</v>
      </c>
      <c r="N140" s="1291" t="s">
        <v>35</v>
      </c>
      <c r="O140" s="1291" t="s">
        <v>35</v>
      </c>
      <c r="P140" s="1291" t="s">
        <v>35</v>
      </c>
      <c r="Q140" s="1318" t="s">
        <v>35</v>
      </c>
      <c r="R140" s="1966"/>
      <c r="S140" s="1966"/>
      <c r="T140" s="1966"/>
      <c r="U140" s="1966"/>
      <c r="V140" s="1966"/>
      <c r="W140" s="1966"/>
      <c r="X140" s="1966"/>
      <c r="Y140" s="1794"/>
      <c r="Z140" s="1794"/>
      <c r="AA140" s="1794"/>
      <c r="AB140" s="1794"/>
      <c r="AC140" s="1794"/>
      <c r="AD140" s="1794"/>
      <c r="AE140" s="1794"/>
      <c r="AF140" s="1794"/>
      <c r="AG140" s="1794"/>
      <c r="AH140" s="1794"/>
      <c r="AI140" s="1794"/>
      <c r="AJ140" s="1794"/>
      <c r="AK140" s="1794"/>
      <c r="AL140" s="1794"/>
      <c r="AM140" s="1794"/>
      <c r="AN140" s="1794"/>
      <c r="AO140" s="1794"/>
      <c r="AP140" s="1794"/>
      <c r="AQ140" s="1794"/>
      <c r="AR140" s="1794"/>
      <c r="AS140" s="1794"/>
      <c r="AT140" s="1794"/>
      <c r="AU140" s="1794"/>
      <c r="AV140" s="1794"/>
      <c r="AW140" s="1794"/>
      <c r="AX140" s="1794"/>
      <c r="AY140" s="1794"/>
      <c r="AZ140" s="237"/>
      <c r="BA140" s="2365" t="s">
        <v>107</v>
      </c>
      <c r="BB140" s="173" t="s">
        <v>64</v>
      </c>
      <c r="BC140" s="1342" t="s">
        <v>35</v>
      </c>
      <c r="BD140" s="1361" t="s">
        <v>35</v>
      </c>
      <c r="BE140" s="1361" t="s">
        <v>35</v>
      </c>
      <c r="BF140" s="1361" t="s">
        <v>35</v>
      </c>
      <c r="BG140" s="1381" t="s">
        <v>35</v>
      </c>
      <c r="BH140" s="1401" t="s">
        <v>35</v>
      </c>
      <c r="BI140" s="1361" t="s">
        <v>35</v>
      </c>
      <c r="BJ140" s="1361" t="s">
        <v>35</v>
      </c>
      <c r="BK140" s="1361" t="s">
        <v>35</v>
      </c>
      <c r="BL140" s="1381" t="s">
        <v>35</v>
      </c>
      <c r="BM140" s="1401" t="s">
        <v>35</v>
      </c>
      <c r="BN140" s="1361" t="s">
        <v>35</v>
      </c>
      <c r="BO140" s="1361" t="s">
        <v>35</v>
      </c>
      <c r="BP140" s="1361" t="s">
        <v>35</v>
      </c>
      <c r="BQ140" s="1852" t="s">
        <v>35</v>
      </c>
      <c r="BR140" s="1903"/>
      <c r="BS140" s="1903"/>
      <c r="BT140" s="1903"/>
      <c r="BU140" s="1903"/>
      <c r="BV140" s="1903"/>
      <c r="BW140" s="1903"/>
      <c r="BX140" s="1903"/>
      <c r="BY140" s="1816"/>
      <c r="BZ140" s="1816"/>
      <c r="CA140" s="1816"/>
      <c r="CB140" s="1816"/>
      <c r="CC140" s="1816"/>
      <c r="CD140" s="1816"/>
      <c r="CE140" s="1816"/>
      <c r="CF140" s="1816"/>
      <c r="CG140" s="1816"/>
      <c r="CH140" s="1816"/>
      <c r="CI140" s="1816"/>
      <c r="CJ140" s="1816"/>
      <c r="CK140" s="1816"/>
      <c r="CL140" s="1816"/>
      <c r="CM140" s="1816"/>
      <c r="CN140" s="1816"/>
      <c r="CO140" s="1816"/>
      <c r="CP140" s="1816"/>
      <c r="CQ140" s="1816"/>
      <c r="CR140" s="1816"/>
      <c r="CS140" s="1816"/>
      <c r="CT140" s="1816"/>
      <c r="CU140" s="1816"/>
      <c r="CV140" s="1816"/>
      <c r="CW140" s="1816"/>
      <c r="CX140" s="1816"/>
      <c r="CY140" s="1816"/>
      <c r="CZ140" s="1816"/>
      <c r="DA140" s="237"/>
    </row>
    <row r="141" s="130" customFormat="true" ht="15" customHeight="true" x14ac:dyDescent="0.2">
      <c r="A141" s="2364"/>
      <c r="B141" s="298" t="s">
        <v>65</v>
      </c>
      <c r="C141" s="1282" t="s">
        <v>35</v>
      </c>
      <c r="D141" s="1291" t="s">
        <v>35</v>
      </c>
      <c r="E141" s="1291" t="s">
        <v>35</v>
      </c>
      <c r="F141" s="1291" t="s">
        <v>35</v>
      </c>
      <c r="G141" s="1300" t="s">
        <v>35</v>
      </c>
      <c r="H141" s="1309" t="s">
        <v>35</v>
      </c>
      <c r="I141" s="1291" t="s">
        <v>35</v>
      </c>
      <c r="J141" s="1291" t="s">
        <v>35</v>
      </c>
      <c r="K141" s="1291" t="s">
        <v>35</v>
      </c>
      <c r="L141" s="1318" t="s">
        <v>35</v>
      </c>
      <c r="M141" s="1327" t="s">
        <v>35</v>
      </c>
      <c r="N141" s="1291" t="s">
        <v>35</v>
      </c>
      <c r="O141" s="1291" t="s">
        <v>35</v>
      </c>
      <c r="P141" s="1291" t="s">
        <v>35</v>
      </c>
      <c r="Q141" s="1318" t="s">
        <v>35</v>
      </c>
      <c r="R141" s="1966"/>
      <c r="S141" s="1966"/>
      <c r="T141" s="1966"/>
      <c r="U141" s="1966"/>
      <c r="V141" s="1966"/>
      <c r="W141" s="1966"/>
      <c r="X141" s="1966"/>
      <c r="Y141" s="1794"/>
      <c r="Z141" s="1794"/>
      <c r="AA141" s="1794"/>
      <c r="AB141" s="1794"/>
      <c r="AC141" s="1794"/>
      <c r="AD141" s="1794"/>
      <c r="AE141" s="1794"/>
      <c r="AF141" s="1794"/>
      <c r="AG141" s="1794"/>
      <c r="AH141" s="1794"/>
      <c r="AI141" s="1794"/>
      <c r="AJ141" s="1794"/>
      <c r="AK141" s="1794"/>
      <c r="AL141" s="1794"/>
      <c r="AM141" s="1794"/>
      <c r="AN141" s="1794"/>
      <c r="AO141" s="1794"/>
      <c r="AP141" s="1794"/>
      <c r="AQ141" s="1794"/>
      <c r="AR141" s="1794"/>
      <c r="AS141" s="1794"/>
      <c r="AT141" s="1794"/>
      <c r="AU141" s="1794"/>
      <c r="AV141" s="1794"/>
      <c r="AW141" s="1794"/>
      <c r="AX141" s="1794"/>
      <c r="AY141" s="1794"/>
      <c r="AZ141" s="237"/>
      <c r="BA141" s="2365"/>
      <c r="BB141" s="173" t="s">
        <v>65</v>
      </c>
      <c r="BC141" s="1342" t="s">
        <v>35</v>
      </c>
      <c r="BD141" s="1361" t="s">
        <v>35</v>
      </c>
      <c r="BE141" s="1361" t="s">
        <v>35</v>
      </c>
      <c r="BF141" s="1361" t="s">
        <v>35</v>
      </c>
      <c r="BG141" s="1381" t="s">
        <v>35</v>
      </c>
      <c r="BH141" s="1401" t="s">
        <v>35</v>
      </c>
      <c r="BI141" s="1361" t="s">
        <v>35</v>
      </c>
      <c r="BJ141" s="1361" t="s">
        <v>35</v>
      </c>
      <c r="BK141" s="1361" t="s">
        <v>35</v>
      </c>
      <c r="BL141" s="1381" t="s">
        <v>35</v>
      </c>
      <c r="BM141" s="1401" t="s">
        <v>35</v>
      </c>
      <c r="BN141" s="1361" t="s">
        <v>35</v>
      </c>
      <c r="BO141" s="1361" t="s">
        <v>35</v>
      </c>
      <c r="BP141" s="1361" t="s">
        <v>35</v>
      </c>
      <c r="BQ141" s="1852" t="s">
        <v>35</v>
      </c>
      <c r="BR141" s="1903"/>
      <c r="BS141" s="1903"/>
      <c r="BT141" s="1903"/>
      <c r="BU141" s="1903"/>
      <c r="BV141" s="1903"/>
      <c r="BW141" s="1903"/>
      <c r="BX141" s="1903"/>
      <c r="BY141" s="1816"/>
      <c r="BZ141" s="1816"/>
      <c r="CA141" s="1816"/>
      <c r="CB141" s="1816"/>
      <c r="CC141" s="1816"/>
      <c r="CD141" s="1816"/>
      <c r="CE141" s="1816"/>
      <c r="CF141" s="1816"/>
      <c r="CG141" s="1816"/>
      <c r="CH141" s="1816"/>
      <c r="CI141" s="1816"/>
      <c r="CJ141" s="1816"/>
      <c r="CK141" s="1816"/>
      <c r="CL141" s="1816"/>
      <c r="CM141" s="1816"/>
      <c r="CN141" s="1816"/>
      <c r="CO141" s="1816"/>
      <c r="CP141" s="1816"/>
      <c r="CQ141" s="1816"/>
      <c r="CR141" s="1816"/>
      <c r="CS141" s="1816"/>
      <c r="CT141" s="1816"/>
      <c r="CU141" s="1816"/>
      <c r="CV141" s="1816"/>
      <c r="CW141" s="1816"/>
      <c r="CX141" s="1816"/>
      <c r="CY141" s="1816"/>
      <c r="CZ141" s="1816"/>
      <c r="DA141" s="237"/>
    </row>
    <row r="142" s="130" customFormat="true" ht="15" customHeight="true" x14ac:dyDescent="0.2">
      <c r="A142" s="2364"/>
      <c r="B142" s="298" t="s">
        <v>66</v>
      </c>
      <c r="C142" s="1282" t="s">
        <v>35</v>
      </c>
      <c r="D142" s="1291" t="s">
        <v>35</v>
      </c>
      <c r="E142" s="1291" t="s">
        <v>35</v>
      </c>
      <c r="F142" s="1291" t="s">
        <v>35</v>
      </c>
      <c r="G142" s="1300" t="s">
        <v>35</v>
      </c>
      <c r="H142" s="1309" t="s">
        <v>35</v>
      </c>
      <c r="I142" s="1291" t="s">
        <v>35</v>
      </c>
      <c r="J142" s="1291" t="s">
        <v>35</v>
      </c>
      <c r="K142" s="1291" t="s">
        <v>35</v>
      </c>
      <c r="L142" s="1318" t="s">
        <v>35</v>
      </c>
      <c r="M142" s="1327" t="s">
        <v>35</v>
      </c>
      <c r="N142" s="1291" t="s">
        <v>35</v>
      </c>
      <c r="O142" s="1291" t="s">
        <v>35</v>
      </c>
      <c r="P142" s="1291" t="s">
        <v>35</v>
      </c>
      <c r="Q142" s="1318" t="s">
        <v>35</v>
      </c>
      <c r="R142" s="1966"/>
      <c r="S142" s="1966"/>
      <c r="T142" s="1966"/>
      <c r="U142" s="1966"/>
      <c r="V142" s="1966"/>
      <c r="W142" s="1966"/>
      <c r="X142" s="1966"/>
      <c r="Y142" s="1794"/>
      <c r="Z142" s="1794"/>
      <c r="AA142" s="1794"/>
      <c r="AB142" s="1794"/>
      <c r="AC142" s="1794"/>
      <c r="AD142" s="1794"/>
      <c r="AE142" s="1794"/>
      <c r="AF142" s="1794"/>
      <c r="AG142" s="1794"/>
      <c r="AH142" s="1794"/>
      <c r="AI142" s="1794"/>
      <c r="AJ142" s="1794"/>
      <c r="AK142" s="1794"/>
      <c r="AL142" s="1794"/>
      <c r="AM142" s="1794"/>
      <c r="AN142" s="1794"/>
      <c r="AO142" s="1794"/>
      <c r="AP142" s="1794"/>
      <c r="AQ142" s="1794"/>
      <c r="AR142" s="1794"/>
      <c r="AS142" s="1794"/>
      <c r="AT142" s="1794"/>
      <c r="AU142" s="1794"/>
      <c r="AV142" s="1794"/>
      <c r="AW142" s="1794"/>
      <c r="AX142" s="1794"/>
      <c r="AY142" s="1794"/>
      <c r="AZ142" s="237"/>
      <c r="BA142" s="2365"/>
      <c r="BB142" s="173" t="s">
        <v>66</v>
      </c>
      <c r="BC142" s="1342" t="s">
        <v>35</v>
      </c>
      <c r="BD142" s="1361" t="s">
        <v>35</v>
      </c>
      <c r="BE142" s="1361" t="s">
        <v>35</v>
      </c>
      <c r="BF142" s="1361" t="s">
        <v>35</v>
      </c>
      <c r="BG142" s="1381" t="s">
        <v>35</v>
      </c>
      <c r="BH142" s="1401" t="s">
        <v>35</v>
      </c>
      <c r="BI142" s="1361" t="s">
        <v>35</v>
      </c>
      <c r="BJ142" s="1361" t="s">
        <v>35</v>
      </c>
      <c r="BK142" s="1361" t="s">
        <v>35</v>
      </c>
      <c r="BL142" s="1381" t="s">
        <v>35</v>
      </c>
      <c r="BM142" s="1401" t="s">
        <v>35</v>
      </c>
      <c r="BN142" s="1361" t="s">
        <v>35</v>
      </c>
      <c r="BO142" s="1361" t="s">
        <v>35</v>
      </c>
      <c r="BP142" s="1361" t="s">
        <v>35</v>
      </c>
      <c r="BQ142" s="1852" t="s">
        <v>35</v>
      </c>
      <c r="BR142" s="1903"/>
      <c r="BS142" s="1903"/>
      <c r="BT142" s="1903"/>
      <c r="BU142" s="1903"/>
      <c r="BV142" s="1903"/>
      <c r="BW142" s="1903"/>
      <c r="BX142" s="1903"/>
      <c r="BY142" s="1816"/>
      <c r="BZ142" s="1816"/>
      <c r="CA142" s="1816"/>
      <c r="CB142" s="1816"/>
      <c r="CC142" s="1816"/>
      <c r="CD142" s="1816"/>
      <c r="CE142" s="1816"/>
      <c r="CF142" s="1816"/>
      <c r="CG142" s="1816"/>
      <c r="CH142" s="1816"/>
      <c r="CI142" s="1816"/>
      <c r="CJ142" s="1816"/>
      <c r="CK142" s="1816"/>
      <c r="CL142" s="1816"/>
      <c r="CM142" s="1816"/>
      <c r="CN142" s="1816"/>
      <c r="CO142" s="1816"/>
      <c r="CP142" s="1816"/>
      <c r="CQ142" s="1816"/>
      <c r="CR142" s="1816"/>
      <c r="CS142" s="1816"/>
      <c r="CT142" s="1816"/>
      <c r="CU142" s="1816"/>
      <c r="CV142" s="1816"/>
      <c r="CW142" s="1816"/>
      <c r="CX142" s="1816"/>
      <c r="CY142" s="1816"/>
      <c r="CZ142" s="1816"/>
      <c r="DA142" s="237"/>
    </row>
    <row r="143" s="130" customFormat="true" ht="15" customHeight="true" x14ac:dyDescent="0.2">
      <c r="A143" s="2364"/>
      <c r="B143" s="298" t="s">
        <v>67</v>
      </c>
      <c r="C143" s="1282" t="s">
        <v>35</v>
      </c>
      <c r="D143" s="1291" t="s">
        <v>35</v>
      </c>
      <c r="E143" s="1291" t="s">
        <v>35</v>
      </c>
      <c r="F143" s="1291" t="s">
        <v>35</v>
      </c>
      <c r="G143" s="1300" t="s">
        <v>35</v>
      </c>
      <c r="H143" s="1309" t="s">
        <v>35</v>
      </c>
      <c r="I143" s="1291" t="s">
        <v>35</v>
      </c>
      <c r="J143" s="1291" t="s">
        <v>35</v>
      </c>
      <c r="K143" s="1291" t="s">
        <v>35</v>
      </c>
      <c r="L143" s="1318" t="s">
        <v>35</v>
      </c>
      <c r="M143" s="1327" t="s">
        <v>35</v>
      </c>
      <c r="N143" s="1291" t="s">
        <v>35</v>
      </c>
      <c r="O143" s="1291" t="s">
        <v>35</v>
      </c>
      <c r="P143" s="1291" t="s">
        <v>35</v>
      </c>
      <c r="Q143" s="1318" t="s">
        <v>35</v>
      </c>
      <c r="R143" s="1966"/>
      <c r="S143" s="1966"/>
      <c r="T143" s="1966"/>
      <c r="U143" s="1966"/>
      <c r="V143" s="1966"/>
      <c r="W143" s="1966"/>
      <c r="X143" s="1966"/>
      <c r="Y143" s="1794"/>
      <c r="Z143" s="1794"/>
      <c r="AA143" s="1794"/>
      <c r="AB143" s="1794"/>
      <c r="AC143" s="1794"/>
      <c r="AD143" s="1794"/>
      <c r="AE143" s="1794"/>
      <c r="AF143" s="1794"/>
      <c r="AG143" s="1794"/>
      <c r="AH143" s="1794"/>
      <c r="AI143" s="1794"/>
      <c r="AJ143" s="1794"/>
      <c r="AK143" s="1794"/>
      <c r="AL143" s="1794"/>
      <c r="AM143" s="1794"/>
      <c r="AN143" s="1794"/>
      <c r="AO143" s="1794"/>
      <c r="AP143" s="1794"/>
      <c r="AQ143" s="1794"/>
      <c r="AR143" s="1794"/>
      <c r="AS143" s="1794"/>
      <c r="AT143" s="1794"/>
      <c r="AU143" s="1794"/>
      <c r="AV143" s="1794"/>
      <c r="AW143" s="1794"/>
      <c r="AX143" s="1794"/>
      <c r="AY143" s="1794"/>
      <c r="AZ143" s="237"/>
      <c r="BA143" s="2365"/>
      <c r="BB143" s="173" t="s">
        <v>67</v>
      </c>
      <c r="BC143" s="1342" t="s">
        <v>35</v>
      </c>
      <c r="BD143" s="1361" t="s">
        <v>35</v>
      </c>
      <c r="BE143" s="1361" t="s">
        <v>35</v>
      </c>
      <c r="BF143" s="1361" t="s">
        <v>35</v>
      </c>
      <c r="BG143" s="1381" t="s">
        <v>35</v>
      </c>
      <c r="BH143" s="1401" t="s">
        <v>35</v>
      </c>
      <c r="BI143" s="1361" t="s">
        <v>35</v>
      </c>
      <c r="BJ143" s="1361" t="s">
        <v>35</v>
      </c>
      <c r="BK143" s="1361" t="s">
        <v>35</v>
      </c>
      <c r="BL143" s="1381" t="s">
        <v>35</v>
      </c>
      <c r="BM143" s="1401" t="s">
        <v>35</v>
      </c>
      <c r="BN143" s="1361" t="s">
        <v>35</v>
      </c>
      <c r="BO143" s="1361" t="s">
        <v>35</v>
      </c>
      <c r="BP143" s="1361" t="s">
        <v>35</v>
      </c>
      <c r="BQ143" s="1852" t="s">
        <v>35</v>
      </c>
      <c r="BR143" s="1903"/>
      <c r="BS143" s="1903"/>
      <c r="BT143" s="1903"/>
      <c r="BU143" s="1903"/>
      <c r="BV143" s="1903"/>
      <c r="BW143" s="1903"/>
      <c r="BX143" s="1903"/>
      <c r="BY143" s="1816"/>
      <c r="BZ143" s="1816"/>
      <c r="CA143" s="1816"/>
      <c r="CB143" s="1816"/>
      <c r="CC143" s="1816"/>
      <c r="CD143" s="1816"/>
      <c r="CE143" s="1816"/>
      <c r="CF143" s="1816"/>
      <c r="CG143" s="1816"/>
      <c r="CH143" s="1816"/>
      <c r="CI143" s="1816"/>
      <c r="CJ143" s="1816"/>
      <c r="CK143" s="1816"/>
      <c r="CL143" s="1816"/>
      <c r="CM143" s="1816"/>
      <c r="CN143" s="1816"/>
      <c r="CO143" s="1816"/>
      <c r="CP143" s="1816"/>
      <c r="CQ143" s="1816"/>
      <c r="CR143" s="1816"/>
      <c r="CS143" s="1816"/>
      <c r="CT143" s="1816"/>
      <c r="CU143" s="1816"/>
      <c r="CV143" s="1816"/>
      <c r="CW143" s="1816"/>
      <c r="CX143" s="1816"/>
      <c r="CY143" s="1816"/>
      <c r="CZ143" s="1816"/>
      <c r="DA143" s="237"/>
    </row>
    <row r="144" s="130" customFormat="true" ht="15" customHeight="true" x14ac:dyDescent="0.2">
      <c r="A144" s="2364" t="s">
        <v>108</v>
      </c>
      <c r="B144" s="298" t="s">
        <v>64</v>
      </c>
      <c r="C144" s="1282" t="s">
        <v>35</v>
      </c>
      <c r="D144" s="1291" t="s">
        <v>35</v>
      </c>
      <c r="E144" s="1291" t="s">
        <v>35</v>
      </c>
      <c r="F144" s="1291" t="s">
        <v>35</v>
      </c>
      <c r="G144" s="1300" t="s">
        <v>35</v>
      </c>
      <c r="H144" s="1309" t="s">
        <v>35</v>
      </c>
      <c r="I144" s="1291" t="s">
        <v>35</v>
      </c>
      <c r="J144" s="1291" t="s">
        <v>35</v>
      </c>
      <c r="K144" s="1291" t="s">
        <v>35</v>
      </c>
      <c r="L144" s="1318" t="s">
        <v>35</v>
      </c>
      <c r="M144" s="1327" t="s">
        <v>35</v>
      </c>
      <c r="N144" s="1291" t="s">
        <v>35</v>
      </c>
      <c r="O144" s="1291" t="s">
        <v>35</v>
      </c>
      <c r="P144" s="1291" t="s">
        <v>35</v>
      </c>
      <c r="Q144" s="1318" t="s">
        <v>35</v>
      </c>
      <c r="R144" s="1966"/>
      <c r="S144" s="1966"/>
      <c r="T144" s="1966"/>
      <c r="U144" s="1966"/>
      <c r="V144" s="1966"/>
      <c r="W144" s="1966"/>
      <c r="X144" s="1966"/>
      <c r="Y144" s="1794"/>
      <c r="Z144" s="1794"/>
      <c r="AA144" s="1794"/>
      <c r="AB144" s="1794"/>
      <c r="AC144" s="1794"/>
      <c r="AD144" s="1794"/>
      <c r="AE144" s="1794"/>
      <c r="AF144" s="1794"/>
      <c r="AG144" s="1794"/>
      <c r="AH144" s="1794"/>
      <c r="AI144" s="1794"/>
      <c r="AJ144" s="1794"/>
      <c r="AK144" s="1794"/>
      <c r="AL144" s="1794"/>
      <c r="AM144" s="1794"/>
      <c r="AN144" s="1794"/>
      <c r="AO144" s="1794"/>
      <c r="AP144" s="1794"/>
      <c r="AQ144" s="1794"/>
      <c r="AR144" s="1794"/>
      <c r="AS144" s="1794"/>
      <c r="AT144" s="1794"/>
      <c r="AU144" s="1794"/>
      <c r="AV144" s="1794"/>
      <c r="AW144" s="1794"/>
      <c r="AX144" s="1794"/>
      <c r="AY144" s="1794"/>
      <c r="AZ144" s="237"/>
      <c r="BA144" s="2365" t="s">
        <v>108</v>
      </c>
      <c r="BB144" s="173" t="s">
        <v>64</v>
      </c>
      <c r="BC144" s="1342" t="s">
        <v>35</v>
      </c>
      <c r="BD144" s="1361" t="s">
        <v>35</v>
      </c>
      <c r="BE144" s="1361" t="s">
        <v>35</v>
      </c>
      <c r="BF144" s="1361" t="s">
        <v>35</v>
      </c>
      <c r="BG144" s="1381" t="s">
        <v>35</v>
      </c>
      <c r="BH144" s="1401" t="s">
        <v>35</v>
      </c>
      <c r="BI144" s="1361" t="s">
        <v>35</v>
      </c>
      <c r="BJ144" s="1361" t="s">
        <v>35</v>
      </c>
      <c r="BK144" s="1361" t="s">
        <v>35</v>
      </c>
      <c r="BL144" s="1381" t="s">
        <v>35</v>
      </c>
      <c r="BM144" s="1401" t="s">
        <v>35</v>
      </c>
      <c r="BN144" s="1361" t="s">
        <v>35</v>
      </c>
      <c r="BO144" s="1361" t="s">
        <v>35</v>
      </c>
      <c r="BP144" s="1361" t="s">
        <v>35</v>
      </c>
      <c r="BQ144" s="1852" t="s">
        <v>35</v>
      </c>
      <c r="BR144" s="1903"/>
      <c r="BS144" s="1903"/>
      <c r="BT144" s="1903"/>
      <c r="BU144" s="1903"/>
      <c r="BV144" s="1903"/>
      <c r="BW144" s="1903"/>
      <c r="BX144" s="1903"/>
      <c r="BY144" s="1816"/>
      <c r="BZ144" s="1816"/>
      <c r="CA144" s="1816"/>
      <c r="CB144" s="1816"/>
      <c r="CC144" s="1816"/>
      <c r="CD144" s="1816"/>
      <c r="CE144" s="1816"/>
      <c r="CF144" s="1816"/>
      <c r="CG144" s="1816"/>
      <c r="CH144" s="1816"/>
      <c r="CI144" s="1816"/>
      <c r="CJ144" s="1816"/>
      <c r="CK144" s="1816"/>
      <c r="CL144" s="1816"/>
      <c r="CM144" s="1816"/>
      <c r="CN144" s="1816"/>
      <c r="CO144" s="1816"/>
      <c r="CP144" s="1816"/>
      <c r="CQ144" s="1816"/>
      <c r="CR144" s="1816"/>
      <c r="CS144" s="1816"/>
      <c r="CT144" s="1816"/>
      <c r="CU144" s="1816"/>
      <c r="CV144" s="1816"/>
      <c r="CW144" s="1816"/>
      <c r="CX144" s="1816"/>
      <c r="CY144" s="1816"/>
      <c r="CZ144" s="1816"/>
      <c r="DA144" s="237"/>
    </row>
    <row r="145" s="130" customFormat="true" ht="15" customHeight="true" x14ac:dyDescent="0.2">
      <c r="A145" s="2364"/>
      <c r="B145" s="298" t="s">
        <v>65</v>
      </c>
      <c r="C145" s="1282" t="s">
        <v>35</v>
      </c>
      <c r="D145" s="1291" t="s">
        <v>35</v>
      </c>
      <c r="E145" s="1291" t="s">
        <v>35</v>
      </c>
      <c r="F145" s="1291" t="s">
        <v>35</v>
      </c>
      <c r="G145" s="1300" t="s">
        <v>35</v>
      </c>
      <c r="H145" s="1309" t="s">
        <v>35</v>
      </c>
      <c r="I145" s="1291" t="s">
        <v>35</v>
      </c>
      <c r="J145" s="1291" t="s">
        <v>35</v>
      </c>
      <c r="K145" s="1291" t="s">
        <v>35</v>
      </c>
      <c r="L145" s="1318" t="s">
        <v>35</v>
      </c>
      <c r="M145" s="1327" t="s">
        <v>35</v>
      </c>
      <c r="N145" s="1291" t="s">
        <v>35</v>
      </c>
      <c r="O145" s="1291" t="s">
        <v>35</v>
      </c>
      <c r="P145" s="1291" t="s">
        <v>35</v>
      </c>
      <c r="Q145" s="1318" t="s">
        <v>35</v>
      </c>
      <c r="R145" s="1966"/>
      <c r="S145" s="1966"/>
      <c r="T145" s="1966"/>
      <c r="U145" s="1966"/>
      <c r="V145" s="1966"/>
      <c r="W145" s="1966"/>
      <c r="X145" s="1966"/>
      <c r="Y145" s="1794"/>
      <c r="Z145" s="1794"/>
      <c r="AA145" s="1794"/>
      <c r="AB145" s="1794"/>
      <c r="AC145" s="1794"/>
      <c r="AD145" s="1794"/>
      <c r="AE145" s="1794"/>
      <c r="AF145" s="1794"/>
      <c r="AG145" s="1794"/>
      <c r="AH145" s="1794"/>
      <c r="AI145" s="1794"/>
      <c r="AJ145" s="1794"/>
      <c r="AK145" s="1794"/>
      <c r="AL145" s="1794"/>
      <c r="AM145" s="1794"/>
      <c r="AN145" s="1794"/>
      <c r="AO145" s="1794"/>
      <c r="AP145" s="1794"/>
      <c r="AQ145" s="1794"/>
      <c r="AR145" s="1794"/>
      <c r="AS145" s="1794"/>
      <c r="AT145" s="1794"/>
      <c r="AU145" s="1794"/>
      <c r="AV145" s="1794"/>
      <c r="AW145" s="1794"/>
      <c r="AX145" s="1794"/>
      <c r="AY145" s="1794"/>
      <c r="AZ145" s="237"/>
      <c r="BA145" s="2365"/>
      <c r="BB145" s="173" t="s">
        <v>65</v>
      </c>
      <c r="BC145" s="1342" t="s">
        <v>35</v>
      </c>
      <c r="BD145" s="1361" t="s">
        <v>35</v>
      </c>
      <c r="BE145" s="1361" t="s">
        <v>35</v>
      </c>
      <c r="BF145" s="1361" t="s">
        <v>35</v>
      </c>
      <c r="BG145" s="1381" t="s">
        <v>35</v>
      </c>
      <c r="BH145" s="1401" t="s">
        <v>35</v>
      </c>
      <c r="BI145" s="1361" t="s">
        <v>35</v>
      </c>
      <c r="BJ145" s="1361" t="s">
        <v>35</v>
      </c>
      <c r="BK145" s="1361" t="s">
        <v>35</v>
      </c>
      <c r="BL145" s="1381" t="s">
        <v>35</v>
      </c>
      <c r="BM145" s="1401" t="s">
        <v>35</v>
      </c>
      <c r="BN145" s="1361" t="s">
        <v>35</v>
      </c>
      <c r="BO145" s="1361" t="s">
        <v>35</v>
      </c>
      <c r="BP145" s="1361" t="s">
        <v>35</v>
      </c>
      <c r="BQ145" s="1852" t="s">
        <v>35</v>
      </c>
      <c r="BR145" s="1903"/>
      <c r="BS145" s="1903"/>
      <c r="BT145" s="1903"/>
      <c r="BU145" s="1903"/>
      <c r="BV145" s="1903"/>
      <c r="BW145" s="1903"/>
      <c r="BX145" s="1903"/>
      <c r="BY145" s="1816"/>
      <c r="BZ145" s="1816"/>
      <c r="CA145" s="1816"/>
      <c r="CB145" s="1816"/>
      <c r="CC145" s="1816"/>
      <c r="CD145" s="1816"/>
      <c r="CE145" s="1816"/>
      <c r="CF145" s="1816"/>
      <c r="CG145" s="1816"/>
      <c r="CH145" s="1816"/>
      <c r="CI145" s="1816"/>
      <c r="CJ145" s="1816"/>
      <c r="CK145" s="1816"/>
      <c r="CL145" s="1816"/>
      <c r="CM145" s="1816"/>
      <c r="CN145" s="1816"/>
      <c r="CO145" s="1816"/>
      <c r="CP145" s="1816"/>
      <c r="CQ145" s="1816"/>
      <c r="CR145" s="1816"/>
      <c r="CS145" s="1816"/>
      <c r="CT145" s="1816"/>
      <c r="CU145" s="1816"/>
      <c r="CV145" s="1816"/>
      <c r="CW145" s="1816"/>
      <c r="CX145" s="1816"/>
      <c r="CY145" s="1816"/>
      <c r="CZ145" s="1816"/>
      <c r="DA145" s="237"/>
    </row>
    <row r="146" s="130" customFormat="true" ht="15" customHeight="true" x14ac:dyDescent="0.2">
      <c r="A146" s="2364"/>
      <c r="B146" s="298" t="s">
        <v>66</v>
      </c>
      <c r="C146" s="1282" t="s">
        <v>35</v>
      </c>
      <c r="D146" s="1291" t="s">
        <v>35</v>
      </c>
      <c r="E146" s="1291" t="s">
        <v>35</v>
      </c>
      <c r="F146" s="1291" t="s">
        <v>35</v>
      </c>
      <c r="G146" s="1300" t="s">
        <v>35</v>
      </c>
      <c r="H146" s="1309" t="s">
        <v>35</v>
      </c>
      <c r="I146" s="1291" t="s">
        <v>35</v>
      </c>
      <c r="J146" s="1291" t="s">
        <v>35</v>
      </c>
      <c r="K146" s="1291" t="s">
        <v>35</v>
      </c>
      <c r="L146" s="1318" t="s">
        <v>35</v>
      </c>
      <c r="M146" s="1327" t="s">
        <v>35</v>
      </c>
      <c r="N146" s="1291" t="s">
        <v>35</v>
      </c>
      <c r="O146" s="1291" t="s">
        <v>35</v>
      </c>
      <c r="P146" s="1291" t="s">
        <v>35</v>
      </c>
      <c r="Q146" s="1318" t="s">
        <v>35</v>
      </c>
      <c r="R146" s="1966"/>
      <c r="S146" s="1966"/>
      <c r="T146" s="1966"/>
      <c r="U146" s="1966"/>
      <c r="V146" s="1966"/>
      <c r="W146" s="1966"/>
      <c r="X146" s="1966"/>
      <c r="Y146" s="1794"/>
      <c r="Z146" s="1794"/>
      <c r="AA146" s="1794"/>
      <c r="AB146" s="1794"/>
      <c r="AC146" s="1794"/>
      <c r="AD146" s="1794"/>
      <c r="AE146" s="1794"/>
      <c r="AF146" s="1794"/>
      <c r="AG146" s="1794"/>
      <c r="AH146" s="1794"/>
      <c r="AI146" s="1794"/>
      <c r="AJ146" s="1794"/>
      <c r="AK146" s="1794"/>
      <c r="AL146" s="1794"/>
      <c r="AM146" s="1794"/>
      <c r="AN146" s="1794"/>
      <c r="AO146" s="1794"/>
      <c r="AP146" s="1794"/>
      <c r="AQ146" s="1794"/>
      <c r="AR146" s="1794"/>
      <c r="AS146" s="1794"/>
      <c r="AT146" s="1794"/>
      <c r="AU146" s="1794"/>
      <c r="AV146" s="1794"/>
      <c r="AW146" s="1794"/>
      <c r="AX146" s="1794"/>
      <c r="AY146" s="1794"/>
      <c r="AZ146" s="237"/>
      <c r="BA146" s="2365"/>
      <c r="BB146" s="173" t="s">
        <v>66</v>
      </c>
      <c r="BC146" s="1342" t="s">
        <v>35</v>
      </c>
      <c r="BD146" s="1361" t="s">
        <v>35</v>
      </c>
      <c r="BE146" s="1361" t="s">
        <v>35</v>
      </c>
      <c r="BF146" s="1361" t="s">
        <v>35</v>
      </c>
      <c r="BG146" s="1381" t="s">
        <v>35</v>
      </c>
      <c r="BH146" s="1401" t="s">
        <v>35</v>
      </c>
      <c r="BI146" s="1361" t="s">
        <v>35</v>
      </c>
      <c r="BJ146" s="1361" t="s">
        <v>35</v>
      </c>
      <c r="BK146" s="1361" t="s">
        <v>35</v>
      </c>
      <c r="BL146" s="1381" t="s">
        <v>35</v>
      </c>
      <c r="BM146" s="1401" t="s">
        <v>35</v>
      </c>
      <c r="BN146" s="1361" t="s">
        <v>35</v>
      </c>
      <c r="BO146" s="1361" t="s">
        <v>35</v>
      </c>
      <c r="BP146" s="1361" t="s">
        <v>35</v>
      </c>
      <c r="BQ146" s="1852" t="s">
        <v>35</v>
      </c>
      <c r="BR146" s="1903"/>
      <c r="BS146" s="1903"/>
      <c r="BT146" s="1903"/>
      <c r="BU146" s="1903"/>
      <c r="BV146" s="1903"/>
      <c r="BW146" s="1903"/>
      <c r="BX146" s="1903"/>
      <c r="BY146" s="1816"/>
      <c r="BZ146" s="1816"/>
      <c r="CA146" s="1816"/>
      <c r="CB146" s="1816"/>
      <c r="CC146" s="1816"/>
      <c r="CD146" s="1816"/>
      <c r="CE146" s="1816"/>
      <c r="CF146" s="1816"/>
      <c r="CG146" s="1816"/>
      <c r="CH146" s="1816"/>
      <c r="CI146" s="1816"/>
      <c r="CJ146" s="1816"/>
      <c r="CK146" s="1816"/>
      <c r="CL146" s="1816"/>
      <c r="CM146" s="1816"/>
      <c r="CN146" s="1816"/>
      <c r="CO146" s="1816"/>
      <c r="CP146" s="1816"/>
      <c r="CQ146" s="1816"/>
      <c r="CR146" s="1816"/>
      <c r="CS146" s="1816"/>
      <c r="CT146" s="1816"/>
      <c r="CU146" s="1816"/>
      <c r="CV146" s="1816"/>
      <c r="CW146" s="1816"/>
      <c r="CX146" s="1816"/>
      <c r="CY146" s="1816"/>
      <c r="CZ146" s="1816"/>
      <c r="DA146" s="237"/>
    </row>
    <row r="147" s="130" customFormat="true" ht="15" customHeight="true" x14ac:dyDescent="0.2">
      <c r="A147" s="2364"/>
      <c r="B147" s="298" t="s">
        <v>67</v>
      </c>
      <c r="C147" s="1282" t="s">
        <v>35</v>
      </c>
      <c r="D147" s="1291" t="s">
        <v>35</v>
      </c>
      <c r="E147" s="1291" t="s">
        <v>35</v>
      </c>
      <c r="F147" s="1291" t="s">
        <v>35</v>
      </c>
      <c r="G147" s="1300" t="s">
        <v>35</v>
      </c>
      <c r="H147" s="1309" t="s">
        <v>35</v>
      </c>
      <c r="I147" s="1291" t="s">
        <v>35</v>
      </c>
      <c r="J147" s="1291" t="s">
        <v>35</v>
      </c>
      <c r="K147" s="1291" t="s">
        <v>35</v>
      </c>
      <c r="L147" s="1318" t="s">
        <v>35</v>
      </c>
      <c r="M147" s="1327" t="s">
        <v>35</v>
      </c>
      <c r="N147" s="1291" t="s">
        <v>35</v>
      </c>
      <c r="O147" s="1291" t="s">
        <v>35</v>
      </c>
      <c r="P147" s="1291" t="s">
        <v>35</v>
      </c>
      <c r="Q147" s="1318" t="s">
        <v>35</v>
      </c>
      <c r="R147" s="1966"/>
      <c r="S147" s="1966"/>
      <c r="T147" s="1966"/>
      <c r="U147" s="1966"/>
      <c r="V147" s="1966"/>
      <c r="W147" s="1966"/>
      <c r="X147" s="1966"/>
      <c r="Y147" s="1794"/>
      <c r="Z147" s="1794"/>
      <c r="AA147" s="1794"/>
      <c r="AB147" s="1794"/>
      <c r="AC147" s="1794"/>
      <c r="AD147" s="1794"/>
      <c r="AE147" s="1794"/>
      <c r="AF147" s="1794"/>
      <c r="AG147" s="1794"/>
      <c r="AH147" s="1794"/>
      <c r="AI147" s="1794"/>
      <c r="AJ147" s="1794"/>
      <c r="AK147" s="1794"/>
      <c r="AL147" s="1794"/>
      <c r="AM147" s="1794"/>
      <c r="AN147" s="1794"/>
      <c r="AO147" s="1794"/>
      <c r="AP147" s="1794"/>
      <c r="AQ147" s="1794"/>
      <c r="AR147" s="1794"/>
      <c r="AS147" s="1794"/>
      <c r="AT147" s="1794"/>
      <c r="AU147" s="1794"/>
      <c r="AV147" s="1794"/>
      <c r="AW147" s="1794"/>
      <c r="AX147" s="1794"/>
      <c r="AY147" s="1794"/>
      <c r="AZ147" s="237"/>
      <c r="BA147" s="2365"/>
      <c r="BB147" s="173" t="s">
        <v>67</v>
      </c>
      <c r="BC147" s="1342" t="s">
        <v>35</v>
      </c>
      <c r="BD147" s="1361" t="s">
        <v>35</v>
      </c>
      <c r="BE147" s="1361" t="s">
        <v>35</v>
      </c>
      <c r="BF147" s="1361" t="s">
        <v>35</v>
      </c>
      <c r="BG147" s="1381" t="s">
        <v>35</v>
      </c>
      <c r="BH147" s="1401" t="s">
        <v>35</v>
      </c>
      <c r="BI147" s="1361" t="s">
        <v>35</v>
      </c>
      <c r="BJ147" s="1361" t="s">
        <v>35</v>
      </c>
      <c r="BK147" s="1361" t="s">
        <v>35</v>
      </c>
      <c r="BL147" s="1381" t="s">
        <v>35</v>
      </c>
      <c r="BM147" s="1401" t="s">
        <v>35</v>
      </c>
      <c r="BN147" s="1361" t="s">
        <v>35</v>
      </c>
      <c r="BO147" s="1361" t="s">
        <v>35</v>
      </c>
      <c r="BP147" s="1361" t="s">
        <v>35</v>
      </c>
      <c r="BQ147" s="1852" t="s">
        <v>35</v>
      </c>
      <c r="BR147" s="1903"/>
      <c r="BS147" s="1903"/>
      <c r="BT147" s="1903"/>
      <c r="BU147" s="1903"/>
      <c r="BV147" s="1903"/>
      <c r="BW147" s="1903"/>
      <c r="BX147" s="1903"/>
      <c r="BY147" s="1816"/>
      <c r="BZ147" s="1816"/>
      <c r="CA147" s="1816"/>
      <c r="CB147" s="1816"/>
      <c r="CC147" s="1816"/>
      <c r="CD147" s="1816"/>
      <c r="CE147" s="1816"/>
      <c r="CF147" s="1816"/>
      <c r="CG147" s="1816"/>
      <c r="CH147" s="1816"/>
      <c r="CI147" s="1816"/>
      <c r="CJ147" s="1816"/>
      <c r="CK147" s="1816"/>
      <c r="CL147" s="1816"/>
      <c r="CM147" s="1816"/>
      <c r="CN147" s="1816"/>
      <c r="CO147" s="1816"/>
      <c r="CP147" s="1816"/>
      <c r="CQ147" s="1816"/>
      <c r="CR147" s="1816"/>
      <c r="CS147" s="1816"/>
      <c r="CT147" s="1816"/>
      <c r="CU147" s="1816"/>
      <c r="CV147" s="1816"/>
      <c r="CW147" s="1816"/>
      <c r="CX147" s="1816"/>
      <c r="CY147" s="1816"/>
      <c r="CZ147" s="1816"/>
      <c r="DA147" s="237"/>
    </row>
    <row r="148" s="130" customFormat="true" ht="15" customHeight="true" x14ac:dyDescent="0.2">
      <c r="A148" s="2364" t="s">
        <v>109</v>
      </c>
      <c r="B148" s="298" t="s">
        <v>49</v>
      </c>
      <c r="C148" s="991">
        <v>7.8604593834741303</v>
      </c>
      <c r="D148" s="992">
        <v>6.3062941363401546</v>
      </c>
      <c r="E148" s="992">
        <v>2.0482255396252862</v>
      </c>
      <c r="F148" s="992">
        <v>1.3881983584902586</v>
      </c>
      <c r="G148" s="1040">
        <v>0.10791868763156431</v>
      </c>
      <c r="H148" s="1031">
        <v>4.9959282601176298</v>
      </c>
      <c r="I148" s="992">
        <v>1.7202877615825534</v>
      </c>
      <c r="J148" s="992">
        <v>0.69395328857514171</v>
      </c>
      <c r="K148" s="992">
        <v>0.59671941001487916</v>
      </c>
      <c r="L148" s="1007">
        <v>6.8345272860234424E-2</v>
      </c>
      <c r="M148" s="1018">
        <v>6.587702878672351</v>
      </c>
      <c r="N148" s="992">
        <v>9.1028717289175773</v>
      </c>
      <c r="O148" s="992">
        <v>6.780402170866914</v>
      </c>
      <c r="P148" s="992">
        <v>9.5743343236659406</v>
      </c>
      <c r="Q148" s="1007">
        <v>5.3624514320384185</v>
      </c>
      <c r="R148" s="1967"/>
      <c r="S148" s="1967"/>
      <c r="T148" s="1967"/>
      <c r="U148" s="1967"/>
      <c r="V148" s="1967"/>
      <c r="W148" s="1967"/>
      <c r="X148" s="1967"/>
      <c r="Y148" s="1795"/>
      <c r="Z148" s="1795"/>
      <c r="AA148" s="1795"/>
      <c r="AB148" s="1795"/>
      <c r="AC148" s="1795"/>
      <c r="AD148" s="1795"/>
      <c r="AE148" s="1795"/>
      <c r="AF148" s="1795"/>
      <c r="AG148" s="1795"/>
      <c r="AH148" s="1795"/>
      <c r="AI148" s="1795"/>
      <c r="AJ148" s="1795"/>
      <c r="AK148" s="1795"/>
      <c r="AL148" s="1795"/>
      <c r="AM148" s="1795"/>
      <c r="AN148" s="1795"/>
      <c r="AO148" s="1795"/>
      <c r="AP148" s="1795"/>
      <c r="AQ148" s="1795"/>
      <c r="AR148" s="1795"/>
      <c r="AS148" s="1795"/>
      <c r="AT148" s="1795"/>
      <c r="AU148" s="1795"/>
      <c r="AV148" s="1795"/>
      <c r="AW148" s="1795"/>
      <c r="AX148" s="1795"/>
      <c r="AY148" s="1795"/>
      <c r="AZ148" s="237"/>
      <c r="BA148" s="2365" t="s">
        <v>109</v>
      </c>
      <c r="BB148" s="173" t="s">
        <v>49</v>
      </c>
      <c r="BC148" s="1342" t="s">
        <v>35</v>
      </c>
      <c r="BD148" s="1361" t="s">
        <v>35</v>
      </c>
      <c r="BE148" s="1361" t="s">
        <v>35</v>
      </c>
      <c r="BF148" s="1361" t="s">
        <v>35</v>
      </c>
      <c r="BG148" s="1381" t="s">
        <v>35</v>
      </c>
      <c r="BH148" s="1401" t="s">
        <v>35</v>
      </c>
      <c r="BI148" s="1361" t="s">
        <v>35</v>
      </c>
      <c r="BJ148" s="1361" t="s">
        <v>35</v>
      </c>
      <c r="BK148" s="1361" t="s">
        <v>35</v>
      </c>
      <c r="BL148" s="1381" t="s">
        <v>35</v>
      </c>
      <c r="BM148" s="1401" t="s">
        <v>35</v>
      </c>
      <c r="BN148" s="1361" t="s">
        <v>35</v>
      </c>
      <c r="BO148" s="1361" t="s">
        <v>35</v>
      </c>
      <c r="BP148" s="1361" t="s">
        <v>35</v>
      </c>
      <c r="BQ148" s="1852" t="s">
        <v>35</v>
      </c>
      <c r="BR148" s="1903"/>
      <c r="BS148" s="1903"/>
      <c r="BT148" s="1903"/>
      <c r="BU148" s="1903"/>
      <c r="BV148" s="1903"/>
      <c r="BW148" s="1903"/>
      <c r="BX148" s="1903"/>
      <c r="BY148" s="1816"/>
      <c r="BZ148" s="1816"/>
      <c r="CA148" s="1816"/>
      <c r="CB148" s="1816"/>
      <c r="CC148" s="1816"/>
      <c r="CD148" s="1816"/>
      <c r="CE148" s="1816"/>
      <c r="CF148" s="1816"/>
      <c r="CG148" s="1816"/>
      <c r="CH148" s="1816"/>
      <c r="CI148" s="1816"/>
      <c r="CJ148" s="1816"/>
      <c r="CK148" s="1816"/>
      <c r="CL148" s="1816"/>
      <c r="CM148" s="1816"/>
      <c r="CN148" s="1816"/>
      <c r="CO148" s="1816"/>
      <c r="CP148" s="1816"/>
      <c r="CQ148" s="1816"/>
      <c r="CR148" s="1816"/>
      <c r="CS148" s="1816"/>
      <c r="CT148" s="1816"/>
      <c r="CU148" s="1816"/>
      <c r="CV148" s="1816"/>
      <c r="CW148" s="1816"/>
      <c r="CX148" s="1816"/>
      <c r="CY148" s="1816"/>
      <c r="CZ148" s="1816"/>
      <c r="DA148" s="237"/>
    </row>
    <row r="149" s="130" customFormat="true" ht="15" customHeight="true" x14ac:dyDescent="0.2">
      <c r="A149" s="2364"/>
      <c r="B149" s="298" t="s">
        <v>48</v>
      </c>
      <c r="C149" s="991">
        <v>49.501150417919426</v>
      </c>
      <c r="D149" s="992">
        <v>74.391600524130425</v>
      </c>
      <c r="E149" s="992">
        <v>85.523063836899098</v>
      </c>
      <c r="F149" s="992">
        <v>88.106011156379012</v>
      </c>
      <c r="G149" s="1040">
        <v>90.413915094601364</v>
      </c>
      <c r="H149" s="1031">
        <v>78.626400357379964</v>
      </c>
      <c r="I149" s="992">
        <v>86.966947369124142</v>
      </c>
      <c r="J149" s="992">
        <v>87.209607300305464</v>
      </c>
      <c r="K149" s="992">
        <v>89.327648885264381</v>
      </c>
      <c r="L149" s="1007">
        <v>91.760030780263051</v>
      </c>
      <c r="M149" s="1018">
        <v>33.403185630898221</v>
      </c>
      <c r="N149" s="992">
        <v>46.000144855894128</v>
      </c>
      <c r="O149" s="992">
        <v>60.280983670152906</v>
      </c>
      <c r="P149" s="992">
        <v>74.454219976548202</v>
      </c>
      <c r="Q149" s="1007">
        <v>79.86639017540567</v>
      </c>
      <c r="R149" s="1967"/>
      <c r="S149" s="1967"/>
      <c r="T149" s="1967"/>
      <c r="U149" s="1967"/>
      <c r="V149" s="1967"/>
      <c r="W149" s="1967"/>
      <c r="X149" s="1967"/>
      <c r="Y149" s="1795"/>
      <c r="Z149" s="1795"/>
      <c r="AA149" s="1795"/>
      <c r="AB149" s="1795"/>
      <c r="AC149" s="1795"/>
      <c r="AD149" s="1795"/>
      <c r="AE149" s="1795"/>
      <c r="AF149" s="1795"/>
      <c r="AG149" s="1795"/>
      <c r="AH149" s="1795"/>
      <c r="AI149" s="1795"/>
      <c r="AJ149" s="1795"/>
      <c r="AK149" s="1795"/>
      <c r="AL149" s="1795"/>
      <c r="AM149" s="1795"/>
      <c r="AN149" s="1795"/>
      <c r="AO149" s="1795"/>
      <c r="AP149" s="1795"/>
      <c r="AQ149" s="1795"/>
      <c r="AR149" s="1795"/>
      <c r="AS149" s="1795"/>
      <c r="AT149" s="1795"/>
      <c r="AU149" s="1795"/>
      <c r="AV149" s="1795"/>
      <c r="AW149" s="1795"/>
      <c r="AX149" s="1795"/>
      <c r="AY149" s="1795"/>
      <c r="AZ149" s="237"/>
      <c r="BA149" s="2365"/>
      <c r="BB149" s="173" t="s">
        <v>48</v>
      </c>
      <c r="BC149" s="1342" t="s">
        <v>35</v>
      </c>
      <c r="BD149" s="1361" t="s">
        <v>35</v>
      </c>
      <c r="BE149" s="1361" t="s">
        <v>35</v>
      </c>
      <c r="BF149" s="1361" t="s">
        <v>35</v>
      </c>
      <c r="BG149" s="1381" t="s">
        <v>35</v>
      </c>
      <c r="BH149" s="1401" t="s">
        <v>35</v>
      </c>
      <c r="BI149" s="1361" t="s">
        <v>35</v>
      </c>
      <c r="BJ149" s="1361" t="s">
        <v>35</v>
      </c>
      <c r="BK149" s="1361" t="s">
        <v>35</v>
      </c>
      <c r="BL149" s="1381" t="s">
        <v>35</v>
      </c>
      <c r="BM149" s="1401" t="s">
        <v>35</v>
      </c>
      <c r="BN149" s="1361" t="s">
        <v>35</v>
      </c>
      <c r="BO149" s="1361" t="s">
        <v>35</v>
      </c>
      <c r="BP149" s="1361" t="s">
        <v>35</v>
      </c>
      <c r="BQ149" s="1852" t="s">
        <v>35</v>
      </c>
      <c r="BR149" s="1903"/>
      <c r="BS149" s="1903"/>
      <c r="BT149" s="1903"/>
      <c r="BU149" s="1903"/>
      <c r="BV149" s="1903"/>
      <c r="BW149" s="1903"/>
      <c r="BX149" s="1903"/>
      <c r="BY149" s="1816"/>
      <c r="BZ149" s="1816"/>
      <c r="CA149" s="1816"/>
      <c r="CB149" s="1816"/>
      <c r="CC149" s="1816"/>
      <c r="CD149" s="1816"/>
      <c r="CE149" s="1816"/>
      <c r="CF149" s="1816"/>
      <c r="CG149" s="1816"/>
      <c r="CH149" s="1816"/>
      <c r="CI149" s="1816"/>
      <c r="CJ149" s="1816"/>
      <c r="CK149" s="1816"/>
      <c r="CL149" s="1816"/>
      <c r="CM149" s="1816"/>
      <c r="CN149" s="1816"/>
      <c r="CO149" s="1816"/>
      <c r="CP149" s="1816"/>
      <c r="CQ149" s="1816"/>
      <c r="CR149" s="1816"/>
      <c r="CS149" s="1816"/>
      <c r="CT149" s="1816"/>
      <c r="CU149" s="1816"/>
      <c r="CV149" s="1816"/>
      <c r="CW149" s="1816"/>
      <c r="CX149" s="1816"/>
      <c r="CY149" s="1816"/>
      <c r="CZ149" s="1816"/>
      <c r="DA149" s="237"/>
    </row>
    <row r="150" s="130" customFormat="true" ht="15" customHeight="true" x14ac:dyDescent="0.2">
      <c r="A150" s="2364"/>
      <c r="B150" s="298" t="s">
        <v>111</v>
      </c>
      <c r="C150" s="991">
        <v>42.638390198606444</v>
      </c>
      <c r="D150" s="992">
        <v>19.30210533952943</v>
      </c>
      <c r="E150" s="992">
        <v>12.42871062347562</v>
      </c>
      <c r="F150" s="992">
        <v>10.50579048513074</v>
      </c>
      <c r="G150" s="1040">
        <v>9.4781662177670736</v>
      </c>
      <c r="H150" s="1031">
        <v>16.377671382502406</v>
      </c>
      <c r="I150" s="992">
        <v>11.312764869293293</v>
      </c>
      <c r="J150" s="992">
        <v>12.096439411119405</v>
      </c>
      <c r="K150" s="992">
        <v>10.075631704720736</v>
      </c>
      <c r="L150" s="1007">
        <v>8.1716239468767125</v>
      </c>
      <c r="M150" s="1018">
        <v>60.009111490429426</v>
      </c>
      <c r="N150" s="992">
        <v>44.896983415188295</v>
      </c>
      <c r="O150" s="992">
        <v>32.93861415898018</v>
      </c>
      <c r="P150" s="992">
        <v>15.971445699785846</v>
      </c>
      <c r="Q150" s="1007">
        <v>14.771158392555916</v>
      </c>
      <c r="R150" s="1967"/>
      <c r="S150" s="1967"/>
      <c r="T150" s="1967"/>
      <c r="U150" s="1967"/>
      <c r="V150" s="1967"/>
      <c r="W150" s="1967"/>
      <c r="X150" s="1967"/>
      <c r="Y150" s="1795"/>
      <c r="Z150" s="1795"/>
      <c r="AA150" s="1795"/>
      <c r="AB150" s="1795"/>
      <c r="AC150" s="1795"/>
      <c r="AD150" s="1795"/>
      <c r="AE150" s="1795"/>
      <c r="AF150" s="1795"/>
      <c r="AG150" s="1795"/>
      <c r="AH150" s="1795"/>
      <c r="AI150" s="1795"/>
      <c r="AJ150" s="1795"/>
      <c r="AK150" s="1795"/>
      <c r="AL150" s="1795"/>
      <c r="AM150" s="1795"/>
      <c r="AN150" s="1795"/>
      <c r="AO150" s="1795"/>
      <c r="AP150" s="1795"/>
      <c r="AQ150" s="1795"/>
      <c r="AR150" s="1795"/>
      <c r="AS150" s="1795"/>
      <c r="AT150" s="1795"/>
      <c r="AU150" s="1795"/>
      <c r="AV150" s="1795"/>
      <c r="AW150" s="1795"/>
      <c r="AX150" s="1795"/>
      <c r="AY150" s="1795"/>
      <c r="AZ150" s="237"/>
      <c r="BA150" s="2365"/>
      <c r="BB150" s="173" t="s">
        <v>111</v>
      </c>
      <c r="BC150" s="1342" t="s">
        <v>35</v>
      </c>
      <c r="BD150" s="1361" t="s">
        <v>35</v>
      </c>
      <c r="BE150" s="1361" t="s">
        <v>35</v>
      </c>
      <c r="BF150" s="1361" t="s">
        <v>35</v>
      </c>
      <c r="BG150" s="1381" t="s">
        <v>35</v>
      </c>
      <c r="BH150" s="1401" t="s">
        <v>35</v>
      </c>
      <c r="BI150" s="1361" t="s">
        <v>35</v>
      </c>
      <c r="BJ150" s="1361" t="s">
        <v>35</v>
      </c>
      <c r="BK150" s="1361" t="s">
        <v>35</v>
      </c>
      <c r="BL150" s="1381" t="s">
        <v>35</v>
      </c>
      <c r="BM150" s="1401" t="s">
        <v>35</v>
      </c>
      <c r="BN150" s="1361" t="s">
        <v>35</v>
      </c>
      <c r="BO150" s="1361" t="s">
        <v>35</v>
      </c>
      <c r="BP150" s="1361" t="s">
        <v>35</v>
      </c>
      <c r="BQ150" s="1852" t="s">
        <v>35</v>
      </c>
      <c r="BR150" s="1903"/>
      <c r="BS150" s="1903"/>
      <c r="BT150" s="1903"/>
      <c r="BU150" s="1903"/>
      <c r="BV150" s="1903"/>
      <c r="BW150" s="1903"/>
      <c r="BX150" s="1903"/>
      <c r="BY150" s="1816"/>
      <c r="BZ150" s="1816"/>
      <c r="CA150" s="1816"/>
      <c r="CB150" s="1816"/>
      <c r="CC150" s="1816"/>
      <c r="CD150" s="1816"/>
      <c r="CE150" s="1816"/>
      <c r="CF150" s="1816"/>
      <c r="CG150" s="1816"/>
      <c r="CH150" s="1816"/>
      <c r="CI150" s="1816"/>
      <c r="CJ150" s="1816"/>
      <c r="CK150" s="1816"/>
      <c r="CL150" s="1816"/>
      <c r="CM150" s="1816"/>
      <c r="CN150" s="1816"/>
      <c r="CO150" s="1816"/>
      <c r="CP150" s="1816"/>
      <c r="CQ150" s="1816"/>
      <c r="CR150" s="1816"/>
      <c r="CS150" s="1816"/>
      <c r="CT150" s="1816"/>
      <c r="CU150" s="1816"/>
      <c r="CV150" s="1816"/>
      <c r="CW150" s="1816"/>
      <c r="CX150" s="1816"/>
      <c r="CY150" s="1816"/>
      <c r="CZ150" s="1816"/>
      <c r="DA150" s="237"/>
    </row>
    <row r="151" s="130" customFormat="true" ht="15" customHeight="true" x14ac:dyDescent="0.2">
      <c r="A151" s="2364" t="s">
        <v>110</v>
      </c>
      <c r="B151" s="298" t="s">
        <v>49</v>
      </c>
      <c r="C151" s="991">
        <v>85.453303376976351</v>
      </c>
      <c r="D151" s="992">
        <v>93.120714731762362</v>
      </c>
      <c r="E151" s="992">
        <v>98.440408837561549</v>
      </c>
      <c r="F151" s="992">
        <v>98.891392374062832</v>
      </c>
      <c r="G151" s="1040">
        <v>99.880045943355611</v>
      </c>
      <c r="H151" s="1031">
        <v>95.109041630576669</v>
      </c>
      <c r="I151" s="992">
        <v>98.714684372402232</v>
      </c>
      <c r="J151" s="992">
        <v>99.274702184897095</v>
      </c>
      <c r="K151" s="992">
        <v>99.617768388563732</v>
      </c>
      <c r="L151" s="1007">
        <v>99.925572817686884</v>
      </c>
      <c r="M151" s="1018">
        <v>77.406216201511739</v>
      </c>
      <c r="N151" s="992">
        <v>79.327168575634118</v>
      </c>
      <c r="O151" s="992">
        <v>89.035712110325491</v>
      </c>
      <c r="P151" s="992">
        <v>89.694646170827625</v>
      </c>
      <c r="Q151" s="1007">
        <v>95.286334186632985</v>
      </c>
      <c r="R151" s="1967"/>
      <c r="S151" s="1967"/>
      <c r="T151" s="1967"/>
      <c r="U151" s="1967"/>
      <c r="V151" s="1967"/>
      <c r="W151" s="1967"/>
      <c r="X151" s="1967"/>
      <c r="Y151" s="1795"/>
      <c r="Z151" s="1795"/>
      <c r="AA151" s="1795"/>
      <c r="AB151" s="1795"/>
      <c r="AC151" s="1795"/>
      <c r="AD151" s="1795"/>
      <c r="AE151" s="1795"/>
      <c r="AF151" s="1795"/>
      <c r="AG151" s="1795"/>
      <c r="AH151" s="1795"/>
      <c r="AI151" s="1795"/>
      <c r="AJ151" s="1795"/>
      <c r="AK151" s="1795"/>
      <c r="AL151" s="1795"/>
      <c r="AM151" s="1795"/>
      <c r="AN151" s="1795"/>
      <c r="AO151" s="1795"/>
      <c r="AP151" s="1795"/>
      <c r="AQ151" s="1795"/>
      <c r="AR151" s="1795"/>
      <c r="AS151" s="1795"/>
      <c r="AT151" s="1795"/>
      <c r="AU151" s="1795"/>
      <c r="AV151" s="1795"/>
      <c r="AW151" s="1795"/>
      <c r="AX151" s="1795"/>
      <c r="AY151" s="1795"/>
      <c r="AZ151" s="237"/>
      <c r="BA151" s="2365" t="s">
        <v>110</v>
      </c>
      <c r="BB151" s="173" t="s">
        <v>49</v>
      </c>
      <c r="BC151" s="1342" t="s">
        <v>35</v>
      </c>
      <c r="BD151" s="1361" t="s">
        <v>35</v>
      </c>
      <c r="BE151" s="1361" t="s">
        <v>35</v>
      </c>
      <c r="BF151" s="1361" t="s">
        <v>35</v>
      </c>
      <c r="BG151" s="1381" t="s">
        <v>35</v>
      </c>
      <c r="BH151" s="1401" t="s">
        <v>35</v>
      </c>
      <c r="BI151" s="1361" t="s">
        <v>35</v>
      </c>
      <c r="BJ151" s="1361" t="s">
        <v>35</v>
      </c>
      <c r="BK151" s="1361" t="s">
        <v>35</v>
      </c>
      <c r="BL151" s="1381" t="s">
        <v>35</v>
      </c>
      <c r="BM151" s="1401" t="s">
        <v>35</v>
      </c>
      <c r="BN151" s="1361" t="s">
        <v>35</v>
      </c>
      <c r="BO151" s="1361" t="s">
        <v>35</v>
      </c>
      <c r="BP151" s="1361" t="s">
        <v>35</v>
      </c>
      <c r="BQ151" s="1852" t="s">
        <v>35</v>
      </c>
      <c r="BR151" s="1903"/>
      <c r="BS151" s="1903"/>
      <c r="BT151" s="1903"/>
      <c r="BU151" s="1903"/>
      <c r="BV151" s="1903"/>
      <c r="BW151" s="1903"/>
      <c r="BX151" s="1903"/>
      <c r="BY151" s="1816"/>
      <c r="BZ151" s="1816"/>
      <c r="CA151" s="1816"/>
      <c r="CB151" s="1816"/>
      <c r="CC151" s="1816"/>
      <c r="CD151" s="1816"/>
      <c r="CE151" s="1816"/>
      <c r="CF151" s="1816"/>
      <c r="CG151" s="1816"/>
      <c r="CH151" s="1816"/>
      <c r="CI151" s="1816"/>
      <c r="CJ151" s="1816"/>
      <c r="CK151" s="1816"/>
      <c r="CL151" s="1816"/>
      <c r="CM151" s="1816"/>
      <c r="CN151" s="1816"/>
      <c r="CO151" s="1816"/>
      <c r="CP151" s="1816"/>
      <c r="CQ151" s="1816"/>
      <c r="CR151" s="1816"/>
      <c r="CS151" s="1816"/>
      <c r="CT151" s="1816"/>
      <c r="CU151" s="1816"/>
      <c r="CV151" s="1816"/>
      <c r="CW151" s="1816"/>
      <c r="CX151" s="1816"/>
      <c r="CY151" s="1816"/>
      <c r="CZ151" s="1816"/>
      <c r="DA151" s="237"/>
    </row>
    <row r="152" s="130" customFormat="true" ht="15" customHeight="true" x14ac:dyDescent="0.2">
      <c r="A152" s="2366"/>
      <c r="B152" s="299" t="s">
        <v>48</v>
      </c>
      <c r="C152" s="994">
        <v>14.546696623023644</v>
      </c>
      <c r="D152" s="995">
        <v>6.8792852682376378</v>
      </c>
      <c r="E152" s="995">
        <v>1.5595911624384542</v>
      </c>
      <c r="F152" s="995">
        <v>1.1086076259371653</v>
      </c>
      <c r="G152" s="1041">
        <v>0.11995405664438522</v>
      </c>
      <c r="H152" s="1032">
        <v>4.8909583694233216</v>
      </c>
      <c r="I152" s="995">
        <v>1.2853156275977757</v>
      </c>
      <c r="J152" s="995">
        <v>0.7252978151029057</v>
      </c>
      <c r="K152" s="995">
        <v>0.38223161143627171</v>
      </c>
      <c r="L152" s="1008">
        <v>7.4427182313118817E-2</v>
      </c>
      <c r="M152" s="1019">
        <v>22.593783798488261</v>
      </c>
      <c r="N152" s="995">
        <v>20.672831424365874</v>
      </c>
      <c r="O152" s="995">
        <v>10.964287889674502</v>
      </c>
      <c r="P152" s="995">
        <v>10.305353829172384</v>
      </c>
      <c r="Q152" s="1008">
        <v>4.7136658133670188</v>
      </c>
      <c r="R152" s="1968"/>
      <c r="S152" s="1968"/>
      <c r="T152" s="1968"/>
      <c r="U152" s="1968"/>
      <c r="V152" s="1968"/>
      <c r="W152" s="1968"/>
      <c r="X152" s="1968"/>
      <c r="Y152" s="1796"/>
      <c r="Z152" s="1796"/>
      <c r="AA152" s="1796"/>
      <c r="AB152" s="1796"/>
      <c r="AC152" s="1796"/>
      <c r="AD152" s="1796"/>
      <c r="AE152" s="1796"/>
      <c r="AF152" s="1796"/>
      <c r="AG152" s="1796"/>
      <c r="AH152" s="1796"/>
      <c r="AI152" s="1796"/>
      <c r="AJ152" s="1796"/>
      <c r="AK152" s="1796"/>
      <c r="AL152" s="1796"/>
      <c r="AM152" s="1796"/>
      <c r="AN152" s="1796"/>
      <c r="AO152" s="1796"/>
      <c r="AP152" s="1796"/>
      <c r="AQ152" s="1796"/>
      <c r="AR152" s="1796"/>
      <c r="AS152" s="1796"/>
      <c r="AT152" s="1796"/>
      <c r="AU152" s="1796"/>
      <c r="AV152" s="1796"/>
      <c r="AW152" s="1796"/>
      <c r="AX152" s="1796"/>
      <c r="AY152" s="1796"/>
      <c r="AZ152" s="237"/>
      <c r="BA152" s="2367"/>
      <c r="BB152" s="263" t="s">
        <v>48</v>
      </c>
      <c r="BC152" s="1343" t="s">
        <v>35</v>
      </c>
      <c r="BD152" s="1362" t="s">
        <v>35</v>
      </c>
      <c r="BE152" s="1362" t="s">
        <v>35</v>
      </c>
      <c r="BF152" s="1362" t="s">
        <v>35</v>
      </c>
      <c r="BG152" s="1382" t="s">
        <v>35</v>
      </c>
      <c r="BH152" s="1402" t="s">
        <v>35</v>
      </c>
      <c r="BI152" s="1362" t="s">
        <v>35</v>
      </c>
      <c r="BJ152" s="1362" t="s">
        <v>35</v>
      </c>
      <c r="BK152" s="1362" t="s">
        <v>35</v>
      </c>
      <c r="BL152" s="1382" t="s">
        <v>35</v>
      </c>
      <c r="BM152" s="1402" t="s">
        <v>35</v>
      </c>
      <c r="BN152" s="1362" t="s">
        <v>35</v>
      </c>
      <c r="BO152" s="1362" t="s">
        <v>35</v>
      </c>
      <c r="BP152" s="1362" t="s">
        <v>35</v>
      </c>
      <c r="BQ152" s="1853" t="s">
        <v>35</v>
      </c>
      <c r="BR152" s="1904"/>
      <c r="BS152" s="1904"/>
      <c r="BT152" s="1904"/>
      <c r="BU152" s="1904"/>
      <c r="BV152" s="1904"/>
      <c r="BW152" s="1904"/>
      <c r="BX152" s="1904"/>
      <c r="BY152" s="1817"/>
      <c r="BZ152" s="1817"/>
      <c r="CA152" s="1817"/>
      <c r="CB152" s="1817"/>
      <c r="CC152" s="1817"/>
      <c r="CD152" s="1817"/>
      <c r="CE152" s="1817"/>
      <c r="CF152" s="1817"/>
      <c r="CG152" s="1817"/>
      <c r="CH152" s="1817"/>
      <c r="CI152" s="1817"/>
      <c r="CJ152" s="1817"/>
      <c r="CK152" s="1817"/>
      <c r="CL152" s="1817"/>
      <c r="CM152" s="1817"/>
      <c r="CN152" s="1817"/>
      <c r="CO152" s="1817"/>
      <c r="CP152" s="1817"/>
      <c r="CQ152" s="1817"/>
      <c r="CR152" s="1817"/>
      <c r="CS152" s="1817"/>
      <c r="CT152" s="1817"/>
      <c r="CU152" s="1817"/>
      <c r="CV152" s="1817"/>
      <c r="CW152" s="1817"/>
      <c r="CX152" s="1817"/>
      <c r="CY152" s="1817"/>
      <c r="CZ152" s="1817"/>
      <c r="DA152" s="237"/>
    </row>
    <row r="153" s="135" customFormat="true" ht="15" customHeight="true" x14ac:dyDescent="0.2">
      <c r="A153" s="2296" t="s">
        <v>169</v>
      </c>
      <c r="B153" s="1259" t="s">
        <v>170</v>
      </c>
      <c r="C153" s="1181">
        <v>17.396528473165574</v>
      </c>
      <c r="D153" s="1182">
        <v>42.141742316147841</v>
      </c>
      <c r="E153" s="1182">
        <v>65.166297106154673</v>
      </c>
      <c r="F153" s="1182">
        <v>72.690501023760703</v>
      </c>
      <c r="G153" s="1183">
        <v>80.830423930709401</v>
      </c>
      <c r="H153" s="1184">
        <v>73.48066020322986</v>
      </c>
      <c r="I153" s="1182">
        <v>75.943065763494786</v>
      </c>
      <c r="J153" s="1182">
        <v>77.506444272099145</v>
      </c>
      <c r="K153" s="1182">
        <v>81.952535299883351</v>
      </c>
      <c r="L153" s="1185">
        <v>85.849553334819859</v>
      </c>
      <c r="M153" s="1186">
        <v>1.8836098166500848</v>
      </c>
      <c r="N153" s="1182">
        <v>5.2884233961489455</v>
      </c>
      <c r="O153" s="1182">
        <v>6.167479807335865</v>
      </c>
      <c r="P153" s="1182">
        <v>11.934989403361827</v>
      </c>
      <c r="Q153" s="1941">
        <v>18.831695160020555</v>
      </c>
      <c r="R153" s="438"/>
      <c r="S153" s="438"/>
      <c r="T153" s="438"/>
      <c r="U153" s="438"/>
      <c r="V153" s="438"/>
      <c r="W153" s="438"/>
      <c r="X153" s="438"/>
      <c r="Y153" s="438"/>
      <c r="Z153" s="438"/>
      <c r="AA153" s="438"/>
      <c r="AB153" s="438"/>
      <c r="AC153" s="438"/>
      <c r="AD153" s="438"/>
      <c r="AE153" s="438"/>
      <c r="AF153" s="438"/>
      <c r="AG153" s="438"/>
      <c r="AH153" s="438"/>
      <c r="AI153" s="438"/>
      <c r="AJ153" s="438"/>
      <c r="AK153" s="438"/>
      <c r="AL153" s="438"/>
      <c r="AM153" s="438"/>
      <c r="AN153" s="438"/>
      <c r="AO153" s="438"/>
      <c r="AP153" s="438"/>
      <c r="AQ153" s="438"/>
      <c r="AR153" s="438"/>
      <c r="AS153" s="438"/>
      <c r="AT153" s="438"/>
      <c r="AU153" s="438"/>
      <c r="AV153" s="438"/>
      <c r="AW153" s="438"/>
      <c r="AX153" s="438"/>
      <c r="AY153" s="438"/>
      <c r="BA153" s="2408" t="s">
        <v>169</v>
      </c>
      <c r="BB153" s="262" t="s">
        <v>170</v>
      </c>
      <c r="BC153" s="488">
        <v>56965.381900787354</v>
      </c>
      <c r="BD153" s="431">
        <v>137920.46741867065</v>
      </c>
      <c r="BE153" s="431">
        <v>213416.01168060303</v>
      </c>
      <c r="BF153" s="431">
        <v>244815.01559829712</v>
      </c>
      <c r="BG153" s="489">
        <v>267670.92248153687</v>
      </c>
      <c r="BH153" s="500">
        <v>157592.92534637451</v>
      </c>
      <c r="BI153" s="431">
        <v>167123.78406906128</v>
      </c>
      <c r="BJ153" s="431">
        <v>174528.54389190674</v>
      </c>
      <c r="BK153" s="431">
        <v>181592.16371917725</v>
      </c>
      <c r="BL153" s="489">
        <v>191392.3846244812</v>
      </c>
      <c r="BM153" s="500">
        <v>2026.4985885620117</v>
      </c>
      <c r="BN153" s="431">
        <v>5636.1341857910156</v>
      </c>
      <c r="BO153" s="431">
        <v>6776.5725708007813</v>
      </c>
      <c r="BP153" s="431">
        <v>13269.738403320313</v>
      </c>
      <c r="BQ153" s="1854">
        <v>20849.053680419922</v>
      </c>
      <c r="BR153" s="1905"/>
      <c r="BS153" s="1905"/>
      <c r="BT153" s="1905"/>
      <c r="BU153" s="1905"/>
      <c r="BV153" s="1905"/>
      <c r="BW153" s="1905"/>
      <c r="BX153" s="1905"/>
      <c r="BY153" s="1818"/>
      <c r="BZ153" s="1818"/>
      <c r="CA153" s="1818"/>
      <c r="CB153" s="1818"/>
      <c r="CC153" s="1818"/>
      <c r="CD153" s="1818"/>
      <c r="CE153" s="1818"/>
      <c r="CF153" s="1818"/>
      <c r="CG153" s="1818"/>
      <c r="CH153" s="1818"/>
      <c r="CI153" s="1818"/>
      <c r="CJ153" s="1818"/>
      <c r="CK153" s="1818"/>
      <c r="CL153" s="1818"/>
      <c r="CM153" s="1818"/>
      <c r="CN153" s="1818"/>
      <c r="CO153" s="1818"/>
      <c r="CP153" s="1818"/>
      <c r="CQ153" s="1818"/>
      <c r="CR153" s="1818"/>
      <c r="CS153" s="1818"/>
      <c r="CT153" s="1818"/>
      <c r="CU153" s="1818"/>
      <c r="CV153" s="1818"/>
      <c r="CW153" s="1818"/>
      <c r="CX153" s="1818"/>
      <c r="CY153" s="1818"/>
      <c r="CZ153" s="1818"/>
      <c r="DA153" s="912"/>
    </row>
    <row r="154" s="135" customFormat="true" ht="15" customHeight="true" x14ac:dyDescent="0.2">
      <c r="A154" s="2296"/>
      <c r="B154" s="1259" t="s">
        <v>171</v>
      </c>
      <c r="C154" s="1181">
        <v>23.753410781828013</v>
      </c>
      <c r="D154" s="1182">
        <v>32.473414709809632</v>
      </c>
      <c r="E154" s="1182">
        <v>26.059548770123008</v>
      </c>
      <c r="F154" s="1182">
        <v>22.727267796956781</v>
      </c>
      <c r="G154" s="1183">
        <v>16.663760070491236</v>
      </c>
      <c r="H154" s="1184">
        <v>16.794361226696928</v>
      </c>
      <c r="I154" s="1182">
        <v>19.797036679934859</v>
      </c>
      <c r="J154" s="1182">
        <v>20.884733819241706</v>
      </c>
      <c r="K154" s="1182">
        <v>16.746720682291105</v>
      </c>
      <c r="L154" s="1185">
        <v>13.201159628823355</v>
      </c>
      <c r="M154" s="1186">
        <v>17.659675725253106</v>
      </c>
      <c r="N154" s="1182">
        <v>28.735385439271894</v>
      </c>
      <c r="O154" s="1182">
        <v>40.966912754546179</v>
      </c>
      <c r="P154" s="1182">
        <v>49.941650687295954</v>
      </c>
      <c r="Q154" s="1941">
        <v>52.219513934872488</v>
      </c>
      <c r="R154" s="438"/>
      <c r="S154" s="438"/>
      <c r="T154" s="438"/>
      <c r="U154" s="438"/>
      <c r="V154" s="438"/>
      <c r="W154" s="438"/>
      <c r="X154" s="438"/>
      <c r="Y154" s="438"/>
      <c r="Z154" s="438"/>
      <c r="AA154" s="438"/>
      <c r="AB154" s="438"/>
      <c r="AC154" s="438"/>
      <c r="AD154" s="438"/>
      <c r="AE154" s="438"/>
      <c r="AF154" s="438"/>
      <c r="AG154" s="438"/>
      <c r="AH154" s="438"/>
      <c r="AI154" s="438"/>
      <c r="AJ154" s="438"/>
      <c r="AK154" s="438"/>
      <c r="AL154" s="438"/>
      <c r="AM154" s="438"/>
      <c r="AN154" s="438"/>
      <c r="AO154" s="438"/>
      <c r="AP154" s="438"/>
      <c r="AQ154" s="438"/>
      <c r="AR154" s="438"/>
      <c r="AS154" s="438"/>
      <c r="AT154" s="438"/>
      <c r="AU154" s="438"/>
      <c r="AV154" s="438"/>
      <c r="AW154" s="438"/>
      <c r="AX154" s="438"/>
      <c r="AY154" s="438"/>
      <c r="BA154" s="2408"/>
      <c r="BB154" s="173" t="s">
        <v>171</v>
      </c>
      <c r="BC154" s="490">
        <v>77781.157241821289</v>
      </c>
      <c r="BD154" s="433">
        <v>106278.20040893555</v>
      </c>
      <c r="BE154" s="433">
        <v>85343.578071594238</v>
      </c>
      <c r="BF154" s="433">
        <v>76543.376945495605</v>
      </c>
      <c r="BG154" s="491">
        <v>55182.242195129395</v>
      </c>
      <c r="BH154" s="501">
        <v>36018.627319335938</v>
      </c>
      <c r="BI154" s="433">
        <v>43566.26441192627</v>
      </c>
      <c r="BJ154" s="433">
        <v>47028.117691040039</v>
      </c>
      <c r="BK154" s="433">
        <v>37107.738433837891</v>
      </c>
      <c r="BL154" s="491">
        <v>29430.57154083252</v>
      </c>
      <c r="BM154" s="501">
        <v>18999.32120513916</v>
      </c>
      <c r="BN154" s="433">
        <v>30624.72046661377</v>
      </c>
      <c r="BO154" s="433">
        <v>45012.754959106445</v>
      </c>
      <c r="BP154" s="433">
        <v>55526.872932434082</v>
      </c>
      <c r="BQ154" s="1855">
        <v>57813.565902709961</v>
      </c>
      <c r="BR154" s="1905"/>
      <c r="BS154" s="1905"/>
      <c r="BT154" s="1905"/>
      <c r="BU154" s="1905"/>
      <c r="BV154" s="1905"/>
      <c r="BW154" s="1905"/>
      <c r="BX154" s="1905"/>
      <c r="BY154" s="1818"/>
      <c r="BZ154" s="1818"/>
      <c r="CA154" s="1818"/>
      <c r="CB154" s="1818"/>
      <c r="CC154" s="1818"/>
      <c r="CD154" s="1818"/>
      <c r="CE154" s="1818"/>
      <c r="CF154" s="1818"/>
      <c r="CG154" s="1818"/>
      <c r="CH154" s="1818"/>
      <c r="CI154" s="1818"/>
      <c r="CJ154" s="1818"/>
      <c r="CK154" s="1818"/>
      <c r="CL154" s="1818"/>
      <c r="CM154" s="1818"/>
      <c r="CN154" s="1818"/>
      <c r="CO154" s="1818"/>
      <c r="CP154" s="1818"/>
      <c r="CQ154" s="1818"/>
      <c r="CR154" s="1818"/>
      <c r="CS154" s="1818"/>
      <c r="CT154" s="1818"/>
      <c r="CU154" s="1818"/>
      <c r="CV154" s="1818"/>
      <c r="CW154" s="1818"/>
      <c r="CX154" s="1818"/>
      <c r="CY154" s="1818"/>
      <c r="CZ154" s="1818"/>
      <c r="DA154" s="912"/>
    </row>
    <row r="155" s="135" customFormat="true" ht="15" customHeight="true" x14ac:dyDescent="0.2">
      <c r="A155" s="2296"/>
      <c r="B155" s="1259" t="s">
        <v>172</v>
      </c>
      <c r="C155" s="1181">
        <v>7.4676338998610632</v>
      </c>
      <c r="D155" s="1182">
        <v>8.4800056321519826</v>
      </c>
      <c r="E155" s="1182">
        <v>3.8745243875700108</v>
      </c>
      <c r="F155" s="1182">
        <v>2.8965083713545883</v>
      </c>
      <c r="G155" s="1183">
        <v>1.3815381038317733</v>
      </c>
      <c r="H155" s="1184">
        <v>4.3583332873786169</v>
      </c>
      <c r="I155" s="1182">
        <v>2.9197553943661823</v>
      </c>
      <c r="J155" s="1182">
        <v>1.3324058804003998</v>
      </c>
      <c r="K155" s="1182">
        <v>1.2443758883894032</v>
      </c>
      <c r="L155" s="1185">
        <v>0.71928974606478924</v>
      </c>
      <c r="M155" s="1186">
        <v>6.7894188357981848</v>
      </c>
      <c r="N155" s="1182">
        <v>8.704770642199156</v>
      </c>
      <c r="O155" s="1182">
        <v>10.901657666279284</v>
      </c>
      <c r="P155" s="1182">
        <v>13.033351404303906</v>
      </c>
      <c r="Q155" s="1941">
        <v>11.778731845142062</v>
      </c>
      <c r="R155" s="438"/>
      <c r="S155" s="438"/>
      <c r="T155" s="438"/>
      <c r="U155" s="438"/>
      <c r="V155" s="438"/>
      <c r="W155" s="438"/>
      <c r="X155" s="438"/>
      <c r="Y155" s="438"/>
      <c r="Z155" s="438"/>
      <c r="AA155" s="438"/>
      <c r="AB155" s="438"/>
      <c r="AC155" s="438"/>
      <c r="AD155" s="438"/>
      <c r="AE155" s="438"/>
      <c r="AF155" s="438"/>
      <c r="AG155" s="438"/>
      <c r="AH155" s="438"/>
      <c r="AI155" s="438"/>
      <c r="AJ155" s="438"/>
      <c r="AK155" s="438"/>
      <c r="AL155" s="438"/>
      <c r="AM155" s="438"/>
      <c r="AN155" s="438"/>
      <c r="AO155" s="438"/>
      <c r="AP155" s="438"/>
      <c r="AQ155" s="438"/>
      <c r="AR155" s="438"/>
      <c r="AS155" s="438"/>
      <c r="AT155" s="438"/>
      <c r="AU155" s="438"/>
      <c r="AV155" s="438"/>
      <c r="AW155" s="438"/>
      <c r="AX155" s="438"/>
      <c r="AY155" s="438"/>
      <c r="BA155" s="2408"/>
      <c r="BB155" s="173" t="s">
        <v>172</v>
      </c>
      <c r="BC155" s="490">
        <v>24452.960121154785</v>
      </c>
      <c r="BD155" s="433">
        <v>27753.155807495117</v>
      </c>
      <c r="BE155" s="433">
        <v>12688.852653503418</v>
      </c>
      <c r="BF155" s="433">
        <v>9755.1775283813477</v>
      </c>
      <c r="BG155" s="491">
        <v>4574.9800720214844</v>
      </c>
      <c r="BH155" s="501">
        <v>9347.2553253173828</v>
      </c>
      <c r="BI155" s="433">
        <v>6425.3472671508789</v>
      </c>
      <c r="BJ155" s="433">
        <v>3000.3035278320313</v>
      </c>
      <c r="BK155" s="433">
        <v>2757.314453125</v>
      </c>
      <c r="BL155" s="491">
        <v>1603.5794525146484</v>
      </c>
      <c r="BM155" s="501">
        <v>7304.4574127197266</v>
      </c>
      <c r="BN155" s="433">
        <v>9277.1042938232422</v>
      </c>
      <c r="BO155" s="433">
        <v>11978.292045593262</v>
      </c>
      <c r="BP155" s="433">
        <v>14490.935668945313</v>
      </c>
      <c r="BQ155" s="1855">
        <v>13040.536735534668</v>
      </c>
      <c r="BR155" s="1905"/>
      <c r="BS155" s="1905"/>
      <c r="BT155" s="1905"/>
      <c r="BU155" s="1905"/>
      <c r="BV155" s="1905"/>
      <c r="BW155" s="1905"/>
      <c r="BX155" s="1905"/>
      <c r="BY155" s="1818"/>
      <c r="BZ155" s="1818"/>
      <c r="CA155" s="1818"/>
      <c r="CB155" s="1818"/>
      <c r="CC155" s="1818"/>
      <c r="CD155" s="1818"/>
      <c r="CE155" s="1818"/>
      <c r="CF155" s="1818"/>
      <c r="CG155" s="1818"/>
      <c r="CH155" s="1818"/>
      <c r="CI155" s="1818"/>
      <c r="CJ155" s="1818"/>
      <c r="CK155" s="1818"/>
      <c r="CL155" s="1818"/>
      <c r="CM155" s="1818"/>
      <c r="CN155" s="1818"/>
      <c r="CO155" s="1818"/>
      <c r="CP155" s="1818"/>
      <c r="CQ155" s="1818"/>
      <c r="CR155" s="1818"/>
      <c r="CS155" s="1818"/>
      <c r="CT155" s="1818"/>
      <c r="CU155" s="1818"/>
      <c r="CV155" s="1818"/>
      <c r="CW155" s="1818"/>
      <c r="CX155" s="1818"/>
      <c r="CY155" s="1818"/>
      <c r="CZ155" s="1818"/>
      <c r="DA155" s="912"/>
    </row>
    <row r="156" s="135" customFormat="true" ht="15" customHeight="true" x14ac:dyDescent="0.2">
      <c r="A156" s="2296"/>
      <c r="B156" s="1259" t="s">
        <v>173</v>
      </c>
      <c r="C156" s="1181">
        <v>10.771899849404994</v>
      </c>
      <c r="D156" s="1182">
        <v>5.6045164820312818</v>
      </c>
      <c r="E156" s="1182">
        <v>2.7728989565206854</v>
      </c>
      <c r="F156" s="1182">
        <v>0.93896722830518065</v>
      </c>
      <c r="G156" s="1183">
        <v>0.82254382052237229</v>
      </c>
      <c r="H156" s="1184">
        <v>1.7162005788667289</v>
      </c>
      <c r="I156" s="1182">
        <v>0.87649041038806508</v>
      </c>
      <c r="J156" s="1182">
        <v>0.27641602825874262</v>
      </c>
      <c r="K156" s="1182">
        <v>0</v>
      </c>
      <c r="L156" s="1185">
        <v>0</v>
      </c>
      <c r="M156" s="1186">
        <v>12.11470972854975</v>
      </c>
      <c r="N156" s="1182">
        <v>15.175274833188945</v>
      </c>
      <c r="O156" s="1182">
        <v>10.772870744942129</v>
      </c>
      <c r="P156" s="1182">
        <v>9.3482070894571123</v>
      </c>
      <c r="Q156" s="1941">
        <v>9.8573292299061013</v>
      </c>
      <c r="R156" s="438"/>
      <c r="S156" s="438"/>
      <c r="T156" s="438"/>
      <c r="U156" s="438"/>
      <c r="V156" s="438"/>
      <c r="W156" s="438"/>
      <c r="X156" s="438"/>
      <c r="Y156" s="438"/>
      <c r="Z156" s="438"/>
      <c r="AA156" s="438"/>
      <c r="AB156" s="438"/>
      <c r="AC156" s="438"/>
      <c r="AD156" s="438"/>
      <c r="AE156" s="438"/>
      <c r="AF156" s="438"/>
      <c r="AG156" s="438"/>
      <c r="AH156" s="438"/>
      <c r="AI156" s="438"/>
      <c r="AJ156" s="438"/>
      <c r="AK156" s="438"/>
      <c r="AL156" s="438"/>
      <c r="AM156" s="438"/>
      <c r="AN156" s="438"/>
      <c r="AO156" s="438"/>
      <c r="AP156" s="438"/>
      <c r="AQ156" s="438"/>
      <c r="AR156" s="438"/>
      <c r="AS156" s="438"/>
      <c r="AT156" s="438"/>
      <c r="AU156" s="438"/>
      <c r="AV156" s="438"/>
      <c r="AW156" s="438"/>
      <c r="AX156" s="438"/>
      <c r="AY156" s="438"/>
      <c r="BA156" s="2408"/>
      <c r="BB156" s="173" t="s">
        <v>173</v>
      </c>
      <c r="BC156" s="490">
        <v>35272.864334106445</v>
      </c>
      <c r="BD156" s="433">
        <v>18342.324981689453</v>
      </c>
      <c r="BE156" s="433">
        <v>9081.0904159545898</v>
      </c>
      <c r="BF156" s="433">
        <v>3162.3564758300781</v>
      </c>
      <c r="BG156" s="491">
        <v>2723.86376953125</v>
      </c>
      <c r="BH156" s="501">
        <v>3680.7109375</v>
      </c>
      <c r="BI156" s="433">
        <v>1928.8448867797852</v>
      </c>
      <c r="BJ156" s="433">
        <v>622.43194580078125</v>
      </c>
      <c r="BK156" s="433">
        <v>0</v>
      </c>
      <c r="BL156" s="491">
        <v>0</v>
      </c>
      <c r="BM156" s="501">
        <v>13033.719589233398</v>
      </c>
      <c r="BN156" s="433">
        <v>16173.040405273438</v>
      </c>
      <c r="BO156" s="433">
        <v>11836.786285400391</v>
      </c>
      <c r="BP156" s="433">
        <v>10393.66340637207</v>
      </c>
      <c r="BQ156" s="1855">
        <v>10913.302520751953</v>
      </c>
      <c r="BR156" s="1905"/>
      <c r="BS156" s="1905"/>
      <c r="BT156" s="1905"/>
      <c r="BU156" s="1905"/>
      <c r="BV156" s="1905"/>
      <c r="BW156" s="1905"/>
      <c r="BX156" s="1905"/>
      <c r="BY156" s="1818"/>
      <c r="BZ156" s="1818"/>
      <c r="CA156" s="1818"/>
      <c r="CB156" s="1818"/>
      <c r="CC156" s="1818"/>
      <c r="CD156" s="1818"/>
      <c r="CE156" s="1818"/>
      <c r="CF156" s="1818"/>
      <c r="CG156" s="1818"/>
      <c r="CH156" s="1818"/>
      <c r="CI156" s="1818"/>
      <c r="CJ156" s="1818"/>
      <c r="CK156" s="1818"/>
      <c r="CL156" s="1818"/>
      <c r="CM156" s="1818"/>
      <c r="CN156" s="1818"/>
      <c r="CO156" s="1818"/>
      <c r="CP156" s="1818"/>
      <c r="CQ156" s="1818"/>
      <c r="CR156" s="1818"/>
      <c r="CS156" s="1818"/>
      <c r="CT156" s="1818"/>
      <c r="CU156" s="1818"/>
      <c r="CV156" s="1818"/>
      <c r="CW156" s="1818"/>
      <c r="CX156" s="1818"/>
      <c r="CY156" s="1818"/>
      <c r="CZ156" s="1818"/>
      <c r="DA156" s="912"/>
    </row>
    <row r="157" s="135" customFormat="true" ht="15" customHeight="true" x14ac:dyDescent="0.2">
      <c r="A157" s="2296"/>
      <c r="B157" s="1259" t="s">
        <v>174</v>
      </c>
      <c r="C157" s="1181">
        <v>4.5954921239880253</v>
      </c>
      <c r="D157" s="1182">
        <v>1.5884835973103613</v>
      </c>
      <c r="E157" s="1182">
        <v>0.11250877141696281</v>
      </c>
      <c r="F157" s="1182">
        <v>3.7085824921145913E-2</v>
      </c>
      <c r="G157" s="1183">
        <v>3.7717421389081067E-2</v>
      </c>
      <c r="H157" s="1184">
        <v>0.63604665827790041</v>
      </c>
      <c r="I157" s="1182">
        <v>0.16743266985102856</v>
      </c>
      <c r="J157" s="1182">
        <v>0</v>
      </c>
      <c r="K157" s="1182">
        <v>5.6368129436138004E-2</v>
      </c>
      <c r="L157" s="1185">
        <v>5.6024981187932234E-2</v>
      </c>
      <c r="M157" s="1186">
        <v>8.2129184887345197</v>
      </c>
      <c r="N157" s="1182">
        <v>4.1823086042821664</v>
      </c>
      <c r="O157" s="1182">
        <v>3.3920829531378338</v>
      </c>
      <c r="P157" s="1182">
        <v>1.6750432562828403</v>
      </c>
      <c r="Q157" s="1941">
        <v>0</v>
      </c>
      <c r="R157" s="438"/>
      <c r="S157" s="438"/>
      <c r="T157" s="438"/>
      <c r="U157" s="438"/>
      <c r="V157" s="438"/>
      <c r="W157" s="438"/>
      <c r="X157" s="438"/>
      <c r="Y157" s="438"/>
      <c r="Z157" s="438"/>
      <c r="AA157" s="438"/>
      <c r="AB157" s="438"/>
      <c r="AC157" s="438"/>
      <c r="AD157" s="438"/>
      <c r="AE157" s="438"/>
      <c r="AF157" s="438"/>
      <c r="AG157" s="438"/>
      <c r="AH157" s="438"/>
      <c r="AI157" s="438"/>
      <c r="AJ157" s="438"/>
      <c r="AK157" s="438"/>
      <c r="AL157" s="438"/>
      <c r="AM157" s="438"/>
      <c r="AN157" s="438"/>
      <c r="AO157" s="438"/>
      <c r="AP157" s="438"/>
      <c r="AQ157" s="438"/>
      <c r="AR157" s="438"/>
      <c r="AS157" s="438"/>
      <c r="AT157" s="438"/>
      <c r="AU157" s="438"/>
      <c r="AV157" s="438"/>
      <c r="AW157" s="438"/>
      <c r="AX157" s="438"/>
      <c r="AY157" s="438"/>
      <c r="BA157" s="2408"/>
      <c r="BB157" s="173" t="s">
        <v>174</v>
      </c>
      <c r="BC157" s="490">
        <v>15048.057678222656</v>
      </c>
      <c r="BD157" s="433">
        <v>5198.7504119873047</v>
      </c>
      <c r="BE157" s="433">
        <v>368.45999145507813</v>
      </c>
      <c r="BF157" s="433">
        <v>124.90169525146484</v>
      </c>
      <c r="BG157" s="491">
        <v>124.90169525146484</v>
      </c>
      <c r="BH157" s="501">
        <v>1364.1202087402344</v>
      </c>
      <c r="BI157" s="433">
        <v>368.45999145507813</v>
      </c>
      <c r="BJ157" s="433">
        <v>0</v>
      </c>
      <c r="BK157" s="433">
        <v>124.90169525146484</v>
      </c>
      <c r="BL157" s="491">
        <v>124.90169525146484</v>
      </c>
      <c r="BM157" s="501">
        <v>8835.9423370361328</v>
      </c>
      <c r="BN157" s="433">
        <v>4457.2929840087891</v>
      </c>
      <c r="BO157" s="433">
        <v>3727.0809173583984</v>
      </c>
      <c r="BP157" s="433">
        <v>1862.3716430664063</v>
      </c>
      <c r="BQ157" s="1855">
        <v>0</v>
      </c>
      <c r="BR157" s="1905"/>
      <c r="BS157" s="1905"/>
      <c r="BT157" s="1905"/>
      <c r="BU157" s="1905"/>
      <c r="BV157" s="1905"/>
      <c r="BW157" s="1905"/>
      <c r="BX157" s="1905"/>
      <c r="BY157" s="1818"/>
      <c r="BZ157" s="1818"/>
      <c r="CA157" s="1818"/>
      <c r="CB157" s="1818"/>
      <c r="CC157" s="1818"/>
      <c r="CD157" s="1818"/>
      <c r="CE157" s="1818"/>
      <c r="CF157" s="1818"/>
      <c r="CG157" s="1818"/>
      <c r="CH157" s="1818"/>
      <c r="CI157" s="1818"/>
      <c r="CJ157" s="1818"/>
      <c r="CK157" s="1818"/>
      <c r="CL157" s="1818"/>
      <c r="CM157" s="1818"/>
      <c r="CN157" s="1818"/>
      <c r="CO157" s="1818"/>
      <c r="CP157" s="1818"/>
      <c r="CQ157" s="1818"/>
      <c r="CR157" s="1818"/>
      <c r="CS157" s="1818"/>
      <c r="CT157" s="1818"/>
      <c r="CU157" s="1818"/>
      <c r="CV157" s="1818"/>
      <c r="CW157" s="1818"/>
      <c r="CX157" s="1818"/>
      <c r="CY157" s="1818"/>
      <c r="CZ157" s="1818"/>
      <c r="DA157" s="912"/>
    </row>
    <row r="158" s="135" customFormat="true" ht="15" customHeight="true" x14ac:dyDescent="0.2">
      <c r="A158" s="2296"/>
      <c r="B158" s="1259" t="s">
        <v>175</v>
      </c>
      <c r="C158" s="1181">
        <v>2.2046902427505191</v>
      </c>
      <c r="D158" s="1182">
        <v>3.9126901154674059</v>
      </c>
      <c r="E158" s="1182">
        <v>0.68622049922189821</v>
      </c>
      <c r="F158" s="1182">
        <v>0.52186914065988987</v>
      </c>
      <c r="G158" s="1183">
        <v>8.3227800322782333E-2</v>
      </c>
      <c r="H158" s="1184">
        <v>0</v>
      </c>
      <c r="I158" s="1182">
        <v>0</v>
      </c>
      <c r="J158" s="1182">
        <v>0</v>
      </c>
      <c r="K158" s="1182">
        <v>0</v>
      </c>
      <c r="L158" s="1185">
        <v>0</v>
      </c>
      <c r="M158" s="1186">
        <v>1.8723339162738106</v>
      </c>
      <c r="N158" s="1182">
        <v>2.8993970754441709</v>
      </c>
      <c r="O158" s="1182">
        <v>5.828350134951954</v>
      </c>
      <c r="P158" s="1182">
        <v>8.4392524331211369</v>
      </c>
      <c r="Q158" s="1941">
        <v>3.0834973425171595</v>
      </c>
      <c r="R158" s="438"/>
      <c r="S158" s="438"/>
      <c r="T158" s="438"/>
      <c r="U158" s="438"/>
      <c r="V158" s="438"/>
      <c r="W158" s="438"/>
      <c r="X158" s="438"/>
      <c r="Y158" s="438"/>
      <c r="Z158" s="438"/>
      <c r="AA158" s="438"/>
      <c r="AB158" s="438"/>
      <c r="AC158" s="438"/>
      <c r="AD158" s="438"/>
      <c r="AE158" s="438"/>
      <c r="AF158" s="438"/>
      <c r="AG158" s="438"/>
      <c r="AH158" s="438"/>
      <c r="AI158" s="438"/>
      <c r="AJ158" s="438"/>
      <c r="AK158" s="438"/>
      <c r="AL158" s="438"/>
      <c r="AM158" s="438"/>
      <c r="AN158" s="438"/>
      <c r="AO158" s="438"/>
      <c r="AP158" s="438"/>
      <c r="AQ158" s="438"/>
      <c r="AR158" s="438"/>
      <c r="AS158" s="438"/>
      <c r="AT158" s="438"/>
      <c r="AU158" s="438"/>
      <c r="AV158" s="438"/>
      <c r="AW158" s="438"/>
      <c r="AX158" s="438"/>
      <c r="AY158" s="438"/>
      <c r="BA158" s="2408"/>
      <c r="BB158" s="173" t="s">
        <v>175</v>
      </c>
      <c r="BC158" s="490">
        <v>7219.3151550292969</v>
      </c>
      <c r="BD158" s="433">
        <v>12805.356872558594</v>
      </c>
      <c r="BE158" s="433">
        <v>2247.3341064453125</v>
      </c>
      <c r="BF158" s="433">
        <v>1757.6079406738281</v>
      </c>
      <c r="BG158" s="491">
        <v>275.60986328125</v>
      </c>
      <c r="BH158" s="501">
        <v>0</v>
      </c>
      <c r="BI158" s="433">
        <v>0</v>
      </c>
      <c r="BJ158" s="433">
        <v>0</v>
      </c>
      <c r="BK158" s="433">
        <v>0</v>
      </c>
      <c r="BL158" s="491">
        <v>0</v>
      </c>
      <c r="BM158" s="501">
        <v>2014.3673095703125</v>
      </c>
      <c r="BN158" s="433">
        <v>3090.03076171875</v>
      </c>
      <c r="BO158" s="433">
        <v>6403.9508666992188</v>
      </c>
      <c r="BP158" s="433">
        <v>9383.0558471679688</v>
      </c>
      <c r="BQ158" s="1855">
        <v>3413.8191528320313</v>
      </c>
      <c r="BR158" s="1905"/>
      <c r="BS158" s="1905"/>
      <c r="BT158" s="1905"/>
      <c r="BU158" s="1905"/>
      <c r="BV158" s="1905"/>
      <c r="BW158" s="1905"/>
      <c r="BX158" s="1905"/>
      <c r="BY158" s="1818"/>
      <c r="BZ158" s="1818"/>
      <c r="CA158" s="1818"/>
      <c r="CB158" s="1818"/>
      <c r="CC158" s="1818"/>
      <c r="CD158" s="1818"/>
      <c r="CE158" s="1818"/>
      <c r="CF158" s="1818"/>
      <c r="CG158" s="1818"/>
      <c r="CH158" s="1818"/>
      <c r="CI158" s="1818"/>
      <c r="CJ158" s="1818"/>
      <c r="CK158" s="1818"/>
      <c r="CL158" s="1818"/>
      <c r="CM158" s="1818"/>
      <c r="CN158" s="1818"/>
      <c r="CO158" s="1818"/>
      <c r="CP158" s="1818"/>
      <c r="CQ158" s="1818"/>
      <c r="CR158" s="1818"/>
      <c r="CS158" s="1818"/>
      <c r="CT158" s="1818"/>
      <c r="CU158" s="1818"/>
      <c r="CV158" s="1818"/>
      <c r="CW158" s="1818"/>
      <c r="CX158" s="1818"/>
      <c r="CY158" s="1818"/>
      <c r="CZ158" s="1818"/>
      <c r="DA158" s="912"/>
    </row>
    <row r="159" s="135" customFormat="true" ht="15" customHeight="true" x14ac:dyDescent="0.2">
      <c r="A159" s="2296"/>
      <c r="B159" s="1259" t="s">
        <v>176</v>
      </c>
      <c r="C159" s="1181">
        <v>30.456155626352388</v>
      </c>
      <c r="D159" s="1182">
        <v>4.2766652600108603</v>
      </c>
      <c r="E159" s="1182">
        <v>0.3674298489065303</v>
      </c>
      <c r="F159" s="1182">
        <v>0</v>
      </c>
      <c r="G159" s="1183">
        <v>0.11712251844401474</v>
      </c>
      <c r="H159" s="1184">
        <v>0.99536816325058664</v>
      </c>
      <c r="I159" s="1182">
        <v>0</v>
      </c>
      <c r="J159" s="1182">
        <v>0</v>
      </c>
      <c r="K159" s="1182">
        <v>0</v>
      </c>
      <c r="L159" s="1185">
        <v>0.1739723091040567</v>
      </c>
      <c r="M159" s="1186">
        <v>48.258055099495849</v>
      </c>
      <c r="N159" s="1182">
        <v>32.101728228464722</v>
      </c>
      <c r="O159" s="1182">
        <v>19.499280975600016</v>
      </c>
      <c r="P159" s="1182">
        <v>3.6291488722109229</v>
      </c>
      <c r="Q159" s="1941">
        <v>1.0868796501819826</v>
      </c>
      <c r="R159" s="438"/>
      <c r="S159" s="438"/>
      <c r="T159" s="438"/>
      <c r="U159" s="438"/>
      <c r="V159" s="438"/>
      <c r="W159" s="438"/>
      <c r="X159" s="438"/>
      <c r="Y159" s="438"/>
      <c r="Z159" s="438"/>
      <c r="AA159" s="438"/>
      <c r="AB159" s="438"/>
      <c r="AC159" s="438"/>
      <c r="AD159" s="438"/>
      <c r="AE159" s="438"/>
      <c r="AF159" s="438"/>
      <c r="AG159" s="438"/>
      <c r="AH159" s="438"/>
      <c r="AI159" s="438"/>
      <c r="AJ159" s="438"/>
      <c r="AK159" s="438"/>
      <c r="AL159" s="438"/>
      <c r="AM159" s="438"/>
      <c r="AN159" s="438"/>
      <c r="AO159" s="438"/>
      <c r="AP159" s="438"/>
      <c r="AQ159" s="438"/>
      <c r="AR159" s="438"/>
      <c r="AS159" s="438"/>
      <c r="AT159" s="438"/>
      <c r="AU159" s="438"/>
      <c r="AV159" s="438"/>
      <c r="AW159" s="438"/>
      <c r="AX159" s="438"/>
      <c r="AY159" s="438"/>
      <c r="BA159" s="2408"/>
      <c r="BB159" s="173" t="s">
        <v>176</v>
      </c>
      <c r="BC159" s="490">
        <v>99729.468391418457</v>
      </c>
      <c r="BD159" s="433">
        <v>13996.565856933594</v>
      </c>
      <c r="BE159" s="433">
        <v>1203.3123931884766</v>
      </c>
      <c r="BF159" s="433">
        <v>0</v>
      </c>
      <c r="BG159" s="491">
        <v>387.85263061523438</v>
      </c>
      <c r="BH159" s="501">
        <v>2134.7519226074219</v>
      </c>
      <c r="BI159" s="433">
        <v>0</v>
      </c>
      <c r="BJ159" s="433">
        <v>0</v>
      </c>
      <c r="BK159" s="433">
        <v>0</v>
      </c>
      <c r="BL159" s="491">
        <v>387.85263061523438</v>
      </c>
      <c r="BM159" s="501">
        <v>51918.86328125</v>
      </c>
      <c r="BN159" s="433">
        <v>34212.39835357666</v>
      </c>
      <c r="BO159" s="433">
        <v>21425.006118774414</v>
      </c>
      <c r="BP159" s="433">
        <v>4035.0145721435547</v>
      </c>
      <c r="BQ159" s="1855">
        <v>1203.3123931884766</v>
      </c>
      <c r="BR159" s="1905"/>
      <c r="BS159" s="1905"/>
      <c r="BT159" s="1905"/>
      <c r="BU159" s="1905"/>
      <c r="BV159" s="1905"/>
      <c r="BW159" s="1905"/>
      <c r="BX159" s="1905"/>
      <c r="BY159" s="1818"/>
      <c r="BZ159" s="1818"/>
      <c r="CA159" s="1818"/>
      <c r="CB159" s="1818"/>
      <c r="CC159" s="1818"/>
      <c r="CD159" s="1818"/>
      <c r="CE159" s="1818"/>
      <c r="CF159" s="1818"/>
      <c r="CG159" s="1818"/>
      <c r="CH159" s="1818"/>
      <c r="CI159" s="1818"/>
      <c r="CJ159" s="1818"/>
      <c r="CK159" s="1818"/>
      <c r="CL159" s="1818"/>
      <c r="CM159" s="1818"/>
      <c r="CN159" s="1818"/>
      <c r="CO159" s="1818"/>
      <c r="CP159" s="1818"/>
      <c r="CQ159" s="1818"/>
      <c r="CR159" s="1818"/>
      <c r="CS159" s="1818"/>
      <c r="CT159" s="1818"/>
      <c r="CU159" s="1818"/>
      <c r="CV159" s="1818"/>
      <c r="CW159" s="1818"/>
      <c r="CX159" s="1818"/>
      <c r="CY159" s="1818"/>
      <c r="CZ159" s="1818"/>
      <c r="DA159" s="912"/>
    </row>
    <row r="160" s="135" customFormat="true" ht="15" customHeight="true" x14ac:dyDescent="0.2">
      <c r="A160" s="2297"/>
      <c r="B160" s="1260" t="s">
        <v>46</v>
      </c>
      <c r="C160" s="1181">
        <v>3.3541890026494205</v>
      </c>
      <c r="D160" s="1182">
        <v>1.5224818870706327</v>
      </c>
      <c r="E160" s="1182">
        <v>0.96057166008623307</v>
      </c>
      <c r="F160" s="1182">
        <v>0.18780061404171025</v>
      </c>
      <c r="G160" s="1183">
        <v>6.3666334289330592E-2</v>
      </c>
      <c r="H160" s="1184">
        <v>2.0190298822993786</v>
      </c>
      <c r="I160" s="1182">
        <v>0.29621908196507607</v>
      </c>
      <c r="J160" s="1182">
        <v>0</v>
      </c>
      <c r="K160" s="1182">
        <v>0</v>
      </c>
      <c r="L160" s="1185">
        <v>0</v>
      </c>
      <c r="M160" s="1186">
        <v>3.2092783892446941</v>
      </c>
      <c r="N160" s="1182">
        <v>2.9127117810000049</v>
      </c>
      <c r="O160" s="1182">
        <v>2.4713649632067396</v>
      </c>
      <c r="P160" s="1182">
        <v>1.9983568539662946</v>
      </c>
      <c r="Q160" s="1941">
        <v>3.1423528373596548</v>
      </c>
      <c r="R160" s="438"/>
      <c r="S160" s="438"/>
      <c r="T160" s="438"/>
      <c r="U160" s="438"/>
      <c r="V160" s="438"/>
      <c r="W160" s="438"/>
      <c r="X160" s="438"/>
      <c r="Y160" s="438"/>
      <c r="Z160" s="438"/>
      <c r="AA160" s="438"/>
      <c r="AB160" s="438"/>
      <c r="AC160" s="438"/>
      <c r="AD160" s="438"/>
      <c r="AE160" s="438"/>
      <c r="AF160" s="438"/>
      <c r="AG160" s="438"/>
      <c r="AH160" s="438"/>
      <c r="AI160" s="438"/>
      <c r="AJ160" s="438"/>
      <c r="AK160" s="438"/>
      <c r="AL160" s="438"/>
      <c r="AM160" s="438"/>
      <c r="AN160" s="438"/>
      <c r="AO160" s="438"/>
      <c r="AP160" s="438"/>
      <c r="AQ160" s="438"/>
      <c r="AR160" s="438"/>
      <c r="AS160" s="438"/>
      <c r="AT160" s="438"/>
      <c r="AU160" s="438"/>
      <c r="AV160" s="438"/>
      <c r="AW160" s="438"/>
      <c r="AX160" s="438"/>
      <c r="AY160" s="438"/>
      <c r="BA160" s="2408"/>
      <c r="BB160" s="173" t="s">
        <v>46</v>
      </c>
      <c r="BC160" s="490">
        <v>10983.378540039063</v>
      </c>
      <c r="BD160" s="433">
        <v>4982.7416229248047</v>
      </c>
      <c r="BE160" s="433">
        <v>3145.8189544677734</v>
      </c>
      <c r="BF160" s="433">
        <v>632.49543762207031</v>
      </c>
      <c r="BG160" s="491">
        <v>210.83183288574219</v>
      </c>
      <c r="BH160" s="501">
        <v>4330.1846313476563</v>
      </c>
      <c r="BI160" s="433">
        <v>651.87326049804688</v>
      </c>
      <c r="BJ160" s="433">
        <v>0</v>
      </c>
      <c r="BK160" s="433">
        <v>0</v>
      </c>
      <c r="BL160" s="491">
        <v>0</v>
      </c>
      <c r="BM160" s="501">
        <v>3452.7310638427734</v>
      </c>
      <c r="BN160" s="433">
        <v>3104.2209014892578</v>
      </c>
      <c r="BO160" s="433">
        <v>2715.4339447021484</v>
      </c>
      <c r="BP160" s="433">
        <v>2221.8430023193359</v>
      </c>
      <c r="BQ160" s="1855">
        <v>3478.9795837402344</v>
      </c>
      <c r="BR160" s="1905"/>
      <c r="BS160" s="1905"/>
      <c r="BT160" s="1905"/>
      <c r="BU160" s="1905"/>
      <c r="BV160" s="1905"/>
      <c r="BW160" s="1905"/>
      <c r="BX160" s="1905"/>
      <c r="BY160" s="1818"/>
      <c r="BZ160" s="1818"/>
      <c r="CA160" s="1818"/>
      <c r="CB160" s="1818"/>
      <c r="CC160" s="1818"/>
      <c r="CD160" s="1818"/>
      <c r="CE160" s="1818"/>
      <c r="CF160" s="1818"/>
      <c r="CG160" s="1818"/>
      <c r="CH160" s="1818"/>
      <c r="CI160" s="1818"/>
      <c r="CJ160" s="1818"/>
      <c r="CK160" s="1818"/>
      <c r="CL160" s="1818"/>
      <c r="CM160" s="1818"/>
      <c r="CN160" s="1818"/>
      <c r="CO160" s="1818"/>
      <c r="CP160" s="1818"/>
      <c r="CQ160" s="1818"/>
      <c r="CR160" s="1818"/>
      <c r="CS160" s="1818"/>
      <c r="CT160" s="1818"/>
      <c r="CU160" s="1818"/>
      <c r="CV160" s="1818"/>
      <c r="CW160" s="1818"/>
      <c r="CX160" s="1818"/>
      <c r="CY160" s="1818"/>
      <c r="CZ160" s="1818"/>
      <c r="DA160" s="912"/>
    </row>
    <row r="161" s="270" customFormat="true" ht="15" customHeight="true" x14ac:dyDescent="0.2">
      <c r="B161" s="135"/>
      <c r="C161" s="1142"/>
      <c r="D161" s="1134"/>
      <c r="E161" s="1134"/>
      <c r="F161" s="1134"/>
      <c r="G161" s="1135"/>
      <c r="H161" s="1143"/>
      <c r="I161" s="1134"/>
      <c r="J161" s="1134"/>
      <c r="K161" s="1134"/>
      <c r="L161" s="1144"/>
      <c r="M161" s="1142"/>
      <c r="N161" s="1134"/>
      <c r="O161" s="1134"/>
      <c r="P161" s="1134"/>
      <c r="Q161" s="1144"/>
      <c r="R161" s="898"/>
      <c r="S161" s="898"/>
      <c r="T161" s="898"/>
      <c r="U161" s="898"/>
      <c r="V161" s="898"/>
      <c r="W161" s="898"/>
      <c r="X161" s="898"/>
      <c r="Y161" s="898"/>
      <c r="Z161" s="898"/>
      <c r="AA161" s="898"/>
      <c r="AB161" s="898"/>
      <c r="AC161" s="898"/>
      <c r="AD161" s="898"/>
      <c r="AE161" s="898"/>
      <c r="AF161" s="898"/>
      <c r="AG161" s="898"/>
      <c r="AH161" s="898"/>
      <c r="AI161" s="898"/>
      <c r="AJ161" s="898"/>
      <c r="AK161" s="898"/>
      <c r="AL161" s="898"/>
      <c r="AM161" s="898"/>
      <c r="AN161" s="898"/>
      <c r="AO161" s="898"/>
      <c r="AP161" s="898"/>
      <c r="AQ161" s="898"/>
      <c r="AR161" s="898"/>
      <c r="AS161" s="898"/>
      <c r="AT161" s="898"/>
      <c r="AU161" s="898"/>
      <c r="AV161" s="898"/>
      <c r="AW161" s="898"/>
      <c r="AX161" s="898"/>
      <c r="AY161" s="898"/>
      <c r="BA161" s="2409"/>
      <c r="BB161" s="173" t="s">
        <v>177</v>
      </c>
      <c r="BC161" s="490">
        <v>327452.58336257935</v>
      </c>
      <c r="BD161" s="433">
        <v>327277.56338119507</v>
      </c>
      <c r="BE161" s="433">
        <v>327494.45826721191</v>
      </c>
      <c r="BF161" s="433">
        <v>336790.93162155151</v>
      </c>
      <c r="BG161" s="491">
        <v>331151.20454025269</v>
      </c>
      <c r="BH161" s="501">
        <v>214468.57569122314</v>
      </c>
      <c r="BI161" s="433">
        <v>220064.57388687134</v>
      </c>
      <c r="BJ161" s="433">
        <v>225179.39705657959</v>
      </c>
      <c r="BK161" s="433">
        <v>221582.1183013916</v>
      </c>
      <c r="BL161" s="491">
        <v>222939.28994369507</v>
      </c>
      <c r="BM161" s="501">
        <v>107585.90078735352</v>
      </c>
      <c r="BN161" s="433">
        <v>106574.94235229492</v>
      </c>
      <c r="BO161" s="433">
        <v>109875.87770843506</v>
      </c>
      <c r="BP161" s="433">
        <v>111183.49547576904</v>
      </c>
      <c r="BQ161" s="1855">
        <v>110712.56996917725</v>
      </c>
      <c r="BR161" s="1905"/>
      <c r="BS161" s="1905"/>
      <c r="BT161" s="1905"/>
      <c r="BU161" s="1905"/>
      <c r="BV161" s="1905"/>
      <c r="BW161" s="1905"/>
      <c r="BX161" s="1905"/>
      <c r="BY161" s="1818"/>
      <c r="BZ161" s="1818"/>
      <c r="CA161" s="1818"/>
      <c r="CB161" s="1818"/>
      <c r="CC161" s="1818"/>
      <c r="CD161" s="1818"/>
      <c r="CE161" s="1818"/>
      <c r="CF161" s="1818"/>
      <c r="CG161" s="1818"/>
      <c r="CH161" s="1818"/>
      <c r="CI161" s="1818"/>
      <c r="CJ161" s="1818"/>
      <c r="CK161" s="1818"/>
      <c r="CL161" s="1818"/>
      <c r="CM161" s="1818"/>
      <c r="CN161" s="1818"/>
      <c r="CO161" s="1818"/>
      <c r="CP161" s="1818"/>
      <c r="CQ161" s="1818"/>
      <c r="CR161" s="1818"/>
      <c r="CS161" s="1818"/>
      <c r="CT161" s="1818"/>
      <c r="CU161" s="1818"/>
      <c r="CV161" s="1818"/>
      <c r="CW161" s="1818"/>
      <c r="CX161" s="1818"/>
      <c r="CY161" s="1818"/>
      <c r="CZ161" s="1818"/>
      <c r="DA161" s="238"/>
    </row>
    <row r="162" s="270" customFormat="true" ht="15" customHeight="true" x14ac:dyDescent="0.2">
      <c r="A162" s="1064"/>
      <c r="B162" s="1261"/>
      <c r="C162" s="1142"/>
      <c r="D162" s="1134"/>
      <c r="E162" s="1134"/>
      <c r="F162" s="1134"/>
      <c r="G162" s="1135"/>
      <c r="H162" s="1143"/>
      <c r="I162" s="1134"/>
      <c r="J162" s="1134"/>
      <c r="K162" s="1134"/>
      <c r="L162" s="1144"/>
      <c r="M162" s="1142"/>
      <c r="N162" s="1134"/>
      <c r="O162" s="1134"/>
      <c r="P162" s="1134"/>
      <c r="Q162" s="1144"/>
      <c r="R162" s="898"/>
      <c r="S162" s="898"/>
      <c r="T162" s="898"/>
      <c r="U162" s="898"/>
      <c r="V162" s="898"/>
      <c r="W162" s="898"/>
      <c r="X162" s="898"/>
      <c r="Y162" s="898"/>
      <c r="Z162" s="898"/>
      <c r="AA162" s="898"/>
      <c r="AB162" s="898"/>
      <c r="AC162" s="898"/>
      <c r="AD162" s="898"/>
      <c r="AE162" s="898"/>
      <c r="AF162" s="898"/>
      <c r="AG162" s="898"/>
      <c r="AH162" s="898"/>
      <c r="AI162" s="898"/>
      <c r="AJ162" s="898"/>
      <c r="AK162" s="898"/>
      <c r="AL162" s="898"/>
      <c r="AM162" s="898"/>
      <c r="AN162" s="898"/>
      <c r="AO162" s="898"/>
      <c r="AP162" s="898"/>
      <c r="AQ162" s="898"/>
      <c r="AR162" s="898"/>
      <c r="AS162" s="898"/>
      <c r="AT162" s="898"/>
      <c r="AU162" s="898"/>
      <c r="AV162" s="898"/>
      <c r="AW162" s="898"/>
      <c r="AX162" s="898"/>
      <c r="AY162" s="898"/>
      <c r="BA162" s="741"/>
      <c r="BB162" s="173"/>
      <c r="BC162" s="490"/>
      <c r="BD162" s="433"/>
      <c r="BE162" s="433"/>
      <c r="BF162" s="433"/>
      <c r="BG162" s="491"/>
      <c r="BH162" s="501"/>
      <c r="BI162" s="433"/>
      <c r="BJ162" s="433"/>
      <c r="BK162" s="433"/>
      <c r="BL162" s="491"/>
      <c r="BM162" s="501"/>
      <c r="BN162" s="433"/>
      <c r="BO162" s="433"/>
      <c r="BP162" s="433"/>
      <c r="BQ162" s="1855"/>
      <c r="BR162" s="1905"/>
      <c r="BS162" s="1905"/>
      <c r="BT162" s="1905"/>
      <c r="BU162" s="1905"/>
      <c r="BV162" s="1905"/>
      <c r="BW162" s="1905"/>
      <c r="BX162" s="1905"/>
      <c r="BY162" s="1818"/>
      <c r="BZ162" s="1818"/>
      <c r="CA162" s="1818"/>
      <c r="CB162" s="1818"/>
      <c r="CC162" s="1818"/>
      <c r="CD162" s="1818"/>
      <c r="CE162" s="1818"/>
      <c r="CF162" s="1818"/>
      <c r="CG162" s="1818"/>
      <c r="CH162" s="1818"/>
      <c r="CI162" s="1818"/>
      <c r="CJ162" s="1818"/>
      <c r="CK162" s="1818"/>
      <c r="CL162" s="1818"/>
      <c r="CM162" s="1818"/>
      <c r="CN162" s="1818"/>
      <c r="CO162" s="1818"/>
      <c r="CP162" s="1818"/>
      <c r="CQ162" s="1818"/>
      <c r="CR162" s="1818"/>
      <c r="CS162" s="1818"/>
      <c r="CT162" s="1818"/>
      <c r="CU162" s="1818"/>
      <c r="CV162" s="1818"/>
      <c r="CW162" s="1818"/>
      <c r="CX162" s="1818"/>
      <c r="CY162" s="1818"/>
      <c r="CZ162" s="1818"/>
      <c r="DA162" s="238"/>
    </row>
    <row r="163" s="270" customFormat="true" ht="15" customHeight="true" x14ac:dyDescent="0.2">
      <c r="A163" s="987"/>
      <c r="B163" s="1262"/>
      <c r="C163" s="1142"/>
      <c r="D163" s="1134"/>
      <c r="E163" s="1134"/>
      <c r="F163" s="1134"/>
      <c r="G163" s="1135"/>
      <c r="H163" s="1143"/>
      <c r="I163" s="1134"/>
      <c r="J163" s="1134"/>
      <c r="K163" s="1134"/>
      <c r="L163" s="1144"/>
      <c r="M163" s="1142"/>
      <c r="N163" s="1134"/>
      <c r="O163" s="1134"/>
      <c r="P163" s="1134"/>
      <c r="Q163" s="1144"/>
      <c r="R163" s="898"/>
      <c r="S163" s="898"/>
      <c r="T163" s="898"/>
      <c r="U163" s="898"/>
      <c r="V163" s="898"/>
      <c r="W163" s="898"/>
      <c r="X163" s="898"/>
      <c r="Y163" s="898"/>
      <c r="Z163" s="898"/>
      <c r="AA163" s="898"/>
      <c r="AB163" s="898"/>
      <c r="AC163" s="898"/>
      <c r="AD163" s="898"/>
      <c r="AE163" s="898"/>
      <c r="AF163" s="898"/>
      <c r="AG163" s="898"/>
      <c r="AH163" s="898"/>
      <c r="AI163" s="898"/>
      <c r="AJ163" s="898"/>
      <c r="AK163" s="898"/>
      <c r="AL163" s="898"/>
      <c r="AM163" s="898"/>
      <c r="AN163" s="898"/>
      <c r="AO163" s="898"/>
      <c r="AP163" s="898"/>
      <c r="AQ163" s="898"/>
      <c r="AR163" s="898"/>
      <c r="AS163" s="898"/>
      <c r="AT163" s="898"/>
      <c r="AU163" s="898"/>
      <c r="AV163" s="898"/>
      <c r="AW163" s="898"/>
      <c r="AX163" s="898"/>
      <c r="AY163" s="898"/>
      <c r="BA163" s="741"/>
      <c r="BB163" s="173"/>
      <c r="BC163" s="490"/>
      <c r="BD163" s="433"/>
      <c r="BE163" s="433"/>
      <c r="BF163" s="433"/>
      <c r="BG163" s="491"/>
      <c r="BH163" s="501"/>
      <c r="BI163" s="433"/>
      <c r="BJ163" s="433"/>
      <c r="BK163" s="433"/>
      <c r="BL163" s="491"/>
      <c r="BM163" s="501"/>
      <c r="BN163" s="433"/>
      <c r="BO163" s="433"/>
      <c r="BP163" s="433"/>
      <c r="BQ163" s="1855"/>
      <c r="BR163" s="1905"/>
      <c r="BS163" s="1905"/>
      <c r="BT163" s="1905"/>
      <c r="BU163" s="1905"/>
      <c r="BV163" s="1905"/>
      <c r="BW163" s="1905"/>
      <c r="BX163" s="1905"/>
      <c r="BY163" s="1818"/>
      <c r="BZ163" s="1818"/>
      <c r="CA163" s="1818"/>
      <c r="CB163" s="1818"/>
      <c r="CC163" s="1818"/>
      <c r="CD163" s="1818"/>
      <c r="CE163" s="1818"/>
      <c r="CF163" s="1818"/>
      <c r="CG163" s="1818"/>
      <c r="CH163" s="1818"/>
      <c r="CI163" s="1818"/>
      <c r="CJ163" s="1818"/>
      <c r="CK163" s="1818"/>
      <c r="CL163" s="1818"/>
      <c r="CM163" s="1818"/>
      <c r="CN163" s="1818"/>
      <c r="CO163" s="1818"/>
      <c r="CP163" s="1818"/>
      <c r="CQ163" s="1818"/>
      <c r="CR163" s="1818"/>
      <c r="CS163" s="1818"/>
      <c r="CT163" s="1818"/>
      <c r="CU163" s="1818"/>
      <c r="CV163" s="1818"/>
      <c r="CW163" s="1818"/>
      <c r="CX163" s="1818"/>
      <c r="CY163" s="1818"/>
      <c r="CZ163" s="1818"/>
      <c r="DA163" s="238"/>
    </row>
    <row r="164" s="270" customFormat="true" ht="15" customHeight="true" x14ac:dyDescent="0.2">
      <c r="A164" s="987"/>
      <c r="B164" s="1262"/>
      <c r="C164" s="1142"/>
      <c r="D164" s="1134"/>
      <c r="E164" s="1134"/>
      <c r="F164" s="1134"/>
      <c r="G164" s="1135"/>
      <c r="H164" s="1143"/>
      <c r="I164" s="1134"/>
      <c r="J164" s="1134"/>
      <c r="K164" s="1134"/>
      <c r="L164" s="1144"/>
      <c r="M164" s="1142"/>
      <c r="N164" s="1134"/>
      <c r="O164" s="1134"/>
      <c r="P164" s="1134"/>
      <c r="Q164" s="1144"/>
      <c r="R164" s="898"/>
      <c r="S164" s="898"/>
      <c r="T164" s="898"/>
      <c r="U164" s="898"/>
      <c r="V164" s="898"/>
      <c r="W164" s="898"/>
      <c r="X164" s="898"/>
      <c r="Y164" s="898"/>
      <c r="Z164" s="898"/>
      <c r="AA164" s="898"/>
      <c r="AB164" s="898"/>
      <c r="AC164" s="898"/>
      <c r="AD164" s="898"/>
      <c r="AE164" s="898"/>
      <c r="AF164" s="898"/>
      <c r="AG164" s="898"/>
      <c r="AH164" s="898"/>
      <c r="AI164" s="898"/>
      <c r="AJ164" s="898"/>
      <c r="AK164" s="898"/>
      <c r="AL164" s="898"/>
      <c r="AM164" s="898"/>
      <c r="AN164" s="898"/>
      <c r="AO164" s="898"/>
      <c r="AP164" s="898"/>
      <c r="AQ164" s="898"/>
      <c r="AR164" s="898"/>
      <c r="AS164" s="898"/>
      <c r="AT164" s="898"/>
      <c r="AU164" s="898"/>
      <c r="AV164" s="898"/>
      <c r="AW164" s="898"/>
      <c r="AX164" s="898"/>
      <c r="AY164" s="898"/>
      <c r="BA164" s="741"/>
      <c r="BB164" s="173"/>
      <c r="BC164" s="490"/>
      <c r="BD164" s="433"/>
      <c r="BE164" s="433"/>
      <c r="BF164" s="433"/>
      <c r="BG164" s="491"/>
      <c r="BH164" s="501"/>
      <c r="BI164" s="433"/>
      <c r="BJ164" s="433"/>
      <c r="BK164" s="433"/>
      <c r="BL164" s="491"/>
      <c r="BM164" s="501"/>
      <c r="BN164" s="433"/>
      <c r="BO164" s="433"/>
      <c r="BP164" s="433"/>
      <c r="BQ164" s="1855"/>
      <c r="BR164" s="1905"/>
      <c r="BS164" s="1905"/>
      <c r="BT164" s="1905"/>
      <c r="BU164" s="1905"/>
      <c r="BV164" s="1905"/>
      <c r="BW164" s="1905"/>
      <c r="BX164" s="1905"/>
      <c r="BY164" s="1818"/>
      <c r="BZ164" s="1818"/>
      <c r="CA164" s="1818"/>
      <c r="CB164" s="1818"/>
      <c r="CC164" s="1818"/>
      <c r="CD164" s="1818"/>
      <c r="CE164" s="1818"/>
      <c r="CF164" s="1818"/>
      <c r="CG164" s="1818"/>
      <c r="CH164" s="1818"/>
      <c r="CI164" s="1818"/>
      <c r="CJ164" s="1818"/>
      <c r="CK164" s="1818"/>
      <c r="CL164" s="1818"/>
      <c r="CM164" s="1818"/>
      <c r="CN164" s="1818"/>
      <c r="CO164" s="1818"/>
      <c r="CP164" s="1818"/>
      <c r="CQ164" s="1818"/>
      <c r="CR164" s="1818"/>
      <c r="CS164" s="1818"/>
      <c r="CT164" s="1818"/>
      <c r="CU164" s="1818"/>
      <c r="CV164" s="1818"/>
      <c r="CW164" s="1818"/>
      <c r="CX164" s="1818"/>
      <c r="CY164" s="1818"/>
      <c r="CZ164" s="1818"/>
      <c r="DA164" s="238"/>
    </row>
    <row r="165" s="270" customFormat="true" ht="15" customHeight="true" x14ac:dyDescent="0.2">
      <c r="A165" s="987"/>
      <c r="B165" s="1262"/>
      <c r="C165" s="1142"/>
      <c r="D165" s="1134"/>
      <c r="E165" s="1134"/>
      <c r="F165" s="1134"/>
      <c r="G165" s="1135"/>
      <c r="H165" s="1143"/>
      <c r="I165" s="1134"/>
      <c r="J165" s="1134"/>
      <c r="K165" s="1134"/>
      <c r="L165" s="1144"/>
      <c r="M165" s="1142"/>
      <c r="N165" s="1134"/>
      <c r="O165" s="1134"/>
      <c r="P165" s="1134"/>
      <c r="Q165" s="1144"/>
      <c r="R165" s="898"/>
      <c r="S165" s="898"/>
      <c r="T165" s="898"/>
      <c r="U165" s="898"/>
      <c r="V165" s="898"/>
      <c r="W165" s="898"/>
      <c r="X165" s="898"/>
      <c r="Y165" s="898"/>
      <c r="Z165" s="898"/>
      <c r="AA165" s="898"/>
      <c r="AB165" s="898"/>
      <c r="AC165" s="898"/>
      <c r="AD165" s="898"/>
      <c r="AE165" s="898"/>
      <c r="AF165" s="898"/>
      <c r="AG165" s="898"/>
      <c r="AH165" s="898"/>
      <c r="AI165" s="898"/>
      <c r="AJ165" s="898"/>
      <c r="AK165" s="898"/>
      <c r="AL165" s="898"/>
      <c r="AM165" s="898"/>
      <c r="AN165" s="898"/>
      <c r="AO165" s="898"/>
      <c r="AP165" s="898"/>
      <c r="AQ165" s="898"/>
      <c r="AR165" s="898"/>
      <c r="AS165" s="898"/>
      <c r="AT165" s="898"/>
      <c r="AU165" s="898"/>
      <c r="AV165" s="898"/>
      <c r="AW165" s="898"/>
      <c r="AX165" s="898"/>
      <c r="AY165" s="898"/>
      <c r="BA165" s="741"/>
      <c r="BB165" s="173"/>
      <c r="BC165" s="490"/>
      <c r="BD165" s="433"/>
      <c r="BE165" s="433"/>
      <c r="BF165" s="433"/>
      <c r="BG165" s="491"/>
      <c r="BH165" s="501"/>
      <c r="BI165" s="433"/>
      <c r="BJ165" s="433"/>
      <c r="BK165" s="433"/>
      <c r="BL165" s="491"/>
      <c r="BM165" s="501"/>
      <c r="BN165" s="433"/>
      <c r="BO165" s="433"/>
      <c r="BP165" s="433"/>
      <c r="BQ165" s="1855"/>
      <c r="BR165" s="1905"/>
      <c r="BS165" s="1905"/>
      <c r="BT165" s="1905"/>
      <c r="BU165" s="1905"/>
      <c r="BV165" s="1905"/>
      <c r="BW165" s="1905"/>
      <c r="BX165" s="1905"/>
      <c r="BY165" s="1818"/>
      <c r="BZ165" s="1818"/>
      <c r="CA165" s="1818"/>
      <c r="CB165" s="1818"/>
      <c r="CC165" s="1818"/>
      <c r="CD165" s="1818"/>
      <c r="CE165" s="1818"/>
      <c r="CF165" s="1818"/>
      <c r="CG165" s="1818"/>
      <c r="CH165" s="1818"/>
      <c r="CI165" s="1818"/>
      <c r="CJ165" s="1818"/>
      <c r="CK165" s="1818"/>
      <c r="CL165" s="1818"/>
      <c r="CM165" s="1818"/>
      <c r="CN165" s="1818"/>
      <c r="CO165" s="1818"/>
      <c r="CP165" s="1818"/>
      <c r="CQ165" s="1818"/>
      <c r="CR165" s="1818"/>
      <c r="CS165" s="1818"/>
      <c r="CT165" s="1818"/>
      <c r="CU165" s="1818"/>
      <c r="CV165" s="1818"/>
      <c r="CW165" s="1818"/>
      <c r="CX165" s="1818"/>
      <c r="CY165" s="1818"/>
      <c r="CZ165" s="1818"/>
      <c r="DA165" s="238"/>
    </row>
    <row r="166" s="135" customFormat="true" ht="15" customHeight="true" x14ac:dyDescent="0.2">
      <c r="A166" s="986"/>
      <c r="B166" s="1067"/>
      <c r="C166" s="1127"/>
      <c r="D166" s="989"/>
      <c r="E166" s="989"/>
      <c r="F166" s="989"/>
      <c r="G166" s="1038"/>
      <c r="H166" s="1087"/>
      <c r="I166" s="989"/>
      <c r="J166" s="989"/>
      <c r="K166" s="989"/>
      <c r="L166" s="1005"/>
      <c r="M166" s="1127"/>
      <c r="N166" s="989"/>
      <c r="O166" s="989"/>
      <c r="P166" s="989"/>
      <c r="Q166" s="1005"/>
      <c r="R166" s="438"/>
      <c r="S166" s="438"/>
      <c r="T166" s="438"/>
      <c r="U166" s="438"/>
      <c r="V166" s="438"/>
      <c r="W166" s="438"/>
      <c r="X166" s="438"/>
      <c r="Y166" s="438"/>
      <c r="Z166" s="438"/>
      <c r="AA166" s="438"/>
      <c r="AB166" s="438"/>
      <c r="AC166" s="438"/>
      <c r="AD166" s="438"/>
      <c r="AE166" s="438"/>
      <c r="AF166" s="438"/>
      <c r="AG166" s="438"/>
      <c r="AH166" s="438"/>
      <c r="AI166" s="438"/>
      <c r="AJ166" s="438"/>
      <c r="AK166" s="438"/>
      <c r="AL166" s="438"/>
      <c r="AM166" s="438"/>
      <c r="AN166" s="438"/>
      <c r="AO166" s="438"/>
      <c r="AP166" s="438"/>
      <c r="AQ166" s="438"/>
      <c r="AR166" s="438"/>
      <c r="AS166" s="438"/>
      <c r="AT166" s="438"/>
      <c r="AU166" s="438"/>
      <c r="AV166" s="438"/>
      <c r="AW166" s="438"/>
      <c r="AX166" s="438"/>
      <c r="AY166" s="438"/>
      <c r="BA166" s="741"/>
      <c r="BB166" s="173"/>
      <c r="BC166" s="490"/>
      <c r="BD166" s="433"/>
      <c r="BE166" s="433"/>
      <c r="BF166" s="433"/>
      <c r="BG166" s="491"/>
      <c r="BH166" s="501"/>
      <c r="BI166" s="433"/>
      <c r="BJ166" s="433"/>
      <c r="BK166" s="433"/>
      <c r="BL166" s="491"/>
      <c r="BM166" s="501"/>
      <c r="BN166" s="433"/>
      <c r="BO166" s="433"/>
      <c r="BP166" s="433"/>
      <c r="BQ166" s="1855"/>
      <c r="BR166" s="1905"/>
      <c r="BS166" s="1905"/>
      <c r="BT166" s="1905"/>
      <c r="BU166" s="1905"/>
      <c r="BV166" s="1905"/>
      <c r="BW166" s="1905"/>
      <c r="BX166" s="1905"/>
      <c r="BY166" s="1818"/>
      <c r="BZ166" s="1818"/>
      <c r="CA166" s="1818"/>
      <c r="CB166" s="1818"/>
      <c r="CC166" s="1818"/>
      <c r="CD166" s="1818"/>
      <c r="CE166" s="1818"/>
      <c r="CF166" s="1818"/>
      <c r="CG166" s="1818"/>
      <c r="CH166" s="1818"/>
      <c r="CI166" s="1818"/>
      <c r="CJ166" s="1818"/>
      <c r="CK166" s="1818"/>
      <c r="CL166" s="1818"/>
      <c r="CM166" s="1818"/>
      <c r="CN166" s="1818"/>
      <c r="CO166" s="1818"/>
      <c r="CP166" s="1818"/>
      <c r="CQ166" s="1818"/>
      <c r="CR166" s="1818"/>
      <c r="CS166" s="1818"/>
      <c r="CT166" s="1818"/>
      <c r="CU166" s="1818"/>
      <c r="CV166" s="1818"/>
      <c r="CW166" s="1818"/>
      <c r="CX166" s="1818"/>
      <c r="CY166" s="1818"/>
      <c r="CZ166" s="1818"/>
      <c r="DA166" s="912"/>
    </row>
    <row r="167" s="135" customFormat="true" ht="15" customHeight="true" x14ac:dyDescent="0.2">
      <c r="A167" s="1052"/>
      <c r="B167" s="1263"/>
      <c r="C167" s="997"/>
      <c r="D167" s="998"/>
      <c r="E167" s="998"/>
      <c r="F167" s="998"/>
      <c r="G167" s="1042"/>
      <c r="H167" s="1033"/>
      <c r="I167" s="998"/>
      <c r="J167" s="998"/>
      <c r="K167" s="998"/>
      <c r="L167" s="1009"/>
      <c r="M167" s="1020"/>
      <c r="N167" s="998"/>
      <c r="O167" s="998"/>
      <c r="P167" s="998"/>
      <c r="Q167" s="1942"/>
      <c r="R167" s="438"/>
      <c r="S167" s="438"/>
      <c r="T167" s="438"/>
      <c r="U167" s="438"/>
      <c r="V167" s="438"/>
      <c r="W167" s="438"/>
      <c r="X167" s="438"/>
      <c r="Y167" s="438"/>
      <c r="Z167" s="438"/>
      <c r="AA167" s="438"/>
      <c r="AB167" s="438"/>
      <c r="AC167" s="438"/>
      <c r="AD167" s="438"/>
      <c r="AE167" s="438"/>
      <c r="AF167" s="438"/>
      <c r="AG167" s="438"/>
      <c r="AH167" s="438"/>
      <c r="AI167" s="438"/>
      <c r="AJ167" s="438"/>
      <c r="AK167" s="438"/>
      <c r="AL167" s="438"/>
      <c r="AM167" s="438"/>
      <c r="AN167" s="438"/>
      <c r="AO167" s="438"/>
      <c r="AP167" s="438"/>
      <c r="AQ167" s="438"/>
      <c r="AR167" s="438"/>
      <c r="AS167" s="438"/>
      <c r="AT167" s="438"/>
      <c r="AU167" s="438"/>
      <c r="AV167" s="438"/>
      <c r="AW167" s="438"/>
      <c r="AX167" s="438"/>
      <c r="AY167" s="438"/>
      <c r="BA167" s="741"/>
      <c r="BB167" s="173"/>
      <c r="BC167" s="490"/>
      <c r="BD167" s="433"/>
      <c r="BE167" s="433"/>
      <c r="BF167" s="433"/>
      <c r="BG167" s="491"/>
      <c r="BH167" s="501"/>
      <c r="BI167" s="433"/>
      <c r="BJ167" s="433"/>
      <c r="BK167" s="433"/>
      <c r="BL167" s="491"/>
      <c r="BM167" s="501"/>
      <c r="BN167" s="433"/>
      <c r="BO167" s="433"/>
      <c r="BP167" s="433"/>
      <c r="BQ167" s="1855"/>
      <c r="BR167" s="1905"/>
      <c r="BS167" s="1905"/>
      <c r="BT167" s="1905"/>
      <c r="BU167" s="1905"/>
      <c r="BV167" s="1905"/>
      <c r="BW167" s="1905"/>
      <c r="BX167" s="1905"/>
      <c r="BY167" s="1818"/>
      <c r="BZ167" s="1818"/>
      <c r="CA167" s="1818"/>
      <c r="CB167" s="1818"/>
      <c r="CC167" s="1818"/>
      <c r="CD167" s="1818"/>
      <c r="CE167" s="1818"/>
      <c r="CF167" s="1818"/>
      <c r="CG167" s="1818"/>
      <c r="CH167" s="1818"/>
      <c r="CI167" s="1818"/>
      <c r="CJ167" s="1818"/>
      <c r="CK167" s="1818"/>
      <c r="CL167" s="1818"/>
      <c r="CM167" s="1818"/>
      <c r="CN167" s="1818"/>
      <c r="CO167" s="1818"/>
      <c r="CP167" s="1818"/>
      <c r="CQ167" s="1818"/>
      <c r="CR167" s="1818"/>
      <c r="CS167" s="1818"/>
      <c r="CT167" s="1818"/>
      <c r="CU167" s="1818"/>
      <c r="CV167" s="1818"/>
      <c r="CW167" s="1818"/>
      <c r="CX167" s="1818"/>
      <c r="CY167" s="1818"/>
      <c r="CZ167" s="1818"/>
      <c r="DA167" s="912"/>
    </row>
    <row r="168" s="135" customFormat="true" ht="15" customHeight="true" x14ac:dyDescent="0.2">
      <c r="A168" s="1053"/>
      <c r="B168" s="1264"/>
      <c r="C168" s="999"/>
      <c r="D168" s="1000"/>
      <c r="E168" s="1000"/>
      <c r="F168" s="1000"/>
      <c r="G168" s="1043"/>
      <c r="H168" s="1034"/>
      <c r="I168" s="1000"/>
      <c r="J168" s="1000"/>
      <c r="K168" s="1000"/>
      <c r="L168" s="1010"/>
      <c r="M168" s="1021"/>
      <c r="N168" s="1000"/>
      <c r="O168" s="1000"/>
      <c r="P168" s="1000"/>
      <c r="Q168" s="1943"/>
      <c r="R168" s="438"/>
      <c r="S168" s="438"/>
      <c r="T168" s="438"/>
      <c r="U168" s="438"/>
      <c r="V168" s="438"/>
      <c r="W168" s="438"/>
      <c r="X168" s="438"/>
      <c r="Y168" s="438"/>
      <c r="Z168" s="438"/>
      <c r="AA168" s="438"/>
      <c r="AB168" s="438"/>
      <c r="AC168" s="438"/>
      <c r="AD168" s="438"/>
      <c r="AE168" s="438"/>
      <c r="AF168" s="438"/>
      <c r="AG168" s="438"/>
      <c r="AH168" s="438"/>
      <c r="AI168" s="438"/>
      <c r="AJ168" s="438"/>
      <c r="AK168" s="438"/>
      <c r="AL168" s="438"/>
      <c r="AM168" s="438"/>
      <c r="AN168" s="438"/>
      <c r="AO168" s="438"/>
      <c r="AP168" s="438"/>
      <c r="AQ168" s="438"/>
      <c r="AR168" s="438"/>
      <c r="AS168" s="438"/>
      <c r="AT168" s="438"/>
      <c r="AU168" s="438"/>
      <c r="AV168" s="438"/>
      <c r="AW168" s="438"/>
      <c r="AX168" s="438"/>
      <c r="AY168" s="438"/>
      <c r="BA168" s="741"/>
      <c r="BB168" s="173"/>
      <c r="BC168" s="490"/>
      <c r="BD168" s="433"/>
      <c r="BE168" s="433"/>
      <c r="BF168" s="433"/>
      <c r="BG168" s="491"/>
      <c r="BH168" s="501"/>
      <c r="BI168" s="433"/>
      <c r="BJ168" s="433"/>
      <c r="BK168" s="433"/>
      <c r="BL168" s="491"/>
      <c r="BM168" s="501"/>
      <c r="BN168" s="433"/>
      <c r="BO168" s="433"/>
      <c r="BP168" s="433"/>
      <c r="BQ168" s="1855"/>
      <c r="BR168" s="1905"/>
      <c r="BS168" s="1905"/>
      <c r="BT168" s="1905"/>
      <c r="BU168" s="1905"/>
      <c r="BV168" s="1905"/>
      <c r="BW168" s="1905"/>
      <c r="BX168" s="1905"/>
      <c r="BY168" s="1818"/>
      <c r="BZ168" s="1818"/>
      <c r="CA168" s="1818"/>
      <c r="CB168" s="1818"/>
      <c r="CC168" s="1818"/>
      <c r="CD168" s="1818"/>
      <c r="CE168" s="1818"/>
      <c r="CF168" s="1818"/>
      <c r="CG168" s="1818"/>
      <c r="CH168" s="1818"/>
      <c r="CI168" s="1818"/>
      <c r="CJ168" s="1818"/>
      <c r="CK168" s="1818"/>
      <c r="CL168" s="1818"/>
      <c r="CM168" s="1818"/>
      <c r="CN168" s="1818"/>
      <c r="CO168" s="1818"/>
      <c r="CP168" s="1818"/>
      <c r="CQ168" s="1818"/>
      <c r="CR168" s="1818"/>
      <c r="CS168" s="1818"/>
      <c r="CT168" s="1818"/>
      <c r="CU168" s="1818"/>
      <c r="CV168" s="1818"/>
      <c r="CW168" s="1818"/>
      <c r="CX168" s="1818"/>
      <c r="CY168" s="1818"/>
      <c r="CZ168" s="1818"/>
      <c r="DA168" s="912"/>
    </row>
    <row r="169" s="135" customFormat="true" ht="15" customHeight="true" x14ac:dyDescent="0.2">
      <c r="A169" s="1054"/>
      <c r="B169" s="1265"/>
      <c r="C169" s="1187"/>
      <c r="D169" s="1188"/>
      <c r="E169" s="1188"/>
      <c r="F169" s="1188"/>
      <c r="G169" s="1189"/>
      <c r="H169" s="1190"/>
      <c r="I169" s="1188"/>
      <c r="J169" s="1188"/>
      <c r="K169" s="1188"/>
      <c r="L169" s="1191"/>
      <c r="M169" s="1192"/>
      <c r="N169" s="1188"/>
      <c r="O169" s="1188"/>
      <c r="P169" s="1188"/>
      <c r="Q169" s="1944"/>
      <c r="R169" s="438"/>
      <c r="S169" s="438"/>
      <c r="T169" s="438"/>
      <c r="U169" s="438"/>
      <c r="V169" s="438"/>
      <c r="W169" s="438"/>
      <c r="X169" s="438"/>
      <c r="Y169" s="438"/>
      <c r="Z169" s="438"/>
      <c r="AA169" s="438"/>
      <c r="AB169" s="438"/>
      <c r="AC169" s="438"/>
      <c r="AD169" s="438"/>
      <c r="AE169" s="438"/>
      <c r="AF169" s="438"/>
      <c r="AG169" s="438"/>
      <c r="AH169" s="438"/>
      <c r="AI169" s="438"/>
      <c r="AJ169" s="438"/>
      <c r="AK169" s="438"/>
      <c r="AL169" s="438"/>
      <c r="AM169" s="438"/>
      <c r="AN169" s="438"/>
      <c r="AO169" s="438"/>
      <c r="AP169" s="438"/>
      <c r="AQ169" s="438"/>
      <c r="AR169" s="438"/>
      <c r="AS169" s="438"/>
      <c r="AT169" s="438"/>
      <c r="AU169" s="438"/>
      <c r="AV169" s="438"/>
      <c r="AW169" s="438"/>
      <c r="AX169" s="438"/>
      <c r="AY169" s="438"/>
      <c r="BA169" s="741"/>
      <c r="BB169" s="173"/>
      <c r="BC169" s="490"/>
      <c r="BD169" s="433"/>
      <c r="BE169" s="433"/>
      <c r="BF169" s="433"/>
      <c r="BG169" s="491"/>
      <c r="BH169" s="501"/>
      <c r="BI169" s="433"/>
      <c r="BJ169" s="433"/>
      <c r="BK169" s="433"/>
      <c r="BL169" s="491"/>
      <c r="BM169" s="501"/>
      <c r="BN169" s="433"/>
      <c r="BO169" s="433"/>
      <c r="BP169" s="433"/>
      <c r="BQ169" s="1855"/>
      <c r="BR169" s="1905"/>
      <c r="BS169" s="1905"/>
      <c r="BT169" s="1905"/>
      <c r="BU169" s="1905"/>
      <c r="BV169" s="1905"/>
      <c r="BW169" s="1905"/>
      <c r="BX169" s="1905"/>
      <c r="BY169" s="1818"/>
      <c r="BZ169" s="1818"/>
      <c r="CA169" s="1818"/>
      <c r="CB169" s="1818"/>
      <c r="CC169" s="1818"/>
      <c r="CD169" s="1818"/>
      <c r="CE169" s="1818"/>
      <c r="CF169" s="1818"/>
      <c r="CG169" s="1818"/>
      <c r="CH169" s="1818"/>
      <c r="CI169" s="1818"/>
      <c r="CJ169" s="1818"/>
      <c r="CK169" s="1818"/>
      <c r="CL169" s="1818"/>
      <c r="CM169" s="1818"/>
      <c r="CN169" s="1818"/>
      <c r="CO169" s="1818"/>
      <c r="CP169" s="1818"/>
      <c r="CQ169" s="1818"/>
      <c r="CR169" s="1818"/>
      <c r="CS169" s="1818"/>
      <c r="CT169" s="1818"/>
      <c r="CU169" s="1818"/>
      <c r="CV169" s="1818"/>
      <c r="CW169" s="1818"/>
      <c r="CX169" s="1818"/>
      <c r="CY169" s="1818"/>
      <c r="CZ169" s="1818"/>
      <c r="DA169" s="912"/>
    </row>
    <row r="170" s="135" customFormat="true" ht="15" customHeight="true" x14ac:dyDescent="0.2">
      <c r="A170" s="1055"/>
      <c r="B170" s="1266"/>
      <c r="C170" s="1193"/>
      <c r="D170" s="1194"/>
      <c r="E170" s="1194"/>
      <c r="F170" s="1194"/>
      <c r="G170" s="1195"/>
      <c r="H170" s="1196"/>
      <c r="I170" s="1194"/>
      <c r="J170" s="1194"/>
      <c r="K170" s="1194"/>
      <c r="L170" s="1197"/>
      <c r="M170" s="1198"/>
      <c r="N170" s="1194"/>
      <c r="O170" s="1194"/>
      <c r="P170" s="1194"/>
      <c r="Q170" s="1945"/>
      <c r="R170" s="438"/>
      <c r="S170" s="438"/>
      <c r="T170" s="438"/>
      <c r="U170" s="438"/>
      <c r="V170" s="438"/>
      <c r="W170" s="438"/>
      <c r="X170" s="438"/>
      <c r="Y170" s="438"/>
      <c r="Z170" s="438"/>
      <c r="AA170" s="438"/>
      <c r="AB170" s="438"/>
      <c r="AC170" s="438"/>
      <c r="AD170" s="438"/>
      <c r="AE170" s="438"/>
      <c r="AF170" s="438"/>
      <c r="AG170" s="438"/>
      <c r="AH170" s="438"/>
      <c r="AI170" s="438"/>
      <c r="AJ170" s="438"/>
      <c r="AK170" s="438"/>
      <c r="AL170" s="438"/>
      <c r="AM170" s="438"/>
      <c r="AN170" s="438"/>
      <c r="AO170" s="438"/>
      <c r="AP170" s="438"/>
      <c r="AQ170" s="438"/>
      <c r="AR170" s="438"/>
      <c r="AS170" s="438"/>
      <c r="AT170" s="438"/>
      <c r="AU170" s="438"/>
      <c r="AV170" s="438"/>
      <c r="AW170" s="438"/>
      <c r="AX170" s="438"/>
      <c r="AY170" s="438"/>
      <c r="BA170" s="741"/>
      <c r="BB170" s="173"/>
      <c r="BC170" s="490"/>
      <c r="BD170" s="433"/>
      <c r="BE170" s="433"/>
      <c r="BF170" s="433"/>
      <c r="BG170" s="491"/>
      <c r="BH170" s="501"/>
      <c r="BI170" s="433"/>
      <c r="BJ170" s="433"/>
      <c r="BK170" s="433"/>
      <c r="BL170" s="491"/>
      <c r="BM170" s="501"/>
      <c r="BN170" s="433"/>
      <c r="BO170" s="433"/>
      <c r="BP170" s="433"/>
      <c r="BQ170" s="1855"/>
      <c r="BR170" s="1905"/>
      <c r="BS170" s="1905"/>
      <c r="BT170" s="1905"/>
      <c r="BU170" s="1905"/>
      <c r="BV170" s="1905"/>
      <c r="BW170" s="1905"/>
      <c r="BX170" s="1905"/>
      <c r="BY170" s="1818"/>
      <c r="BZ170" s="1818"/>
      <c r="CA170" s="1818"/>
      <c r="CB170" s="1818"/>
      <c r="CC170" s="1818"/>
      <c r="CD170" s="1818"/>
      <c r="CE170" s="1818"/>
      <c r="CF170" s="1818"/>
      <c r="CG170" s="1818"/>
      <c r="CH170" s="1818"/>
      <c r="CI170" s="1818"/>
      <c r="CJ170" s="1818"/>
      <c r="CK170" s="1818"/>
      <c r="CL170" s="1818"/>
      <c r="CM170" s="1818"/>
      <c r="CN170" s="1818"/>
      <c r="CO170" s="1818"/>
      <c r="CP170" s="1818"/>
      <c r="CQ170" s="1818"/>
      <c r="CR170" s="1818"/>
      <c r="CS170" s="1818"/>
      <c r="CT170" s="1818"/>
      <c r="CU170" s="1818"/>
      <c r="CV170" s="1818"/>
      <c r="CW170" s="1818"/>
      <c r="CX170" s="1818"/>
      <c r="CY170" s="1818"/>
      <c r="CZ170" s="1818"/>
      <c r="DA170" s="912"/>
    </row>
    <row r="171" s="135" customFormat="true" ht="15" customHeight="true" x14ac:dyDescent="0.2">
      <c r="A171" s="1055"/>
      <c r="B171" s="1266"/>
      <c r="C171" s="1193"/>
      <c r="D171" s="1194"/>
      <c r="E171" s="1194"/>
      <c r="F171" s="1194"/>
      <c r="G171" s="1195"/>
      <c r="H171" s="1196"/>
      <c r="I171" s="1194"/>
      <c r="J171" s="1194"/>
      <c r="K171" s="1194"/>
      <c r="L171" s="1197"/>
      <c r="M171" s="1198"/>
      <c r="N171" s="1194"/>
      <c r="O171" s="1194"/>
      <c r="P171" s="1194"/>
      <c r="Q171" s="1945"/>
      <c r="R171" s="438"/>
      <c r="S171" s="438"/>
      <c r="T171" s="438"/>
      <c r="U171" s="438"/>
      <c r="V171" s="438"/>
      <c r="W171" s="438"/>
      <c r="X171" s="438"/>
      <c r="Y171" s="438"/>
      <c r="Z171" s="438"/>
      <c r="AA171" s="438"/>
      <c r="AB171" s="438"/>
      <c r="AC171" s="438"/>
      <c r="AD171" s="438"/>
      <c r="AE171" s="438"/>
      <c r="AF171" s="438"/>
      <c r="AG171" s="438"/>
      <c r="AH171" s="438"/>
      <c r="AI171" s="438"/>
      <c r="AJ171" s="438"/>
      <c r="AK171" s="438"/>
      <c r="AL171" s="438"/>
      <c r="AM171" s="438"/>
      <c r="AN171" s="438"/>
      <c r="AO171" s="438"/>
      <c r="AP171" s="438"/>
      <c r="AQ171" s="438"/>
      <c r="AR171" s="438"/>
      <c r="AS171" s="438"/>
      <c r="AT171" s="438"/>
      <c r="AU171" s="438"/>
      <c r="AV171" s="438"/>
      <c r="AW171" s="438"/>
      <c r="AX171" s="438"/>
      <c r="AY171" s="438"/>
      <c r="BA171" s="741"/>
      <c r="BB171" s="173"/>
      <c r="BC171" s="490"/>
      <c r="BD171" s="433"/>
      <c r="BE171" s="433"/>
      <c r="BF171" s="433"/>
      <c r="BG171" s="491"/>
      <c r="BH171" s="501"/>
      <c r="BI171" s="433"/>
      <c r="BJ171" s="433"/>
      <c r="BK171" s="433"/>
      <c r="BL171" s="491"/>
      <c r="BM171" s="501"/>
      <c r="BN171" s="433"/>
      <c r="BO171" s="433"/>
      <c r="BP171" s="433"/>
      <c r="BQ171" s="1855"/>
      <c r="BR171" s="1905"/>
      <c r="BS171" s="1905"/>
      <c r="BT171" s="1905"/>
      <c r="BU171" s="1905"/>
      <c r="BV171" s="1905"/>
      <c r="BW171" s="1905"/>
      <c r="BX171" s="1905"/>
      <c r="BY171" s="1818"/>
      <c r="BZ171" s="1818"/>
      <c r="CA171" s="1818"/>
      <c r="CB171" s="1818"/>
      <c r="CC171" s="1818"/>
      <c r="CD171" s="1818"/>
      <c r="CE171" s="1818"/>
      <c r="CF171" s="1818"/>
      <c r="CG171" s="1818"/>
      <c r="CH171" s="1818"/>
      <c r="CI171" s="1818"/>
      <c r="CJ171" s="1818"/>
      <c r="CK171" s="1818"/>
      <c r="CL171" s="1818"/>
      <c r="CM171" s="1818"/>
      <c r="CN171" s="1818"/>
      <c r="CO171" s="1818"/>
      <c r="CP171" s="1818"/>
      <c r="CQ171" s="1818"/>
      <c r="CR171" s="1818"/>
      <c r="CS171" s="1818"/>
      <c r="CT171" s="1818"/>
      <c r="CU171" s="1818"/>
      <c r="CV171" s="1818"/>
      <c r="CW171" s="1818"/>
      <c r="CX171" s="1818"/>
      <c r="CY171" s="1818"/>
      <c r="CZ171" s="1818"/>
      <c r="DA171" s="912"/>
    </row>
    <row r="172" s="135" customFormat="true" ht="15" customHeight="true" x14ac:dyDescent="0.2">
      <c r="A172" s="1055"/>
      <c r="B172" s="1266"/>
      <c r="C172" s="1193"/>
      <c r="D172" s="1194"/>
      <c r="E172" s="1194"/>
      <c r="F172" s="1194"/>
      <c r="G172" s="1195"/>
      <c r="H172" s="1196"/>
      <c r="I172" s="1194"/>
      <c r="J172" s="1194"/>
      <c r="K172" s="1194"/>
      <c r="L172" s="1197"/>
      <c r="M172" s="1198"/>
      <c r="N172" s="1194"/>
      <c r="O172" s="1194"/>
      <c r="P172" s="1194"/>
      <c r="Q172" s="1945"/>
      <c r="R172" s="438"/>
      <c r="S172" s="438"/>
      <c r="T172" s="438"/>
      <c r="U172" s="438"/>
      <c r="V172" s="438"/>
      <c r="W172" s="438"/>
      <c r="X172" s="438"/>
      <c r="Y172" s="438"/>
      <c r="Z172" s="438"/>
      <c r="AA172" s="438"/>
      <c r="AB172" s="438"/>
      <c r="AC172" s="438"/>
      <c r="AD172" s="438"/>
      <c r="AE172" s="438"/>
      <c r="AF172" s="438"/>
      <c r="AG172" s="438"/>
      <c r="AH172" s="438"/>
      <c r="AI172" s="438"/>
      <c r="AJ172" s="438"/>
      <c r="AK172" s="438"/>
      <c r="AL172" s="438"/>
      <c r="AM172" s="438"/>
      <c r="AN172" s="438"/>
      <c r="AO172" s="438"/>
      <c r="AP172" s="438"/>
      <c r="AQ172" s="438"/>
      <c r="AR172" s="438"/>
      <c r="AS172" s="438"/>
      <c r="AT172" s="438"/>
      <c r="AU172" s="438"/>
      <c r="AV172" s="438"/>
      <c r="AW172" s="438"/>
      <c r="AX172" s="438"/>
      <c r="AY172" s="438"/>
      <c r="BA172" s="741"/>
      <c r="BB172" s="173"/>
      <c r="BC172" s="490"/>
      <c r="BD172" s="433"/>
      <c r="BE172" s="433"/>
      <c r="BF172" s="433"/>
      <c r="BG172" s="491"/>
      <c r="BH172" s="501"/>
      <c r="BI172" s="433"/>
      <c r="BJ172" s="433"/>
      <c r="BK172" s="433"/>
      <c r="BL172" s="491"/>
      <c r="BM172" s="501"/>
      <c r="BN172" s="433"/>
      <c r="BO172" s="433"/>
      <c r="BP172" s="433"/>
      <c r="BQ172" s="1855"/>
      <c r="BR172" s="1905"/>
      <c r="BS172" s="1905"/>
      <c r="BT172" s="1905"/>
      <c r="BU172" s="1905"/>
      <c r="BV172" s="1905"/>
      <c r="BW172" s="1905"/>
      <c r="BX172" s="1905"/>
      <c r="BY172" s="1818"/>
      <c r="BZ172" s="1818"/>
      <c r="CA172" s="1818"/>
      <c r="CB172" s="1818"/>
      <c r="CC172" s="1818"/>
      <c r="CD172" s="1818"/>
      <c r="CE172" s="1818"/>
      <c r="CF172" s="1818"/>
      <c r="CG172" s="1818"/>
      <c r="CH172" s="1818"/>
      <c r="CI172" s="1818"/>
      <c r="CJ172" s="1818"/>
      <c r="CK172" s="1818"/>
      <c r="CL172" s="1818"/>
      <c r="CM172" s="1818"/>
      <c r="CN172" s="1818"/>
      <c r="CO172" s="1818"/>
      <c r="CP172" s="1818"/>
      <c r="CQ172" s="1818"/>
      <c r="CR172" s="1818"/>
      <c r="CS172" s="1818"/>
      <c r="CT172" s="1818"/>
      <c r="CU172" s="1818"/>
      <c r="CV172" s="1818"/>
      <c r="CW172" s="1818"/>
      <c r="CX172" s="1818"/>
      <c r="CY172" s="1818"/>
      <c r="CZ172" s="1818"/>
      <c r="DA172" s="912"/>
    </row>
    <row r="173" s="135" customFormat="true" ht="15" customHeight="true" x14ac:dyDescent="0.2">
      <c r="A173" s="1055"/>
      <c r="B173" s="1266"/>
      <c r="C173" s="1193"/>
      <c r="D173" s="1194"/>
      <c r="E173" s="1194"/>
      <c r="F173" s="1194"/>
      <c r="G173" s="1195"/>
      <c r="H173" s="1196"/>
      <c r="I173" s="1194"/>
      <c r="J173" s="1194"/>
      <c r="K173" s="1194"/>
      <c r="L173" s="1197"/>
      <c r="M173" s="1198"/>
      <c r="N173" s="1194"/>
      <c r="O173" s="1194"/>
      <c r="P173" s="1194"/>
      <c r="Q173" s="1945"/>
      <c r="R173" s="438"/>
      <c r="S173" s="438"/>
      <c r="T173" s="438"/>
      <c r="U173" s="438"/>
      <c r="V173" s="438"/>
      <c r="W173" s="438"/>
      <c r="X173" s="438"/>
      <c r="Y173" s="438"/>
      <c r="Z173" s="438"/>
      <c r="AA173" s="438"/>
      <c r="AB173" s="438"/>
      <c r="AC173" s="438"/>
      <c r="AD173" s="438"/>
      <c r="AE173" s="438"/>
      <c r="AF173" s="438"/>
      <c r="AG173" s="438"/>
      <c r="AH173" s="438"/>
      <c r="AI173" s="438"/>
      <c r="AJ173" s="438"/>
      <c r="AK173" s="438"/>
      <c r="AL173" s="438"/>
      <c r="AM173" s="438"/>
      <c r="AN173" s="438"/>
      <c r="AO173" s="438"/>
      <c r="AP173" s="438"/>
      <c r="AQ173" s="438"/>
      <c r="AR173" s="438"/>
      <c r="AS173" s="438"/>
      <c r="AT173" s="438"/>
      <c r="AU173" s="438"/>
      <c r="AV173" s="438"/>
      <c r="AW173" s="438"/>
      <c r="AX173" s="438"/>
      <c r="AY173" s="438"/>
      <c r="BA173" s="741"/>
      <c r="BB173" s="173"/>
      <c r="BC173" s="490"/>
      <c r="BD173" s="433"/>
      <c r="BE173" s="433"/>
      <c r="BF173" s="433"/>
      <c r="BG173" s="491"/>
      <c r="BH173" s="501"/>
      <c r="BI173" s="433"/>
      <c r="BJ173" s="433"/>
      <c r="BK173" s="433"/>
      <c r="BL173" s="491"/>
      <c r="BM173" s="501"/>
      <c r="BN173" s="433"/>
      <c r="BO173" s="433"/>
      <c r="BP173" s="433"/>
      <c r="BQ173" s="1855"/>
      <c r="BR173" s="1905"/>
      <c r="BS173" s="1905"/>
      <c r="BT173" s="1905"/>
      <c r="BU173" s="1905"/>
      <c r="BV173" s="1905"/>
      <c r="BW173" s="1905"/>
      <c r="BX173" s="1905"/>
      <c r="BY173" s="1818"/>
      <c r="BZ173" s="1818"/>
      <c r="CA173" s="1818"/>
      <c r="CB173" s="1818"/>
      <c r="CC173" s="1818"/>
      <c r="CD173" s="1818"/>
      <c r="CE173" s="1818"/>
      <c r="CF173" s="1818"/>
      <c r="CG173" s="1818"/>
      <c r="CH173" s="1818"/>
      <c r="CI173" s="1818"/>
      <c r="CJ173" s="1818"/>
      <c r="CK173" s="1818"/>
      <c r="CL173" s="1818"/>
      <c r="CM173" s="1818"/>
      <c r="CN173" s="1818"/>
      <c r="CO173" s="1818"/>
      <c r="CP173" s="1818"/>
      <c r="CQ173" s="1818"/>
      <c r="CR173" s="1818"/>
      <c r="CS173" s="1818"/>
      <c r="CT173" s="1818"/>
      <c r="CU173" s="1818"/>
      <c r="CV173" s="1818"/>
      <c r="CW173" s="1818"/>
      <c r="CX173" s="1818"/>
      <c r="CY173" s="1818"/>
      <c r="CZ173" s="1818"/>
      <c r="DA173" s="912"/>
    </row>
    <row r="174" s="135" customFormat="true" ht="15" customHeight="true" x14ac:dyDescent="0.2">
      <c r="A174" s="1055"/>
      <c r="B174" s="1266"/>
      <c r="C174" s="1193"/>
      <c r="D174" s="1194"/>
      <c r="E174" s="1194"/>
      <c r="F174" s="1194"/>
      <c r="G174" s="1195"/>
      <c r="H174" s="1196"/>
      <c r="I174" s="1194"/>
      <c r="J174" s="1194"/>
      <c r="K174" s="1194"/>
      <c r="L174" s="1197"/>
      <c r="M174" s="1198"/>
      <c r="N174" s="1194"/>
      <c r="O174" s="1194"/>
      <c r="P174" s="1194"/>
      <c r="Q174" s="1945"/>
      <c r="R174" s="438"/>
      <c r="S174" s="438"/>
      <c r="T174" s="438"/>
      <c r="U174" s="438"/>
      <c r="V174" s="438"/>
      <c r="W174" s="438"/>
      <c r="X174" s="438"/>
      <c r="Y174" s="438"/>
      <c r="Z174" s="438"/>
      <c r="AA174" s="438"/>
      <c r="AB174" s="438"/>
      <c r="AC174" s="438"/>
      <c r="AD174" s="438"/>
      <c r="AE174" s="438"/>
      <c r="AF174" s="438"/>
      <c r="AG174" s="438"/>
      <c r="AH174" s="438"/>
      <c r="AI174" s="438"/>
      <c r="AJ174" s="438"/>
      <c r="AK174" s="438"/>
      <c r="AL174" s="438"/>
      <c r="AM174" s="438"/>
      <c r="AN174" s="438"/>
      <c r="AO174" s="438"/>
      <c r="AP174" s="438"/>
      <c r="AQ174" s="438"/>
      <c r="AR174" s="438"/>
      <c r="AS174" s="438"/>
      <c r="AT174" s="438"/>
      <c r="AU174" s="438"/>
      <c r="AV174" s="438"/>
      <c r="AW174" s="438"/>
      <c r="AX174" s="438"/>
      <c r="AY174" s="438"/>
      <c r="BA174" s="741"/>
      <c r="BB174" s="173"/>
      <c r="BC174" s="490"/>
      <c r="BD174" s="433"/>
      <c r="BE174" s="433"/>
      <c r="BF174" s="433"/>
      <c r="BG174" s="491"/>
      <c r="BH174" s="501"/>
      <c r="BI174" s="433"/>
      <c r="BJ174" s="433"/>
      <c r="BK174" s="433"/>
      <c r="BL174" s="491"/>
      <c r="BM174" s="501"/>
      <c r="BN174" s="433"/>
      <c r="BO174" s="433"/>
      <c r="BP174" s="433"/>
      <c r="BQ174" s="1855"/>
      <c r="BR174" s="1905"/>
      <c r="BS174" s="1905"/>
      <c r="BT174" s="1905"/>
      <c r="BU174" s="1905"/>
      <c r="BV174" s="1905"/>
      <c r="BW174" s="1905"/>
      <c r="BX174" s="1905"/>
      <c r="BY174" s="1818"/>
      <c r="BZ174" s="1818"/>
      <c r="CA174" s="1818"/>
      <c r="CB174" s="1818"/>
      <c r="CC174" s="1818"/>
      <c r="CD174" s="1818"/>
      <c r="CE174" s="1818"/>
      <c r="CF174" s="1818"/>
      <c r="CG174" s="1818"/>
      <c r="CH174" s="1818"/>
      <c r="CI174" s="1818"/>
      <c r="CJ174" s="1818"/>
      <c r="CK174" s="1818"/>
      <c r="CL174" s="1818"/>
      <c r="CM174" s="1818"/>
      <c r="CN174" s="1818"/>
      <c r="CO174" s="1818"/>
      <c r="CP174" s="1818"/>
      <c r="CQ174" s="1818"/>
      <c r="CR174" s="1818"/>
      <c r="CS174" s="1818"/>
      <c r="CT174" s="1818"/>
      <c r="CU174" s="1818"/>
      <c r="CV174" s="1818"/>
      <c r="CW174" s="1818"/>
      <c r="CX174" s="1818"/>
      <c r="CY174" s="1818"/>
      <c r="CZ174" s="1818"/>
      <c r="DA174" s="912"/>
    </row>
    <row r="175" s="135" customFormat="true" ht="15" customHeight="true" x14ac:dyDescent="0.2">
      <c r="A175" s="1055"/>
      <c r="B175" s="1266"/>
      <c r="C175" s="1193"/>
      <c r="D175" s="1194"/>
      <c r="E175" s="1194"/>
      <c r="F175" s="1194"/>
      <c r="G175" s="1195"/>
      <c r="H175" s="1196"/>
      <c r="I175" s="1194"/>
      <c r="J175" s="1194"/>
      <c r="K175" s="1194"/>
      <c r="L175" s="1197"/>
      <c r="M175" s="1198"/>
      <c r="N175" s="1194"/>
      <c r="O175" s="1194"/>
      <c r="P175" s="1194"/>
      <c r="Q175" s="1945"/>
      <c r="R175" s="438"/>
      <c r="S175" s="438"/>
      <c r="T175" s="438"/>
      <c r="U175" s="438"/>
      <c r="V175" s="438"/>
      <c r="W175" s="438"/>
      <c r="X175" s="438"/>
      <c r="Y175" s="438"/>
      <c r="Z175" s="438"/>
      <c r="AA175" s="438"/>
      <c r="AB175" s="438"/>
      <c r="AC175" s="438"/>
      <c r="AD175" s="438"/>
      <c r="AE175" s="438"/>
      <c r="AF175" s="438"/>
      <c r="AG175" s="438"/>
      <c r="AH175" s="438"/>
      <c r="AI175" s="438"/>
      <c r="AJ175" s="438"/>
      <c r="AK175" s="438"/>
      <c r="AL175" s="438"/>
      <c r="AM175" s="438"/>
      <c r="AN175" s="438"/>
      <c r="AO175" s="438"/>
      <c r="AP175" s="438"/>
      <c r="AQ175" s="438"/>
      <c r="AR175" s="438"/>
      <c r="AS175" s="438"/>
      <c r="AT175" s="438"/>
      <c r="AU175" s="438"/>
      <c r="AV175" s="438"/>
      <c r="AW175" s="438"/>
      <c r="AX175" s="438"/>
      <c r="AY175" s="438"/>
      <c r="BA175" s="741"/>
      <c r="BB175" s="173"/>
      <c r="BC175" s="490"/>
      <c r="BD175" s="433"/>
      <c r="BE175" s="433"/>
      <c r="BF175" s="433"/>
      <c r="BG175" s="491"/>
      <c r="BH175" s="501"/>
      <c r="BI175" s="433"/>
      <c r="BJ175" s="433"/>
      <c r="BK175" s="433"/>
      <c r="BL175" s="491"/>
      <c r="BM175" s="501"/>
      <c r="BN175" s="433"/>
      <c r="BO175" s="433"/>
      <c r="BP175" s="433"/>
      <c r="BQ175" s="1855"/>
      <c r="BR175" s="1905"/>
      <c r="BS175" s="1905"/>
      <c r="BT175" s="1905"/>
      <c r="BU175" s="1905"/>
      <c r="BV175" s="1905"/>
      <c r="BW175" s="1905"/>
      <c r="BX175" s="1905"/>
      <c r="BY175" s="1818"/>
      <c r="BZ175" s="1818"/>
      <c r="CA175" s="1818"/>
      <c r="CB175" s="1818"/>
      <c r="CC175" s="1818"/>
      <c r="CD175" s="1818"/>
      <c r="CE175" s="1818"/>
      <c r="CF175" s="1818"/>
      <c r="CG175" s="1818"/>
      <c r="CH175" s="1818"/>
      <c r="CI175" s="1818"/>
      <c r="CJ175" s="1818"/>
      <c r="CK175" s="1818"/>
      <c r="CL175" s="1818"/>
      <c r="CM175" s="1818"/>
      <c r="CN175" s="1818"/>
      <c r="CO175" s="1818"/>
      <c r="CP175" s="1818"/>
      <c r="CQ175" s="1818"/>
      <c r="CR175" s="1818"/>
      <c r="CS175" s="1818"/>
      <c r="CT175" s="1818"/>
      <c r="CU175" s="1818"/>
      <c r="CV175" s="1818"/>
      <c r="CW175" s="1818"/>
      <c r="CX175" s="1818"/>
      <c r="CY175" s="1818"/>
      <c r="CZ175" s="1818"/>
      <c r="DA175" s="912"/>
    </row>
    <row r="176" s="135" customFormat="true" ht="15" customHeight="true" x14ac:dyDescent="0.2">
      <c r="A176" s="1055"/>
      <c r="B176" s="1266"/>
      <c r="C176" s="1193"/>
      <c r="D176" s="1194"/>
      <c r="E176" s="1194"/>
      <c r="F176" s="1194"/>
      <c r="G176" s="1195"/>
      <c r="H176" s="1196"/>
      <c r="I176" s="1194"/>
      <c r="J176" s="1194"/>
      <c r="K176" s="1194"/>
      <c r="L176" s="1197"/>
      <c r="M176" s="1198"/>
      <c r="N176" s="1194"/>
      <c r="O176" s="1194"/>
      <c r="P176" s="1194"/>
      <c r="Q176" s="1945"/>
      <c r="R176" s="438"/>
      <c r="S176" s="438"/>
      <c r="T176" s="438"/>
      <c r="U176" s="438"/>
      <c r="V176" s="438"/>
      <c r="W176" s="438"/>
      <c r="X176" s="438"/>
      <c r="Y176" s="438"/>
      <c r="Z176" s="438"/>
      <c r="AA176" s="438"/>
      <c r="AB176" s="438"/>
      <c r="AC176" s="438"/>
      <c r="AD176" s="438"/>
      <c r="AE176" s="438"/>
      <c r="AF176" s="438"/>
      <c r="AG176" s="438"/>
      <c r="AH176" s="438"/>
      <c r="AI176" s="438"/>
      <c r="AJ176" s="438"/>
      <c r="AK176" s="438"/>
      <c r="AL176" s="438"/>
      <c r="AM176" s="438"/>
      <c r="AN176" s="438"/>
      <c r="AO176" s="438"/>
      <c r="AP176" s="438"/>
      <c r="AQ176" s="438"/>
      <c r="AR176" s="438"/>
      <c r="AS176" s="438"/>
      <c r="AT176" s="438"/>
      <c r="AU176" s="438"/>
      <c r="AV176" s="438"/>
      <c r="AW176" s="438"/>
      <c r="AX176" s="438"/>
      <c r="AY176" s="438"/>
      <c r="BA176" s="741"/>
      <c r="BB176" s="173"/>
      <c r="BC176" s="490"/>
      <c r="BD176" s="433"/>
      <c r="BE176" s="433"/>
      <c r="BF176" s="433"/>
      <c r="BG176" s="491"/>
      <c r="BH176" s="501"/>
      <c r="BI176" s="433"/>
      <c r="BJ176" s="433"/>
      <c r="BK176" s="433"/>
      <c r="BL176" s="491"/>
      <c r="BM176" s="501"/>
      <c r="BN176" s="433"/>
      <c r="BO176" s="433"/>
      <c r="BP176" s="433"/>
      <c r="BQ176" s="1855"/>
      <c r="BR176" s="1905"/>
      <c r="BS176" s="1905"/>
      <c r="BT176" s="1905"/>
      <c r="BU176" s="1905"/>
      <c r="BV176" s="1905"/>
      <c r="BW176" s="1905"/>
      <c r="BX176" s="1905"/>
      <c r="BY176" s="1818"/>
      <c r="BZ176" s="1818"/>
      <c r="CA176" s="1818"/>
      <c r="CB176" s="1818"/>
      <c r="CC176" s="1818"/>
      <c r="CD176" s="1818"/>
      <c r="CE176" s="1818"/>
      <c r="CF176" s="1818"/>
      <c r="CG176" s="1818"/>
      <c r="CH176" s="1818"/>
      <c r="CI176" s="1818"/>
      <c r="CJ176" s="1818"/>
      <c r="CK176" s="1818"/>
      <c r="CL176" s="1818"/>
      <c r="CM176" s="1818"/>
      <c r="CN176" s="1818"/>
      <c r="CO176" s="1818"/>
      <c r="CP176" s="1818"/>
      <c r="CQ176" s="1818"/>
      <c r="CR176" s="1818"/>
      <c r="CS176" s="1818"/>
      <c r="CT176" s="1818"/>
      <c r="CU176" s="1818"/>
      <c r="CV176" s="1818"/>
      <c r="CW176" s="1818"/>
      <c r="CX176" s="1818"/>
      <c r="CY176" s="1818"/>
      <c r="CZ176" s="1818"/>
      <c r="DA176" s="912"/>
    </row>
    <row r="177" s="135" customFormat="true" ht="15" customHeight="true" x14ac:dyDescent="0.2">
      <c r="A177" s="1055"/>
      <c r="B177" s="1266"/>
      <c r="C177" s="1193"/>
      <c r="D177" s="1194"/>
      <c r="E177" s="1194"/>
      <c r="F177" s="1194"/>
      <c r="G177" s="1195"/>
      <c r="H177" s="1196"/>
      <c r="I177" s="1194"/>
      <c r="J177" s="1194"/>
      <c r="K177" s="1194"/>
      <c r="L177" s="1197"/>
      <c r="M177" s="1198"/>
      <c r="N177" s="1194"/>
      <c r="O177" s="1194"/>
      <c r="P177" s="1194"/>
      <c r="Q177" s="1945"/>
      <c r="R177" s="438"/>
      <c r="S177" s="438"/>
      <c r="T177" s="438"/>
      <c r="U177" s="438"/>
      <c r="V177" s="438"/>
      <c r="W177" s="438"/>
      <c r="X177" s="438"/>
      <c r="Y177" s="438"/>
      <c r="Z177" s="438"/>
      <c r="AA177" s="438"/>
      <c r="AB177" s="438"/>
      <c r="AC177" s="438"/>
      <c r="AD177" s="438"/>
      <c r="AE177" s="438"/>
      <c r="AF177" s="438"/>
      <c r="AG177" s="438"/>
      <c r="AH177" s="438"/>
      <c r="AI177" s="438"/>
      <c r="AJ177" s="438"/>
      <c r="AK177" s="438"/>
      <c r="AL177" s="438"/>
      <c r="AM177" s="438"/>
      <c r="AN177" s="438"/>
      <c r="AO177" s="438"/>
      <c r="AP177" s="438"/>
      <c r="AQ177" s="438"/>
      <c r="AR177" s="438"/>
      <c r="AS177" s="438"/>
      <c r="AT177" s="438"/>
      <c r="AU177" s="438"/>
      <c r="AV177" s="438"/>
      <c r="AW177" s="438"/>
      <c r="AX177" s="438"/>
      <c r="AY177" s="438"/>
      <c r="BA177" s="741"/>
      <c r="BB177" s="173"/>
      <c r="BC177" s="490"/>
      <c r="BD177" s="433"/>
      <c r="BE177" s="433"/>
      <c r="BF177" s="433"/>
      <c r="BG177" s="491"/>
      <c r="BH177" s="501"/>
      <c r="BI177" s="433"/>
      <c r="BJ177" s="433"/>
      <c r="BK177" s="433"/>
      <c r="BL177" s="491"/>
      <c r="BM177" s="501"/>
      <c r="BN177" s="433"/>
      <c r="BO177" s="433"/>
      <c r="BP177" s="433"/>
      <c r="BQ177" s="1855"/>
      <c r="BR177" s="1905"/>
      <c r="BS177" s="1905"/>
      <c r="BT177" s="1905"/>
      <c r="BU177" s="1905"/>
      <c r="BV177" s="1905"/>
      <c r="BW177" s="1905"/>
      <c r="BX177" s="1905"/>
      <c r="BY177" s="1818"/>
      <c r="BZ177" s="1818"/>
      <c r="CA177" s="1818"/>
      <c r="CB177" s="1818"/>
      <c r="CC177" s="1818"/>
      <c r="CD177" s="1818"/>
      <c r="CE177" s="1818"/>
      <c r="CF177" s="1818"/>
      <c r="CG177" s="1818"/>
      <c r="CH177" s="1818"/>
      <c r="CI177" s="1818"/>
      <c r="CJ177" s="1818"/>
      <c r="CK177" s="1818"/>
      <c r="CL177" s="1818"/>
      <c r="CM177" s="1818"/>
      <c r="CN177" s="1818"/>
      <c r="CO177" s="1818"/>
      <c r="CP177" s="1818"/>
      <c r="CQ177" s="1818"/>
      <c r="CR177" s="1818"/>
      <c r="CS177" s="1818"/>
      <c r="CT177" s="1818"/>
      <c r="CU177" s="1818"/>
      <c r="CV177" s="1818"/>
      <c r="CW177" s="1818"/>
      <c r="CX177" s="1818"/>
      <c r="CY177" s="1818"/>
      <c r="CZ177" s="1818"/>
      <c r="DA177" s="912"/>
    </row>
    <row r="178" s="135" customFormat="true" ht="15" customHeight="true" x14ac:dyDescent="0.2">
      <c r="A178" s="1055"/>
      <c r="B178" s="1266"/>
      <c r="C178" s="1193"/>
      <c r="D178" s="1194"/>
      <c r="E178" s="1194"/>
      <c r="F178" s="1194"/>
      <c r="G178" s="1195"/>
      <c r="H178" s="1196"/>
      <c r="I178" s="1194"/>
      <c r="J178" s="1194"/>
      <c r="K178" s="1194"/>
      <c r="L178" s="1197"/>
      <c r="M178" s="1198"/>
      <c r="N178" s="1194"/>
      <c r="O178" s="1194"/>
      <c r="P178" s="1194"/>
      <c r="Q178" s="1945"/>
      <c r="R178" s="438"/>
      <c r="S178" s="438"/>
      <c r="T178" s="438"/>
      <c r="U178" s="438"/>
      <c r="V178" s="438"/>
      <c r="W178" s="438"/>
      <c r="X178" s="438"/>
      <c r="Y178" s="438"/>
      <c r="Z178" s="438"/>
      <c r="AA178" s="438"/>
      <c r="AB178" s="438"/>
      <c r="AC178" s="438"/>
      <c r="AD178" s="438"/>
      <c r="AE178" s="438"/>
      <c r="AF178" s="438"/>
      <c r="AG178" s="438"/>
      <c r="AH178" s="438"/>
      <c r="AI178" s="438"/>
      <c r="AJ178" s="438"/>
      <c r="AK178" s="438"/>
      <c r="AL178" s="438"/>
      <c r="AM178" s="438"/>
      <c r="AN178" s="438"/>
      <c r="AO178" s="438"/>
      <c r="AP178" s="438"/>
      <c r="AQ178" s="438"/>
      <c r="AR178" s="438"/>
      <c r="AS178" s="438"/>
      <c r="AT178" s="438"/>
      <c r="AU178" s="438"/>
      <c r="AV178" s="438"/>
      <c r="AW178" s="438"/>
      <c r="AX178" s="438"/>
      <c r="AY178" s="438"/>
      <c r="BA178" s="741"/>
      <c r="BB178" s="173"/>
      <c r="BC178" s="490"/>
      <c r="BD178" s="433"/>
      <c r="BE178" s="433"/>
      <c r="BF178" s="433"/>
      <c r="BG178" s="491"/>
      <c r="BH178" s="501"/>
      <c r="BI178" s="433"/>
      <c r="BJ178" s="433"/>
      <c r="BK178" s="433"/>
      <c r="BL178" s="491"/>
      <c r="BM178" s="501"/>
      <c r="BN178" s="433"/>
      <c r="BO178" s="433"/>
      <c r="BP178" s="433"/>
      <c r="BQ178" s="1855"/>
      <c r="BR178" s="1905"/>
      <c r="BS178" s="1905"/>
      <c r="BT178" s="1905"/>
      <c r="BU178" s="1905"/>
      <c r="BV178" s="1905"/>
      <c r="BW178" s="1905"/>
      <c r="BX178" s="1905"/>
      <c r="BY178" s="1818"/>
      <c r="BZ178" s="1818"/>
      <c r="CA178" s="1818"/>
      <c r="CB178" s="1818"/>
      <c r="CC178" s="1818"/>
      <c r="CD178" s="1818"/>
      <c r="CE178" s="1818"/>
      <c r="CF178" s="1818"/>
      <c r="CG178" s="1818"/>
      <c r="CH178" s="1818"/>
      <c r="CI178" s="1818"/>
      <c r="CJ178" s="1818"/>
      <c r="CK178" s="1818"/>
      <c r="CL178" s="1818"/>
      <c r="CM178" s="1818"/>
      <c r="CN178" s="1818"/>
      <c r="CO178" s="1818"/>
      <c r="CP178" s="1818"/>
      <c r="CQ178" s="1818"/>
      <c r="CR178" s="1818"/>
      <c r="CS178" s="1818"/>
      <c r="CT178" s="1818"/>
      <c r="CU178" s="1818"/>
      <c r="CV178" s="1818"/>
      <c r="CW178" s="1818"/>
      <c r="CX178" s="1818"/>
      <c r="CY178" s="1818"/>
      <c r="CZ178" s="1818"/>
      <c r="DA178" s="912"/>
    </row>
    <row r="179" s="135" customFormat="true" ht="15" customHeight="true" x14ac:dyDescent="0.2">
      <c r="A179" s="1055"/>
      <c r="B179" s="1266"/>
      <c r="C179" s="1193"/>
      <c r="D179" s="1194"/>
      <c r="E179" s="1194"/>
      <c r="F179" s="1194"/>
      <c r="G179" s="1195"/>
      <c r="H179" s="1196"/>
      <c r="I179" s="1194"/>
      <c r="J179" s="1194"/>
      <c r="K179" s="1194"/>
      <c r="L179" s="1197"/>
      <c r="M179" s="1198"/>
      <c r="N179" s="1194"/>
      <c r="O179" s="1194"/>
      <c r="P179" s="1194"/>
      <c r="Q179" s="1945"/>
      <c r="R179" s="438"/>
      <c r="S179" s="438"/>
      <c r="T179" s="438"/>
      <c r="U179" s="438"/>
      <c r="V179" s="438"/>
      <c r="W179" s="438"/>
      <c r="X179" s="438"/>
      <c r="Y179" s="438"/>
      <c r="Z179" s="438"/>
      <c r="AA179" s="438"/>
      <c r="AB179" s="438"/>
      <c r="AC179" s="438"/>
      <c r="AD179" s="438"/>
      <c r="AE179" s="438"/>
      <c r="AF179" s="438"/>
      <c r="AG179" s="438"/>
      <c r="AH179" s="438"/>
      <c r="AI179" s="438"/>
      <c r="AJ179" s="438"/>
      <c r="AK179" s="438"/>
      <c r="AL179" s="438"/>
      <c r="AM179" s="438"/>
      <c r="AN179" s="438"/>
      <c r="AO179" s="438"/>
      <c r="AP179" s="438"/>
      <c r="AQ179" s="438"/>
      <c r="AR179" s="438"/>
      <c r="AS179" s="438"/>
      <c r="AT179" s="438"/>
      <c r="AU179" s="438"/>
      <c r="AV179" s="438"/>
      <c r="AW179" s="438"/>
      <c r="AX179" s="438"/>
      <c r="AY179" s="438"/>
      <c r="BA179" s="741"/>
      <c r="BB179" s="173"/>
      <c r="BC179" s="490"/>
      <c r="BD179" s="433"/>
      <c r="BE179" s="433"/>
      <c r="BF179" s="433"/>
      <c r="BG179" s="491"/>
      <c r="BH179" s="501"/>
      <c r="BI179" s="433"/>
      <c r="BJ179" s="433"/>
      <c r="BK179" s="433"/>
      <c r="BL179" s="491"/>
      <c r="BM179" s="501"/>
      <c r="BN179" s="433"/>
      <c r="BO179" s="433"/>
      <c r="BP179" s="433"/>
      <c r="BQ179" s="1855"/>
      <c r="BR179" s="1905"/>
      <c r="BS179" s="1905"/>
      <c r="BT179" s="1905"/>
      <c r="BU179" s="1905"/>
      <c r="BV179" s="1905"/>
      <c r="BW179" s="1905"/>
      <c r="BX179" s="1905"/>
      <c r="BY179" s="1818"/>
      <c r="BZ179" s="1818"/>
      <c r="CA179" s="1818"/>
      <c r="CB179" s="1818"/>
      <c r="CC179" s="1818"/>
      <c r="CD179" s="1818"/>
      <c r="CE179" s="1818"/>
      <c r="CF179" s="1818"/>
      <c r="CG179" s="1818"/>
      <c r="CH179" s="1818"/>
      <c r="CI179" s="1818"/>
      <c r="CJ179" s="1818"/>
      <c r="CK179" s="1818"/>
      <c r="CL179" s="1818"/>
      <c r="CM179" s="1818"/>
      <c r="CN179" s="1818"/>
      <c r="CO179" s="1818"/>
      <c r="CP179" s="1818"/>
      <c r="CQ179" s="1818"/>
      <c r="CR179" s="1818"/>
      <c r="CS179" s="1818"/>
      <c r="CT179" s="1818"/>
      <c r="CU179" s="1818"/>
      <c r="CV179" s="1818"/>
      <c r="CW179" s="1818"/>
      <c r="CX179" s="1818"/>
      <c r="CY179" s="1818"/>
      <c r="CZ179" s="1818"/>
      <c r="DA179" s="912"/>
    </row>
    <row r="180" s="135" customFormat="true" ht="15" customHeight="true" x14ac:dyDescent="0.2">
      <c r="A180" s="1055"/>
      <c r="B180" s="1266"/>
      <c r="C180" s="1193"/>
      <c r="D180" s="1194"/>
      <c r="E180" s="1194"/>
      <c r="F180" s="1194"/>
      <c r="G180" s="1195"/>
      <c r="H180" s="1196"/>
      <c r="I180" s="1194"/>
      <c r="J180" s="1194"/>
      <c r="K180" s="1194"/>
      <c r="L180" s="1197"/>
      <c r="M180" s="1198"/>
      <c r="N180" s="1194"/>
      <c r="O180" s="1194"/>
      <c r="P180" s="1194"/>
      <c r="Q180" s="1945"/>
      <c r="R180" s="438"/>
      <c r="S180" s="438"/>
      <c r="T180" s="438"/>
      <c r="U180" s="438"/>
      <c r="V180" s="438"/>
      <c r="W180" s="438"/>
      <c r="X180" s="438"/>
      <c r="Y180" s="438"/>
      <c r="Z180" s="438"/>
      <c r="AA180" s="438"/>
      <c r="AB180" s="438"/>
      <c r="AC180" s="438"/>
      <c r="AD180" s="438"/>
      <c r="AE180" s="438"/>
      <c r="AF180" s="438"/>
      <c r="AG180" s="438"/>
      <c r="AH180" s="438"/>
      <c r="AI180" s="438"/>
      <c r="AJ180" s="438"/>
      <c r="AK180" s="438"/>
      <c r="AL180" s="438"/>
      <c r="AM180" s="438"/>
      <c r="AN180" s="438"/>
      <c r="AO180" s="438"/>
      <c r="AP180" s="438"/>
      <c r="AQ180" s="438"/>
      <c r="AR180" s="438"/>
      <c r="AS180" s="438"/>
      <c r="AT180" s="438"/>
      <c r="AU180" s="438"/>
      <c r="AV180" s="438"/>
      <c r="AW180" s="438"/>
      <c r="AX180" s="438"/>
      <c r="AY180" s="438"/>
      <c r="BA180" s="741"/>
      <c r="BB180" s="173"/>
      <c r="BC180" s="490"/>
      <c r="BD180" s="433"/>
      <c r="BE180" s="433"/>
      <c r="BF180" s="433"/>
      <c r="BG180" s="491"/>
      <c r="BH180" s="501"/>
      <c r="BI180" s="433"/>
      <c r="BJ180" s="433"/>
      <c r="BK180" s="433"/>
      <c r="BL180" s="491"/>
      <c r="BM180" s="501"/>
      <c r="BN180" s="433"/>
      <c r="BO180" s="433"/>
      <c r="BP180" s="433"/>
      <c r="BQ180" s="1855"/>
      <c r="BR180" s="1905"/>
      <c r="BS180" s="1905"/>
      <c r="BT180" s="1905"/>
      <c r="BU180" s="1905"/>
      <c r="BV180" s="1905"/>
      <c r="BW180" s="1905"/>
      <c r="BX180" s="1905"/>
      <c r="BY180" s="1818"/>
      <c r="BZ180" s="1818"/>
      <c r="CA180" s="1818"/>
      <c r="CB180" s="1818"/>
      <c r="CC180" s="1818"/>
      <c r="CD180" s="1818"/>
      <c r="CE180" s="1818"/>
      <c r="CF180" s="1818"/>
      <c r="CG180" s="1818"/>
      <c r="CH180" s="1818"/>
      <c r="CI180" s="1818"/>
      <c r="CJ180" s="1818"/>
      <c r="CK180" s="1818"/>
      <c r="CL180" s="1818"/>
      <c r="CM180" s="1818"/>
      <c r="CN180" s="1818"/>
      <c r="CO180" s="1818"/>
      <c r="CP180" s="1818"/>
      <c r="CQ180" s="1818"/>
      <c r="CR180" s="1818"/>
      <c r="CS180" s="1818"/>
      <c r="CT180" s="1818"/>
      <c r="CU180" s="1818"/>
      <c r="CV180" s="1818"/>
      <c r="CW180" s="1818"/>
      <c r="CX180" s="1818"/>
      <c r="CY180" s="1818"/>
      <c r="CZ180" s="1818"/>
      <c r="DA180" s="912"/>
    </row>
    <row r="181" s="135" customFormat="true" ht="15" customHeight="true" x14ac:dyDescent="0.2">
      <c r="A181" s="1055"/>
      <c r="B181" s="1266"/>
      <c r="C181" s="1193"/>
      <c r="D181" s="1194"/>
      <c r="E181" s="1194"/>
      <c r="F181" s="1194"/>
      <c r="G181" s="1195"/>
      <c r="H181" s="1196"/>
      <c r="I181" s="1194"/>
      <c r="J181" s="1194"/>
      <c r="K181" s="1194"/>
      <c r="L181" s="1197"/>
      <c r="M181" s="1198"/>
      <c r="N181" s="1194"/>
      <c r="O181" s="1194"/>
      <c r="P181" s="1194"/>
      <c r="Q181" s="1945"/>
      <c r="R181" s="438"/>
      <c r="S181" s="438"/>
      <c r="T181" s="438"/>
      <c r="U181" s="438"/>
      <c r="V181" s="438"/>
      <c r="W181" s="438"/>
      <c r="X181" s="438"/>
      <c r="Y181" s="438"/>
      <c r="Z181" s="438"/>
      <c r="AA181" s="438"/>
      <c r="AB181" s="438"/>
      <c r="AC181" s="438"/>
      <c r="AD181" s="438"/>
      <c r="AE181" s="438"/>
      <c r="AF181" s="438"/>
      <c r="AG181" s="438"/>
      <c r="AH181" s="438"/>
      <c r="AI181" s="438"/>
      <c r="AJ181" s="438"/>
      <c r="AK181" s="438"/>
      <c r="AL181" s="438"/>
      <c r="AM181" s="438"/>
      <c r="AN181" s="438"/>
      <c r="AO181" s="438"/>
      <c r="AP181" s="438"/>
      <c r="AQ181" s="438"/>
      <c r="AR181" s="438"/>
      <c r="AS181" s="438"/>
      <c r="AT181" s="438"/>
      <c r="AU181" s="438"/>
      <c r="AV181" s="438"/>
      <c r="AW181" s="438"/>
      <c r="AX181" s="438"/>
      <c r="AY181" s="438"/>
      <c r="BA181" s="741"/>
      <c r="BB181" s="173"/>
      <c r="BC181" s="490"/>
      <c r="BD181" s="433"/>
      <c r="BE181" s="433"/>
      <c r="BF181" s="433"/>
      <c r="BG181" s="491"/>
      <c r="BH181" s="501"/>
      <c r="BI181" s="433"/>
      <c r="BJ181" s="433"/>
      <c r="BK181" s="433"/>
      <c r="BL181" s="491"/>
      <c r="BM181" s="501"/>
      <c r="BN181" s="433"/>
      <c r="BO181" s="433"/>
      <c r="BP181" s="433"/>
      <c r="BQ181" s="1855"/>
      <c r="BR181" s="1905"/>
      <c r="BS181" s="1905"/>
      <c r="BT181" s="1905"/>
      <c r="BU181" s="1905"/>
      <c r="BV181" s="1905"/>
      <c r="BW181" s="1905"/>
      <c r="BX181" s="1905"/>
      <c r="BY181" s="1818"/>
      <c r="BZ181" s="1818"/>
      <c r="CA181" s="1818"/>
      <c r="CB181" s="1818"/>
      <c r="CC181" s="1818"/>
      <c r="CD181" s="1818"/>
      <c r="CE181" s="1818"/>
      <c r="CF181" s="1818"/>
      <c r="CG181" s="1818"/>
      <c r="CH181" s="1818"/>
      <c r="CI181" s="1818"/>
      <c r="CJ181" s="1818"/>
      <c r="CK181" s="1818"/>
      <c r="CL181" s="1818"/>
      <c r="CM181" s="1818"/>
      <c r="CN181" s="1818"/>
      <c r="CO181" s="1818"/>
      <c r="CP181" s="1818"/>
      <c r="CQ181" s="1818"/>
      <c r="CR181" s="1818"/>
      <c r="CS181" s="1818"/>
      <c r="CT181" s="1818"/>
      <c r="CU181" s="1818"/>
      <c r="CV181" s="1818"/>
      <c r="CW181" s="1818"/>
      <c r="CX181" s="1818"/>
      <c r="CY181" s="1818"/>
      <c r="CZ181" s="1818"/>
      <c r="DA181" s="912"/>
    </row>
    <row r="182" s="135" customFormat="true" ht="15" customHeight="true" x14ac:dyDescent="0.2">
      <c r="A182" s="1055"/>
      <c r="B182" s="1266"/>
      <c r="C182" s="1193"/>
      <c r="D182" s="1194"/>
      <c r="E182" s="1194"/>
      <c r="F182" s="1194"/>
      <c r="G182" s="1195"/>
      <c r="H182" s="1196"/>
      <c r="I182" s="1194"/>
      <c r="J182" s="1194"/>
      <c r="K182" s="1194"/>
      <c r="L182" s="1197"/>
      <c r="M182" s="1198"/>
      <c r="N182" s="1194"/>
      <c r="O182" s="1194"/>
      <c r="P182" s="1194"/>
      <c r="Q182" s="1945"/>
      <c r="R182" s="438"/>
      <c r="S182" s="438"/>
      <c r="T182" s="438"/>
      <c r="U182" s="438"/>
      <c r="V182" s="438"/>
      <c r="W182" s="438"/>
      <c r="X182" s="438"/>
      <c r="Y182" s="438"/>
      <c r="Z182" s="438"/>
      <c r="AA182" s="438"/>
      <c r="AB182" s="438"/>
      <c r="AC182" s="438"/>
      <c r="AD182" s="438"/>
      <c r="AE182" s="438"/>
      <c r="AF182" s="438"/>
      <c r="AG182" s="438"/>
      <c r="AH182" s="438"/>
      <c r="AI182" s="438"/>
      <c r="AJ182" s="438"/>
      <c r="AK182" s="438"/>
      <c r="AL182" s="438"/>
      <c r="AM182" s="438"/>
      <c r="AN182" s="438"/>
      <c r="AO182" s="438"/>
      <c r="AP182" s="438"/>
      <c r="AQ182" s="438"/>
      <c r="AR182" s="438"/>
      <c r="AS182" s="438"/>
      <c r="AT182" s="438"/>
      <c r="AU182" s="438"/>
      <c r="AV182" s="438"/>
      <c r="AW182" s="438"/>
      <c r="AX182" s="438"/>
      <c r="AY182" s="438"/>
      <c r="BA182" s="741"/>
      <c r="BB182" s="173"/>
      <c r="BC182" s="490"/>
      <c r="BD182" s="433"/>
      <c r="BE182" s="433"/>
      <c r="BF182" s="433"/>
      <c r="BG182" s="491"/>
      <c r="BH182" s="501"/>
      <c r="BI182" s="433"/>
      <c r="BJ182" s="433"/>
      <c r="BK182" s="433"/>
      <c r="BL182" s="491"/>
      <c r="BM182" s="501"/>
      <c r="BN182" s="433"/>
      <c r="BO182" s="433"/>
      <c r="BP182" s="433"/>
      <c r="BQ182" s="1855"/>
      <c r="BR182" s="1905"/>
      <c r="BS182" s="1905"/>
      <c r="BT182" s="1905"/>
      <c r="BU182" s="1905"/>
      <c r="BV182" s="1905"/>
      <c r="BW182" s="1905"/>
      <c r="BX182" s="1905"/>
      <c r="BY182" s="1818"/>
      <c r="BZ182" s="1818"/>
      <c r="CA182" s="1818"/>
      <c r="CB182" s="1818"/>
      <c r="CC182" s="1818"/>
      <c r="CD182" s="1818"/>
      <c r="CE182" s="1818"/>
      <c r="CF182" s="1818"/>
      <c r="CG182" s="1818"/>
      <c r="CH182" s="1818"/>
      <c r="CI182" s="1818"/>
      <c r="CJ182" s="1818"/>
      <c r="CK182" s="1818"/>
      <c r="CL182" s="1818"/>
      <c r="CM182" s="1818"/>
      <c r="CN182" s="1818"/>
      <c r="CO182" s="1818"/>
      <c r="CP182" s="1818"/>
      <c r="CQ182" s="1818"/>
      <c r="CR182" s="1818"/>
      <c r="CS182" s="1818"/>
      <c r="CT182" s="1818"/>
      <c r="CU182" s="1818"/>
      <c r="CV182" s="1818"/>
      <c r="CW182" s="1818"/>
      <c r="CX182" s="1818"/>
      <c r="CY182" s="1818"/>
      <c r="CZ182" s="1818"/>
      <c r="DA182" s="912"/>
    </row>
    <row r="183" s="135" customFormat="true" ht="15" customHeight="true" x14ac:dyDescent="0.2">
      <c r="A183" s="1056"/>
      <c r="B183" s="1267"/>
      <c r="C183" s="1199"/>
      <c r="D183" s="1200"/>
      <c r="E183" s="1200"/>
      <c r="F183" s="1200"/>
      <c r="G183" s="1201"/>
      <c r="H183" s="1202"/>
      <c r="I183" s="1200"/>
      <c r="J183" s="1200"/>
      <c r="K183" s="1200"/>
      <c r="L183" s="1203"/>
      <c r="M183" s="1204"/>
      <c r="N183" s="1200"/>
      <c r="O183" s="1200"/>
      <c r="P183" s="1200"/>
      <c r="Q183" s="1946"/>
      <c r="R183" s="438"/>
      <c r="S183" s="438"/>
      <c r="T183" s="438"/>
      <c r="U183" s="438"/>
      <c r="V183" s="438"/>
      <c r="W183" s="438"/>
      <c r="X183" s="438"/>
      <c r="Y183" s="438"/>
      <c r="Z183" s="438"/>
      <c r="AA183" s="438"/>
      <c r="AB183" s="438"/>
      <c r="AC183" s="438"/>
      <c r="AD183" s="438"/>
      <c r="AE183" s="438"/>
      <c r="AF183" s="438"/>
      <c r="AG183" s="438"/>
      <c r="AH183" s="438"/>
      <c r="AI183" s="438"/>
      <c r="AJ183" s="438"/>
      <c r="AK183" s="438"/>
      <c r="AL183" s="438"/>
      <c r="AM183" s="438"/>
      <c r="AN183" s="438"/>
      <c r="AO183" s="438"/>
      <c r="AP183" s="438"/>
      <c r="AQ183" s="438"/>
      <c r="AR183" s="438"/>
      <c r="AS183" s="438"/>
      <c r="AT183" s="438"/>
      <c r="AU183" s="438"/>
      <c r="AV183" s="438"/>
      <c r="AW183" s="438"/>
      <c r="AX183" s="438"/>
      <c r="AY183" s="438"/>
      <c r="BA183" s="741"/>
      <c r="BB183" s="173"/>
      <c r="BC183" s="490"/>
      <c r="BD183" s="433"/>
      <c r="BE183" s="433"/>
      <c r="BF183" s="433"/>
      <c r="BG183" s="491"/>
      <c r="BH183" s="501"/>
      <c r="BI183" s="433"/>
      <c r="BJ183" s="433"/>
      <c r="BK183" s="433"/>
      <c r="BL183" s="491"/>
      <c r="BM183" s="501"/>
      <c r="BN183" s="433"/>
      <c r="BO183" s="433"/>
      <c r="BP183" s="433"/>
      <c r="BQ183" s="1855"/>
      <c r="BR183" s="1905"/>
      <c r="BS183" s="1905"/>
      <c r="BT183" s="1905"/>
      <c r="BU183" s="1905"/>
      <c r="BV183" s="1905"/>
      <c r="BW183" s="1905"/>
      <c r="BX183" s="1905"/>
      <c r="BY183" s="1818"/>
      <c r="BZ183" s="1818"/>
      <c r="CA183" s="1818"/>
      <c r="CB183" s="1818"/>
      <c r="CC183" s="1818"/>
      <c r="CD183" s="1818"/>
      <c r="CE183" s="1818"/>
      <c r="CF183" s="1818"/>
      <c r="CG183" s="1818"/>
      <c r="CH183" s="1818"/>
      <c r="CI183" s="1818"/>
      <c r="CJ183" s="1818"/>
      <c r="CK183" s="1818"/>
      <c r="CL183" s="1818"/>
      <c r="CM183" s="1818"/>
      <c r="CN183" s="1818"/>
      <c r="CO183" s="1818"/>
      <c r="CP183" s="1818"/>
      <c r="CQ183" s="1818"/>
      <c r="CR183" s="1818"/>
      <c r="CS183" s="1818"/>
      <c r="CT183" s="1818"/>
      <c r="CU183" s="1818"/>
      <c r="CV183" s="1818"/>
      <c r="CW183" s="1818"/>
      <c r="CX183" s="1818"/>
      <c r="CY183" s="1818"/>
      <c r="CZ183" s="1818"/>
      <c r="DA183" s="912"/>
    </row>
    <row r="184" s="772" customFormat="true" ht="15" customHeight="true" x14ac:dyDescent="0.2">
      <c r="A184" s="1057"/>
      <c r="B184" s="1073"/>
      <c r="C184" s="1205"/>
      <c r="D184" s="1206"/>
      <c r="E184" s="1206"/>
      <c r="F184" s="1206"/>
      <c r="G184" s="1207"/>
      <c r="H184" s="1208"/>
      <c r="I184" s="1206"/>
      <c r="J184" s="1206"/>
      <c r="K184" s="1206"/>
      <c r="L184" s="1209"/>
      <c r="M184" s="1210"/>
      <c r="N184" s="1206"/>
      <c r="O184" s="1206"/>
      <c r="P184" s="1206"/>
      <c r="Q184" s="1209"/>
      <c r="R184" s="1969"/>
      <c r="S184" s="1969"/>
      <c r="T184" s="1969"/>
      <c r="U184" s="1969"/>
      <c r="V184" s="1969"/>
      <c r="W184" s="1969"/>
      <c r="X184" s="1969"/>
      <c r="Y184" s="1969"/>
      <c r="Z184" s="1969"/>
      <c r="AA184" s="1969"/>
      <c r="AB184" s="1970"/>
      <c r="AC184" s="898"/>
      <c r="AD184" s="898"/>
      <c r="AE184" s="898"/>
      <c r="AF184" s="898"/>
      <c r="AG184" s="898"/>
      <c r="AH184" s="898"/>
      <c r="AI184" s="898"/>
      <c r="AJ184" s="898"/>
      <c r="AK184" s="898"/>
      <c r="AL184" s="898"/>
      <c r="AM184" s="898"/>
      <c r="AN184" s="898"/>
      <c r="AO184" s="898"/>
      <c r="AP184" s="898"/>
      <c r="AQ184" s="898"/>
      <c r="AR184" s="898"/>
      <c r="AS184" s="898"/>
      <c r="AT184" s="898"/>
      <c r="AU184" s="898"/>
      <c r="AV184" s="898"/>
      <c r="AW184" s="898"/>
      <c r="AX184" s="898"/>
      <c r="AY184" s="898"/>
      <c r="BA184" s="741"/>
      <c r="BB184" s="173"/>
      <c r="BC184" s="490"/>
      <c r="BD184" s="433"/>
      <c r="BE184" s="433"/>
      <c r="BF184" s="433"/>
      <c r="BG184" s="491"/>
      <c r="BH184" s="501"/>
      <c r="BI184" s="433"/>
      <c r="BJ184" s="433"/>
      <c r="BK184" s="433"/>
      <c r="BL184" s="491"/>
      <c r="BM184" s="501"/>
      <c r="BN184" s="433"/>
      <c r="BO184" s="433"/>
      <c r="BP184" s="433"/>
      <c r="BQ184" s="1855"/>
      <c r="BR184" s="1905"/>
      <c r="BS184" s="1905"/>
      <c r="BT184" s="1905"/>
      <c r="BU184" s="1905"/>
      <c r="BV184" s="1905"/>
      <c r="BW184" s="1905"/>
      <c r="BX184" s="1905"/>
      <c r="BY184" s="1818"/>
      <c r="BZ184" s="1818"/>
      <c r="CA184" s="1818"/>
      <c r="CB184" s="1818"/>
      <c r="CC184" s="1818"/>
      <c r="CD184" s="1818"/>
      <c r="CE184" s="1818"/>
      <c r="CF184" s="1818"/>
      <c r="CG184" s="1818"/>
      <c r="CH184" s="1818"/>
      <c r="CI184" s="1818"/>
      <c r="CJ184" s="1818"/>
      <c r="CK184" s="1818"/>
      <c r="CL184" s="1818"/>
      <c r="CM184" s="1818"/>
      <c r="CN184" s="1818"/>
      <c r="CO184" s="1818"/>
      <c r="CP184" s="1818"/>
      <c r="CQ184" s="1818"/>
      <c r="CR184" s="1818"/>
      <c r="CS184" s="1818"/>
      <c r="CT184" s="1818"/>
      <c r="CU184" s="1818"/>
      <c r="CV184" s="1818"/>
      <c r="CW184" s="1818"/>
      <c r="CX184" s="1818"/>
      <c r="CY184" s="1818"/>
      <c r="CZ184" s="1818"/>
      <c r="DA184" s="238"/>
    </row>
    <row r="185" s="772" customFormat="true" ht="15" customHeight="true" x14ac:dyDescent="0.2">
      <c r="A185" s="1057"/>
      <c r="B185" s="1073"/>
      <c r="C185" s="1205"/>
      <c r="D185" s="1206"/>
      <c r="E185" s="1206"/>
      <c r="F185" s="1206"/>
      <c r="G185" s="1207"/>
      <c r="H185" s="1208"/>
      <c r="I185" s="1206"/>
      <c r="J185" s="1206"/>
      <c r="K185" s="1206"/>
      <c r="L185" s="1209"/>
      <c r="M185" s="1210"/>
      <c r="N185" s="1206"/>
      <c r="O185" s="1206"/>
      <c r="P185" s="1206"/>
      <c r="Q185" s="1209"/>
      <c r="R185" s="1969"/>
      <c r="S185" s="1969"/>
      <c r="T185" s="1969"/>
      <c r="U185" s="1969"/>
      <c r="V185" s="1969"/>
      <c r="W185" s="1969"/>
      <c r="X185" s="1969"/>
      <c r="Y185" s="1969"/>
      <c r="Z185" s="1969"/>
      <c r="AA185" s="1969"/>
      <c r="AB185" s="1970"/>
      <c r="AC185" s="898"/>
      <c r="AD185" s="898"/>
      <c r="AE185" s="898"/>
      <c r="AF185" s="898"/>
      <c r="AG185" s="898"/>
      <c r="AH185" s="898"/>
      <c r="AI185" s="898"/>
      <c r="AJ185" s="898"/>
      <c r="AK185" s="898"/>
      <c r="AL185" s="898"/>
      <c r="AM185" s="898"/>
      <c r="AN185" s="898"/>
      <c r="AO185" s="898"/>
      <c r="AP185" s="898"/>
      <c r="AQ185" s="898"/>
      <c r="AR185" s="898"/>
      <c r="AS185" s="898"/>
      <c r="AT185" s="898"/>
      <c r="AU185" s="898"/>
      <c r="AV185" s="898"/>
      <c r="AW185" s="898"/>
      <c r="AX185" s="898"/>
      <c r="AY185" s="898"/>
      <c r="BA185" s="741"/>
      <c r="BB185" s="173"/>
      <c r="BC185" s="490"/>
      <c r="BD185" s="433"/>
      <c r="BE185" s="433"/>
      <c r="BF185" s="433"/>
      <c r="BG185" s="491"/>
      <c r="BH185" s="501"/>
      <c r="BI185" s="433"/>
      <c r="BJ185" s="433"/>
      <c r="BK185" s="433"/>
      <c r="BL185" s="491"/>
      <c r="BM185" s="501"/>
      <c r="BN185" s="433"/>
      <c r="BO185" s="433"/>
      <c r="BP185" s="433"/>
      <c r="BQ185" s="1855"/>
      <c r="BR185" s="1905"/>
      <c r="BS185" s="1905"/>
      <c r="BT185" s="1905"/>
      <c r="BU185" s="1905"/>
      <c r="BV185" s="1905"/>
      <c r="BW185" s="1905"/>
      <c r="BX185" s="1905"/>
      <c r="BY185" s="1818"/>
      <c r="BZ185" s="1818"/>
      <c r="CA185" s="1818"/>
      <c r="CB185" s="1818"/>
      <c r="CC185" s="1818"/>
      <c r="CD185" s="1818"/>
      <c r="CE185" s="1818"/>
      <c r="CF185" s="1818"/>
      <c r="CG185" s="1818"/>
      <c r="CH185" s="1818"/>
      <c r="CI185" s="1818"/>
      <c r="CJ185" s="1818"/>
      <c r="CK185" s="1818"/>
      <c r="CL185" s="1818"/>
      <c r="CM185" s="1818"/>
      <c r="CN185" s="1818"/>
      <c r="CO185" s="1818"/>
      <c r="CP185" s="1818"/>
      <c r="CQ185" s="1818"/>
      <c r="CR185" s="1818"/>
      <c r="CS185" s="1818"/>
      <c r="CT185" s="1818"/>
      <c r="CU185" s="1818"/>
      <c r="CV185" s="1818"/>
      <c r="CW185" s="1818"/>
      <c r="CX185" s="1818"/>
      <c r="CY185" s="1818"/>
      <c r="CZ185" s="1818"/>
      <c r="DA185" s="238"/>
    </row>
    <row r="186" s="772" customFormat="true" ht="15" customHeight="true" x14ac:dyDescent="0.2">
      <c r="A186" s="1057"/>
      <c r="B186" s="1073"/>
      <c r="C186" s="1205"/>
      <c r="D186" s="1206"/>
      <c r="E186" s="1206"/>
      <c r="F186" s="1206"/>
      <c r="G186" s="1207"/>
      <c r="H186" s="1208"/>
      <c r="I186" s="1206"/>
      <c r="J186" s="1206"/>
      <c r="K186" s="1206"/>
      <c r="L186" s="1209"/>
      <c r="M186" s="1210"/>
      <c r="N186" s="1206"/>
      <c r="O186" s="1206"/>
      <c r="P186" s="1206"/>
      <c r="Q186" s="1209"/>
      <c r="R186" s="1969"/>
      <c r="S186" s="1969"/>
      <c r="T186" s="1969"/>
      <c r="U186" s="1969"/>
      <c r="V186" s="1969"/>
      <c r="W186" s="1969"/>
      <c r="X186" s="1969"/>
      <c r="Y186" s="1969"/>
      <c r="Z186" s="1969"/>
      <c r="AA186" s="1969"/>
      <c r="AB186" s="1970"/>
      <c r="AC186" s="898"/>
      <c r="AD186" s="898"/>
      <c r="AE186" s="898"/>
      <c r="AF186" s="898"/>
      <c r="AG186" s="898"/>
      <c r="AH186" s="898"/>
      <c r="AI186" s="898"/>
      <c r="AJ186" s="898"/>
      <c r="AK186" s="898"/>
      <c r="AL186" s="898"/>
      <c r="AM186" s="898"/>
      <c r="AN186" s="898"/>
      <c r="AO186" s="898"/>
      <c r="AP186" s="898"/>
      <c r="AQ186" s="898"/>
      <c r="AR186" s="898"/>
      <c r="AS186" s="898"/>
      <c r="AT186" s="898"/>
      <c r="AU186" s="898"/>
      <c r="AV186" s="898"/>
      <c r="AW186" s="898"/>
      <c r="AX186" s="898"/>
      <c r="AY186" s="898"/>
      <c r="BA186" s="741"/>
      <c r="BB186" s="173"/>
      <c r="BC186" s="490"/>
      <c r="BD186" s="433"/>
      <c r="BE186" s="433"/>
      <c r="BF186" s="433"/>
      <c r="BG186" s="491"/>
      <c r="BH186" s="501"/>
      <c r="BI186" s="433"/>
      <c r="BJ186" s="433"/>
      <c r="BK186" s="433"/>
      <c r="BL186" s="491"/>
      <c r="BM186" s="501"/>
      <c r="BN186" s="433"/>
      <c r="BO186" s="433"/>
      <c r="BP186" s="433"/>
      <c r="BQ186" s="1855"/>
      <c r="BR186" s="1905"/>
      <c r="BS186" s="1905"/>
      <c r="BT186" s="1905"/>
      <c r="BU186" s="1905"/>
      <c r="BV186" s="1905"/>
      <c r="BW186" s="1905"/>
      <c r="BX186" s="1905"/>
      <c r="BY186" s="1818"/>
      <c r="BZ186" s="1818"/>
      <c r="CA186" s="1818"/>
      <c r="CB186" s="1818"/>
      <c r="CC186" s="1818"/>
      <c r="CD186" s="1818"/>
      <c r="CE186" s="1818"/>
      <c r="CF186" s="1818"/>
      <c r="CG186" s="1818"/>
      <c r="CH186" s="1818"/>
      <c r="CI186" s="1818"/>
      <c r="CJ186" s="1818"/>
      <c r="CK186" s="1818"/>
      <c r="CL186" s="1818"/>
      <c r="CM186" s="1818"/>
      <c r="CN186" s="1818"/>
      <c r="CO186" s="1818"/>
      <c r="CP186" s="1818"/>
      <c r="CQ186" s="1818"/>
      <c r="CR186" s="1818"/>
      <c r="CS186" s="1818"/>
      <c r="CT186" s="1818"/>
      <c r="CU186" s="1818"/>
      <c r="CV186" s="1818"/>
      <c r="CW186" s="1818"/>
      <c r="CX186" s="1818"/>
      <c r="CY186" s="1818"/>
      <c r="CZ186" s="1818"/>
      <c r="DA186" s="238"/>
    </row>
    <row r="187" s="772" customFormat="true" ht="15" customHeight="true" x14ac:dyDescent="0.2">
      <c r="A187" s="1057"/>
      <c r="B187" s="1073"/>
      <c r="C187" s="1205"/>
      <c r="D187" s="1206"/>
      <c r="E187" s="1206"/>
      <c r="F187" s="1206"/>
      <c r="G187" s="1207"/>
      <c r="H187" s="1208"/>
      <c r="I187" s="1206"/>
      <c r="J187" s="1206"/>
      <c r="K187" s="1206"/>
      <c r="L187" s="1209"/>
      <c r="M187" s="1210"/>
      <c r="N187" s="1206"/>
      <c r="O187" s="1206"/>
      <c r="P187" s="1206"/>
      <c r="Q187" s="1209"/>
      <c r="R187" s="1969"/>
      <c r="S187" s="1969"/>
      <c r="T187" s="1969"/>
      <c r="U187" s="1969"/>
      <c r="V187" s="1969"/>
      <c r="W187" s="1969"/>
      <c r="X187" s="1969"/>
      <c r="Y187" s="1969"/>
      <c r="Z187" s="1969"/>
      <c r="AA187" s="1969"/>
      <c r="AB187" s="1970"/>
      <c r="AC187" s="898"/>
      <c r="AD187" s="898"/>
      <c r="AE187" s="898"/>
      <c r="AF187" s="898"/>
      <c r="AG187" s="898"/>
      <c r="AH187" s="898"/>
      <c r="AI187" s="898"/>
      <c r="AJ187" s="898"/>
      <c r="AK187" s="898"/>
      <c r="AL187" s="898"/>
      <c r="AM187" s="898"/>
      <c r="AN187" s="898"/>
      <c r="AO187" s="898"/>
      <c r="AP187" s="898"/>
      <c r="AQ187" s="898"/>
      <c r="AR187" s="898"/>
      <c r="AS187" s="898"/>
      <c r="AT187" s="898"/>
      <c r="AU187" s="898"/>
      <c r="AV187" s="898"/>
      <c r="AW187" s="898"/>
      <c r="AX187" s="898"/>
      <c r="AY187" s="898"/>
      <c r="BA187" s="741"/>
      <c r="BB187" s="173"/>
      <c r="BC187" s="490"/>
      <c r="BD187" s="433"/>
      <c r="BE187" s="433"/>
      <c r="BF187" s="433"/>
      <c r="BG187" s="491"/>
      <c r="BH187" s="501"/>
      <c r="BI187" s="433"/>
      <c r="BJ187" s="433"/>
      <c r="BK187" s="433"/>
      <c r="BL187" s="491"/>
      <c r="BM187" s="501"/>
      <c r="BN187" s="433"/>
      <c r="BO187" s="433"/>
      <c r="BP187" s="433"/>
      <c r="BQ187" s="1855"/>
      <c r="BR187" s="1905"/>
      <c r="BS187" s="1905"/>
      <c r="BT187" s="1905"/>
      <c r="BU187" s="1905"/>
      <c r="BV187" s="1905"/>
      <c r="BW187" s="1905"/>
      <c r="BX187" s="1905"/>
      <c r="BY187" s="1818"/>
      <c r="BZ187" s="1818"/>
      <c r="CA187" s="1818"/>
      <c r="CB187" s="1818"/>
      <c r="CC187" s="1818"/>
      <c r="CD187" s="1818"/>
      <c r="CE187" s="1818"/>
      <c r="CF187" s="1818"/>
      <c r="CG187" s="1818"/>
      <c r="CH187" s="1818"/>
      <c r="CI187" s="1818"/>
      <c r="CJ187" s="1818"/>
      <c r="CK187" s="1818"/>
      <c r="CL187" s="1818"/>
      <c r="CM187" s="1818"/>
      <c r="CN187" s="1818"/>
      <c r="CO187" s="1818"/>
      <c r="CP187" s="1818"/>
      <c r="CQ187" s="1818"/>
      <c r="CR187" s="1818"/>
      <c r="CS187" s="1818"/>
      <c r="CT187" s="1818"/>
      <c r="CU187" s="1818"/>
      <c r="CV187" s="1818"/>
      <c r="CW187" s="1818"/>
      <c r="CX187" s="1818"/>
      <c r="CY187" s="1818"/>
      <c r="CZ187" s="1818"/>
      <c r="DA187" s="238"/>
    </row>
    <row r="188" s="772" customFormat="true" ht="15" customHeight="true" x14ac:dyDescent="0.2">
      <c r="A188" s="1057"/>
      <c r="B188" s="1073"/>
      <c r="C188" s="1205"/>
      <c r="D188" s="1206"/>
      <c r="E188" s="1206"/>
      <c r="F188" s="1206"/>
      <c r="G188" s="1207"/>
      <c r="H188" s="1208"/>
      <c r="I188" s="1206"/>
      <c r="J188" s="1206"/>
      <c r="K188" s="1206"/>
      <c r="L188" s="1209"/>
      <c r="M188" s="1210"/>
      <c r="N188" s="1206"/>
      <c r="O188" s="1206"/>
      <c r="P188" s="1206"/>
      <c r="Q188" s="1209"/>
      <c r="R188" s="1969"/>
      <c r="S188" s="1969"/>
      <c r="T188" s="1969"/>
      <c r="U188" s="1969"/>
      <c r="V188" s="1969"/>
      <c r="W188" s="1969"/>
      <c r="X188" s="1969"/>
      <c r="Y188" s="1969"/>
      <c r="Z188" s="1969"/>
      <c r="AA188" s="1969"/>
      <c r="AB188" s="1970"/>
      <c r="AC188" s="898"/>
      <c r="AD188" s="898"/>
      <c r="AE188" s="898"/>
      <c r="AF188" s="898"/>
      <c r="AG188" s="898"/>
      <c r="AH188" s="898"/>
      <c r="AI188" s="898"/>
      <c r="AJ188" s="898"/>
      <c r="AK188" s="898"/>
      <c r="AL188" s="898"/>
      <c r="AM188" s="898"/>
      <c r="AN188" s="898"/>
      <c r="AO188" s="898"/>
      <c r="AP188" s="898"/>
      <c r="AQ188" s="898"/>
      <c r="AR188" s="898"/>
      <c r="AS188" s="898"/>
      <c r="AT188" s="898"/>
      <c r="AU188" s="898"/>
      <c r="AV188" s="898"/>
      <c r="AW188" s="898"/>
      <c r="AX188" s="898"/>
      <c r="AY188" s="898"/>
      <c r="BA188" s="741"/>
      <c r="BB188" s="173"/>
      <c r="BC188" s="490"/>
      <c r="BD188" s="433"/>
      <c r="BE188" s="433"/>
      <c r="BF188" s="433"/>
      <c r="BG188" s="491"/>
      <c r="BH188" s="501"/>
      <c r="BI188" s="433"/>
      <c r="BJ188" s="433"/>
      <c r="BK188" s="433"/>
      <c r="BL188" s="491"/>
      <c r="BM188" s="501"/>
      <c r="BN188" s="433"/>
      <c r="BO188" s="433"/>
      <c r="BP188" s="433"/>
      <c r="BQ188" s="1855"/>
      <c r="BR188" s="1905"/>
      <c r="BS188" s="1905"/>
      <c r="BT188" s="1905"/>
      <c r="BU188" s="1905"/>
      <c r="BV188" s="1905"/>
      <c r="BW188" s="1905"/>
      <c r="BX188" s="1905"/>
      <c r="BY188" s="1818"/>
      <c r="BZ188" s="1818"/>
      <c r="CA188" s="1818"/>
      <c r="CB188" s="1818"/>
      <c r="CC188" s="1818"/>
      <c r="CD188" s="1818"/>
      <c r="CE188" s="1818"/>
      <c r="CF188" s="1818"/>
      <c r="CG188" s="1818"/>
      <c r="CH188" s="1818"/>
      <c r="CI188" s="1818"/>
      <c r="CJ188" s="1818"/>
      <c r="CK188" s="1818"/>
      <c r="CL188" s="1818"/>
      <c r="CM188" s="1818"/>
      <c r="CN188" s="1818"/>
      <c r="CO188" s="1818"/>
      <c r="CP188" s="1818"/>
      <c r="CQ188" s="1818"/>
      <c r="CR188" s="1818"/>
      <c r="CS188" s="1818"/>
      <c r="CT188" s="1818"/>
      <c r="CU188" s="1818"/>
      <c r="CV188" s="1818"/>
      <c r="CW188" s="1818"/>
      <c r="CX188" s="1818"/>
      <c r="CY188" s="1818"/>
      <c r="CZ188" s="1818"/>
      <c r="DA188" s="238"/>
    </row>
    <row r="189" s="772" customFormat="true" ht="15" customHeight="true" x14ac:dyDescent="0.2">
      <c r="A189" s="1057"/>
      <c r="B189" s="1073"/>
      <c r="C189" s="1205"/>
      <c r="D189" s="1206"/>
      <c r="E189" s="1206"/>
      <c r="F189" s="1206"/>
      <c r="G189" s="1207"/>
      <c r="H189" s="1208"/>
      <c r="I189" s="1206"/>
      <c r="J189" s="1206"/>
      <c r="K189" s="1206"/>
      <c r="L189" s="1209"/>
      <c r="M189" s="1210"/>
      <c r="N189" s="1206"/>
      <c r="O189" s="1206"/>
      <c r="P189" s="1206"/>
      <c r="Q189" s="1209"/>
      <c r="R189" s="1969"/>
      <c r="S189" s="1969"/>
      <c r="T189" s="1969"/>
      <c r="U189" s="1969"/>
      <c r="V189" s="1969"/>
      <c r="W189" s="1969"/>
      <c r="X189" s="1969"/>
      <c r="Y189" s="1969"/>
      <c r="Z189" s="1969"/>
      <c r="AA189" s="1969"/>
      <c r="AB189" s="1970"/>
      <c r="AC189" s="898"/>
      <c r="AD189" s="898"/>
      <c r="AE189" s="898"/>
      <c r="AF189" s="898"/>
      <c r="AG189" s="898"/>
      <c r="AH189" s="898"/>
      <c r="AI189" s="898"/>
      <c r="AJ189" s="898"/>
      <c r="AK189" s="898"/>
      <c r="AL189" s="898"/>
      <c r="AM189" s="898"/>
      <c r="AN189" s="898"/>
      <c r="AO189" s="898"/>
      <c r="AP189" s="898"/>
      <c r="AQ189" s="898"/>
      <c r="AR189" s="898"/>
      <c r="AS189" s="898"/>
      <c r="AT189" s="898"/>
      <c r="AU189" s="898"/>
      <c r="AV189" s="898"/>
      <c r="AW189" s="898"/>
      <c r="AX189" s="898"/>
      <c r="AY189" s="898"/>
      <c r="BA189" s="741"/>
      <c r="BB189" s="173"/>
      <c r="BC189" s="490"/>
      <c r="BD189" s="433"/>
      <c r="BE189" s="433"/>
      <c r="BF189" s="433"/>
      <c r="BG189" s="491"/>
      <c r="BH189" s="501"/>
      <c r="BI189" s="433"/>
      <c r="BJ189" s="433"/>
      <c r="BK189" s="433"/>
      <c r="BL189" s="491"/>
      <c r="BM189" s="501"/>
      <c r="BN189" s="433"/>
      <c r="BO189" s="433"/>
      <c r="BP189" s="433"/>
      <c r="BQ189" s="1855"/>
      <c r="BR189" s="1905"/>
      <c r="BS189" s="1905"/>
      <c r="BT189" s="1905"/>
      <c r="BU189" s="1905"/>
      <c r="BV189" s="1905"/>
      <c r="BW189" s="1905"/>
      <c r="BX189" s="1905"/>
      <c r="BY189" s="1818"/>
      <c r="BZ189" s="1818"/>
      <c r="CA189" s="1818"/>
      <c r="CB189" s="1818"/>
      <c r="CC189" s="1818"/>
      <c r="CD189" s="1818"/>
      <c r="CE189" s="1818"/>
      <c r="CF189" s="1818"/>
      <c r="CG189" s="1818"/>
      <c r="CH189" s="1818"/>
      <c r="CI189" s="1818"/>
      <c r="CJ189" s="1818"/>
      <c r="CK189" s="1818"/>
      <c r="CL189" s="1818"/>
      <c r="CM189" s="1818"/>
      <c r="CN189" s="1818"/>
      <c r="CO189" s="1818"/>
      <c r="CP189" s="1818"/>
      <c r="CQ189" s="1818"/>
      <c r="CR189" s="1818"/>
      <c r="CS189" s="1818"/>
      <c r="CT189" s="1818"/>
      <c r="CU189" s="1818"/>
      <c r="CV189" s="1818"/>
      <c r="CW189" s="1818"/>
      <c r="CX189" s="1818"/>
      <c r="CY189" s="1818"/>
      <c r="CZ189" s="1818"/>
      <c r="DA189" s="238"/>
    </row>
    <row r="190" s="772" customFormat="true" ht="15" customHeight="true" x14ac:dyDescent="0.2">
      <c r="A190" s="1057"/>
      <c r="B190" s="1073"/>
      <c r="C190" s="1205"/>
      <c r="D190" s="1206"/>
      <c r="E190" s="1206"/>
      <c r="F190" s="1206"/>
      <c r="G190" s="1207"/>
      <c r="H190" s="1208"/>
      <c r="I190" s="1206"/>
      <c r="J190" s="1206"/>
      <c r="K190" s="1206"/>
      <c r="L190" s="1209"/>
      <c r="M190" s="1210"/>
      <c r="N190" s="1206"/>
      <c r="O190" s="1206"/>
      <c r="P190" s="1206"/>
      <c r="Q190" s="1209"/>
      <c r="R190" s="1969"/>
      <c r="S190" s="1969"/>
      <c r="T190" s="1969"/>
      <c r="U190" s="1969"/>
      <c r="V190" s="1969"/>
      <c r="W190" s="1969"/>
      <c r="X190" s="1969"/>
      <c r="Y190" s="1969"/>
      <c r="Z190" s="1969"/>
      <c r="AA190" s="1969"/>
      <c r="AB190" s="1970"/>
      <c r="AC190" s="898"/>
      <c r="AD190" s="898"/>
      <c r="AE190" s="898"/>
      <c r="AF190" s="898"/>
      <c r="AG190" s="898"/>
      <c r="AH190" s="898"/>
      <c r="AI190" s="898"/>
      <c r="AJ190" s="898"/>
      <c r="AK190" s="898"/>
      <c r="AL190" s="898"/>
      <c r="AM190" s="898"/>
      <c r="AN190" s="898"/>
      <c r="AO190" s="898"/>
      <c r="AP190" s="898"/>
      <c r="AQ190" s="898"/>
      <c r="AR190" s="898"/>
      <c r="AS190" s="898"/>
      <c r="AT190" s="898"/>
      <c r="AU190" s="898"/>
      <c r="AV190" s="898"/>
      <c r="AW190" s="898"/>
      <c r="AX190" s="898"/>
      <c r="AY190" s="898"/>
      <c r="BA190" s="741"/>
      <c r="BB190" s="173"/>
      <c r="BC190" s="490"/>
      <c r="BD190" s="433"/>
      <c r="BE190" s="433"/>
      <c r="BF190" s="433"/>
      <c r="BG190" s="491"/>
      <c r="BH190" s="501"/>
      <c r="BI190" s="433"/>
      <c r="BJ190" s="433"/>
      <c r="BK190" s="433"/>
      <c r="BL190" s="491"/>
      <c r="BM190" s="501"/>
      <c r="BN190" s="433"/>
      <c r="BO190" s="433"/>
      <c r="BP190" s="433"/>
      <c r="BQ190" s="1855"/>
      <c r="BR190" s="1905"/>
      <c r="BS190" s="1905"/>
      <c r="BT190" s="1905"/>
      <c r="BU190" s="1905"/>
      <c r="BV190" s="1905"/>
      <c r="BW190" s="1905"/>
      <c r="BX190" s="1905"/>
      <c r="BY190" s="1818"/>
      <c r="BZ190" s="1818"/>
      <c r="CA190" s="1818"/>
      <c r="CB190" s="1818"/>
      <c r="CC190" s="1818"/>
      <c r="CD190" s="1818"/>
      <c r="CE190" s="1818"/>
      <c r="CF190" s="1818"/>
      <c r="CG190" s="1818"/>
      <c r="CH190" s="1818"/>
      <c r="CI190" s="1818"/>
      <c r="CJ190" s="1818"/>
      <c r="CK190" s="1818"/>
      <c r="CL190" s="1818"/>
      <c r="CM190" s="1818"/>
      <c r="CN190" s="1818"/>
      <c r="CO190" s="1818"/>
      <c r="CP190" s="1818"/>
      <c r="CQ190" s="1818"/>
      <c r="CR190" s="1818"/>
      <c r="CS190" s="1818"/>
      <c r="CT190" s="1818"/>
      <c r="CU190" s="1818"/>
      <c r="CV190" s="1818"/>
      <c r="CW190" s="1818"/>
      <c r="CX190" s="1818"/>
      <c r="CY190" s="1818"/>
      <c r="CZ190" s="1818"/>
      <c r="DA190" s="238"/>
    </row>
    <row r="191" s="772" customFormat="true" ht="15" customHeight="true" x14ac:dyDescent="0.2">
      <c r="A191" s="1057"/>
      <c r="B191" s="1073"/>
      <c r="C191" s="1205"/>
      <c r="D191" s="1206"/>
      <c r="E191" s="1206"/>
      <c r="F191" s="1206"/>
      <c r="G191" s="1207"/>
      <c r="H191" s="1208"/>
      <c r="I191" s="1206"/>
      <c r="J191" s="1206"/>
      <c r="K191" s="1206"/>
      <c r="L191" s="1209"/>
      <c r="M191" s="1210"/>
      <c r="N191" s="1206"/>
      <c r="O191" s="1206"/>
      <c r="P191" s="1206"/>
      <c r="Q191" s="1209"/>
      <c r="R191" s="1969"/>
      <c r="S191" s="1969"/>
      <c r="T191" s="1969"/>
      <c r="U191" s="1969"/>
      <c r="V191" s="1969"/>
      <c r="W191" s="1969"/>
      <c r="X191" s="1969"/>
      <c r="Y191" s="1969"/>
      <c r="Z191" s="1969"/>
      <c r="AA191" s="1969"/>
      <c r="AB191" s="1970"/>
      <c r="AC191" s="898"/>
      <c r="AD191" s="898"/>
      <c r="AE191" s="898"/>
      <c r="AF191" s="898"/>
      <c r="AG191" s="898"/>
      <c r="AH191" s="898"/>
      <c r="AI191" s="898"/>
      <c r="AJ191" s="898"/>
      <c r="AK191" s="898"/>
      <c r="AL191" s="898"/>
      <c r="AM191" s="898"/>
      <c r="AN191" s="898"/>
      <c r="AO191" s="898"/>
      <c r="AP191" s="898"/>
      <c r="AQ191" s="898"/>
      <c r="AR191" s="898"/>
      <c r="AS191" s="898"/>
      <c r="AT191" s="898"/>
      <c r="AU191" s="898"/>
      <c r="AV191" s="898"/>
      <c r="AW191" s="898"/>
      <c r="AX191" s="898"/>
      <c r="AY191" s="898"/>
      <c r="BA191" s="741"/>
      <c r="BB191" s="173"/>
      <c r="BC191" s="490"/>
      <c r="BD191" s="433"/>
      <c r="BE191" s="433"/>
      <c r="BF191" s="433"/>
      <c r="BG191" s="491"/>
      <c r="BH191" s="501"/>
      <c r="BI191" s="433"/>
      <c r="BJ191" s="433"/>
      <c r="BK191" s="433"/>
      <c r="BL191" s="491"/>
      <c r="BM191" s="501"/>
      <c r="BN191" s="433"/>
      <c r="BO191" s="433"/>
      <c r="BP191" s="433"/>
      <c r="BQ191" s="1855"/>
      <c r="BR191" s="1905"/>
      <c r="BS191" s="1905"/>
      <c r="BT191" s="1905"/>
      <c r="BU191" s="1905"/>
      <c r="BV191" s="1905"/>
      <c r="BW191" s="1905"/>
      <c r="BX191" s="1905"/>
      <c r="BY191" s="1818"/>
      <c r="BZ191" s="1818"/>
      <c r="CA191" s="1818"/>
      <c r="CB191" s="1818"/>
      <c r="CC191" s="1818"/>
      <c r="CD191" s="1818"/>
      <c r="CE191" s="1818"/>
      <c r="CF191" s="1818"/>
      <c r="CG191" s="1818"/>
      <c r="CH191" s="1818"/>
      <c r="CI191" s="1818"/>
      <c r="CJ191" s="1818"/>
      <c r="CK191" s="1818"/>
      <c r="CL191" s="1818"/>
      <c r="CM191" s="1818"/>
      <c r="CN191" s="1818"/>
      <c r="CO191" s="1818"/>
      <c r="CP191" s="1818"/>
      <c r="CQ191" s="1818"/>
      <c r="CR191" s="1818"/>
      <c r="CS191" s="1818"/>
      <c r="CT191" s="1818"/>
      <c r="CU191" s="1818"/>
      <c r="CV191" s="1818"/>
      <c r="CW191" s="1818"/>
      <c r="CX191" s="1818"/>
      <c r="CY191" s="1818"/>
      <c r="CZ191" s="1818"/>
      <c r="DA191" s="238"/>
    </row>
    <row r="192" s="772" customFormat="true" ht="15" customHeight="true" x14ac:dyDescent="0.2">
      <c r="A192" s="1057"/>
      <c r="B192" s="1073"/>
      <c r="C192" s="1205"/>
      <c r="D192" s="1206"/>
      <c r="E192" s="1206"/>
      <c r="F192" s="1206"/>
      <c r="G192" s="1207"/>
      <c r="H192" s="1208"/>
      <c r="I192" s="1206"/>
      <c r="J192" s="1206"/>
      <c r="K192" s="1206"/>
      <c r="L192" s="1209"/>
      <c r="M192" s="1210"/>
      <c r="N192" s="1206"/>
      <c r="O192" s="1206"/>
      <c r="P192" s="1206"/>
      <c r="Q192" s="1209"/>
      <c r="R192" s="1969"/>
      <c r="S192" s="1969"/>
      <c r="T192" s="1969"/>
      <c r="U192" s="1969"/>
      <c r="V192" s="1969"/>
      <c r="W192" s="1969"/>
      <c r="X192" s="1969"/>
      <c r="Y192" s="1969"/>
      <c r="Z192" s="1969"/>
      <c r="AA192" s="1969"/>
      <c r="AB192" s="1970"/>
      <c r="AC192" s="898"/>
      <c r="AD192" s="898"/>
      <c r="AE192" s="898"/>
      <c r="AF192" s="898"/>
      <c r="AG192" s="898"/>
      <c r="AH192" s="898"/>
      <c r="AI192" s="898"/>
      <c r="AJ192" s="898"/>
      <c r="AK192" s="898"/>
      <c r="AL192" s="898"/>
      <c r="AM192" s="898"/>
      <c r="AN192" s="898"/>
      <c r="AO192" s="898"/>
      <c r="AP192" s="898"/>
      <c r="AQ192" s="898"/>
      <c r="AR192" s="898"/>
      <c r="AS192" s="898"/>
      <c r="AT192" s="898"/>
      <c r="AU192" s="898"/>
      <c r="AV192" s="898"/>
      <c r="AW192" s="898"/>
      <c r="AX192" s="898"/>
      <c r="AY192" s="898"/>
      <c r="BA192" s="741"/>
      <c r="BB192" s="173"/>
      <c r="BC192" s="490"/>
      <c r="BD192" s="433"/>
      <c r="BE192" s="433"/>
      <c r="BF192" s="433"/>
      <c r="BG192" s="491"/>
      <c r="BH192" s="501"/>
      <c r="BI192" s="433"/>
      <c r="BJ192" s="433"/>
      <c r="BK192" s="433"/>
      <c r="BL192" s="491"/>
      <c r="BM192" s="501"/>
      <c r="BN192" s="433"/>
      <c r="BO192" s="433"/>
      <c r="BP192" s="433"/>
      <c r="BQ192" s="1855"/>
      <c r="BR192" s="1905"/>
      <c r="BS192" s="1905"/>
      <c r="BT192" s="1905"/>
      <c r="BU192" s="1905"/>
      <c r="BV192" s="1905"/>
      <c r="BW192" s="1905"/>
      <c r="BX192" s="1905"/>
      <c r="BY192" s="1818"/>
      <c r="BZ192" s="1818"/>
      <c r="CA192" s="1818"/>
      <c r="CB192" s="1818"/>
      <c r="CC192" s="1818"/>
      <c r="CD192" s="1818"/>
      <c r="CE192" s="1818"/>
      <c r="CF192" s="1818"/>
      <c r="CG192" s="1818"/>
      <c r="CH192" s="1818"/>
      <c r="CI192" s="1818"/>
      <c r="CJ192" s="1818"/>
      <c r="CK192" s="1818"/>
      <c r="CL192" s="1818"/>
      <c r="CM192" s="1818"/>
      <c r="CN192" s="1818"/>
      <c r="CO192" s="1818"/>
      <c r="CP192" s="1818"/>
      <c r="CQ192" s="1818"/>
      <c r="CR192" s="1818"/>
      <c r="CS192" s="1818"/>
      <c r="CT192" s="1818"/>
      <c r="CU192" s="1818"/>
      <c r="CV192" s="1818"/>
      <c r="CW192" s="1818"/>
      <c r="CX192" s="1818"/>
      <c r="CY192" s="1818"/>
      <c r="CZ192" s="1818"/>
      <c r="DA192" s="238"/>
    </row>
    <row r="193" s="772" customFormat="true" ht="15" customHeight="true" x14ac:dyDescent="0.2">
      <c r="A193" s="1058"/>
      <c r="B193" s="1074"/>
      <c r="C193" s="1211"/>
      <c r="D193" s="1212"/>
      <c r="E193" s="1212"/>
      <c r="F193" s="1212"/>
      <c r="G193" s="1213"/>
      <c r="H193" s="1214"/>
      <c r="I193" s="1212"/>
      <c r="J193" s="1212"/>
      <c r="K193" s="1212"/>
      <c r="L193" s="1215"/>
      <c r="M193" s="1216"/>
      <c r="N193" s="1212"/>
      <c r="O193" s="1212"/>
      <c r="P193" s="1212"/>
      <c r="Q193" s="1215"/>
      <c r="R193" s="1971"/>
      <c r="S193" s="1971"/>
      <c r="T193" s="1971"/>
      <c r="U193" s="1971"/>
      <c r="V193" s="1971"/>
      <c r="W193" s="1971"/>
      <c r="X193" s="1971"/>
      <c r="Y193" s="1971"/>
      <c r="Z193" s="1971"/>
      <c r="AA193" s="1971"/>
      <c r="AB193" s="1972"/>
      <c r="AC193" s="898"/>
      <c r="AD193" s="898"/>
      <c r="AE193" s="898"/>
      <c r="AF193" s="898"/>
      <c r="AG193" s="898"/>
      <c r="AH193" s="898"/>
      <c r="AI193" s="898"/>
      <c r="AJ193" s="898"/>
      <c r="AK193" s="898"/>
      <c r="AL193" s="898"/>
      <c r="AM193" s="898"/>
      <c r="AN193" s="898"/>
      <c r="AO193" s="898"/>
      <c r="AP193" s="898"/>
      <c r="AQ193" s="898"/>
      <c r="AR193" s="898"/>
      <c r="AS193" s="898"/>
      <c r="AT193" s="898"/>
      <c r="AU193" s="898"/>
      <c r="AV193" s="898"/>
      <c r="AW193" s="898"/>
      <c r="AX193" s="898"/>
      <c r="AY193" s="898"/>
      <c r="BA193" s="741"/>
      <c r="BB193" s="173"/>
      <c r="BC193" s="490"/>
      <c r="BD193" s="433"/>
      <c r="BE193" s="433"/>
      <c r="BF193" s="433"/>
      <c r="BG193" s="491"/>
      <c r="BH193" s="501"/>
      <c r="BI193" s="433"/>
      <c r="BJ193" s="433"/>
      <c r="BK193" s="433"/>
      <c r="BL193" s="491"/>
      <c r="BM193" s="501"/>
      <c r="BN193" s="433"/>
      <c r="BO193" s="433"/>
      <c r="BP193" s="433"/>
      <c r="BQ193" s="1855"/>
      <c r="BR193" s="1905"/>
      <c r="BS193" s="1905"/>
      <c r="BT193" s="1905"/>
      <c r="BU193" s="1905"/>
      <c r="BV193" s="1905"/>
      <c r="BW193" s="1905"/>
      <c r="BX193" s="1905"/>
      <c r="BY193" s="1818"/>
      <c r="BZ193" s="1818"/>
      <c r="CA193" s="1818"/>
      <c r="CB193" s="1818"/>
      <c r="CC193" s="1818"/>
      <c r="CD193" s="1818"/>
      <c r="CE193" s="1818"/>
      <c r="CF193" s="1818"/>
      <c r="CG193" s="1818"/>
      <c r="CH193" s="1818"/>
      <c r="CI193" s="1818"/>
      <c r="CJ193" s="1818"/>
      <c r="CK193" s="1818"/>
      <c r="CL193" s="1818"/>
      <c r="CM193" s="1818"/>
      <c r="CN193" s="1818"/>
      <c r="CO193" s="1818"/>
      <c r="CP193" s="1818"/>
      <c r="CQ193" s="1818"/>
      <c r="CR193" s="1818"/>
      <c r="CS193" s="1818"/>
      <c r="CT193" s="1818"/>
      <c r="CU193" s="1818"/>
      <c r="CV193" s="1818"/>
      <c r="CW193" s="1818"/>
      <c r="CX193" s="1818"/>
      <c r="CY193" s="1818"/>
      <c r="CZ193" s="1818"/>
      <c r="DA193" s="238"/>
    </row>
    <row r="194" s="772" customFormat="true" ht="15" customHeight="true" x14ac:dyDescent="0.2">
      <c r="A194" s="986"/>
      <c r="B194" s="1067"/>
      <c r="C194" s="1142"/>
      <c r="D194" s="1134"/>
      <c r="E194" s="1134"/>
      <c r="F194" s="1134"/>
      <c r="G194" s="1135"/>
      <c r="H194" s="1143"/>
      <c r="I194" s="1134"/>
      <c r="J194" s="1134"/>
      <c r="K194" s="1134"/>
      <c r="L194" s="1144"/>
      <c r="M194" s="1142"/>
      <c r="N194" s="1134"/>
      <c r="O194" s="1134"/>
      <c r="P194" s="1134"/>
      <c r="Q194" s="1144"/>
      <c r="R194" s="898"/>
      <c r="S194" s="898"/>
      <c r="T194" s="898"/>
      <c r="U194" s="898"/>
      <c r="V194" s="898"/>
      <c r="W194" s="898"/>
      <c r="X194" s="898"/>
      <c r="Y194" s="898"/>
      <c r="Z194" s="898"/>
      <c r="AA194" s="898"/>
      <c r="AB194" s="898"/>
      <c r="AC194" s="898"/>
      <c r="AD194" s="898"/>
      <c r="AE194" s="898"/>
      <c r="AF194" s="898"/>
      <c r="AG194" s="898"/>
      <c r="AH194" s="898"/>
      <c r="AI194" s="898"/>
      <c r="AJ194" s="898"/>
      <c r="AK194" s="898"/>
      <c r="AL194" s="898"/>
      <c r="AM194" s="898"/>
      <c r="AN194" s="898"/>
      <c r="AO194" s="898"/>
      <c r="AP194" s="898"/>
      <c r="AQ194" s="898"/>
      <c r="AR194" s="898"/>
      <c r="AS194" s="898"/>
      <c r="AT194" s="898"/>
      <c r="AU194" s="898"/>
      <c r="AV194" s="898"/>
      <c r="AW194" s="898"/>
      <c r="AX194" s="898"/>
      <c r="AY194" s="898"/>
      <c r="BA194" s="741"/>
      <c r="BB194" s="173"/>
      <c r="BC194" s="490"/>
      <c r="BD194" s="433"/>
      <c r="BE194" s="433"/>
      <c r="BF194" s="433"/>
      <c r="BG194" s="491"/>
      <c r="BH194" s="501"/>
      <c r="BI194" s="433"/>
      <c r="BJ194" s="433"/>
      <c r="BK194" s="433"/>
      <c r="BL194" s="491"/>
      <c r="BM194" s="501"/>
      <c r="BN194" s="433"/>
      <c r="BO194" s="433"/>
      <c r="BP194" s="433"/>
      <c r="BQ194" s="1855"/>
      <c r="BR194" s="1905"/>
      <c r="BS194" s="1905"/>
      <c r="BT194" s="1905"/>
      <c r="BU194" s="1905"/>
      <c r="BV194" s="1905"/>
      <c r="BW194" s="1905"/>
      <c r="BX194" s="1905"/>
      <c r="BY194" s="1818"/>
      <c r="BZ194" s="1818"/>
      <c r="CA194" s="1818"/>
      <c r="CB194" s="1818"/>
      <c r="CC194" s="1818"/>
      <c r="CD194" s="1818"/>
      <c r="CE194" s="1818"/>
      <c r="CF194" s="1818"/>
      <c r="CG194" s="1818"/>
      <c r="CH194" s="1818"/>
      <c r="CI194" s="1818"/>
      <c r="CJ194" s="1818"/>
      <c r="CK194" s="1818"/>
      <c r="CL194" s="1818"/>
      <c r="CM194" s="1818"/>
      <c r="CN194" s="1818"/>
      <c r="CO194" s="1818"/>
      <c r="CP194" s="1818"/>
      <c r="CQ194" s="1818"/>
      <c r="CR194" s="1818"/>
      <c r="CS194" s="1818"/>
      <c r="CT194" s="1818"/>
      <c r="CU194" s="1818"/>
      <c r="CV194" s="1818"/>
      <c r="CW194" s="1818"/>
      <c r="CX194" s="1818"/>
      <c r="CY194" s="1818"/>
      <c r="CZ194" s="1818"/>
      <c r="DA194" s="238"/>
    </row>
    <row r="195" s="131" customFormat="true" ht="15" customHeight="true" x14ac:dyDescent="0.2">
      <c r="A195" s="986"/>
      <c r="B195" s="1067"/>
      <c r="C195" s="1142"/>
      <c r="D195" s="1134"/>
      <c r="E195" s="1134"/>
      <c r="F195" s="1134"/>
      <c r="G195" s="1135"/>
      <c r="H195" s="1143"/>
      <c r="I195" s="1134"/>
      <c r="J195" s="1134"/>
      <c r="K195" s="1134"/>
      <c r="L195" s="1144"/>
      <c r="M195" s="1142"/>
      <c r="N195" s="1134"/>
      <c r="O195" s="1134"/>
      <c r="P195" s="1134"/>
      <c r="Q195" s="1144"/>
      <c r="R195" s="898"/>
      <c r="S195" s="898"/>
      <c r="T195" s="898"/>
      <c r="U195" s="898"/>
      <c r="V195" s="898"/>
      <c r="W195" s="898"/>
      <c r="X195" s="898"/>
      <c r="Y195" s="898"/>
      <c r="Z195" s="898"/>
      <c r="AA195" s="898"/>
      <c r="AB195" s="898"/>
      <c r="AC195" s="898"/>
      <c r="AD195" s="898"/>
      <c r="AE195" s="898"/>
      <c r="AF195" s="898"/>
      <c r="AG195" s="898"/>
      <c r="AH195" s="898"/>
      <c r="AI195" s="898"/>
      <c r="AJ195" s="898"/>
      <c r="AK195" s="898"/>
      <c r="AL195" s="898"/>
      <c r="AM195" s="898"/>
      <c r="AN195" s="898"/>
      <c r="AO195" s="898"/>
      <c r="AP195" s="898"/>
      <c r="AQ195" s="898"/>
      <c r="AR195" s="898"/>
      <c r="AS195" s="898"/>
      <c r="AT195" s="898"/>
      <c r="AU195" s="898"/>
      <c r="AV195" s="898"/>
      <c r="AW195" s="898"/>
      <c r="AX195" s="898"/>
      <c r="AY195" s="898"/>
      <c r="BA195" s="741"/>
      <c r="BB195" s="173"/>
      <c r="BC195" s="490"/>
      <c r="BD195" s="433"/>
      <c r="BE195" s="433"/>
      <c r="BF195" s="433"/>
      <c r="BG195" s="491"/>
      <c r="BH195" s="501"/>
      <c r="BI195" s="433"/>
      <c r="BJ195" s="433"/>
      <c r="BK195" s="433"/>
      <c r="BL195" s="491"/>
      <c r="BM195" s="501"/>
      <c r="BN195" s="433"/>
      <c r="BO195" s="433"/>
      <c r="BP195" s="433"/>
      <c r="BQ195" s="1855"/>
      <c r="BR195" s="1905"/>
      <c r="BS195" s="1905"/>
      <c r="BT195" s="1905"/>
      <c r="BU195" s="1905"/>
      <c r="BV195" s="1905"/>
      <c r="BW195" s="1905"/>
      <c r="BX195" s="1905"/>
      <c r="BY195" s="1818"/>
      <c r="BZ195" s="1818"/>
      <c r="CA195" s="1818"/>
      <c r="CB195" s="1818"/>
      <c r="CC195" s="1818"/>
      <c r="CD195" s="1818"/>
      <c r="CE195" s="1818"/>
      <c r="CF195" s="1818"/>
      <c r="CG195" s="1818"/>
      <c r="CH195" s="1818"/>
      <c r="CI195" s="1818"/>
      <c r="CJ195" s="1818"/>
      <c r="CK195" s="1818"/>
      <c r="CL195" s="1818"/>
      <c r="CM195" s="1818"/>
      <c r="CN195" s="1818"/>
      <c r="CO195" s="1818"/>
      <c r="CP195" s="1818"/>
      <c r="CQ195" s="1818"/>
      <c r="CR195" s="1818"/>
      <c r="CS195" s="1818"/>
      <c r="CT195" s="1818"/>
      <c r="CU195" s="1818"/>
      <c r="CV195" s="1818"/>
      <c r="CW195" s="1818"/>
      <c r="CX195" s="1818"/>
      <c r="CY195" s="1818"/>
      <c r="CZ195" s="1818"/>
      <c r="DA195" s="238"/>
    </row>
    <row r="196" s="131" customFormat="true" ht="15" customHeight="true" x14ac:dyDescent="0.2">
      <c r="A196" s="986"/>
      <c r="B196" s="1067"/>
      <c r="C196" s="1142"/>
      <c r="D196" s="1134"/>
      <c r="E196" s="1134"/>
      <c r="F196" s="1134"/>
      <c r="G196" s="1135"/>
      <c r="H196" s="1143"/>
      <c r="I196" s="1134"/>
      <c r="J196" s="1134"/>
      <c r="K196" s="1134"/>
      <c r="L196" s="1144"/>
      <c r="M196" s="1142"/>
      <c r="N196" s="1134"/>
      <c r="O196" s="1134"/>
      <c r="P196" s="1134"/>
      <c r="Q196" s="1144"/>
      <c r="R196" s="898"/>
      <c r="S196" s="898"/>
      <c r="T196" s="898"/>
      <c r="U196" s="898"/>
      <c r="V196" s="898"/>
      <c r="W196" s="898"/>
      <c r="X196" s="898"/>
      <c r="Y196" s="898"/>
      <c r="Z196" s="898"/>
      <c r="AA196" s="898"/>
      <c r="AB196" s="898"/>
      <c r="AC196" s="898"/>
      <c r="AD196" s="898"/>
      <c r="AE196" s="898"/>
      <c r="AF196" s="898"/>
      <c r="AG196" s="898"/>
      <c r="AH196" s="898"/>
      <c r="AI196" s="898"/>
      <c r="AJ196" s="898"/>
      <c r="AK196" s="898"/>
      <c r="AL196" s="898"/>
      <c r="AM196" s="898"/>
      <c r="AN196" s="898"/>
      <c r="AO196" s="898"/>
      <c r="AP196" s="898"/>
      <c r="AQ196" s="898"/>
      <c r="AR196" s="898"/>
      <c r="AS196" s="898"/>
      <c r="AT196" s="898"/>
      <c r="AU196" s="898"/>
      <c r="AV196" s="898"/>
      <c r="AW196" s="898"/>
      <c r="AX196" s="898"/>
      <c r="AY196" s="898"/>
      <c r="BA196" s="741"/>
      <c r="BB196" s="173"/>
      <c r="BC196" s="490"/>
      <c r="BD196" s="433"/>
      <c r="BE196" s="433"/>
      <c r="BF196" s="433"/>
      <c r="BG196" s="491"/>
      <c r="BH196" s="501"/>
      <c r="BI196" s="433"/>
      <c r="BJ196" s="433"/>
      <c r="BK196" s="433"/>
      <c r="BL196" s="491"/>
      <c r="BM196" s="501"/>
      <c r="BN196" s="433"/>
      <c r="BO196" s="433"/>
      <c r="BP196" s="433"/>
      <c r="BQ196" s="1855"/>
      <c r="BR196" s="1905"/>
      <c r="BS196" s="1905"/>
      <c r="BT196" s="1905"/>
      <c r="BU196" s="1905"/>
      <c r="BV196" s="1905"/>
      <c r="BW196" s="1905"/>
      <c r="BX196" s="1905"/>
      <c r="BY196" s="1818"/>
      <c r="BZ196" s="1818"/>
      <c r="CA196" s="1818"/>
      <c r="CB196" s="1818"/>
      <c r="CC196" s="1818"/>
      <c r="CD196" s="1818"/>
      <c r="CE196" s="1818"/>
      <c r="CF196" s="1818"/>
      <c r="CG196" s="1818"/>
      <c r="CH196" s="1818"/>
      <c r="CI196" s="1818"/>
      <c r="CJ196" s="1818"/>
      <c r="CK196" s="1818"/>
      <c r="CL196" s="1818"/>
      <c r="CM196" s="1818"/>
      <c r="CN196" s="1818"/>
      <c r="CO196" s="1818"/>
      <c r="CP196" s="1818"/>
      <c r="CQ196" s="1818"/>
      <c r="CR196" s="1818"/>
      <c r="CS196" s="1818"/>
      <c r="CT196" s="1818"/>
      <c r="CU196" s="1818"/>
      <c r="CV196" s="1818"/>
      <c r="CW196" s="1818"/>
      <c r="CX196" s="1818"/>
      <c r="CY196" s="1818"/>
      <c r="CZ196" s="1818"/>
      <c r="DA196" s="238"/>
    </row>
    <row r="197" s="131" customFormat="true" ht="15" customHeight="true" x14ac:dyDescent="0.2">
      <c r="A197" s="986"/>
      <c r="B197" s="1067"/>
      <c r="C197" s="1142"/>
      <c r="D197" s="1134"/>
      <c r="E197" s="1134"/>
      <c r="F197" s="1134"/>
      <c r="G197" s="1135"/>
      <c r="H197" s="1143"/>
      <c r="I197" s="1134"/>
      <c r="J197" s="1134"/>
      <c r="K197" s="1134"/>
      <c r="L197" s="1144"/>
      <c r="M197" s="1142"/>
      <c r="N197" s="1134"/>
      <c r="O197" s="1134"/>
      <c r="P197" s="1134"/>
      <c r="Q197" s="1144"/>
      <c r="R197" s="898"/>
      <c r="S197" s="898"/>
      <c r="T197" s="898"/>
      <c r="U197" s="898"/>
      <c r="V197" s="898"/>
      <c r="W197" s="898"/>
      <c r="X197" s="898"/>
      <c r="Y197" s="898"/>
      <c r="Z197" s="898"/>
      <c r="AA197" s="898"/>
      <c r="AB197" s="898"/>
      <c r="AC197" s="898"/>
      <c r="AD197" s="898"/>
      <c r="AE197" s="898"/>
      <c r="AF197" s="898"/>
      <c r="AG197" s="898"/>
      <c r="AH197" s="898"/>
      <c r="AI197" s="898"/>
      <c r="AJ197" s="898"/>
      <c r="AK197" s="898"/>
      <c r="AL197" s="898"/>
      <c r="AM197" s="898"/>
      <c r="AN197" s="898"/>
      <c r="AO197" s="898"/>
      <c r="AP197" s="898"/>
      <c r="AQ197" s="898"/>
      <c r="AR197" s="898"/>
      <c r="AS197" s="898"/>
      <c r="AT197" s="898"/>
      <c r="AU197" s="898"/>
      <c r="AV197" s="898"/>
      <c r="AW197" s="898"/>
      <c r="AX197" s="898"/>
      <c r="AY197" s="898"/>
      <c r="BA197" s="741"/>
      <c r="BB197" s="173"/>
      <c r="BC197" s="490"/>
      <c r="BD197" s="433"/>
      <c r="BE197" s="433"/>
      <c r="BF197" s="433"/>
      <c r="BG197" s="491"/>
      <c r="BH197" s="501"/>
      <c r="BI197" s="433"/>
      <c r="BJ197" s="433"/>
      <c r="BK197" s="433"/>
      <c r="BL197" s="491"/>
      <c r="BM197" s="501"/>
      <c r="BN197" s="433"/>
      <c r="BO197" s="433"/>
      <c r="BP197" s="433"/>
      <c r="BQ197" s="1855"/>
      <c r="BR197" s="1905"/>
      <c r="BS197" s="1905"/>
      <c r="BT197" s="1905"/>
      <c r="BU197" s="1905"/>
      <c r="BV197" s="1905"/>
      <c r="BW197" s="1905"/>
      <c r="BX197" s="1905"/>
      <c r="BY197" s="1818"/>
      <c r="BZ197" s="1818"/>
      <c r="CA197" s="1818"/>
      <c r="CB197" s="1818"/>
      <c r="CC197" s="1818"/>
      <c r="CD197" s="1818"/>
      <c r="CE197" s="1818"/>
      <c r="CF197" s="1818"/>
      <c r="CG197" s="1818"/>
      <c r="CH197" s="1818"/>
      <c r="CI197" s="1818"/>
      <c r="CJ197" s="1818"/>
      <c r="CK197" s="1818"/>
      <c r="CL197" s="1818"/>
      <c r="CM197" s="1818"/>
      <c r="CN197" s="1818"/>
      <c r="CO197" s="1818"/>
      <c r="CP197" s="1818"/>
      <c r="CQ197" s="1818"/>
      <c r="CR197" s="1818"/>
      <c r="CS197" s="1818"/>
      <c r="CT197" s="1818"/>
      <c r="CU197" s="1818"/>
      <c r="CV197" s="1818"/>
      <c r="CW197" s="1818"/>
      <c r="CX197" s="1818"/>
      <c r="CY197" s="1818"/>
      <c r="CZ197" s="1818"/>
      <c r="DA197" s="238"/>
    </row>
    <row r="198" s="131" customFormat="true" ht="15" customHeight="true" x14ac:dyDescent="0.2">
      <c r="A198" s="986"/>
      <c r="B198" s="1067"/>
      <c r="C198" s="1142"/>
      <c r="D198" s="1134"/>
      <c r="E198" s="1134"/>
      <c r="F198" s="1134"/>
      <c r="G198" s="1135"/>
      <c r="H198" s="1143"/>
      <c r="I198" s="1134"/>
      <c r="J198" s="1134"/>
      <c r="K198" s="1134"/>
      <c r="L198" s="1144"/>
      <c r="M198" s="1142"/>
      <c r="N198" s="1134"/>
      <c r="O198" s="1134"/>
      <c r="P198" s="1134"/>
      <c r="Q198" s="1144"/>
      <c r="R198" s="898"/>
      <c r="S198" s="898"/>
      <c r="T198" s="898"/>
      <c r="U198" s="898"/>
      <c r="V198" s="898"/>
      <c r="W198" s="898"/>
      <c r="X198" s="898"/>
      <c r="Y198" s="898"/>
      <c r="Z198" s="898"/>
      <c r="AA198" s="898"/>
      <c r="AB198" s="898"/>
      <c r="AC198" s="898"/>
      <c r="AD198" s="898"/>
      <c r="AE198" s="898"/>
      <c r="AF198" s="898"/>
      <c r="AG198" s="898"/>
      <c r="AH198" s="898"/>
      <c r="AI198" s="898"/>
      <c r="AJ198" s="898"/>
      <c r="AK198" s="898"/>
      <c r="AL198" s="898"/>
      <c r="AM198" s="898"/>
      <c r="AN198" s="898"/>
      <c r="AO198" s="898"/>
      <c r="AP198" s="898"/>
      <c r="AQ198" s="898"/>
      <c r="AR198" s="898"/>
      <c r="AS198" s="898"/>
      <c r="AT198" s="898"/>
      <c r="AU198" s="898"/>
      <c r="AV198" s="898"/>
      <c r="AW198" s="898"/>
      <c r="AX198" s="898"/>
      <c r="AY198" s="898"/>
      <c r="BA198" s="741"/>
      <c r="BB198" s="173"/>
      <c r="BC198" s="490"/>
      <c r="BD198" s="433"/>
      <c r="BE198" s="433"/>
      <c r="BF198" s="433"/>
      <c r="BG198" s="491"/>
      <c r="BH198" s="501"/>
      <c r="BI198" s="433"/>
      <c r="BJ198" s="433"/>
      <c r="BK198" s="433"/>
      <c r="BL198" s="491"/>
      <c r="BM198" s="501"/>
      <c r="BN198" s="433"/>
      <c r="BO198" s="433"/>
      <c r="BP198" s="433"/>
      <c r="BQ198" s="1855"/>
      <c r="BR198" s="1905"/>
      <c r="BS198" s="1905"/>
      <c r="BT198" s="1905"/>
      <c r="BU198" s="1905"/>
      <c r="BV198" s="1905"/>
      <c r="BW198" s="1905"/>
      <c r="BX198" s="1905"/>
      <c r="BY198" s="1818"/>
      <c r="BZ198" s="1818"/>
      <c r="CA198" s="1818"/>
      <c r="CB198" s="1818"/>
      <c r="CC198" s="1818"/>
      <c r="CD198" s="1818"/>
      <c r="CE198" s="1818"/>
      <c r="CF198" s="1818"/>
      <c r="CG198" s="1818"/>
      <c r="CH198" s="1818"/>
      <c r="CI198" s="1818"/>
      <c r="CJ198" s="1818"/>
      <c r="CK198" s="1818"/>
      <c r="CL198" s="1818"/>
      <c r="CM198" s="1818"/>
      <c r="CN198" s="1818"/>
      <c r="CO198" s="1818"/>
      <c r="CP198" s="1818"/>
      <c r="CQ198" s="1818"/>
      <c r="CR198" s="1818"/>
      <c r="CS198" s="1818"/>
      <c r="CT198" s="1818"/>
      <c r="CU198" s="1818"/>
      <c r="CV198" s="1818"/>
      <c r="CW198" s="1818"/>
      <c r="CX198" s="1818"/>
      <c r="CY198" s="1818"/>
      <c r="CZ198" s="1818"/>
      <c r="DA198" s="238"/>
    </row>
    <row r="199" s="131" customFormat="true" ht="15" customHeight="true" x14ac:dyDescent="0.2">
      <c r="A199" s="986"/>
      <c r="B199" s="1067"/>
      <c r="C199" s="1142"/>
      <c r="D199" s="1134"/>
      <c r="E199" s="1134"/>
      <c r="F199" s="1134"/>
      <c r="G199" s="1135"/>
      <c r="H199" s="1143"/>
      <c r="I199" s="1134"/>
      <c r="J199" s="1134"/>
      <c r="K199" s="1134"/>
      <c r="L199" s="1144"/>
      <c r="M199" s="1142"/>
      <c r="N199" s="1134"/>
      <c r="O199" s="1134"/>
      <c r="P199" s="1134"/>
      <c r="Q199" s="1144"/>
      <c r="R199" s="898"/>
      <c r="S199" s="898"/>
      <c r="T199" s="898"/>
      <c r="U199" s="898"/>
      <c r="V199" s="898"/>
      <c r="W199" s="898"/>
      <c r="X199" s="898"/>
      <c r="Y199" s="898"/>
      <c r="Z199" s="898"/>
      <c r="AA199" s="898"/>
      <c r="AB199" s="898"/>
      <c r="AC199" s="898"/>
      <c r="AD199" s="898"/>
      <c r="AE199" s="898"/>
      <c r="AF199" s="898"/>
      <c r="AG199" s="898"/>
      <c r="AH199" s="898"/>
      <c r="AI199" s="898"/>
      <c r="AJ199" s="898"/>
      <c r="AK199" s="898"/>
      <c r="AL199" s="898"/>
      <c r="AM199" s="898"/>
      <c r="AN199" s="898"/>
      <c r="AO199" s="898"/>
      <c r="AP199" s="898"/>
      <c r="AQ199" s="898"/>
      <c r="AR199" s="898"/>
      <c r="AS199" s="898"/>
      <c r="AT199" s="898"/>
      <c r="AU199" s="898"/>
      <c r="AV199" s="898"/>
      <c r="AW199" s="898"/>
      <c r="AX199" s="898"/>
      <c r="AY199" s="898"/>
      <c r="BA199" s="741"/>
      <c r="BB199" s="173"/>
      <c r="BC199" s="490"/>
      <c r="BD199" s="433"/>
      <c r="BE199" s="433"/>
      <c r="BF199" s="433"/>
      <c r="BG199" s="491"/>
      <c r="BH199" s="501"/>
      <c r="BI199" s="433"/>
      <c r="BJ199" s="433"/>
      <c r="BK199" s="433"/>
      <c r="BL199" s="491"/>
      <c r="BM199" s="501"/>
      <c r="BN199" s="433"/>
      <c r="BO199" s="433"/>
      <c r="BP199" s="433"/>
      <c r="BQ199" s="1855"/>
      <c r="BR199" s="1905"/>
      <c r="BS199" s="1905"/>
      <c r="BT199" s="1905"/>
      <c r="BU199" s="1905"/>
      <c r="BV199" s="1905"/>
      <c r="BW199" s="1905"/>
      <c r="BX199" s="1905"/>
      <c r="BY199" s="1818"/>
      <c r="BZ199" s="1818"/>
      <c r="CA199" s="1818"/>
      <c r="CB199" s="1818"/>
      <c r="CC199" s="1818"/>
      <c r="CD199" s="1818"/>
      <c r="CE199" s="1818"/>
      <c r="CF199" s="1818"/>
      <c r="CG199" s="1818"/>
      <c r="CH199" s="1818"/>
      <c r="CI199" s="1818"/>
      <c r="CJ199" s="1818"/>
      <c r="CK199" s="1818"/>
      <c r="CL199" s="1818"/>
      <c r="CM199" s="1818"/>
      <c r="CN199" s="1818"/>
      <c r="CO199" s="1818"/>
      <c r="CP199" s="1818"/>
      <c r="CQ199" s="1818"/>
      <c r="CR199" s="1818"/>
      <c r="CS199" s="1818"/>
      <c r="CT199" s="1818"/>
      <c r="CU199" s="1818"/>
      <c r="CV199" s="1818"/>
      <c r="CW199" s="1818"/>
      <c r="CX199" s="1818"/>
      <c r="CY199" s="1818"/>
      <c r="CZ199" s="1818"/>
      <c r="DA199" s="238"/>
    </row>
    <row r="200" s="131" customFormat="true" ht="15" customHeight="true" x14ac:dyDescent="0.2">
      <c r="A200" s="986"/>
      <c r="B200" s="1067"/>
      <c r="C200" s="1142"/>
      <c r="D200" s="1134"/>
      <c r="E200" s="1134"/>
      <c r="F200" s="1134"/>
      <c r="G200" s="1135"/>
      <c r="H200" s="1143"/>
      <c r="I200" s="1134"/>
      <c r="J200" s="1134"/>
      <c r="K200" s="1134"/>
      <c r="L200" s="1144"/>
      <c r="M200" s="1142"/>
      <c r="N200" s="1134"/>
      <c r="O200" s="1134"/>
      <c r="P200" s="1134"/>
      <c r="Q200" s="1144"/>
      <c r="R200" s="898"/>
      <c r="S200" s="898"/>
      <c r="T200" s="898"/>
      <c r="U200" s="898"/>
      <c r="V200" s="898"/>
      <c r="W200" s="898"/>
      <c r="X200" s="898"/>
      <c r="Y200" s="898"/>
      <c r="Z200" s="898"/>
      <c r="AA200" s="898"/>
      <c r="AB200" s="898"/>
      <c r="AC200" s="898"/>
      <c r="AD200" s="898"/>
      <c r="AE200" s="898"/>
      <c r="AF200" s="898"/>
      <c r="AG200" s="898"/>
      <c r="AH200" s="898"/>
      <c r="AI200" s="898"/>
      <c r="AJ200" s="898"/>
      <c r="AK200" s="898"/>
      <c r="AL200" s="898"/>
      <c r="AM200" s="898"/>
      <c r="AN200" s="898"/>
      <c r="AO200" s="898"/>
      <c r="AP200" s="898"/>
      <c r="AQ200" s="898"/>
      <c r="AR200" s="898"/>
      <c r="AS200" s="898"/>
      <c r="AT200" s="898"/>
      <c r="AU200" s="898"/>
      <c r="AV200" s="898"/>
      <c r="AW200" s="898"/>
      <c r="AX200" s="898"/>
      <c r="AY200" s="898"/>
      <c r="BA200" s="741"/>
      <c r="BB200" s="173"/>
      <c r="BC200" s="490"/>
      <c r="BD200" s="433"/>
      <c r="BE200" s="433"/>
      <c r="BF200" s="433"/>
      <c r="BG200" s="491"/>
      <c r="BH200" s="501"/>
      <c r="BI200" s="433"/>
      <c r="BJ200" s="433"/>
      <c r="BK200" s="433"/>
      <c r="BL200" s="491"/>
      <c r="BM200" s="501"/>
      <c r="BN200" s="433"/>
      <c r="BO200" s="433"/>
      <c r="BP200" s="433"/>
      <c r="BQ200" s="1855"/>
      <c r="BR200" s="1905"/>
      <c r="BS200" s="1905"/>
      <c r="BT200" s="1905"/>
      <c r="BU200" s="1905"/>
      <c r="BV200" s="1905"/>
      <c r="BW200" s="1905"/>
      <c r="BX200" s="1905"/>
      <c r="BY200" s="1818"/>
      <c r="BZ200" s="1818"/>
      <c r="CA200" s="1818"/>
      <c r="CB200" s="1818"/>
      <c r="CC200" s="1818"/>
      <c r="CD200" s="1818"/>
      <c r="CE200" s="1818"/>
      <c r="CF200" s="1818"/>
      <c r="CG200" s="1818"/>
      <c r="CH200" s="1818"/>
      <c r="CI200" s="1818"/>
      <c r="CJ200" s="1818"/>
      <c r="CK200" s="1818"/>
      <c r="CL200" s="1818"/>
      <c r="CM200" s="1818"/>
      <c r="CN200" s="1818"/>
      <c r="CO200" s="1818"/>
      <c r="CP200" s="1818"/>
      <c r="CQ200" s="1818"/>
      <c r="CR200" s="1818"/>
      <c r="CS200" s="1818"/>
      <c r="CT200" s="1818"/>
      <c r="CU200" s="1818"/>
      <c r="CV200" s="1818"/>
      <c r="CW200" s="1818"/>
      <c r="CX200" s="1818"/>
      <c r="CY200" s="1818"/>
      <c r="CZ200" s="1818"/>
      <c r="DA200" s="238"/>
    </row>
    <row r="201" s="131" customFormat="true" ht="15" customHeight="true" x14ac:dyDescent="0.2">
      <c r="A201" s="986"/>
      <c r="B201" s="1067"/>
      <c r="C201" s="1142"/>
      <c r="D201" s="1134"/>
      <c r="E201" s="1134"/>
      <c r="F201" s="1134"/>
      <c r="G201" s="1135"/>
      <c r="H201" s="1143"/>
      <c r="I201" s="1134"/>
      <c r="J201" s="1134"/>
      <c r="K201" s="1134"/>
      <c r="L201" s="1144"/>
      <c r="M201" s="1142"/>
      <c r="N201" s="1134"/>
      <c r="O201" s="1134"/>
      <c r="P201" s="1134"/>
      <c r="Q201" s="1144"/>
      <c r="R201" s="898"/>
      <c r="S201" s="898"/>
      <c r="T201" s="898"/>
      <c r="U201" s="898"/>
      <c r="V201" s="898"/>
      <c r="W201" s="898"/>
      <c r="X201" s="898"/>
      <c r="Y201" s="898"/>
      <c r="Z201" s="898"/>
      <c r="AA201" s="898"/>
      <c r="AB201" s="898"/>
      <c r="AC201" s="898"/>
      <c r="AD201" s="898"/>
      <c r="AE201" s="898"/>
      <c r="AF201" s="898"/>
      <c r="AG201" s="898"/>
      <c r="AH201" s="898"/>
      <c r="AI201" s="898"/>
      <c r="AJ201" s="898"/>
      <c r="AK201" s="898"/>
      <c r="AL201" s="898"/>
      <c r="AM201" s="898"/>
      <c r="AN201" s="898"/>
      <c r="AO201" s="898"/>
      <c r="AP201" s="898"/>
      <c r="AQ201" s="898"/>
      <c r="AR201" s="898"/>
      <c r="AS201" s="898"/>
      <c r="AT201" s="898"/>
      <c r="AU201" s="898"/>
      <c r="AV201" s="898"/>
      <c r="AW201" s="898"/>
      <c r="AX201" s="898"/>
      <c r="AY201" s="898"/>
      <c r="BA201" s="741"/>
      <c r="BB201" s="173"/>
      <c r="BC201" s="490"/>
      <c r="BD201" s="433"/>
      <c r="BE201" s="433"/>
      <c r="BF201" s="433"/>
      <c r="BG201" s="491"/>
      <c r="BH201" s="501"/>
      <c r="BI201" s="433"/>
      <c r="BJ201" s="433"/>
      <c r="BK201" s="433"/>
      <c r="BL201" s="491"/>
      <c r="BM201" s="501"/>
      <c r="BN201" s="433"/>
      <c r="BO201" s="433"/>
      <c r="BP201" s="433"/>
      <c r="BQ201" s="1855"/>
      <c r="BR201" s="1905"/>
      <c r="BS201" s="1905"/>
      <c r="BT201" s="1905"/>
      <c r="BU201" s="1905"/>
      <c r="BV201" s="1905"/>
      <c r="BW201" s="1905"/>
      <c r="BX201" s="1905"/>
      <c r="BY201" s="1818"/>
      <c r="BZ201" s="1818"/>
      <c r="CA201" s="1818"/>
      <c r="CB201" s="1818"/>
      <c r="CC201" s="1818"/>
      <c r="CD201" s="1818"/>
      <c r="CE201" s="1818"/>
      <c r="CF201" s="1818"/>
      <c r="CG201" s="1818"/>
      <c r="CH201" s="1818"/>
      <c r="CI201" s="1818"/>
      <c r="CJ201" s="1818"/>
      <c r="CK201" s="1818"/>
      <c r="CL201" s="1818"/>
      <c r="CM201" s="1818"/>
      <c r="CN201" s="1818"/>
      <c r="CO201" s="1818"/>
      <c r="CP201" s="1818"/>
      <c r="CQ201" s="1818"/>
      <c r="CR201" s="1818"/>
      <c r="CS201" s="1818"/>
      <c r="CT201" s="1818"/>
      <c r="CU201" s="1818"/>
      <c r="CV201" s="1818"/>
      <c r="CW201" s="1818"/>
      <c r="CX201" s="1818"/>
      <c r="CY201" s="1818"/>
      <c r="CZ201" s="1818"/>
      <c r="DA201" s="238"/>
    </row>
    <row r="202" s="131" customFormat="true" ht="15" customHeight="true" x14ac:dyDescent="0.2">
      <c r="A202" s="986"/>
      <c r="B202" s="1067"/>
      <c r="C202" s="1142"/>
      <c r="D202" s="1134"/>
      <c r="E202" s="1134"/>
      <c r="F202" s="1134"/>
      <c r="G202" s="1135"/>
      <c r="H202" s="1143"/>
      <c r="I202" s="1134"/>
      <c r="J202" s="1134"/>
      <c r="K202" s="1134"/>
      <c r="L202" s="1144"/>
      <c r="M202" s="1142"/>
      <c r="N202" s="1134"/>
      <c r="O202" s="1134"/>
      <c r="P202" s="1134"/>
      <c r="Q202" s="1144"/>
      <c r="R202" s="898"/>
      <c r="S202" s="898"/>
      <c r="T202" s="898"/>
      <c r="U202" s="898"/>
      <c r="V202" s="898"/>
      <c r="W202" s="898"/>
      <c r="X202" s="898"/>
      <c r="Y202" s="898"/>
      <c r="Z202" s="898"/>
      <c r="AA202" s="898"/>
      <c r="AB202" s="898"/>
      <c r="AC202" s="898"/>
      <c r="AD202" s="898"/>
      <c r="AE202" s="898"/>
      <c r="AF202" s="898"/>
      <c r="AG202" s="898"/>
      <c r="AH202" s="898"/>
      <c r="AI202" s="898"/>
      <c r="AJ202" s="898"/>
      <c r="AK202" s="898"/>
      <c r="AL202" s="898"/>
      <c r="AM202" s="898"/>
      <c r="AN202" s="898"/>
      <c r="AO202" s="898"/>
      <c r="AP202" s="898"/>
      <c r="AQ202" s="898"/>
      <c r="AR202" s="898"/>
      <c r="AS202" s="898"/>
      <c r="AT202" s="898"/>
      <c r="AU202" s="898"/>
      <c r="AV202" s="898"/>
      <c r="AW202" s="898"/>
      <c r="AX202" s="898"/>
      <c r="AY202" s="898"/>
      <c r="BA202" s="741"/>
      <c r="BB202" s="173"/>
      <c r="BC202" s="490"/>
      <c r="BD202" s="433"/>
      <c r="BE202" s="433"/>
      <c r="BF202" s="433"/>
      <c r="BG202" s="491"/>
      <c r="BH202" s="501"/>
      <c r="BI202" s="433"/>
      <c r="BJ202" s="433"/>
      <c r="BK202" s="433"/>
      <c r="BL202" s="491"/>
      <c r="BM202" s="501"/>
      <c r="BN202" s="433"/>
      <c r="BO202" s="433"/>
      <c r="BP202" s="433"/>
      <c r="BQ202" s="1855"/>
      <c r="BR202" s="1905"/>
      <c r="BS202" s="1905"/>
      <c r="BT202" s="1905"/>
      <c r="BU202" s="1905"/>
      <c r="BV202" s="1905"/>
      <c r="BW202" s="1905"/>
      <c r="BX202" s="1905"/>
      <c r="BY202" s="1818"/>
      <c r="BZ202" s="1818"/>
      <c r="CA202" s="1818"/>
      <c r="CB202" s="1818"/>
      <c r="CC202" s="1818"/>
      <c r="CD202" s="1818"/>
      <c r="CE202" s="1818"/>
      <c r="CF202" s="1818"/>
      <c r="CG202" s="1818"/>
      <c r="CH202" s="1818"/>
      <c r="CI202" s="1818"/>
      <c r="CJ202" s="1818"/>
      <c r="CK202" s="1818"/>
      <c r="CL202" s="1818"/>
      <c r="CM202" s="1818"/>
      <c r="CN202" s="1818"/>
      <c r="CO202" s="1818"/>
      <c r="CP202" s="1818"/>
      <c r="CQ202" s="1818"/>
      <c r="CR202" s="1818"/>
      <c r="CS202" s="1818"/>
      <c r="CT202" s="1818"/>
      <c r="CU202" s="1818"/>
      <c r="CV202" s="1818"/>
      <c r="CW202" s="1818"/>
      <c r="CX202" s="1818"/>
      <c r="CY202" s="1818"/>
      <c r="CZ202" s="1818"/>
      <c r="DA202" s="238"/>
    </row>
    <row r="203" s="911" customFormat="true" ht="15" customHeight="true" x14ac:dyDescent="0.2">
      <c r="A203" s="1055"/>
      <c r="B203" s="1266"/>
      <c r="C203" s="1181"/>
      <c r="D203" s="1182"/>
      <c r="E203" s="1182"/>
      <c r="F203" s="1182"/>
      <c r="G203" s="1183"/>
      <c r="H203" s="1184"/>
      <c r="I203" s="1182"/>
      <c r="J203" s="1182"/>
      <c r="K203" s="1182"/>
      <c r="L203" s="1185"/>
      <c r="M203" s="1186"/>
      <c r="N203" s="1182"/>
      <c r="O203" s="1182"/>
      <c r="P203" s="1182"/>
      <c r="Q203" s="1941"/>
      <c r="R203" s="438"/>
      <c r="S203" s="438"/>
      <c r="T203" s="438"/>
      <c r="U203" s="438"/>
      <c r="V203" s="438"/>
      <c r="W203" s="438"/>
      <c r="X203" s="438"/>
      <c r="Y203" s="438"/>
      <c r="Z203" s="438"/>
      <c r="AA203" s="438"/>
      <c r="AB203" s="438"/>
      <c r="AC203" s="438"/>
      <c r="AD203" s="438"/>
      <c r="AE203" s="438"/>
      <c r="AF203" s="438"/>
      <c r="AG203" s="438"/>
      <c r="AH203" s="438"/>
      <c r="AI203" s="438"/>
      <c r="AJ203" s="438"/>
      <c r="AK203" s="438"/>
      <c r="AL203" s="438"/>
      <c r="AM203" s="438"/>
      <c r="AN203" s="438"/>
      <c r="AO203" s="438"/>
      <c r="AP203" s="438"/>
      <c r="AQ203" s="438"/>
      <c r="AR203" s="438"/>
      <c r="AS203" s="438"/>
      <c r="AT203" s="438"/>
      <c r="AU203" s="438"/>
      <c r="AV203" s="438"/>
      <c r="AW203" s="438"/>
      <c r="AX203" s="438"/>
      <c r="AY203" s="438"/>
      <c r="BA203" s="741"/>
      <c r="BB203" s="173"/>
      <c r="BC203" s="490"/>
      <c r="BD203" s="433"/>
      <c r="BE203" s="433"/>
      <c r="BF203" s="433"/>
      <c r="BG203" s="491"/>
      <c r="BH203" s="501"/>
      <c r="BI203" s="433"/>
      <c r="BJ203" s="433"/>
      <c r="BK203" s="433"/>
      <c r="BL203" s="491"/>
      <c r="BM203" s="501"/>
      <c r="BN203" s="433"/>
      <c r="BO203" s="433"/>
      <c r="BP203" s="433"/>
      <c r="BQ203" s="1855"/>
      <c r="BR203" s="1905"/>
      <c r="BS203" s="1905"/>
      <c r="BT203" s="1905"/>
      <c r="BU203" s="1905"/>
      <c r="BV203" s="1905"/>
      <c r="BW203" s="1905"/>
      <c r="BX203" s="1905"/>
      <c r="BY203" s="1818"/>
      <c r="BZ203" s="1818"/>
      <c r="CA203" s="1818"/>
      <c r="CB203" s="1818"/>
      <c r="CC203" s="1818"/>
      <c r="CD203" s="1818"/>
      <c r="CE203" s="1818"/>
      <c r="CF203" s="1818"/>
      <c r="CG203" s="1818"/>
      <c r="CH203" s="1818"/>
      <c r="CI203" s="1818"/>
      <c r="CJ203" s="1818"/>
      <c r="CK203" s="1818"/>
      <c r="CL203" s="1818"/>
      <c r="CM203" s="1818"/>
      <c r="CN203" s="1818"/>
      <c r="CO203" s="1818"/>
      <c r="CP203" s="1818"/>
      <c r="CQ203" s="1818"/>
      <c r="CR203" s="1818"/>
      <c r="CS203" s="1818"/>
      <c r="CT203" s="1818"/>
      <c r="CU203" s="1818"/>
      <c r="CV203" s="1818"/>
      <c r="CW203" s="1818"/>
      <c r="CX203" s="1818"/>
      <c r="CY203" s="1818"/>
      <c r="CZ203" s="1818"/>
      <c r="DA203" s="912"/>
    </row>
    <row r="204" s="911" customFormat="true" ht="15" customHeight="true" x14ac:dyDescent="0.2">
      <c r="A204" s="1055"/>
      <c r="B204" s="1266"/>
      <c r="C204" s="1181"/>
      <c r="D204" s="1182"/>
      <c r="E204" s="1182"/>
      <c r="F204" s="1182"/>
      <c r="G204" s="1183"/>
      <c r="H204" s="1184"/>
      <c r="I204" s="1182"/>
      <c r="J204" s="1182"/>
      <c r="K204" s="1182"/>
      <c r="L204" s="1185"/>
      <c r="M204" s="1186"/>
      <c r="N204" s="1182"/>
      <c r="O204" s="1182"/>
      <c r="P204" s="1182"/>
      <c r="Q204" s="1941"/>
      <c r="R204" s="438"/>
      <c r="S204" s="438"/>
      <c r="T204" s="438"/>
      <c r="U204" s="438"/>
      <c r="V204" s="438"/>
      <c r="W204" s="438"/>
      <c r="X204" s="438"/>
      <c r="Y204" s="438"/>
      <c r="Z204" s="438"/>
      <c r="AA204" s="438"/>
      <c r="AB204" s="438"/>
      <c r="AC204" s="438"/>
      <c r="AD204" s="438"/>
      <c r="AE204" s="438"/>
      <c r="AF204" s="438"/>
      <c r="AG204" s="438"/>
      <c r="AH204" s="438"/>
      <c r="AI204" s="438"/>
      <c r="AJ204" s="438"/>
      <c r="AK204" s="438"/>
      <c r="AL204" s="438"/>
      <c r="AM204" s="438"/>
      <c r="AN204" s="438"/>
      <c r="AO204" s="438"/>
      <c r="AP204" s="438"/>
      <c r="AQ204" s="438"/>
      <c r="AR204" s="438"/>
      <c r="AS204" s="438"/>
      <c r="AT204" s="438"/>
      <c r="AU204" s="438"/>
      <c r="AV204" s="438"/>
      <c r="AW204" s="438"/>
      <c r="AX204" s="438"/>
      <c r="AY204" s="438"/>
      <c r="BA204" s="741"/>
      <c r="BB204" s="173"/>
      <c r="BC204" s="490"/>
      <c r="BD204" s="433"/>
      <c r="BE204" s="433"/>
      <c r="BF204" s="433"/>
      <c r="BG204" s="491"/>
      <c r="BH204" s="501"/>
      <c r="BI204" s="433"/>
      <c r="BJ204" s="433"/>
      <c r="BK204" s="433"/>
      <c r="BL204" s="491"/>
      <c r="BM204" s="501"/>
      <c r="BN204" s="433"/>
      <c r="BO204" s="433"/>
      <c r="BP204" s="433"/>
      <c r="BQ204" s="1855"/>
      <c r="BR204" s="1905"/>
      <c r="BS204" s="1905"/>
      <c r="BT204" s="1905"/>
      <c r="BU204" s="1905"/>
      <c r="BV204" s="1905"/>
      <c r="BW204" s="1905"/>
      <c r="BX204" s="1905"/>
      <c r="BY204" s="1818"/>
      <c r="BZ204" s="1818"/>
      <c r="CA204" s="1818"/>
      <c r="CB204" s="1818"/>
      <c r="CC204" s="1818"/>
      <c r="CD204" s="1818"/>
      <c r="CE204" s="1818"/>
      <c r="CF204" s="1818"/>
      <c r="CG204" s="1818"/>
      <c r="CH204" s="1818"/>
      <c r="CI204" s="1818"/>
      <c r="CJ204" s="1818"/>
      <c r="CK204" s="1818"/>
      <c r="CL204" s="1818"/>
      <c r="CM204" s="1818"/>
      <c r="CN204" s="1818"/>
      <c r="CO204" s="1818"/>
      <c r="CP204" s="1818"/>
      <c r="CQ204" s="1818"/>
      <c r="CR204" s="1818"/>
      <c r="CS204" s="1818"/>
      <c r="CT204" s="1818"/>
      <c r="CU204" s="1818"/>
      <c r="CV204" s="1818"/>
      <c r="CW204" s="1818"/>
      <c r="CX204" s="1818"/>
      <c r="CY204" s="1818"/>
      <c r="CZ204" s="1818"/>
      <c r="DA204" s="912"/>
    </row>
    <row r="205" s="911" customFormat="true" ht="15" customHeight="true" x14ac:dyDescent="0.2">
      <c r="A205" s="1066"/>
      <c r="B205" s="1268"/>
      <c r="C205" s="1217"/>
      <c r="D205" s="1218"/>
      <c r="E205" s="1218"/>
      <c r="F205" s="1218"/>
      <c r="G205" s="1219"/>
      <c r="H205" s="1220"/>
      <c r="I205" s="1218"/>
      <c r="J205" s="1218"/>
      <c r="K205" s="1218"/>
      <c r="L205" s="1221"/>
      <c r="M205" s="1222"/>
      <c r="N205" s="1218"/>
      <c r="O205" s="1218"/>
      <c r="P205" s="1218"/>
      <c r="Q205" s="1947"/>
      <c r="R205" s="438"/>
      <c r="S205" s="438"/>
      <c r="T205" s="438"/>
      <c r="U205" s="438"/>
      <c r="V205" s="438"/>
      <c r="W205" s="438"/>
      <c r="X205" s="438"/>
      <c r="Y205" s="438"/>
      <c r="Z205" s="438"/>
      <c r="AA205" s="438"/>
      <c r="AB205" s="438"/>
      <c r="AC205" s="438"/>
      <c r="AD205" s="438"/>
      <c r="AE205" s="438"/>
      <c r="AF205" s="438"/>
      <c r="AG205" s="438"/>
      <c r="AH205" s="438"/>
      <c r="AI205" s="438"/>
      <c r="AJ205" s="438"/>
      <c r="AK205" s="438"/>
      <c r="AL205" s="438"/>
      <c r="AM205" s="438"/>
      <c r="AN205" s="438"/>
      <c r="AO205" s="438"/>
      <c r="AP205" s="438"/>
      <c r="AQ205" s="438"/>
      <c r="AR205" s="438"/>
      <c r="AS205" s="438"/>
      <c r="AT205" s="438"/>
      <c r="AU205" s="438"/>
      <c r="AV205" s="438"/>
      <c r="AW205" s="438"/>
      <c r="AX205" s="438"/>
      <c r="AY205" s="438"/>
      <c r="BA205" s="741"/>
      <c r="BB205" s="173"/>
      <c r="BC205" s="510"/>
      <c r="BD205" s="507"/>
      <c r="BE205" s="507"/>
      <c r="BF205" s="507"/>
      <c r="BG205" s="509"/>
      <c r="BH205" s="506"/>
      <c r="BI205" s="507"/>
      <c r="BJ205" s="507"/>
      <c r="BK205" s="507"/>
      <c r="BL205" s="509"/>
      <c r="BM205" s="506"/>
      <c r="BN205" s="507"/>
      <c r="BO205" s="507"/>
      <c r="BP205" s="507"/>
      <c r="BQ205" s="1856"/>
      <c r="BR205" s="1905"/>
      <c r="BS205" s="1905"/>
      <c r="BT205" s="1905"/>
      <c r="BU205" s="1905"/>
      <c r="BV205" s="1905"/>
      <c r="BW205" s="1905"/>
      <c r="BX205" s="1905"/>
      <c r="BY205" s="1818"/>
      <c r="BZ205" s="1818"/>
      <c r="CA205" s="1818"/>
      <c r="CB205" s="1818"/>
      <c r="CC205" s="1818"/>
      <c r="CD205" s="1818"/>
      <c r="CE205" s="1818"/>
      <c r="CF205" s="1818"/>
      <c r="CG205" s="1818"/>
      <c r="CH205" s="1818"/>
      <c r="CI205" s="1818"/>
      <c r="CJ205" s="1818"/>
      <c r="CK205" s="1818"/>
      <c r="CL205" s="1818"/>
      <c r="CM205" s="1818"/>
      <c r="CN205" s="1818"/>
      <c r="CO205" s="1818"/>
      <c r="CP205" s="1818"/>
      <c r="CQ205" s="1818"/>
      <c r="CR205" s="1818"/>
      <c r="CS205" s="1818"/>
      <c r="CT205" s="1818"/>
      <c r="CU205" s="1818"/>
      <c r="CV205" s="1818"/>
      <c r="CW205" s="1818"/>
      <c r="CX205" s="1818"/>
      <c r="CY205" s="1818"/>
      <c r="CZ205" s="1818"/>
      <c r="DA205" s="912"/>
    </row>
    <row r="206" s="913" customFormat="true" ht="250.15" customHeight="true" x14ac:dyDescent="0.2">
      <c r="B206" s="911"/>
      <c r="R206" s="238"/>
      <c r="S206" s="238"/>
      <c r="T206" s="238"/>
      <c r="U206" s="238"/>
      <c r="V206" s="238"/>
      <c r="W206" s="238"/>
      <c r="X206" s="238"/>
      <c r="Y206" s="238"/>
      <c r="Z206" s="238"/>
      <c r="AA206" s="238"/>
      <c r="AB206" s="238"/>
      <c r="AC206" s="238"/>
      <c r="AD206" s="238"/>
      <c r="AE206" s="238"/>
      <c r="AF206" s="238"/>
      <c r="AG206" s="238"/>
      <c r="AH206" s="238"/>
      <c r="AI206" s="238"/>
      <c r="AJ206" s="238"/>
      <c r="AK206" s="238"/>
      <c r="AL206" s="238"/>
      <c r="AM206" s="238"/>
      <c r="AN206" s="238"/>
      <c r="AO206" s="238"/>
      <c r="AP206" s="238"/>
      <c r="AQ206" s="238"/>
      <c r="AR206" s="238"/>
      <c r="AS206" s="238"/>
      <c r="AT206" s="238"/>
      <c r="AU206" s="238"/>
      <c r="AV206" s="238"/>
      <c r="AW206" s="238"/>
      <c r="AX206" s="238"/>
      <c r="AY206" s="238"/>
      <c r="BA206" s="132"/>
      <c r="BB206" s="130"/>
      <c r="BC206" s="130"/>
      <c r="BD206" s="130"/>
      <c r="BE206" s="130"/>
      <c r="BF206" s="130"/>
      <c r="BG206" s="130"/>
      <c r="BH206" s="130"/>
      <c r="BI206" s="130"/>
      <c r="BJ206" s="130"/>
      <c r="BK206" s="130"/>
      <c r="BL206" s="130"/>
      <c r="BM206" s="130"/>
      <c r="BN206" s="130"/>
      <c r="BO206" s="130"/>
      <c r="BP206" s="130"/>
      <c r="BQ206" s="132"/>
      <c r="BR206" s="237"/>
      <c r="BS206" s="237"/>
      <c r="BT206" s="237"/>
      <c r="BU206" s="237"/>
      <c r="BV206" s="237"/>
      <c r="BW206" s="237"/>
      <c r="BX206" s="237"/>
      <c r="BY206" s="237"/>
      <c r="BZ206" s="237"/>
      <c r="CA206" s="237"/>
      <c r="CB206" s="237"/>
      <c r="CC206" s="237"/>
      <c r="CD206" s="237"/>
      <c r="CE206" s="237"/>
      <c r="CF206" s="237"/>
      <c r="CG206" s="237"/>
      <c r="CH206" s="237"/>
      <c r="CI206" s="237"/>
      <c r="CJ206" s="237"/>
      <c r="CK206" s="237"/>
      <c r="CL206" s="237"/>
      <c r="CM206" s="237"/>
      <c r="CN206" s="237"/>
      <c r="CO206" s="237"/>
      <c r="CP206" s="237"/>
      <c r="CQ206" s="237"/>
      <c r="CR206" s="237"/>
      <c r="CS206" s="237"/>
      <c r="CT206" s="237"/>
      <c r="CU206" s="237"/>
      <c r="CV206" s="237"/>
      <c r="CW206" s="237"/>
      <c r="CX206" s="237"/>
      <c r="CY206" s="237"/>
      <c r="CZ206" s="237"/>
      <c r="DA206" s="238"/>
    </row>
    <row r="207" s="111" customFormat="true" ht="18" customHeight="true" x14ac:dyDescent="0.2">
      <c r="R207" s="233"/>
      <c r="S207" s="233"/>
      <c r="T207" s="233"/>
      <c r="U207" s="233"/>
      <c r="V207" s="233"/>
      <c r="W207" s="233"/>
      <c r="X207" s="233"/>
      <c r="Y207" s="233"/>
      <c r="Z207" s="233"/>
      <c r="AA207" s="233"/>
      <c r="AB207" s="233"/>
      <c r="AC207" s="233"/>
      <c r="AD207" s="233"/>
      <c r="AE207" s="233"/>
      <c r="AF207" s="233"/>
      <c r="AG207" s="233"/>
      <c r="AH207" s="233"/>
      <c r="AI207" s="233"/>
      <c r="AJ207" s="233"/>
      <c r="AK207" s="233"/>
      <c r="AL207" s="233"/>
      <c r="AM207" s="233"/>
      <c r="AN207" s="233"/>
      <c r="AO207" s="233"/>
      <c r="AP207" s="233"/>
      <c r="AQ207" s="233"/>
      <c r="AR207" s="233"/>
      <c r="AS207" s="233"/>
      <c r="AT207" s="233"/>
      <c r="AU207" s="233"/>
      <c r="AV207" s="233"/>
      <c r="AW207" s="233"/>
      <c r="AX207" s="233"/>
      <c r="AY207" s="233"/>
      <c r="BB207" s="134"/>
      <c r="BR207" s="233"/>
      <c r="BS207" s="233"/>
      <c r="BT207" s="233"/>
      <c r="BU207" s="233"/>
      <c r="BV207" s="233"/>
      <c r="BW207" s="233"/>
      <c r="BX207" s="233"/>
      <c r="BY207" s="233"/>
      <c r="BZ207" s="233"/>
      <c r="CA207" s="233"/>
      <c r="CB207" s="233"/>
      <c r="CC207" s="233"/>
      <c r="CD207" s="233"/>
      <c r="CE207" s="233"/>
      <c r="CF207" s="233"/>
      <c r="CG207" s="233"/>
      <c r="CH207" s="233"/>
      <c r="CI207" s="233"/>
      <c r="CJ207" s="233"/>
      <c r="CK207" s="233"/>
      <c r="CL207" s="233"/>
      <c r="CM207" s="233"/>
      <c r="CN207" s="233"/>
      <c r="CO207" s="233"/>
      <c r="CP207" s="233"/>
      <c r="CQ207" s="233"/>
      <c r="CR207" s="233"/>
      <c r="CS207" s="233"/>
      <c r="CT207" s="233"/>
      <c r="CU207" s="233"/>
      <c r="CV207" s="233"/>
      <c r="CW207" s="233"/>
      <c r="CX207" s="233"/>
      <c r="CY207" s="233"/>
      <c r="CZ207" s="233"/>
      <c r="DA207" s="233"/>
    </row>
    <row r="208" s="111" customFormat="true" ht="22.5" customHeight="true" x14ac:dyDescent="0.35">
      <c r="A208" s="2290" t="str">
        <f>A1026</f>
        <v>Tunisia</v>
      </c>
      <c r="B208" s="2291"/>
      <c r="R208" s="233"/>
      <c r="S208" s="233"/>
      <c r="T208" s="233"/>
      <c r="U208" s="233"/>
      <c r="V208" s="233"/>
      <c r="W208" s="233"/>
      <c r="X208" s="233"/>
      <c r="Y208" s="233"/>
      <c r="Z208" s="233"/>
      <c r="AA208" s="233"/>
      <c r="AB208" s="233"/>
      <c r="AC208" s="233"/>
      <c r="AD208" s="233"/>
      <c r="AE208" s="233"/>
      <c r="AF208" s="233"/>
      <c r="AG208" s="233"/>
      <c r="AH208" s="233"/>
      <c r="AI208" s="233"/>
      <c r="AJ208" s="233"/>
      <c r="AK208" s="233"/>
      <c r="AL208" s="233"/>
      <c r="AM208" s="233"/>
      <c r="AN208" s="233"/>
      <c r="AO208" s="233"/>
      <c r="AP208" s="233"/>
      <c r="AQ208" s="233"/>
      <c r="AR208" s="233"/>
      <c r="AS208" s="233"/>
      <c r="AT208" s="233"/>
      <c r="AU208" s="233"/>
      <c r="AV208" s="233"/>
      <c r="AW208" s="233"/>
      <c r="AX208" s="233"/>
      <c r="AY208" s="233"/>
      <c r="BB208" s="134"/>
      <c r="BR208" s="233"/>
      <c r="BS208" s="233"/>
      <c r="BT208" s="233"/>
      <c r="BU208" s="233"/>
      <c r="BV208" s="233"/>
      <c r="BW208" s="233"/>
      <c r="BX208" s="233"/>
      <c r="BY208" s="233"/>
      <c r="BZ208" s="233"/>
      <c r="CA208" s="233"/>
      <c r="CB208" s="233"/>
      <c r="CC208" s="233"/>
      <c r="CD208" s="233"/>
      <c r="CE208" s="233"/>
      <c r="CF208" s="233"/>
      <c r="CG208" s="233"/>
      <c r="CH208" s="233"/>
      <c r="CI208" s="233"/>
      <c r="CJ208" s="233"/>
      <c r="CK208" s="233"/>
      <c r="CL208" s="233"/>
      <c r="CM208" s="233"/>
      <c r="CN208" s="233"/>
      <c r="CO208" s="233"/>
      <c r="CP208" s="233"/>
      <c r="CQ208" s="233"/>
      <c r="CR208" s="233"/>
      <c r="CS208" s="233"/>
      <c r="CT208" s="233"/>
      <c r="CU208" s="233"/>
      <c r="CV208" s="233"/>
      <c r="CW208" s="233"/>
      <c r="CX208" s="233"/>
      <c r="CY208" s="233"/>
      <c r="CZ208" s="233"/>
      <c r="DA208" s="233"/>
    </row>
    <row r="209" s="111" customFormat="true" ht="22.5" customHeight="true" x14ac:dyDescent="0.35">
      <c r="A209" s="138">
        <f>A1034</f>
        <v>2003</v>
      </c>
      <c r="B209" s="139"/>
      <c r="R209" s="233"/>
      <c r="S209" s="233"/>
      <c r="T209" s="233"/>
      <c r="U209" s="233"/>
      <c r="V209" s="233"/>
      <c r="W209" s="233"/>
      <c r="X209" s="233"/>
      <c r="Y209" s="233"/>
      <c r="Z209" s="233"/>
      <c r="AA209" s="233"/>
      <c r="AB209" s="233"/>
      <c r="AC209" s="233"/>
      <c r="AD209" s="233"/>
      <c r="AE209" s="233"/>
      <c r="AF209" s="233"/>
      <c r="AG209" s="233"/>
      <c r="AH209" s="233"/>
      <c r="AI209" s="233"/>
      <c r="AJ209" s="233"/>
      <c r="AK209" s="233"/>
      <c r="AL209" s="233"/>
      <c r="AM209" s="233"/>
      <c r="AN209" s="233"/>
      <c r="AO209" s="233"/>
      <c r="AP209" s="233"/>
      <c r="AQ209" s="233"/>
      <c r="AR209" s="233"/>
      <c r="AS209" s="233"/>
      <c r="AT209" s="233"/>
      <c r="AU209" s="233"/>
      <c r="AV209" s="233"/>
      <c r="AW209" s="233"/>
      <c r="AX209" s="233"/>
      <c r="AY209" s="233"/>
      <c r="BB209" s="134"/>
      <c r="BR209" s="233"/>
      <c r="BS209" s="233"/>
      <c r="BT209" s="233"/>
      <c r="BU209" s="233"/>
      <c r="BV209" s="233"/>
      <c r="BW209" s="233"/>
      <c r="BX209" s="233"/>
      <c r="BY209" s="233"/>
      <c r="BZ209" s="233"/>
      <c r="CA209" s="233"/>
      <c r="CB209" s="233"/>
      <c r="CC209" s="233"/>
      <c r="CD209" s="233"/>
      <c r="CE209" s="233"/>
      <c r="CF209" s="233"/>
      <c r="CG209" s="233"/>
      <c r="CH209" s="233"/>
      <c r="CI209" s="233"/>
      <c r="CJ209" s="233"/>
      <c r="CK209" s="233"/>
      <c r="CL209" s="233"/>
      <c r="CM209" s="233"/>
      <c r="CN209" s="233"/>
      <c r="CO209" s="233"/>
      <c r="CP209" s="233"/>
      <c r="CQ209" s="233"/>
      <c r="CR209" s="233"/>
      <c r="CS209" s="233"/>
      <c r="CT209" s="233"/>
      <c r="CU209" s="233"/>
      <c r="CV209" s="233"/>
      <c r="CW209" s="233"/>
      <c r="CX209" s="233"/>
      <c r="CY209" s="233"/>
      <c r="CZ209" s="233"/>
      <c r="DA209" s="233"/>
    </row>
    <row r="210" s="111" customFormat="true" ht="22.5" customHeight="true" x14ac:dyDescent="0.35">
      <c r="A210" s="742" t="s">
        <v>112</v>
      </c>
      <c r="B210" s="141"/>
      <c r="R210" s="233"/>
      <c r="S210" s="233"/>
      <c r="T210" s="233"/>
      <c r="U210" s="233"/>
      <c r="V210" s="233"/>
      <c r="W210" s="233"/>
      <c r="X210" s="233"/>
      <c r="Y210" s="233"/>
      <c r="Z210" s="233"/>
      <c r="AA210" s="233"/>
      <c r="AB210" s="233"/>
      <c r="AC210" s="233"/>
      <c r="AD210" s="233"/>
      <c r="AE210" s="233"/>
      <c r="AF210" s="233"/>
      <c r="AG210" s="233"/>
      <c r="AH210" s="233"/>
      <c r="AI210" s="233"/>
      <c r="AJ210" s="233"/>
      <c r="AK210" s="233"/>
      <c r="AL210" s="233"/>
      <c r="AM210" s="233"/>
      <c r="AN210" s="233"/>
      <c r="AO210" s="233"/>
      <c r="AP210" s="233"/>
      <c r="AQ210" s="233"/>
      <c r="AR210" s="233"/>
      <c r="AS210" s="233"/>
      <c r="AT210" s="233"/>
      <c r="AU210" s="233"/>
      <c r="AV210" s="233"/>
      <c r="AW210" s="233"/>
      <c r="AX210" s="233"/>
      <c r="AY210" s="233"/>
      <c r="BB210" s="134"/>
      <c r="BR210" s="233"/>
      <c r="BS210" s="233"/>
      <c r="BT210" s="233"/>
      <c r="BU210" s="233"/>
      <c r="BV210" s="233"/>
      <c r="BW210" s="233"/>
      <c r="BX210" s="233"/>
      <c r="BY210" s="233"/>
      <c r="BZ210" s="233"/>
      <c r="CA210" s="233"/>
      <c r="CB210" s="233"/>
      <c r="CC210" s="233"/>
      <c r="CD210" s="233"/>
      <c r="CE210" s="233"/>
      <c r="CF210" s="233"/>
      <c r="CG210" s="233"/>
      <c r="CH210" s="233"/>
      <c r="CI210" s="233"/>
      <c r="CJ210" s="233"/>
      <c r="CK210" s="233"/>
      <c r="CL210" s="233"/>
      <c r="CM210" s="233"/>
      <c r="CN210" s="233"/>
      <c r="CO210" s="233"/>
      <c r="CP210" s="233"/>
      <c r="CQ210" s="233"/>
      <c r="CR210" s="233"/>
      <c r="CS210" s="233"/>
      <c r="CT210" s="233"/>
      <c r="CU210" s="233"/>
      <c r="CV210" s="233"/>
      <c r="CW210" s="233"/>
      <c r="CX210" s="233"/>
      <c r="CY210" s="233"/>
      <c r="CZ210" s="233"/>
      <c r="DA210" s="233"/>
    </row>
    <row r="211" s="111" customFormat="true" ht="20.1" customHeight="true" x14ac:dyDescent="0.35">
      <c r="A211" s="143" t="s">
        <v>97</v>
      </c>
      <c r="B211" s="139"/>
      <c r="R211" s="233"/>
      <c r="S211" s="233"/>
      <c r="T211" s="233"/>
      <c r="U211" s="233"/>
      <c r="V211" s="233"/>
      <c r="W211" s="233"/>
      <c r="X211" s="233"/>
      <c r="Y211" s="233"/>
      <c r="Z211" s="233"/>
      <c r="AA211" s="233"/>
      <c r="AB211" s="233"/>
      <c r="AC211" s="233"/>
      <c r="AD211" s="233"/>
      <c r="AE211" s="233"/>
      <c r="AF211" s="233"/>
      <c r="AG211" s="233"/>
      <c r="AH211" s="233"/>
      <c r="AI211" s="233"/>
      <c r="AJ211" s="233"/>
      <c r="AK211" s="233"/>
      <c r="AL211" s="233"/>
      <c r="AM211" s="233"/>
      <c r="AN211" s="233"/>
      <c r="AO211" s="233"/>
      <c r="AP211" s="233"/>
      <c r="AQ211" s="233"/>
      <c r="AR211" s="233"/>
      <c r="AS211" s="233"/>
      <c r="AT211" s="233"/>
      <c r="AU211" s="233"/>
      <c r="AV211" s="233"/>
      <c r="AW211" s="233"/>
      <c r="AX211" s="233"/>
      <c r="AY211" s="233"/>
      <c r="BB211" s="134"/>
      <c r="BR211" s="233"/>
      <c r="BS211" s="233"/>
      <c r="BT211" s="233"/>
      <c r="BU211" s="233"/>
      <c r="BV211" s="233"/>
      <c r="BW211" s="233"/>
      <c r="BX211" s="233"/>
      <c r="BY211" s="233"/>
      <c r="BZ211" s="233"/>
      <c r="CA211" s="233"/>
      <c r="CB211" s="233"/>
      <c r="CC211" s="233"/>
      <c r="CD211" s="233"/>
      <c r="CE211" s="233"/>
      <c r="CF211" s="233"/>
      <c r="CG211" s="233"/>
      <c r="CH211" s="233"/>
      <c r="CI211" s="233"/>
      <c r="CJ211" s="233"/>
      <c r="CK211" s="233"/>
      <c r="CL211" s="233"/>
      <c r="CM211" s="233"/>
      <c r="CN211" s="233"/>
      <c r="CO211" s="233"/>
      <c r="CP211" s="233"/>
      <c r="CQ211" s="233"/>
      <c r="CR211" s="233"/>
      <c r="CS211" s="233"/>
      <c r="CT211" s="233"/>
      <c r="CU211" s="233"/>
      <c r="CV211" s="233"/>
      <c r="CW211" s="233"/>
      <c r="CX211" s="233"/>
      <c r="CY211" s="233"/>
      <c r="CZ211" s="233"/>
      <c r="DA211" s="233"/>
    </row>
    <row r="212" s="111" customFormat="true" ht="15" customHeight="true" x14ac:dyDescent="0.2">
      <c r="A212" s="743" t="s">
        <v>98</v>
      </c>
      <c r="B212" s="246"/>
      <c r="R212" s="233"/>
      <c r="S212" s="233"/>
      <c r="T212" s="233"/>
      <c r="U212" s="233"/>
      <c r="V212" s="233"/>
      <c r="W212" s="233"/>
      <c r="X212" s="233"/>
      <c r="Y212" s="233"/>
      <c r="Z212" s="233"/>
      <c r="AA212" s="233"/>
      <c r="AB212" s="233"/>
      <c r="AC212" s="233"/>
      <c r="AD212" s="233"/>
      <c r="AE212" s="233"/>
      <c r="AF212" s="233"/>
      <c r="AG212" s="233"/>
      <c r="AH212" s="233"/>
      <c r="AI212" s="233"/>
      <c r="AJ212" s="233"/>
      <c r="AK212" s="233"/>
      <c r="AL212" s="233"/>
      <c r="AM212" s="233"/>
      <c r="AN212" s="233"/>
      <c r="AO212" s="233"/>
      <c r="AP212" s="233"/>
      <c r="AQ212" s="233"/>
      <c r="AR212" s="233"/>
      <c r="AS212" s="233"/>
      <c r="AT212" s="233"/>
      <c r="AU212" s="233"/>
      <c r="AV212" s="233"/>
      <c r="AW212" s="233"/>
      <c r="AX212" s="233"/>
      <c r="AY212" s="233"/>
      <c r="BB212" s="134"/>
      <c r="BR212" s="233"/>
      <c r="BS212" s="233"/>
      <c r="BT212" s="233"/>
      <c r="BU212" s="233"/>
      <c r="BV212" s="233"/>
      <c r="BW212" s="233"/>
      <c r="BX212" s="233"/>
      <c r="BY212" s="233"/>
      <c r="BZ212" s="233"/>
      <c r="CA212" s="233"/>
      <c r="CB212" s="233"/>
      <c r="CC212" s="233"/>
      <c r="CD212" s="233"/>
      <c r="CE212" s="233"/>
      <c r="CF212" s="233"/>
      <c r="CG212" s="233"/>
      <c r="CH212" s="233"/>
      <c r="CI212" s="233"/>
      <c r="CJ212" s="233"/>
      <c r="CK212" s="233"/>
      <c r="CL212" s="233"/>
      <c r="CM212" s="233"/>
      <c r="CN212" s="233"/>
      <c r="CO212" s="233"/>
      <c r="CP212" s="233"/>
      <c r="CQ212" s="233"/>
      <c r="CR212" s="233"/>
      <c r="CS212" s="233"/>
      <c r="CT212" s="233"/>
      <c r="CU212" s="233"/>
      <c r="CV212" s="233"/>
      <c r="CW212" s="233"/>
      <c r="CX212" s="233"/>
      <c r="CY212" s="233"/>
      <c r="CZ212" s="233"/>
      <c r="DA212" s="233"/>
    </row>
    <row r="213" s="111" customFormat="true" ht="15" customHeight="true" x14ac:dyDescent="0.2">
      <c r="A213" s="152" t="s">
        <v>40</v>
      </c>
      <c r="B213" s="151"/>
      <c r="R213" s="233"/>
      <c r="S213" s="233"/>
      <c r="T213" s="233"/>
      <c r="U213" s="233"/>
      <c r="V213" s="233"/>
      <c r="W213" s="233"/>
      <c r="X213" s="233"/>
      <c r="Y213" s="233"/>
      <c r="Z213" s="233"/>
      <c r="AA213" s="233"/>
      <c r="AB213" s="233"/>
      <c r="AC213" s="233"/>
      <c r="AD213" s="233"/>
      <c r="AE213" s="233"/>
      <c r="AF213" s="233"/>
      <c r="AG213" s="233"/>
      <c r="AH213" s="233"/>
      <c r="AI213" s="233"/>
      <c r="AJ213" s="233"/>
      <c r="AK213" s="233"/>
      <c r="AL213" s="233"/>
      <c r="AM213" s="233"/>
      <c r="AN213" s="233"/>
      <c r="AO213" s="233"/>
      <c r="AP213" s="233"/>
      <c r="AQ213" s="233"/>
      <c r="AR213" s="233"/>
      <c r="AS213" s="233"/>
      <c r="AT213" s="233"/>
      <c r="AU213" s="233"/>
      <c r="AV213" s="233"/>
      <c r="AW213" s="233"/>
      <c r="AX213" s="233"/>
      <c r="AY213" s="233"/>
      <c r="BB213" s="134"/>
      <c r="BR213" s="233"/>
      <c r="BS213" s="233"/>
      <c r="BT213" s="233"/>
      <c r="BU213" s="233"/>
      <c r="BV213" s="233"/>
      <c r="BW213" s="233"/>
      <c r="BX213" s="233"/>
      <c r="BY213" s="233"/>
      <c r="BZ213" s="233"/>
      <c r="CA213" s="233"/>
      <c r="CB213" s="233"/>
      <c r="CC213" s="233"/>
      <c r="CD213" s="233"/>
      <c r="CE213" s="233"/>
      <c r="CF213" s="233"/>
      <c r="CG213" s="233"/>
      <c r="CH213" s="233"/>
      <c r="CI213" s="233"/>
      <c r="CJ213" s="233"/>
      <c r="CK213" s="233"/>
      <c r="CL213" s="233"/>
      <c r="CM213" s="233"/>
      <c r="CN213" s="233"/>
      <c r="CO213" s="233"/>
      <c r="CP213" s="233"/>
      <c r="CQ213" s="233"/>
      <c r="CR213" s="233"/>
      <c r="CS213" s="233"/>
      <c r="CT213" s="233"/>
      <c r="CU213" s="233"/>
      <c r="CV213" s="233"/>
      <c r="CW213" s="233"/>
      <c r="CX213" s="233"/>
      <c r="CY213" s="233"/>
      <c r="CZ213" s="233"/>
      <c r="DA213" s="233"/>
    </row>
    <row r="214" s="111" customFormat="true" ht="15" customHeight="true" x14ac:dyDescent="0.2">
      <c r="A214" s="150" t="s">
        <v>39</v>
      </c>
      <c r="B214" s="151"/>
      <c r="R214" s="233"/>
      <c r="S214" s="233"/>
      <c r="T214" s="233"/>
      <c r="U214" s="233"/>
      <c r="V214" s="233"/>
      <c r="W214" s="233"/>
      <c r="X214" s="233"/>
      <c r="Y214" s="233"/>
      <c r="Z214" s="233"/>
      <c r="AA214" s="233"/>
      <c r="AB214" s="233"/>
      <c r="AC214" s="233"/>
      <c r="AD214" s="233"/>
      <c r="AE214" s="233"/>
      <c r="AF214" s="233"/>
      <c r="AG214" s="233"/>
      <c r="AH214" s="233"/>
      <c r="AI214" s="233"/>
      <c r="AJ214" s="233"/>
      <c r="AK214" s="233"/>
      <c r="AL214" s="233"/>
      <c r="AM214" s="233"/>
      <c r="AN214" s="233"/>
      <c r="AO214" s="233"/>
      <c r="AP214" s="233"/>
      <c r="AQ214" s="233"/>
      <c r="AR214" s="233"/>
      <c r="AS214" s="233"/>
      <c r="AT214" s="233"/>
      <c r="AU214" s="233"/>
      <c r="AV214" s="233"/>
      <c r="AW214" s="233"/>
      <c r="AX214" s="233"/>
      <c r="AY214" s="233"/>
      <c r="BB214" s="134"/>
      <c r="BR214" s="233"/>
      <c r="BS214" s="233"/>
      <c r="BT214" s="233"/>
      <c r="BU214" s="233"/>
      <c r="BV214" s="233"/>
      <c r="BW214" s="233"/>
      <c r="BX214" s="233"/>
      <c r="BY214" s="233"/>
      <c r="BZ214" s="233"/>
      <c r="CA214" s="233"/>
      <c r="CB214" s="233"/>
      <c r="CC214" s="233"/>
      <c r="CD214" s="233"/>
      <c r="CE214" s="233"/>
      <c r="CF214" s="233"/>
      <c r="CG214" s="233"/>
      <c r="CH214" s="233"/>
      <c r="CI214" s="233"/>
      <c r="CJ214" s="233"/>
      <c r="CK214" s="233"/>
      <c r="CL214" s="233"/>
      <c r="CM214" s="233"/>
      <c r="CN214" s="233"/>
      <c r="CO214" s="233"/>
      <c r="CP214" s="233"/>
      <c r="CQ214" s="233"/>
      <c r="CR214" s="233"/>
      <c r="CS214" s="233"/>
      <c r="CT214" s="233"/>
      <c r="CU214" s="233"/>
      <c r="CV214" s="233"/>
      <c r="CW214" s="233"/>
      <c r="CX214" s="233"/>
      <c r="CY214" s="233"/>
      <c r="CZ214" s="233"/>
      <c r="DA214" s="233"/>
    </row>
    <row r="215" s="111" customFormat="true" ht="15" customHeight="true" x14ac:dyDescent="0.2">
      <c r="A215" s="150" t="s">
        <v>136</v>
      </c>
      <c r="B215" s="245" t="str">
        <f>A1025</f>
        <v>WHS03</v>
      </c>
      <c r="R215" s="233"/>
      <c r="S215" s="233"/>
      <c r="T215" s="233"/>
      <c r="U215" s="233"/>
      <c r="V215" s="233"/>
      <c r="W215" s="233"/>
      <c r="X215" s="233"/>
      <c r="Y215" s="233"/>
      <c r="Z215" s="233"/>
      <c r="AA215" s="233"/>
      <c r="AB215" s="233"/>
      <c r="AC215" s="233"/>
      <c r="AD215" s="233"/>
      <c r="AE215" s="233"/>
      <c r="AF215" s="233"/>
      <c r="AG215" s="233"/>
      <c r="AH215" s="233"/>
      <c r="AI215" s="233"/>
      <c r="AJ215" s="233"/>
      <c r="AK215" s="233"/>
      <c r="AL215" s="233"/>
      <c r="AM215" s="233"/>
      <c r="AN215" s="233"/>
      <c r="AO215" s="233"/>
      <c r="AP215" s="233"/>
      <c r="AQ215" s="233"/>
      <c r="AR215" s="233"/>
      <c r="AS215" s="233"/>
      <c r="AT215" s="233"/>
      <c r="AU215" s="233"/>
      <c r="AV215" s="233"/>
      <c r="AW215" s="233"/>
      <c r="AX215" s="233"/>
      <c r="AY215" s="233"/>
      <c r="BB215" s="134"/>
      <c r="BR215" s="233"/>
      <c r="BS215" s="233"/>
      <c r="BT215" s="233"/>
      <c r="BU215" s="233"/>
      <c r="BV215" s="233"/>
      <c r="BW215" s="233"/>
      <c r="BX215" s="233"/>
      <c r="BY215" s="233"/>
      <c r="BZ215" s="233"/>
      <c r="CA215" s="233"/>
      <c r="CB215" s="233"/>
      <c r="CC215" s="233"/>
      <c r="CD215" s="233"/>
      <c r="CE215" s="233"/>
      <c r="CF215" s="233"/>
      <c r="CG215" s="233"/>
      <c r="CH215" s="233"/>
      <c r="CI215" s="233"/>
      <c r="CJ215" s="233"/>
      <c r="CK215" s="233"/>
      <c r="CL215" s="233"/>
      <c r="CM215" s="233"/>
      <c r="CN215" s="233"/>
      <c r="CO215" s="233"/>
      <c r="CP215" s="233"/>
      <c r="CQ215" s="233"/>
      <c r="CR215" s="233"/>
      <c r="CS215" s="233"/>
      <c r="CT215" s="233"/>
      <c r="CU215" s="233"/>
      <c r="CV215" s="233"/>
      <c r="CW215" s="233"/>
      <c r="CX215" s="233"/>
      <c r="CY215" s="233"/>
      <c r="CZ215" s="233"/>
      <c r="DA215" s="233"/>
    </row>
    <row r="216" s="111" customFormat="true" ht="15" customHeight="true" x14ac:dyDescent="0.2">
      <c r="A216" s="918"/>
      <c r="B216" s="916"/>
      <c r="R216" s="233"/>
      <c r="S216" s="233"/>
      <c r="T216" s="233"/>
      <c r="U216" s="233"/>
      <c r="V216" s="233"/>
      <c r="W216" s="233"/>
      <c r="X216" s="233"/>
      <c r="Y216" s="233"/>
      <c r="Z216" s="233"/>
      <c r="AA216" s="233"/>
      <c r="AB216" s="233"/>
      <c r="AC216" s="233"/>
      <c r="AD216" s="233"/>
      <c r="AE216" s="233"/>
      <c r="AF216" s="233"/>
      <c r="AG216" s="233"/>
      <c r="AH216" s="233"/>
      <c r="AI216" s="233"/>
      <c r="AJ216" s="233"/>
      <c r="AK216" s="233"/>
      <c r="AL216" s="233"/>
      <c r="AM216" s="233"/>
      <c r="AN216" s="233"/>
      <c r="AO216" s="233"/>
      <c r="AP216" s="233"/>
      <c r="AQ216" s="233"/>
      <c r="AR216" s="233"/>
      <c r="AS216" s="233"/>
      <c r="AT216" s="233"/>
      <c r="AU216" s="233"/>
      <c r="AV216" s="233"/>
      <c r="AW216" s="233"/>
      <c r="AX216" s="233"/>
      <c r="AY216" s="233"/>
      <c r="BB216" s="134"/>
      <c r="BR216" s="233"/>
      <c r="BS216" s="233"/>
      <c r="BT216" s="233"/>
      <c r="BU216" s="233"/>
      <c r="BV216" s="233"/>
      <c r="BW216" s="233"/>
      <c r="BX216" s="233"/>
      <c r="BY216" s="233"/>
      <c r="BZ216" s="233"/>
      <c r="CA216" s="233"/>
      <c r="CB216" s="233"/>
      <c r="CC216" s="233"/>
      <c r="CD216" s="233"/>
      <c r="CE216" s="233"/>
      <c r="CF216" s="233"/>
      <c r="CG216" s="233"/>
      <c r="CH216" s="233"/>
      <c r="CI216" s="233"/>
      <c r="CJ216" s="233"/>
      <c r="CK216" s="233"/>
      <c r="CL216" s="233"/>
      <c r="CM216" s="233"/>
      <c r="CN216" s="233"/>
      <c r="CO216" s="233"/>
      <c r="CP216" s="233"/>
      <c r="CQ216" s="233"/>
      <c r="CR216" s="233"/>
      <c r="CS216" s="233"/>
      <c r="CT216" s="233"/>
      <c r="CU216" s="233"/>
      <c r="CV216" s="233"/>
      <c r="CW216" s="233"/>
      <c r="CX216" s="233"/>
      <c r="CY216" s="233"/>
      <c r="CZ216" s="233"/>
      <c r="DA216" s="233"/>
    </row>
    <row r="217" s="111" customFormat="true" ht="15" customHeight="true" x14ac:dyDescent="0.2">
      <c r="A217" s="918"/>
      <c r="B217" s="917"/>
      <c r="R217" s="233"/>
      <c r="S217" s="233"/>
      <c r="T217" s="233"/>
      <c r="U217" s="233"/>
      <c r="V217" s="233"/>
      <c r="W217" s="233"/>
      <c r="X217" s="233"/>
      <c r="Y217" s="233"/>
      <c r="Z217" s="233"/>
      <c r="AA217" s="233"/>
      <c r="AB217" s="233"/>
      <c r="AC217" s="233"/>
      <c r="AD217" s="233"/>
      <c r="AE217" s="233"/>
      <c r="AF217" s="233"/>
      <c r="AG217" s="233"/>
      <c r="AH217" s="233"/>
      <c r="AI217" s="233"/>
      <c r="AJ217" s="233"/>
      <c r="AK217" s="233"/>
      <c r="AL217" s="233"/>
      <c r="AM217" s="233"/>
      <c r="AN217" s="233"/>
      <c r="AO217" s="233"/>
      <c r="AP217" s="233"/>
      <c r="AQ217" s="233"/>
      <c r="AR217" s="233"/>
      <c r="AS217" s="233"/>
      <c r="AT217" s="233"/>
      <c r="AU217" s="233"/>
      <c r="AV217" s="233"/>
      <c r="AW217" s="233"/>
      <c r="AX217" s="233"/>
      <c r="AY217" s="233"/>
      <c r="BB217" s="134"/>
      <c r="BR217" s="233"/>
      <c r="BS217" s="233"/>
      <c r="BT217" s="233"/>
      <c r="BU217" s="233"/>
      <c r="BV217" s="233"/>
      <c r="BW217" s="233"/>
      <c r="BX217" s="233"/>
      <c r="BY217" s="233"/>
      <c r="BZ217" s="233"/>
      <c r="CA217" s="233"/>
      <c r="CB217" s="233"/>
      <c r="CC217" s="233"/>
      <c r="CD217" s="233"/>
      <c r="CE217" s="233"/>
      <c r="CF217" s="233"/>
      <c r="CG217" s="233"/>
      <c r="CH217" s="233"/>
      <c r="CI217" s="233"/>
      <c r="CJ217" s="233"/>
      <c r="CK217" s="233"/>
      <c r="CL217" s="233"/>
      <c r="CM217" s="233"/>
      <c r="CN217" s="233"/>
      <c r="CO217" s="233"/>
      <c r="CP217" s="233"/>
      <c r="CQ217" s="233"/>
      <c r="CR217" s="233"/>
      <c r="CS217" s="233"/>
      <c r="CT217" s="233"/>
      <c r="CU217" s="233"/>
      <c r="CV217" s="233"/>
      <c r="CW217" s="233"/>
      <c r="CX217" s="233"/>
      <c r="CY217" s="233"/>
      <c r="CZ217" s="233"/>
      <c r="DA217" s="233"/>
    </row>
    <row r="218" s="111" customFormat="true" ht="18" customHeight="true" x14ac:dyDescent="0.2">
      <c r="A218" s="918"/>
      <c r="B218" s="916"/>
      <c r="R218" s="233"/>
      <c r="S218" s="233"/>
      <c r="T218" s="233"/>
      <c r="U218" s="233"/>
      <c r="V218" s="233"/>
      <c r="W218" s="233"/>
      <c r="X218" s="233"/>
      <c r="Y218" s="233"/>
      <c r="Z218" s="233"/>
      <c r="AA218" s="233"/>
      <c r="AB218" s="233"/>
      <c r="AC218" s="233"/>
      <c r="AD218" s="233"/>
      <c r="AE218" s="233"/>
      <c r="AF218" s="233"/>
      <c r="AG218" s="233"/>
      <c r="AH218" s="233"/>
      <c r="AI218" s="233"/>
      <c r="AJ218" s="233"/>
      <c r="AK218" s="233"/>
      <c r="AL218" s="233"/>
      <c r="AM218" s="233"/>
      <c r="AN218" s="233"/>
      <c r="AO218" s="233"/>
      <c r="AP218" s="233"/>
      <c r="AQ218" s="233"/>
      <c r="AR218" s="233"/>
      <c r="AS218" s="233"/>
      <c r="AT218" s="233"/>
      <c r="AU218" s="233"/>
      <c r="AV218" s="233"/>
      <c r="AW218" s="233"/>
      <c r="AX218" s="233"/>
      <c r="AY218" s="233"/>
      <c r="BB218" s="134"/>
      <c r="BR218" s="233"/>
      <c r="BS218" s="233"/>
      <c r="BT218" s="233"/>
      <c r="BU218" s="233"/>
      <c r="BV218" s="233"/>
      <c r="BW218" s="233"/>
      <c r="BX218" s="233"/>
      <c r="BY218" s="233"/>
      <c r="BZ218" s="233"/>
      <c r="CA218" s="233"/>
      <c r="CB218" s="233"/>
      <c r="CC218" s="233"/>
      <c r="CD218" s="233"/>
      <c r="CE218" s="233"/>
      <c r="CF218" s="233"/>
      <c r="CG218" s="233"/>
      <c r="CH218" s="233"/>
      <c r="CI218" s="233"/>
      <c r="CJ218" s="233"/>
      <c r="CK218" s="233"/>
      <c r="CL218" s="233"/>
      <c r="CM218" s="233"/>
      <c r="CN218" s="233"/>
      <c r="CO218" s="233"/>
      <c r="CP218" s="233"/>
      <c r="CQ218" s="233"/>
      <c r="CR218" s="233"/>
      <c r="CS218" s="233"/>
      <c r="CT218" s="233"/>
      <c r="CU218" s="233"/>
      <c r="CV218" s="233"/>
      <c r="CW218" s="233"/>
      <c r="CX218" s="233"/>
      <c r="CY218" s="233"/>
      <c r="CZ218" s="233"/>
      <c r="DA218" s="233"/>
    </row>
    <row r="219" s="111" customFormat="true" ht="18" customHeight="true" x14ac:dyDescent="0.2">
      <c r="A219" s="919"/>
      <c r="B219" s="920"/>
      <c r="R219" s="233"/>
      <c r="S219" s="233"/>
      <c r="T219" s="233"/>
      <c r="U219" s="233"/>
      <c r="V219" s="233"/>
      <c r="W219" s="233"/>
      <c r="X219" s="233"/>
      <c r="Y219" s="233"/>
      <c r="Z219" s="233"/>
      <c r="AA219" s="233"/>
      <c r="AB219" s="233"/>
      <c r="AC219" s="233"/>
      <c r="AD219" s="233"/>
      <c r="AE219" s="233"/>
      <c r="AF219" s="233"/>
      <c r="AG219" s="233"/>
      <c r="AH219" s="233"/>
      <c r="AI219" s="233"/>
      <c r="AJ219" s="233"/>
      <c r="AK219" s="233"/>
      <c r="AL219" s="233"/>
      <c r="AM219" s="233"/>
      <c r="AN219" s="233"/>
      <c r="AO219" s="233"/>
      <c r="AP219" s="233"/>
      <c r="AQ219" s="233"/>
      <c r="AR219" s="233"/>
      <c r="AS219" s="233"/>
      <c r="AT219" s="233"/>
      <c r="AU219" s="233"/>
      <c r="AV219" s="233"/>
      <c r="AW219" s="233"/>
      <c r="AX219" s="233"/>
      <c r="AY219" s="233"/>
      <c r="BB219" s="134"/>
      <c r="BR219" s="233"/>
      <c r="BS219" s="233"/>
      <c r="BT219" s="233"/>
      <c r="BU219" s="233"/>
      <c r="BV219" s="233"/>
      <c r="BW219" s="233"/>
      <c r="BX219" s="233"/>
      <c r="BY219" s="233"/>
      <c r="BZ219" s="233"/>
      <c r="CA219" s="233"/>
      <c r="CB219" s="233"/>
      <c r="CC219" s="233"/>
      <c r="CD219" s="233"/>
      <c r="CE219" s="233"/>
      <c r="CF219" s="233"/>
      <c r="CG219" s="233"/>
      <c r="CH219" s="233"/>
      <c r="CI219" s="233"/>
      <c r="CJ219" s="233"/>
      <c r="CK219" s="233"/>
      <c r="CL219" s="233"/>
      <c r="CM219" s="233"/>
      <c r="CN219" s="233"/>
      <c r="CO219" s="233"/>
      <c r="CP219" s="233"/>
      <c r="CQ219" s="233"/>
      <c r="CR219" s="233"/>
      <c r="CS219" s="233"/>
      <c r="CT219" s="233"/>
      <c r="CU219" s="233"/>
      <c r="CV219" s="233"/>
      <c r="CW219" s="233"/>
      <c r="CX219" s="233"/>
      <c r="CY219" s="233"/>
      <c r="CZ219" s="233"/>
      <c r="DA219" s="233"/>
    </row>
    <row r="220" s="135" customFormat="true" ht="15" customHeight="true" x14ac:dyDescent="0.2">
      <c r="A220" s="114" t="s">
        <v>86</v>
      </c>
      <c r="B220" s="228"/>
      <c r="C220" s="2274" t="s">
        <v>115</v>
      </c>
      <c r="D220" s="2275"/>
      <c r="E220" s="2275"/>
      <c r="F220" s="2275"/>
      <c r="G220" s="2276"/>
      <c r="H220" s="2277" t="s">
        <v>38</v>
      </c>
      <c r="I220" s="2278"/>
      <c r="J220" s="2278"/>
      <c r="K220" s="2278"/>
      <c r="L220" s="2279"/>
      <c r="M220" s="2280" t="s">
        <v>37</v>
      </c>
      <c r="N220" s="2281"/>
      <c r="O220" s="2281"/>
      <c r="P220" s="2281"/>
      <c r="Q220" s="2282"/>
      <c r="R220" s="438"/>
      <c r="S220" s="438"/>
      <c r="T220" s="438"/>
      <c r="U220" s="438"/>
      <c r="V220" s="438"/>
      <c r="W220" s="438"/>
      <c r="X220" s="438"/>
      <c r="Y220" s="438"/>
      <c r="Z220" s="438"/>
      <c r="AA220" s="438"/>
      <c r="AB220" s="438"/>
      <c r="AC220" s="438"/>
      <c r="AD220" s="438"/>
      <c r="AE220" s="438"/>
      <c r="AF220" s="438"/>
      <c r="AG220" s="438"/>
      <c r="AH220" s="438"/>
      <c r="AI220" s="438"/>
      <c r="AJ220" s="438"/>
      <c r="AK220" s="438"/>
      <c r="AL220" s="438"/>
      <c r="AM220" s="438"/>
      <c r="AN220" s="438"/>
      <c r="AO220" s="438"/>
      <c r="AP220" s="438"/>
      <c r="AQ220" s="438"/>
      <c r="AR220" s="438"/>
      <c r="AS220" s="438"/>
      <c r="AT220" s="438"/>
      <c r="AU220" s="438"/>
      <c r="AV220" s="438"/>
      <c r="AW220" s="438"/>
      <c r="AX220" s="438"/>
      <c r="AY220" s="438"/>
      <c r="BA220" s="239" t="s">
        <v>131</v>
      </c>
      <c r="BB220" s="114" t="s">
        <v>86</v>
      </c>
      <c r="BC220" s="2413" t="s">
        <v>115</v>
      </c>
      <c r="BD220" s="2414"/>
      <c r="BE220" s="2414"/>
      <c r="BF220" s="2414"/>
      <c r="BG220" s="2415"/>
      <c r="BH220" s="2416" t="s">
        <v>38</v>
      </c>
      <c r="BI220" s="2414"/>
      <c r="BJ220" s="2414"/>
      <c r="BK220" s="2414"/>
      <c r="BL220" s="2415"/>
      <c r="BM220" s="2416" t="s">
        <v>37</v>
      </c>
      <c r="BN220" s="2414"/>
      <c r="BO220" s="2414"/>
      <c r="BP220" s="2414"/>
      <c r="BQ220" s="2417"/>
      <c r="BR220" s="1906"/>
      <c r="BS220" s="1907"/>
      <c r="BT220" s="1907"/>
      <c r="BU220" s="1907"/>
      <c r="BV220" s="1907"/>
      <c r="BW220" s="1907"/>
      <c r="BX220" s="1907"/>
      <c r="BY220" s="1908"/>
      <c r="BZ220" s="237"/>
      <c r="CA220" s="237"/>
      <c r="CB220" s="237"/>
      <c r="CC220" s="237"/>
      <c r="CD220" s="237"/>
      <c r="CE220" s="237"/>
      <c r="CF220" s="237"/>
      <c r="CG220" s="237"/>
      <c r="CH220" s="237"/>
      <c r="CI220" s="237"/>
      <c r="CJ220" s="237"/>
      <c r="CK220" s="237"/>
      <c r="CL220" s="237"/>
      <c r="CM220" s="237"/>
      <c r="CN220" s="237"/>
      <c r="CO220" s="237"/>
      <c r="CP220" s="237"/>
      <c r="CQ220" s="237"/>
      <c r="CR220" s="237"/>
      <c r="CS220" s="237"/>
      <c r="CT220" s="237"/>
      <c r="CU220" s="237"/>
      <c r="CV220" s="237"/>
      <c r="CW220" s="237"/>
      <c r="CX220" s="237"/>
      <c r="CY220" s="237"/>
      <c r="CZ220" s="237"/>
      <c r="DA220" s="912"/>
    </row>
    <row r="221" s="135" customFormat="true" ht="12.75" x14ac:dyDescent="0.2">
      <c r="A221" s="207" t="s">
        <v>87</v>
      </c>
      <c r="B221" s="279"/>
      <c r="C221" s="407" t="s">
        <v>0</v>
      </c>
      <c r="D221" s="408" t="s">
        <v>1</v>
      </c>
      <c r="E221" s="408" t="s">
        <v>2</v>
      </c>
      <c r="F221" s="408" t="s">
        <v>3</v>
      </c>
      <c r="G221" s="409" t="s">
        <v>4</v>
      </c>
      <c r="H221" s="1035" t="s">
        <v>0</v>
      </c>
      <c r="I221" s="983" t="s">
        <v>1</v>
      </c>
      <c r="J221" s="983" t="s">
        <v>2</v>
      </c>
      <c r="K221" s="983" t="s">
        <v>3</v>
      </c>
      <c r="L221" s="984" t="s">
        <v>4</v>
      </c>
      <c r="M221" s="1022" t="s">
        <v>0</v>
      </c>
      <c r="N221" s="983" t="s">
        <v>1</v>
      </c>
      <c r="O221" s="983" t="s">
        <v>2</v>
      </c>
      <c r="P221" s="983" t="s">
        <v>3</v>
      </c>
      <c r="Q221" s="985" t="s">
        <v>4</v>
      </c>
      <c r="R221" s="438"/>
      <c r="S221" s="438"/>
      <c r="T221" s="438"/>
      <c r="U221" s="438"/>
      <c r="V221" s="438"/>
      <c r="W221" s="438"/>
      <c r="X221" s="438"/>
      <c r="Y221" s="438"/>
      <c r="Z221" s="438"/>
      <c r="AA221" s="438"/>
      <c r="AB221" s="438"/>
      <c r="AC221" s="438"/>
      <c r="AD221" s="438"/>
      <c r="AE221" s="438"/>
      <c r="AF221" s="438"/>
      <c r="AG221" s="438"/>
      <c r="AH221" s="438"/>
      <c r="AI221" s="438"/>
      <c r="AJ221" s="438"/>
      <c r="AK221" s="438"/>
      <c r="AL221" s="438"/>
      <c r="AM221" s="438"/>
      <c r="AN221" s="438"/>
      <c r="AO221" s="438"/>
      <c r="AP221" s="438"/>
      <c r="AQ221" s="438"/>
      <c r="AR221" s="438"/>
      <c r="AS221" s="438"/>
      <c r="AT221" s="438"/>
      <c r="AU221" s="438"/>
      <c r="AV221" s="438"/>
      <c r="AW221" s="438"/>
      <c r="AX221" s="438"/>
      <c r="AY221" s="438"/>
      <c r="BA221" s="222" t="s">
        <v>118</v>
      </c>
      <c r="BB221" s="221"/>
      <c r="BC221" s="492" t="s">
        <v>0</v>
      </c>
      <c r="BD221" s="190" t="s">
        <v>1</v>
      </c>
      <c r="BE221" s="190" t="s">
        <v>2</v>
      </c>
      <c r="BF221" s="190" t="s">
        <v>3</v>
      </c>
      <c r="BG221" s="493" t="s">
        <v>4</v>
      </c>
      <c r="BH221" s="502" t="s">
        <v>0</v>
      </c>
      <c r="BI221" s="190" t="s">
        <v>1</v>
      </c>
      <c r="BJ221" s="190" t="s">
        <v>2</v>
      </c>
      <c r="BK221" s="190" t="s">
        <v>3</v>
      </c>
      <c r="BL221" s="493" t="s">
        <v>4</v>
      </c>
      <c r="BM221" s="502" t="s">
        <v>0</v>
      </c>
      <c r="BN221" s="190" t="s">
        <v>1</v>
      </c>
      <c r="BO221" s="190" t="s">
        <v>2</v>
      </c>
      <c r="BP221" s="190" t="s">
        <v>3</v>
      </c>
      <c r="BQ221" s="1857" t="s">
        <v>4</v>
      </c>
      <c r="BR221" s="1909"/>
      <c r="BS221" s="1909"/>
      <c r="BT221" s="1909"/>
      <c r="BU221" s="1909"/>
      <c r="BV221" s="1909"/>
      <c r="BW221" s="1909"/>
      <c r="BX221" s="1909"/>
      <c r="BY221" s="1819"/>
      <c r="BZ221" s="1819"/>
      <c r="CA221" s="1819"/>
      <c r="CB221" s="1819"/>
      <c r="CC221" s="1819"/>
      <c r="CD221" s="1819"/>
      <c r="CE221" s="1819"/>
      <c r="CF221" s="1819"/>
      <c r="CG221" s="1819"/>
      <c r="CH221" s="1819"/>
      <c r="CI221" s="1819"/>
      <c r="CJ221" s="1819"/>
      <c r="CK221" s="1819"/>
      <c r="CL221" s="1819"/>
      <c r="CM221" s="1819"/>
      <c r="CN221" s="1819"/>
      <c r="CO221" s="1819"/>
      <c r="CP221" s="1819"/>
      <c r="CQ221" s="1819"/>
      <c r="CR221" s="1819"/>
      <c r="CS221" s="1819"/>
      <c r="CT221" s="1819"/>
      <c r="CU221" s="1819"/>
      <c r="CV221" s="1819"/>
      <c r="CW221" s="1819"/>
      <c r="CX221" s="1819"/>
      <c r="CY221" s="1819"/>
      <c r="CZ221" s="1819"/>
      <c r="DA221" s="912"/>
    </row>
    <row r="222" s="135" customFormat="true" ht="15" customHeight="true" x14ac:dyDescent="0.2">
      <c r="A222" s="2283" t="s">
        <v>36</v>
      </c>
      <c r="B222" s="1269" t="s">
        <v>15</v>
      </c>
      <c r="C222" s="1283" t="s">
        <v>35</v>
      </c>
      <c r="D222" s="1292" t="s">
        <v>35</v>
      </c>
      <c r="E222" s="1292" t="s">
        <v>35</v>
      </c>
      <c r="F222" s="1292" t="s">
        <v>35</v>
      </c>
      <c r="G222" s="1301" t="s">
        <v>35</v>
      </c>
      <c r="H222" s="1310" t="s">
        <v>35</v>
      </c>
      <c r="I222" s="1292" t="s">
        <v>35</v>
      </c>
      <c r="J222" s="1292" t="s">
        <v>35</v>
      </c>
      <c r="K222" s="1292" t="s">
        <v>35</v>
      </c>
      <c r="L222" s="1319" t="s">
        <v>35</v>
      </c>
      <c r="M222" s="1328" t="s">
        <v>35</v>
      </c>
      <c r="N222" s="1292" t="s">
        <v>35</v>
      </c>
      <c r="O222" s="1292" t="s">
        <v>35</v>
      </c>
      <c r="P222" s="1292" t="s">
        <v>35</v>
      </c>
      <c r="Q222" s="1948" t="s">
        <v>35</v>
      </c>
      <c r="R222" s="438"/>
      <c r="S222" s="438"/>
      <c r="T222" s="438"/>
      <c r="U222" s="438"/>
      <c r="V222" s="438"/>
      <c r="W222" s="438"/>
      <c r="X222" s="438"/>
      <c r="Y222" s="438"/>
      <c r="Z222" s="438"/>
      <c r="AA222" s="438"/>
      <c r="AB222" s="438"/>
      <c r="AC222" s="438"/>
      <c r="AD222" s="438"/>
      <c r="AE222" s="438"/>
      <c r="AF222" s="438"/>
      <c r="AG222" s="438"/>
      <c r="AH222" s="438"/>
      <c r="AI222" s="438"/>
      <c r="AJ222" s="438"/>
      <c r="AK222" s="438"/>
      <c r="AL222" s="438"/>
      <c r="AM222" s="438"/>
      <c r="AN222" s="438"/>
      <c r="AO222" s="438"/>
      <c r="AP222" s="438"/>
      <c r="AQ222" s="438"/>
      <c r="AR222" s="438"/>
      <c r="AS222" s="438"/>
      <c r="AT222" s="438"/>
      <c r="AU222" s="438"/>
      <c r="AV222" s="438"/>
      <c r="AW222" s="438"/>
      <c r="AX222" s="438"/>
      <c r="AY222" s="438"/>
      <c r="BA222" s="2418" t="s">
        <v>36</v>
      </c>
      <c r="BB222" s="174" t="s">
        <v>15</v>
      </c>
      <c r="BC222" s="1344" t="s">
        <v>35</v>
      </c>
      <c r="BD222" s="1363" t="s">
        <v>35</v>
      </c>
      <c r="BE222" s="1363" t="s">
        <v>35</v>
      </c>
      <c r="BF222" s="1363" t="s">
        <v>35</v>
      </c>
      <c r="BG222" s="1383" t="s">
        <v>35</v>
      </c>
      <c r="BH222" s="1403" t="s">
        <v>35</v>
      </c>
      <c r="BI222" s="1363" t="s">
        <v>35</v>
      </c>
      <c r="BJ222" s="1363" t="s">
        <v>35</v>
      </c>
      <c r="BK222" s="1363" t="s">
        <v>35</v>
      </c>
      <c r="BL222" s="1383" t="s">
        <v>35</v>
      </c>
      <c r="BM222" s="1403" t="s">
        <v>35</v>
      </c>
      <c r="BN222" s="1363" t="s">
        <v>35</v>
      </c>
      <c r="BO222" s="1363" t="s">
        <v>35</v>
      </c>
      <c r="BP222" s="1363" t="s">
        <v>35</v>
      </c>
      <c r="BQ222" s="1858" t="s">
        <v>35</v>
      </c>
      <c r="BR222" s="1910"/>
      <c r="BS222" s="1910"/>
      <c r="BT222" s="1910"/>
      <c r="BU222" s="1910"/>
      <c r="BV222" s="1910"/>
      <c r="BW222" s="1910"/>
      <c r="BX222" s="1910"/>
      <c r="BY222" s="1820"/>
      <c r="BZ222" s="1820"/>
      <c r="CA222" s="1820"/>
      <c r="CB222" s="1820"/>
      <c r="CC222" s="1820"/>
      <c r="CD222" s="1820"/>
      <c r="CE222" s="1820"/>
      <c r="CF222" s="1820"/>
      <c r="CG222" s="1820"/>
      <c r="CH222" s="1820"/>
      <c r="CI222" s="1820"/>
      <c r="CJ222" s="1820"/>
      <c r="CK222" s="1820"/>
      <c r="CL222" s="1820"/>
      <c r="CM222" s="1820"/>
      <c r="CN222" s="1820"/>
      <c r="CO222" s="1820"/>
      <c r="CP222" s="1820"/>
      <c r="CQ222" s="1820"/>
      <c r="CR222" s="1820"/>
      <c r="CS222" s="1820"/>
      <c r="CT222" s="1820"/>
      <c r="CU222" s="1820"/>
      <c r="CV222" s="1820"/>
      <c r="CW222" s="1820"/>
      <c r="CX222" s="1820"/>
      <c r="CY222" s="1820"/>
      <c r="CZ222" s="1821"/>
      <c r="DA222" s="912"/>
    </row>
    <row r="223" s="135" customFormat="true" ht="15" customHeight="true" x14ac:dyDescent="0.2">
      <c r="A223" s="2284"/>
      <c r="B223" s="1270" t="s">
        <v>16</v>
      </c>
      <c r="C223" s="1284" t="s">
        <v>35</v>
      </c>
      <c r="D223" s="1293" t="s">
        <v>35</v>
      </c>
      <c r="E223" s="1293" t="s">
        <v>35</v>
      </c>
      <c r="F223" s="1293" t="s">
        <v>35</v>
      </c>
      <c r="G223" s="1302" t="s">
        <v>35</v>
      </c>
      <c r="H223" s="1311" t="s">
        <v>35</v>
      </c>
      <c r="I223" s="1293" t="s">
        <v>35</v>
      </c>
      <c r="J223" s="1293" t="s">
        <v>35</v>
      </c>
      <c r="K223" s="1293" t="s">
        <v>35</v>
      </c>
      <c r="L223" s="1320" t="s">
        <v>35</v>
      </c>
      <c r="M223" s="1329" t="s">
        <v>35</v>
      </c>
      <c r="N223" s="1293" t="s">
        <v>35</v>
      </c>
      <c r="O223" s="1293" t="s">
        <v>35</v>
      </c>
      <c r="P223" s="1293" t="s">
        <v>35</v>
      </c>
      <c r="Q223" s="1949" t="s">
        <v>35</v>
      </c>
      <c r="R223" s="438"/>
      <c r="S223" s="438"/>
      <c r="T223" s="438"/>
      <c r="U223" s="438"/>
      <c r="V223" s="438"/>
      <c r="W223" s="438"/>
      <c r="X223" s="438"/>
      <c r="Y223" s="438"/>
      <c r="Z223" s="438"/>
      <c r="AA223" s="438"/>
      <c r="AB223" s="438"/>
      <c r="AC223" s="438"/>
      <c r="AD223" s="438"/>
      <c r="AE223" s="438"/>
      <c r="AF223" s="438"/>
      <c r="AG223" s="438"/>
      <c r="AH223" s="438"/>
      <c r="AI223" s="438"/>
      <c r="AJ223" s="438"/>
      <c r="AK223" s="438"/>
      <c r="AL223" s="438"/>
      <c r="AM223" s="438"/>
      <c r="AN223" s="438"/>
      <c r="AO223" s="438"/>
      <c r="AP223" s="438"/>
      <c r="AQ223" s="438"/>
      <c r="AR223" s="438"/>
      <c r="AS223" s="438"/>
      <c r="AT223" s="438"/>
      <c r="AU223" s="438"/>
      <c r="AV223" s="438"/>
      <c r="AW223" s="438"/>
      <c r="AX223" s="438"/>
      <c r="AY223" s="438"/>
      <c r="BA223" s="2419"/>
      <c r="BB223" s="175" t="s">
        <v>16</v>
      </c>
      <c r="BC223" s="1345" t="s">
        <v>35</v>
      </c>
      <c r="BD223" s="1364" t="s">
        <v>35</v>
      </c>
      <c r="BE223" s="1364" t="s">
        <v>35</v>
      </c>
      <c r="BF223" s="1364" t="s">
        <v>35</v>
      </c>
      <c r="BG223" s="1384" t="s">
        <v>35</v>
      </c>
      <c r="BH223" s="1404" t="s">
        <v>35</v>
      </c>
      <c r="BI223" s="1364" t="s">
        <v>35</v>
      </c>
      <c r="BJ223" s="1364" t="s">
        <v>35</v>
      </c>
      <c r="BK223" s="1364" t="s">
        <v>35</v>
      </c>
      <c r="BL223" s="1384" t="s">
        <v>35</v>
      </c>
      <c r="BM223" s="1404" t="s">
        <v>35</v>
      </c>
      <c r="BN223" s="1364" t="s">
        <v>35</v>
      </c>
      <c r="BO223" s="1364" t="s">
        <v>35</v>
      </c>
      <c r="BP223" s="1364" t="s">
        <v>35</v>
      </c>
      <c r="BQ223" s="1859" t="s">
        <v>35</v>
      </c>
      <c r="BR223" s="1911"/>
      <c r="BS223" s="1911"/>
      <c r="BT223" s="1911"/>
      <c r="BU223" s="1911"/>
      <c r="BV223" s="1911"/>
      <c r="BW223" s="1911"/>
      <c r="BX223" s="1911"/>
      <c r="BY223" s="1822"/>
      <c r="BZ223" s="1822"/>
      <c r="CA223" s="1822"/>
      <c r="CB223" s="1822"/>
      <c r="CC223" s="1822"/>
      <c r="CD223" s="1822"/>
      <c r="CE223" s="1822"/>
      <c r="CF223" s="1822"/>
      <c r="CG223" s="1822"/>
      <c r="CH223" s="1822"/>
      <c r="CI223" s="1822"/>
      <c r="CJ223" s="1822"/>
      <c r="CK223" s="1822"/>
      <c r="CL223" s="1822"/>
      <c r="CM223" s="1822"/>
      <c r="CN223" s="1822"/>
      <c r="CO223" s="1822"/>
      <c r="CP223" s="1822"/>
      <c r="CQ223" s="1822"/>
      <c r="CR223" s="1822"/>
      <c r="CS223" s="1822"/>
      <c r="CT223" s="1822"/>
      <c r="CU223" s="1822"/>
      <c r="CV223" s="1822"/>
      <c r="CW223" s="1822"/>
      <c r="CX223" s="1822"/>
      <c r="CY223" s="1822"/>
      <c r="CZ223" s="1823"/>
      <c r="DA223" s="912"/>
    </row>
    <row r="224" s="135" customFormat="true" ht="15" customHeight="true" x14ac:dyDescent="0.2">
      <c r="A224" s="2285"/>
      <c r="B224" s="1271" t="s">
        <v>20</v>
      </c>
      <c r="C224" s="1285" t="s">
        <v>35</v>
      </c>
      <c r="D224" s="1294" t="s">
        <v>35</v>
      </c>
      <c r="E224" s="1294" t="s">
        <v>35</v>
      </c>
      <c r="F224" s="1294" t="s">
        <v>35</v>
      </c>
      <c r="G224" s="1303" t="s">
        <v>35</v>
      </c>
      <c r="H224" s="1312" t="s">
        <v>35</v>
      </c>
      <c r="I224" s="1294" t="s">
        <v>35</v>
      </c>
      <c r="J224" s="1294" t="s">
        <v>35</v>
      </c>
      <c r="K224" s="1294" t="s">
        <v>35</v>
      </c>
      <c r="L224" s="1321" t="s">
        <v>35</v>
      </c>
      <c r="M224" s="1330" t="s">
        <v>35</v>
      </c>
      <c r="N224" s="1294" t="s">
        <v>35</v>
      </c>
      <c r="O224" s="1294" t="s">
        <v>35</v>
      </c>
      <c r="P224" s="1294" t="s">
        <v>35</v>
      </c>
      <c r="Q224" s="1950" t="s">
        <v>35</v>
      </c>
      <c r="R224" s="438"/>
      <c r="S224" s="438"/>
      <c r="T224" s="438"/>
      <c r="U224" s="438"/>
      <c r="V224" s="438"/>
      <c r="W224" s="438"/>
      <c r="X224" s="438"/>
      <c r="Y224" s="438"/>
      <c r="Z224" s="438"/>
      <c r="AA224" s="438"/>
      <c r="AB224" s="438"/>
      <c r="AC224" s="438"/>
      <c r="AD224" s="438"/>
      <c r="AE224" s="438"/>
      <c r="AF224" s="438"/>
      <c r="AG224" s="438"/>
      <c r="AH224" s="438"/>
      <c r="AI224" s="438"/>
      <c r="AJ224" s="438"/>
      <c r="AK224" s="438"/>
      <c r="AL224" s="438"/>
      <c r="AM224" s="438"/>
      <c r="AN224" s="438"/>
      <c r="AO224" s="438"/>
      <c r="AP224" s="438"/>
      <c r="AQ224" s="438"/>
      <c r="AR224" s="438"/>
      <c r="AS224" s="438"/>
      <c r="AT224" s="438"/>
      <c r="AU224" s="438"/>
      <c r="AV224" s="438"/>
      <c r="AW224" s="438"/>
      <c r="AX224" s="438"/>
      <c r="AY224" s="438"/>
      <c r="BA224" s="2419"/>
      <c r="BB224" s="175" t="s">
        <v>20</v>
      </c>
      <c r="BC224" s="1345" t="s">
        <v>35</v>
      </c>
      <c r="BD224" s="1364" t="s">
        <v>35</v>
      </c>
      <c r="BE224" s="1364" t="s">
        <v>35</v>
      </c>
      <c r="BF224" s="1364" t="s">
        <v>35</v>
      </c>
      <c r="BG224" s="1384" t="s">
        <v>35</v>
      </c>
      <c r="BH224" s="1404" t="s">
        <v>35</v>
      </c>
      <c r="BI224" s="1364" t="s">
        <v>35</v>
      </c>
      <c r="BJ224" s="1364" t="s">
        <v>35</v>
      </c>
      <c r="BK224" s="1364" t="s">
        <v>35</v>
      </c>
      <c r="BL224" s="1384" t="s">
        <v>35</v>
      </c>
      <c r="BM224" s="1404" t="s">
        <v>35</v>
      </c>
      <c r="BN224" s="1364" t="s">
        <v>35</v>
      </c>
      <c r="BO224" s="1364" t="s">
        <v>35</v>
      </c>
      <c r="BP224" s="1364" t="s">
        <v>35</v>
      </c>
      <c r="BQ224" s="1859" t="s">
        <v>35</v>
      </c>
      <c r="BR224" s="1911"/>
      <c r="BS224" s="1911"/>
      <c r="BT224" s="1911"/>
      <c r="BU224" s="1911"/>
      <c r="BV224" s="1911"/>
      <c r="BW224" s="1911"/>
      <c r="BX224" s="1911"/>
      <c r="BY224" s="1822"/>
      <c r="BZ224" s="1822"/>
      <c r="CA224" s="1822"/>
      <c r="CB224" s="1822"/>
      <c r="CC224" s="1822"/>
      <c r="CD224" s="1822"/>
      <c r="CE224" s="1822"/>
      <c r="CF224" s="1822"/>
      <c r="CG224" s="1822"/>
      <c r="CH224" s="1822"/>
      <c r="CI224" s="1822"/>
      <c r="CJ224" s="1822"/>
      <c r="CK224" s="1822"/>
      <c r="CL224" s="1822"/>
      <c r="CM224" s="1822"/>
      <c r="CN224" s="1822"/>
      <c r="CO224" s="1822"/>
      <c r="CP224" s="1822"/>
      <c r="CQ224" s="1822"/>
      <c r="CR224" s="1822"/>
      <c r="CS224" s="1822"/>
      <c r="CT224" s="1822"/>
      <c r="CU224" s="1822"/>
      <c r="CV224" s="1822"/>
      <c r="CW224" s="1822"/>
      <c r="CX224" s="1822"/>
      <c r="CY224" s="1822"/>
      <c r="CZ224" s="1823"/>
      <c r="DA224" s="912"/>
    </row>
    <row r="225" s="135" customFormat="true" ht="15" customHeight="true" x14ac:dyDescent="0.2">
      <c r="A225" s="1243"/>
      <c r="B225" s="1075"/>
      <c r="C225" s="1127"/>
      <c r="D225" s="989"/>
      <c r="E225" s="989"/>
      <c r="F225" s="989"/>
      <c r="G225" s="1038"/>
      <c r="H225" s="1087"/>
      <c r="I225" s="989"/>
      <c r="J225" s="989"/>
      <c r="K225" s="989"/>
      <c r="L225" s="1005"/>
      <c r="M225" s="1127"/>
      <c r="N225" s="989"/>
      <c r="O225" s="989"/>
      <c r="P225" s="989"/>
      <c r="Q225" s="1005"/>
      <c r="R225" s="438"/>
      <c r="S225" s="438"/>
      <c r="T225" s="438"/>
      <c r="U225" s="438"/>
      <c r="V225" s="438"/>
      <c r="W225" s="438"/>
      <c r="X225" s="438"/>
      <c r="Y225" s="438"/>
      <c r="Z225" s="438"/>
      <c r="AA225" s="438"/>
      <c r="AB225" s="438"/>
      <c r="AC225" s="438"/>
      <c r="AD225" s="438"/>
      <c r="AE225" s="438"/>
      <c r="AF225" s="438"/>
      <c r="AG225" s="438"/>
      <c r="AH225" s="438"/>
      <c r="AI225" s="438"/>
      <c r="AJ225" s="438"/>
      <c r="AK225" s="438"/>
      <c r="AL225" s="438"/>
      <c r="AM225" s="438"/>
      <c r="AN225" s="438"/>
      <c r="AO225" s="438"/>
      <c r="AP225" s="438"/>
      <c r="AQ225" s="438"/>
      <c r="AR225" s="438"/>
      <c r="AS225" s="438"/>
      <c r="AT225" s="438"/>
      <c r="AU225" s="438"/>
      <c r="AV225" s="438"/>
      <c r="AW225" s="438"/>
      <c r="AX225" s="438"/>
      <c r="AY225" s="438"/>
      <c r="BA225" s="2419" t="s">
        <v>70</v>
      </c>
      <c r="BB225" s="175" t="s">
        <v>71</v>
      </c>
      <c r="BC225" s="1345" t="s">
        <v>35</v>
      </c>
      <c r="BD225" s="1364" t="s">
        <v>35</v>
      </c>
      <c r="BE225" s="1364" t="s">
        <v>35</v>
      </c>
      <c r="BF225" s="1364" t="s">
        <v>35</v>
      </c>
      <c r="BG225" s="1384" t="s">
        <v>35</v>
      </c>
      <c r="BH225" s="1404" t="s">
        <v>35</v>
      </c>
      <c r="BI225" s="1364" t="s">
        <v>35</v>
      </c>
      <c r="BJ225" s="1364" t="s">
        <v>35</v>
      </c>
      <c r="BK225" s="1364" t="s">
        <v>35</v>
      </c>
      <c r="BL225" s="1384" t="s">
        <v>35</v>
      </c>
      <c r="BM225" s="1404" t="s">
        <v>35</v>
      </c>
      <c r="BN225" s="1364" t="s">
        <v>35</v>
      </c>
      <c r="BO225" s="1364" t="s">
        <v>35</v>
      </c>
      <c r="BP225" s="1364" t="s">
        <v>35</v>
      </c>
      <c r="BQ225" s="1859" t="s">
        <v>35</v>
      </c>
      <c r="BR225" s="1912"/>
      <c r="BS225" s="1912"/>
      <c r="BT225" s="1912"/>
      <c r="BU225" s="1912"/>
      <c r="BV225" s="1912"/>
      <c r="BW225" s="1912"/>
      <c r="BX225" s="1912"/>
      <c r="BY225" s="1823"/>
      <c r="BZ225" s="1823"/>
      <c r="CA225" s="1823"/>
      <c r="CB225" s="1823"/>
      <c r="CC225" s="1823"/>
      <c r="CD225" s="1823"/>
      <c r="CE225" s="1823"/>
      <c r="CF225" s="1823"/>
      <c r="CG225" s="1823"/>
      <c r="CH225" s="1823"/>
      <c r="CI225" s="1823"/>
      <c r="CJ225" s="1823"/>
      <c r="CK225" s="1823"/>
      <c r="CL225" s="1823"/>
      <c r="CM225" s="1823"/>
      <c r="CN225" s="1823"/>
      <c r="CO225" s="1823"/>
      <c r="CP225" s="1823"/>
      <c r="CQ225" s="1823"/>
      <c r="CR225" s="1823"/>
      <c r="CS225" s="1823"/>
      <c r="CT225" s="1823"/>
      <c r="CU225" s="1823"/>
      <c r="CV225" s="1823"/>
      <c r="CW225" s="1823"/>
      <c r="CX225" s="1823"/>
      <c r="CY225" s="1823"/>
      <c r="CZ225" s="1823"/>
      <c r="DA225" s="912"/>
    </row>
    <row r="226" s="135" customFormat="true" ht="15" customHeight="true" x14ac:dyDescent="0.2">
      <c r="A226" s="1059"/>
      <c r="B226" s="1272"/>
      <c r="C226" s="1001"/>
      <c r="D226" s="1002"/>
      <c r="E226" s="1002"/>
      <c r="F226" s="1002"/>
      <c r="G226" s="1044"/>
      <c r="H226" s="1036"/>
      <c r="I226" s="1002"/>
      <c r="J226" s="1002"/>
      <c r="K226" s="1002"/>
      <c r="L226" s="1011"/>
      <c r="M226" s="1023"/>
      <c r="N226" s="1002"/>
      <c r="O226" s="1002"/>
      <c r="P226" s="1002"/>
      <c r="Q226" s="1951"/>
      <c r="R226" s="438"/>
      <c r="S226" s="438"/>
      <c r="T226" s="438"/>
      <c r="U226" s="438"/>
      <c r="V226" s="438"/>
      <c r="W226" s="438"/>
      <c r="X226" s="438"/>
      <c r="Y226" s="438"/>
      <c r="Z226" s="438"/>
      <c r="AA226" s="438"/>
      <c r="AB226" s="438"/>
      <c r="AC226" s="438"/>
      <c r="AD226" s="438"/>
      <c r="AE226" s="438"/>
      <c r="AF226" s="438"/>
      <c r="AG226" s="438"/>
      <c r="AH226" s="438"/>
      <c r="AI226" s="438"/>
      <c r="AJ226" s="438"/>
      <c r="AK226" s="438"/>
      <c r="AL226" s="438"/>
      <c r="AM226" s="438"/>
      <c r="AN226" s="438"/>
      <c r="AO226" s="438"/>
      <c r="AP226" s="438"/>
      <c r="AQ226" s="438"/>
      <c r="AR226" s="438"/>
      <c r="AS226" s="438"/>
      <c r="AT226" s="438"/>
      <c r="AU226" s="438"/>
      <c r="AV226" s="438"/>
      <c r="AW226" s="438"/>
      <c r="AX226" s="438"/>
      <c r="AY226" s="438"/>
      <c r="BA226" s="2419"/>
      <c r="BB226" s="175" t="s">
        <v>72</v>
      </c>
      <c r="BC226" s="1345" t="s">
        <v>35</v>
      </c>
      <c r="BD226" s="1364" t="s">
        <v>35</v>
      </c>
      <c r="BE226" s="1364" t="s">
        <v>35</v>
      </c>
      <c r="BF226" s="1364" t="s">
        <v>35</v>
      </c>
      <c r="BG226" s="1384" t="s">
        <v>35</v>
      </c>
      <c r="BH226" s="1404" t="s">
        <v>35</v>
      </c>
      <c r="BI226" s="1364" t="s">
        <v>35</v>
      </c>
      <c r="BJ226" s="1364" t="s">
        <v>35</v>
      </c>
      <c r="BK226" s="1364" t="s">
        <v>35</v>
      </c>
      <c r="BL226" s="1384" t="s">
        <v>35</v>
      </c>
      <c r="BM226" s="1404" t="s">
        <v>35</v>
      </c>
      <c r="BN226" s="1364" t="s">
        <v>35</v>
      </c>
      <c r="BO226" s="1364" t="s">
        <v>35</v>
      </c>
      <c r="BP226" s="1364" t="s">
        <v>35</v>
      </c>
      <c r="BQ226" s="1859" t="s">
        <v>35</v>
      </c>
      <c r="BR226" s="1912"/>
      <c r="BS226" s="1912"/>
      <c r="BT226" s="1912"/>
      <c r="BU226" s="1912"/>
      <c r="BV226" s="1912"/>
      <c r="BW226" s="1912"/>
      <c r="BX226" s="1912"/>
      <c r="BY226" s="1823"/>
      <c r="BZ226" s="1823"/>
      <c r="CA226" s="1823"/>
      <c r="CB226" s="1823"/>
      <c r="CC226" s="1823"/>
      <c r="CD226" s="1823"/>
      <c r="CE226" s="1823"/>
      <c r="CF226" s="1823"/>
      <c r="CG226" s="1823"/>
      <c r="CH226" s="1823"/>
      <c r="CI226" s="1823"/>
      <c r="CJ226" s="1823"/>
      <c r="CK226" s="1823"/>
      <c r="CL226" s="1823"/>
      <c r="CM226" s="1823"/>
      <c r="CN226" s="1823"/>
      <c r="CO226" s="1823"/>
      <c r="CP226" s="1823"/>
      <c r="CQ226" s="1823"/>
      <c r="CR226" s="1823"/>
      <c r="CS226" s="1823"/>
      <c r="CT226" s="1823"/>
      <c r="CU226" s="1823"/>
      <c r="CV226" s="1823"/>
      <c r="CW226" s="1823"/>
      <c r="CX226" s="1823"/>
      <c r="CY226" s="1823"/>
      <c r="CZ226" s="1823"/>
      <c r="DA226" s="912"/>
    </row>
    <row r="227" s="135" customFormat="true" ht="15" customHeight="true" x14ac:dyDescent="0.2">
      <c r="A227" s="1060"/>
      <c r="B227" s="1273"/>
      <c r="C227" s="1003"/>
      <c r="D227" s="1004"/>
      <c r="E227" s="1004"/>
      <c r="F227" s="1004"/>
      <c r="G227" s="1045"/>
      <c r="H227" s="1037"/>
      <c r="I227" s="1004"/>
      <c r="J227" s="1004"/>
      <c r="K227" s="1004"/>
      <c r="L227" s="1012"/>
      <c r="M227" s="1024"/>
      <c r="N227" s="1004"/>
      <c r="O227" s="1004"/>
      <c r="P227" s="1004"/>
      <c r="Q227" s="1952"/>
      <c r="R227" s="438"/>
      <c r="S227" s="438"/>
      <c r="T227" s="438"/>
      <c r="U227" s="438"/>
      <c r="V227" s="438"/>
      <c r="W227" s="438"/>
      <c r="X227" s="438"/>
      <c r="Y227" s="438"/>
      <c r="Z227" s="438"/>
      <c r="AA227" s="438"/>
      <c r="AB227" s="438"/>
      <c r="AC227" s="438"/>
      <c r="AD227" s="438"/>
      <c r="AE227" s="438"/>
      <c r="AF227" s="438"/>
      <c r="AG227" s="438"/>
      <c r="AH227" s="438"/>
      <c r="AI227" s="438"/>
      <c r="AJ227" s="438"/>
      <c r="AK227" s="438"/>
      <c r="AL227" s="438"/>
      <c r="AM227" s="438"/>
      <c r="AN227" s="438"/>
      <c r="AO227" s="438"/>
      <c r="AP227" s="438"/>
      <c r="AQ227" s="438"/>
      <c r="AR227" s="438"/>
      <c r="AS227" s="438"/>
      <c r="AT227" s="438"/>
      <c r="AU227" s="438"/>
      <c r="AV227" s="438"/>
      <c r="AW227" s="438"/>
      <c r="AX227" s="438"/>
      <c r="AY227" s="438"/>
      <c r="BA227" s="2419" t="s">
        <v>95</v>
      </c>
      <c r="BB227" s="175" t="s">
        <v>61</v>
      </c>
      <c r="BC227" s="1345" t="s">
        <v>35</v>
      </c>
      <c r="BD227" s="1364" t="s">
        <v>35</v>
      </c>
      <c r="BE227" s="1364" t="s">
        <v>35</v>
      </c>
      <c r="BF227" s="1364" t="s">
        <v>35</v>
      </c>
      <c r="BG227" s="1384" t="s">
        <v>35</v>
      </c>
      <c r="BH227" s="1404" t="s">
        <v>35</v>
      </c>
      <c r="BI227" s="1364" t="s">
        <v>35</v>
      </c>
      <c r="BJ227" s="1364" t="s">
        <v>35</v>
      </c>
      <c r="BK227" s="1364" t="s">
        <v>35</v>
      </c>
      <c r="BL227" s="1384" t="s">
        <v>35</v>
      </c>
      <c r="BM227" s="1404" t="s">
        <v>35</v>
      </c>
      <c r="BN227" s="1364" t="s">
        <v>35</v>
      </c>
      <c r="BO227" s="1364" t="s">
        <v>35</v>
      </c>
      <c r="BP227" s="1364" t="s">
        <v>35</v>
      </c>
      <c r="BQ227" s="1859" t="s">
        <v>35</v>
      </c>
      <c r="BR227" s="1912"/>
      <c r="BS227" s="1912"/>
      <c r="BT227" s="1912"/>
      <c r="BU227" s="1912"/>
      <c r="BV227" s="1912"/>
      <c r="BW227" s="1912"/>
      <c r="BX227" s="1912"/>
      <c r="BY227" s="1823"/>
      <c r="BZ227" s="1823"/>
      <c r="CA227" s="1823"/>
      <c r="CB227" s="1823"/>
      <c r="CC227" s="1823"/>
      <c r="CD227" s="1823"/>
      <c r="CE227" s="1823"/>
      <c r="CF227" s="1823"/>
      <c r="CG227" s="1823"/>
      <c r="CH227" s="1823"/>
      <c r="CI227" s="1823"/>
      <c r="CJ227" s="1823"/>
      <c r="CK227" s="1823"/>
      <c r="CL227" s="1823"/>
      <c r="CM227" s="1823"/>
      <c r="CN227" s="1823"/>
      <c r="CO227" s="1823"/>
      <c r="CP227" s="1823"/>
      <c r="CQ227" s="1823"/>
      <c r="CR227" s="1823"/>
      <c r="CS227" s="1823"/>
      <c r="CT227" s="1823"/>
      <c r="CU227" s="1823"/>
      <c r="CV227" s="1823"/>
      <c r="CW227" s="1823"/>
      <c r="CX227" s="1823"/>
      <c r="CY227" s="1823"/>
      <c r="CZ227" s="1823"/>
      <c r="DA227" s="912"/>
    </row>
    <row r="228" s="135" customFormat="true" ht="15" customHeight="true" x14ac:dyDescent="0.2">
      <c r="A228" s="1061"/>
      <c r="B228" s="1274"/>
      <c r="C228" s="1223"/>
      <c r="D228" s="1224"/>
      <c r="E228" s="1224"/>
      <c r="F228" s="1224"/>
      <c r="G228" s="1225"/>
      <c r="H228" s="1226"/>
      <c r="I228" s="1224"/>
      <c r="J228" s="1224"/>
      <c r="K228" s="1224"/>
      <c r="L228" s="1227"/>
      <c r="M228" s="1228"/>
      <c r="N228" s="1224"/>
      <c r="O228" s="1224"/>
      <c r="P228" s="1224"/>
      <c r="Q228" s="1953"/>
      <c r="R228" s="438"/>
      <c r="S228" s="438"/>
      <c r="T228" s="438"/>
      <c r="U228" s="438"/>
      <c r="V228" s="438"/>
      <c r="W228" s="438"/>
      <c r="X228" s="438"/>
      <c r="Y228" s="438"/>
      <c r="Z228" s="438"/>
      <c r="AA228" s="438"/>
      <c r="AB228" s="438"/>
      <c r="AC228" s="438"/>
      <c r="AD228" s="438"/>
      <c r="AE228" s="438"/>
      <c r="AF228" s="438"/>
      <c r="AG228" s="438"/>
      <c r="AH228" s="438"/>
      <c r="AI228" s="438"/>
      <c r="AJ228" s="438"/>
      <c r="AK228" s="438"/>
      <c r="AL228" s="438"/>
      <c r="AM228" s="438"/>
      <c r="AN228" s="438"/>
      <c r="AO228" s="438"/>
      <c r="AP228" s="438"/>
      <c r="AQ228" s="438"/>
      <c r="AR228" s="438"/>
      <c r="AS228" s="438"/>
      <c r="AT228" s="438"/>
      <c r="AU228" s="438"/>
      <c r="AV228" s="438"/>
      <c r="AW228" s="438"/>
      <c r="AX228" s="438"/>
      <c r="AY228" s="438"/>
      <c r="BA228" s="2419"/>
      <c r="BB228" s="175" t="s">
        <v>92</v>
      </c>
      <c r="BC228" s="1345" t="s">
        <v>35</v>
      </c>
      <c r="BD228" s="1364" t="s">
        <v>35</v>
      </c>
      <c r="BE228" s="1364" t="s">
        <v>35</v>
      </c>
      <c r="BF228" s="1364" t="s">
        <v>35</v>
      </c>
      <c r="BG228" s="1384" t="s">
        <v>35</v>
      </c>
      <c r="BH228" s="1404" t="s">
        <v>35</v>
      </c>
      <c r="BI228" s="1364" t="s">
        <v>35</v>
      </c>
      <c r="BJ228" s="1364" t="s">
        <v>35</v>
      </c>
      <c r="BK228" s="1364" t="s">
        <v>35</v>
      </c>
      <c r="BL228" s="1384" t="s">
        <v>35</v>
      </c>
      <c r="BM228" s="1404" t="s">
        <v>35</v>
      </c>
      <c r="BN228" s="1364" t="s">
        <v>35</v>
      </c>
      <c r="BO228" s="1364" t="s">
        <v>35</v>
      </c>
      <c r="BP228" s="1364" t="s">
        <v>35</v>
      </c>
      <c r="BQ228" s="1859" t="s">
        <v>35</v>
      </c>
      <c r="BR228" s="1912"/>
      <c r="BS228" s="1912"/>
      <c r="BT228" s="1912"/>
      <c r="BU228" s="1912"/>
      <c r="BV228" s="1912"/>
      <c r="BW228" s="1912"/>
      <c r="BX228" s="1912"/>
      <c r="BY228" s="1823"/>
      <c r="BZ228" s="1823"/>
      <c r="CA228" s="1823"/>
      <c r="CB228" s="1823"/>
      <c r="CC228" s="1823"/>
      <c r="CD228" s="1823"/>
      <c r="CE228" s="1823"/>
      <c r="CF228" s="1823"/>
      <c r="CG228" s="1823"/>
      <c r="CH228" s="1823"/>
      <c r="CI228" s="1823"/>
      <c r="CJ228" s="1823"/>
      <c r="CK228" s="1823"/>
      <c r="CL228" s="1823"/>
      <c r="CM228" s="1823"/>
      <c r="CN228" s="1823"/>
      <c r="CO228" s="1823"/>
      <c r="CP228" s="1823"/>
      <c r="CQ228" s="1823"/>
      <c r="CR228" s="1823"/>
      <c r="CS228" s="1823"/>
      <c r="CT228" s="1823"/>
      <c r="CU228" s="1823"/>
      <c r="CV228" s="1823"/>
      <c r="CW228" s="1823"/>
      <c r="CX228" s="1823"/>
      <c r="CY228" s="1823"/>
      <c r="CZ228" s="1823"/>
      <c r="DA228" s="912"/>
    </row>
    <row r="229" s="135" customFormat="true" ht="15" customHeight="true" x14ac:dyDescent="0.2">
      <c r="A229" s="1062"/>
      <c r="B229" s="1275"/>
      <c r="C229" s="1229"/>
      <c r="D229" s="1230"/>
      <c r="E229" s="1230"/>
      <c r="F229" s="1230"/>
      <c r="G229" s="1231"/>
      <c r="H229" s="1232"/>
      <c r="I229" s="1230"/>
      <c r="J229" s="1230"/>
      <c r="K229" s="1230"/>
      <c r="L229" s="1233"/>
      <c r="M229" s="1234"/>
      <c r="N229" s="1230"/>
      <c r="O229" s="1230"/>
      <c r="P229" s="1230"/>
      <c r="Q229" s="1954"/>
      <c r="R229" s="438"/>
      <c r="S229" s="438"/>
      <c r="T229" s="438"/>
      <c r="U229" s="438"/>
      <c r="V229" s="438"/>
      <c r="W229" s="438"/>
      <c r="X229" s="438"/>
      <c r="Y229" s="438"/>
      <c r="Z229" s="438"/>
      <c r="AA229" s="438"/>
      <c r="AB229" s="438"/>
      <c r="AC229" s="438"/>
      <c r="AD229" s="438"/>
      <c r="AE229" s="438"/>
      <c r="AF229" s="438"/>
      <c r="AG229" s="438"/>
      <c r="AH229" s="438"/>
      <c r="AI229" s="438"/>
      <c r="AJ229" s="438"/>
      <c r="AK229" s="438"/>
      <c r="AL229" s="438"/>
      <c r="AM229" s="438"/>
      <c r="AN229" s="438"/>
      <c r="AO229" s="438"/>
      <c r="AP229" s="438"/>
      <c r="AQ229" s="438"/>
      <c r="AR229" s="438"/>
      <c r="AS229" s="438"/>
      <c r="AT229" s="438"/>
      <c r="AU229" s="438"/>
      <c r="AV229" s="438"/>
      <c r="AW229" s="438"/>
      <c r="AX229" s="438"/>
      <c r="AY229" s="438"/>
      <c r="BA229" s="2419"/>
      <c r="BB229" s="175" t="s">
        <v>93</v>
      </c>
      <c r="BC229" s="1345" t="s">
        <v>35</v>
      </c>
      <c r="BD229" s="1364" t="s">
        <v>35</v>
      </c>
      <c r="BE229" s="1364" t="s">
        <v>35</v>
      </c>
      <c r="BF229" s="1364" t="s">
        <v>35</v>
      </c>
      <c r="BG229" s="1384" t="s">
        <v>35</v>
      </c>
      <c r="BH229" s="1404" t="s">
        <v>35</v>
      </c>
      <c r="BI229" s="1364" t="s">
        <v>35</v>
      </c>
      <c r="BJ229" s="1364" t="s">
        <v>35</v>
      </c>
      <c r="BK229" s="1364" t="s">
        <v>35</v>
      </c>
      <c r="BL229" s="1384" t="s">
        <v>35</v>
      </c>
      <c r="BM229" s="1404" t="s">
        <v>35</v>
      </c>
      <c r="BN229" s="1364" t="s">
        <v>35</v>
      </c>
      <c r="BO229" s="1364" t="s">
        <v>35</v>
      </c>
      <c r="BP229" s="1364" t="s">
        <v>35</v>
      </c>
      <c r="BQ229" s="1859" t="s">
        <v>35</v>
      </c>
      <c r="BR229" s="1912"/>
      <c r="BS229" s="1912"/>
      <c r="BT229" s="1912"/>
      <c r="BU229" s="1912"/>
      <c r="BV229" s="1912"/>
      <c r="BW229" s="1912"/>
      <c r="BX229" s="1912"/>
      <c r="BY229" s="1823"/>
      <c r="BZ229" s="1823"/>
      <c r="CA229" s="1823"/>
      <c r="CB229" s="1823"/>
      <c r="CC229" s="1823"/>
      <c r="CD229" s="1823"/>
      <c r="CE229" s="1823"/>
      <c r="CF229" s="1823"/>
      <c r="CG229" s="1823"/>
      <c r="CH229" s="1823"/>
      <c r="CI229" s="1823"/>
      <c r="CJ229" s="1823"/>
      <c r="CK229" s="1823"/>
      <c r="CL229" s="1823"/>
      <c r="CM229" s="1823"/>
      <c r="CN229" s="1823"/>
      <c r="CO229" s="1823"/>
      <c r="CP229" s="1823"/>
      <c r="CQ229" s="1823"/>
      <c r="CR229" s="1823"/>
      <c r="CS229" s="1823"/>
      <c r="CT229" s="1823"/>
      <c r="CU229" s="1823"/>
      <c r="CV229" s="1823"/>
      <c r="CW229" s="1823"/>
      <c r="CX229" s="1823"/>
      <c r="CY229" s="1823"/>
      <c r="CZ229" s="1823"/>
      <c r="DA229" s="912"/>
    </row>
    <row r="230" s="135" customFormat="true" ht="15" customHeight="true" x14ac:dyDescent="0.2">
      <c r="A230" s="1063"/>
      <c r="B230" s="1276"/>
      <c r="C230" s="1235"/>
      <c r="D230" s="1236"/>
      <c r="E230" s="1236"/>
      <c r="F230" s="1236"/>
      <c r="G230" s="1237"/>
      <c r="H230" s="1238"/>
      <c r="I230" s="1236"/>
      <c r="J230" s="1236"/>
      <c r="K230" s="1236"/>
      <c r="L230" s="1239"/>
      <c r="M230" s="1240"/>
      <c r="N230" s="1236"/>
      <c r="O230" s="1236"/>
      <c r="P230" s="1236"/>
      <c r="Q230" s="1955"/>
      <c r="R230" s="438"/>
      <c r="S230" s="438"/>
      <c r="T230" s="438"/>
      <c r="U230" s="438"/>
      <c r="V230" s="438"/>
      <c r="W230" s="438"/>
      <c r="X230" s="438"/>
      <c r="Y230" s="438"/>
      <c r="Z230" s="438"/>
      <c r="AA230" s="438"/>
      <c r="AB230" s="438"/>
      <c r="AC230" s="438"/>
      <c r="AD230" s="438"/>
      <c r="AE230" s="438"/>
      <c r="AF230" s="438"/>
      <c r="AG230" s="438"/>
      <c r="AH230" s="438"/>
      <c r="AI230" s="438"/>
      <c r="AJ230" s="438"/>
      <c r="AK230" s="438"/>
      <c r="AL230" s="438"/>
      <c r="AM230" s="438"/>
      <c r="AN230" s="438"/>
      <c r="AO230" s="438"/>
      <c r="AP230" s="438"/>
      <c r="AQ230" s="438"/>
      <c r="AR230" s="438"/>
      <c r="AS230" s="438"/>
      <c r="AT230" s="438"/>
      <c r="AU230" s="438"/>
      <c r="AV230" s="438"/>
      <c r="AW230" s="438"/>
      <c r="AX230" s="438"/>
      <c r="AY230" s="438"/>
      <c r="BA230" s="2419"/>
      <c r="BB230" s="175" t="s">
        <v>94</v>
      </c>
      <c r="BC230" s="1345" t="s">
        <v>35</v>
      </c>
      <c r="BD230" s="1364" t="s">
        <v>35</v>
      </c>
      <c r="BE230" s="1364" t="s">
        <v>35</v>
      </c>
      <c r="BF230" s="1364" t="s">
        <v>35</v>
      </c>
      <c r="BG230" s="1384" t="s">
        <v>35</v>
      </c>
      <c r="BH230" s="1404" t="s">
        <v>35</v>
      </c>
      <c r="BI230" s="1364" t="s">
        <v>35</v>
      </c>
      <c r="BJ230" s="1364" t="s">
        <v>35</v>
      </c>
      <c r="BK230" s="1364" t="s">
        <v>35</v>
      </c>
      <c r="BL230" s="1384" t="s">
        <v>35</v>
      </c>
      <c r="BM230" s="1404" t="s">
        <v>35</v>
      </c>
      <c r="BN230" s="1364" t="s">
        <v>35</v>
      </c>
      <c r="BO230" s="1364" t="s">
        <v>35</v>
      </c>
      <c r="BP230" s="1364" t="s">
        <v>35</v>
      </c>
      <c r="BQ230" s="1859" t="s">
        <v>35</v>
      </c>
      <c r="BR230" s="1912"/>
      <c r="BS230" s="1912"/>
      <c r="BT230" s="1912"/>
      <c r="BU230" s="1912"/>
      <c r="BV230" s="1912"/>
      <c r="BW230" s="1912"/>
      <c r="BX230" s="1912"/>
      <c r="BY230" s="1823"/>
      <c r="BZ230" s="1823"/>
      <c r="CA230" s="1823"/>
      <c r="CB230" s="1823"/>
      <c r="CC230" s="1823"/>
      <c r="CD230" s="1823"/>
      <c r="CE230" s="1823"/>
      <c r="CF230" s="1823"/>
      <c r="CG230" s="1823"/>
      <c r="CH230" s="1823"/>
      <c r="CI230" s="1823"/>
      <c r="CJ230" s="1823"/>
      <c r="CK230" s="1823"/>
      <c r="CL230" s="1823"/>
      <c r="CM230" s="1823"/>
      <c r="CN230" s="1823"/>
      <c r="CO230" s="1823"/>
      <c r="CP230" s="1823"/>
      <c r="CQ230" s="1823"/>
      <c r="CR230" s="1823"/>
      <c r="CS230" s="1823"/>
      <c r="CT230" s="1823"/>
      <c r="CU230" s="1823"/>
      <c r="CV230" s="1823"/>
      <c r="CW230" s="1823"/>
      <c r="CX230" s="1823"/>
      <c r="CY230" s="1823"/>
      <c r="CZ230" s="1823"/>
      <c r="DA230" s="912"/>
    </row>
    <row r="231" s="135" customFormat="true" ht="15" customHeight="true" x14ac:dyDescent="0.2">
      <c r="A231" s="986"/>
      <c r="B231" s="1067"/>
      <c r="C231" s="1127"/>
      <c r="D231" s="989"/>
      <c r="E231" s="989"/>
      <c r="F231" s="989"/>
      <c r="G231" s="1038"/>
      <c r="H231" s="1087"/>
      <c r="I231" s="989"/>
      <c r="J231" s="989"/>
      <c r="K231" s="989"/>
      <c r="L231" s="1005"/>
      <c r="M231" s="1127"/>
      <c r="N231" s="989"/>
      <c r="O231" s="989"/>
      <c r="P231" s="989"/>
      <c r="Q231" s="1005"/>
      <c r="R231" s="438"/>
      <c r="S231" s="438"/>
      <c r="T231" s="438"/>
      <c r="U231" s="438"/>
      <c r="V231" s="438"/>
      <c r="W231" s="438"/>
      <c r="X231" s="438"/>
      <c r="Y231" s="438"/>
      <c r="Z231" s="438"/>
      <c r="AA231" s="438"/>
      <c r="AB231" s="438"/>
      <c r="AC231" s="438"/>
      <c r="AD231" s="438"/>
      <c r="AE231" s="438"/>
      <c r="AF231" s="438"/>
      <c r="AG231" s="438"/>
      <c r="AH231" s="438"/>
      <c r="AI231" s="438"/>
      <c r="AJ231" s="438"/>
      <c r="AK231" s="438"/>
      <c r="AL231" s="438"/>
      <c r="AM231" s="438"/>
      <c r="AN231" s="438"/>
      <c r="AO231" s="438"/>
      <c r="AP231" s="438"/>
      <c r="AQ231" s="438"/>
      <c r="AR231" s="438"/>
      <c r="AS231" s="438"/>
      <c r="AT231" s="438"/>
      <c r="AU231" s="438"/>
      <c r="AV231" s="438"/>
      <c r="AW231" s="438"/>
      <c r="AX231" s="438"/>
      <c r="AY231" s="438"/>
      <c r="BA231" s="914"/>
      <c r="BB231" s="175"/>
      <c r="BC231" s="494"/>
      <c r="BD231" s="435"/>
      <c r="BE231" s="435"/>
      <c r="BF231" s="435"/>
      <c r="BG231" s="495"/>
      <c r="BH231" s="503"/>
      <c r="BI231" s="435"/>
      <c r="BJ231" s="435"/>
      <c r="BK231" s="435"/>
      <c r="BL231" s="495"/>
      <c r="BM231" s="503"/>
      <c r="BN231" s="435"/>
      <c r="BO231" s="435"/>
      <c r="BP231" s="435"/>
      <c r="BQ231" s="1860"/>
      <c r="BR231" s="1913"/>
      <c r="BS231" s="1913"/>
      <c r="BT231" s="1913"/>
      <c r="BU231" s="1913"/>
      <c r="BV231" s="1913"/>
      <c r="BW231" s="1913"/>
      <c r="BX231" s="1913"/>
      <c r="BY231" s="1824"/>
      <c r="BZ231" s="1824"/>
      <c r="CA231" s="1824"/>
      <c r="CB231" s="1824"/>
      <c r="CC231" s="1824"/>
      <c r="CD231" s="1824"/>
      <c r="CE231" s="1824"/>
      <c r="CF231" s="1824"/>
      <c r="CG231" s="1824"/>
      <c r="CH231" s="1824"/>
      <c r="CI231" s="1824"/>
      <c r="CJ231" s="1824"/>
      <c r="CK231" s="1824"/>
      <c r="CL231" s="1824"/>
      <c r="CM231" s="1824"/>
      <c r="CN231" s="1824"/>
      <c r="CO231" s="1824"/>
      <c r="CP231" s="1824"/>
      <c r="CQ231" s="1824"/>
      <c r="CR231" s="1824"/>
      <c r="CS231" s="1824"/>
      <c r="CT231" s="1824"/>
      <c r="CU231" s="1824"/>
      <c r="CV231" s="1824"/>
      <c r="CW231" s="1824"/>
      <c r="CX231" s="1824"/>
      <c r="CY231" s="1824"/>
      <c r="CZ231" s="1824"/>
      <c r="DA231" s="912"/>
    </row>
    <row r="232" s="135" customFormat="true" ht="15" customHeight="true" x14ac:dyDescent="0.2">
      <c r="A232" s="986"/>
      <c r="B232" s="1067"/>
      <c r="C232" s="1127"/>
      <c r="D232" s="989"/>
      <c r="E232" s="989"/>
      <c r="F232" s="989"/>
      <c r="G232" s="1038"/>
      <c r="H232" s="1087"/>
      <c r="I232" s="989"/>
      <c r="J232" s="989"/>
      <c r="K232" s="989"/>
      <c r="L232" s="1005"/>
      <c r="M232" s="1127"/>
      <c r="N232" s="989"/>
      <c r="O232" s="989"/>
      <c r="P232" s="989"/>
      <c r="Q232" s="1005"/>
      <c r="R232" s="438"/>
      <c r="S232" s="438"/>
      <c r="T232" s="438"/>
      <c r="U232" s="438"/>
      <c r="V232" s="438"/>
      <c r="W232" s="438"/>
      <c r="X232" s="438"/>
      <c r="Y232" s="438"/>
      <c r="Z232" s="438"/>
      <c r="AA232" s="438"/>
      <c r="AB232" s="438"/>
      <c r="AC232" s="438"/>
      <c r="AD232" s="438"/>
      <c r="AE232" s="438"/>
      <c r="AF232" s="438"/>
      <c r="AG232" s="438"/>
      <c r="AH232" s="438"/>
      <c r="AI232" s="438"/>
      <c r="AJ232" s="438"/>
      <c r="AK232" s="438"/>
      <c r="AL232" s="438"/>
      <c r="AM232" s="438"/>
      <c r="AN232" s="438"/>
      <c r="AO232" s="438"/>
      <c r="AP232" s="438"/>
      <c r="AQ232" s="438"/>
      <c r="AR232" s="438"/>
      <c r="AS232" s="438"/>
      <c r="AT232" s="438"/>
      <c r="AU232" s="438"/>
      <c r="AV232" s="438"/>
      <c r="AW232" s="438"/>
      <c r="AX232" s="438"/>
      <c r="AY232" s="438"/>
      <c r="BA232" s="744"/>
      <c r="BB232" s="175"/>
      <c r="BC232" s="494"/>
      <c r="BD232" s="435"/>
      <c r="BE232" s="435"/>
      <c r="BF232" s="435"/>
      <c r="BG232" s="495"/>
      <c r="BH232" s="503"/>
      <c r="BI232" s="435"/>
      <c r="BJ232" s="435"/>
      <c r="BK232" s="435"/>
      <c r="BL232" s="495"/>
      <c r="BM232" s="503"/>
      <c r="BN232" s="435"/>
      <c r="BO232" s="435"/>
      <c r="BP232" s="435"/>
      <c r="BQ232" s="1860"/>
      <c r="BR232" s="1913"/>
      <c r="BS232" s="1913"/>
      <c r="BT232" s="1913"/>
      <c r="BU232" s="1913"/>
      <c r="BV232" s="1913"/>
      <c r="BW232" s="1913"/>
      <c r="BX232" s="1913"/>
      <c r="BY232" s="1824"/>
      <c r="BZ232" s="1824"/>
      <c r="CA232" s="1824"/>
      <c r="CB232" s="1824"/>
      <c r="CC232" s="1824"/>
      <c r="CD232" s="1824"/>
      <c r="CE232" s="1824"/>
      <c r="CF232" s="1824"/>
      <c r="CG232" s="1824"/>
      <c r="CH232" s="1824"/>
      <c r="CI232" s="1824"/>
      <c r="CJ232" s="1824"/>
      <c r="CK232" s="1824"/>
      <c r="CL232" s="1824"/>
      <c r="CM232" s="1824"/>
      <c r="CN232" s="1824"/>
      <c r="CO232" s="1824"/>
      <c r="CP232" s="1824"/>
      <c r="CQ232" s="1824"/>
      <c r="CR232" s="1824"/>
      <c r="CS232" s="1824"/>
      <c r="CT232" s="1824"/>
      <c r="CU232" s="1824"/>
      <c r="CV232" s="1824"/>
      <c r="CW232" s="1824"/>
      <c r="CX232" s="1824"/>
      <c r="CY232" s="1824"/>
      <c r="CZ232" s="1824"/>
      <c r="DA232" s="912"/>
    </row>
    <row r="233" s="135" customFormat="true" ht="15" customHeight="true" x14ac:dyDescent="0.2">
      <c r="A233" s="986"/>
      <c r="B233" s="1067"/>
      <c r="C233" s="1127"/>
      <c r="D233" s="989"/>
      <c r="E233" s="989"/>
      <c r="F233" s="989"/>
      <c r="G233" s="1038"/>
      <c r="H233" s="1087"/>
      <c r="I233" s="989"/>
      <c r="J233" s="989"/>
      <c r="K233" s="989"/>
      <c r="L233" s="1005"/>
      <c r="M233" s="1127"/>
      <c r="N233" s="989"/>
      <c r="O233" s="989"/>
      <c r="P233" s="989"/>
      <c r="Q233" s="1005"/>
      <c r="R233" s="438"/>
      <c r="S233" s="438"/>
      <c r="T233" s="438"/>
      <c r="U233" s="438"/>
      <c r="V233" s="438"/>
      <c r="W233" s="438"/>
      <c r="X233" s="438"/>
      <c r="Y233" s="438"/>
      <c r="Z233" s="438"/>
      <c r="AA233" s="438"/>
      <c r="AB233" s="438"/>
      <c r="AC233" s="438"/>
      <c r="AD233" s="438"/>
      <c r="AE233" s="438"/>
      <c r="AF233" s="438"/>
      <c r="AG233" s="438"/>
      <c r="AH233" s="438"/>
      <c r="AI233" s="438"/>
      <c r="AJ233" s="438"/>
      <c r="AK233" s="438"/>
      <c r="AL233" s="438"/>
      <c r="AM233" s="438"/>
      <c r="AN233" s="438"/>
      <c r="AO233" s="438"/>
      <c r="AP233" s="438"/>
      <c r="AQ233" s="438"/>
      <c r="AR233" s="438"/>
      <c r="AS233" s="438"/>
      <c r="AT233" s="438"/>
      <c r="AU233" s="438"/>
      <c r="AV233" s="438"/>
      <c r="AW233" s="438"/>
      <c r="AX233" s="438"/>
      <c r="AY233" s="438"/>
      <c r="BA233" s="744"/>
      <c r="BB233" s="175"/>
      <c r="BC233" s="494"/>
      <c r="BD233" s="435"/>
      <c r="BE233" s="435"/>
      <c r="BF233" s="435"/>
      <c r="BG233" s="495"/>
      <c r="BH233" s="503"/>
      <c r="BI233" s="435"/>
      <c r="BJ233" s="435"/>
      <c r="BK233" s="435"/>
      <c r="BL233" s="495"/>
      <c r="BM233" s="503"/>
      <c r="BN233" s="435"/>
      <c r="BO233" s="435"/>
      <c r="BP233" s="435"/>
      <c r="BQ233" s="1860"/>
      <c r="BR233" s="1913"/>
      <c r="BS233" s="1913"/>
      <c r="BT233" s="1913"/>
      <c r="BU233" s="1913"/>
      <c r="BV233" s="1913"/>
      <c r="BW233" s="1913"/>
      <c r="BX233" s="1913"/>
      <c r="BY233" s="1824"/>
      <c r="BZ233" s="1824"/>
      <c r="CA233" s="1824"/>
      <c r="CB233" s="1824"/>
      <c r="CC233" s="1824"/>
      <c r="CD233" s="1824"/>
      <c r="CE233" s="1824"/>
      <c r="CF233" s="1824"/>
      <c r="CG233" s="1824"/>
      <c r="CH233" s="1824"/>
      <c r="CI233" s="1824"/>
      <c r="CJ233" s="1824"/>
      <c r="CK233" s="1824"/>
      <c r="CL233" s="1824"/>
      <c r="CM233" s="1824"/>
      <c r="CN233" s="1824"/>
      <c r="CO233" s="1824"/>
      <c r="CP233" s="1824"/>
      <c r="CQ233" s="1824"/>
      <c r="CR233" s="1824"/>
      <c r="CS233" s="1824"/>
      <c r="CT233" s="1824"/>
      <c r="CU233" s="1824"/>
      <c r="CV233" s="1824"/>
      <c r="CW233" s="1824"/>
      <c r="CX233" s="1824"/>
      <c r="CY233" s="1824"/>
      <c r="CZ233" s="1824"/>
      <c r="DA233" s="912"/>
    </row>
    <row r="234" s="135" customFormat="true" ht="15" customHeight="true" x14ac:dyDescent="0.2">
      <c r="A234" s="986"/>
      <c r="B234" s="1067"/>
      <c r="C234" s="1127"/>
      <c r="D234" s="989"/>
      <c r="E234" s="989"/>
      <c r="F234" s="989"/>
      <c r="G234" s="1038"/>
      <c r="H234" s="1087"/>
      <c r="I234" s="989"/>
      <c r="J234" s="989"/>
      <c r="K234" s="989"/>
      <c r="L234" s="1005"/>
      <c r="M234" s="1127"/>
      <c r="N234" s="989"/>
      <c r="O234" s="989"/>
      <c r="P234" s="989"/>
      <c r="Q234" s="1005"/>
      <c r="R234" s="438"/>
      <c r="S234" s="438"/>
      <c r="T234" s="438"/>
      <c r="U234" s="438"/>
      <c r="V234" s="438"/>
      <c r="W234" s="438"/>
      <c r="X234" s="438"/>
      <c r="Y234" s="438"/>
      <c r="Z234" s="438"/>
      <c r="AA234" s="438"/>
      <c r="AB234" s="438"/>
      <c r="AC234" s="438"/>
      <c r="AD234" s="438"/>
      <c r="AE234" s="438"/>
      <c r="AF234" s="438"/>
      <c r="AG234" s="438"/>
      <c r="AH234" s="438"/>
      <c r="AI234" s="438"/>
      <c r="AJ234" s="438"/>
      <c r="AK234" s="438"/>
      <c r="AL234" s="438"/>
      <c r="AM234" s="438"/>
      <c r="AN234" s="438"/>
      <c r="AO234" s="438"/>
      <c r="AP234" s="438"/>
      <c r="AQ234" s="438"/>
      <c r="AR234" s="438"/>
      <c r="AS234" s="438"/>
      <c r="AT234" s="438"/>
      <c r="AU234" s="438"/>
      <c r="AV234" s="438"/>
      <c r="AW234" s="438"/>
      <c r="AX234" s="438"/>
      <c r="AY234" s="438"/>
      <c r="BA234" s="744"/>
      <c r="BB234" s="175"/>
      <c r="BC234" s="494"/>
      <c r="BD234" s="435"/>
      <c r="BE234" s="435"/>
      <c r="BF234" s="435"/>
      <c r="BG234" s="495"/>
      <c r="BH234" s="503"/>
      <c r="BI234" s="435"/>
      <c r="BJ234" s="435"/>
      <c r="BK234" s="435"/>
      <c r="BL234" s="495"/>
      <c r="BM234" s="503"/>
      <c r="BN234" s="435"/>
      <c r="BO234" s="435"/>
      <c r="BP234" s="435"/>
      <c r="BQ234" s="1860"/>
      <c r="BR234" s="1913"/>
      <c r="BS234" s="1913"/>
      <c r="BT234" s="1913"/>
      <c r="BU234" s="1913"/>
      <c r="BV234" s="1913"/>
      <c r="BW234" s="1913"/>
      <c r="BX234" s="1913"/>
      <c r="BY234" s="1824"/>
      <c r="BZ234" s="1824"/>
      <c r="CA234" s="1824"/>
      <c r="CB234" s="1824"/>
      <c r="CC234" s="1824"/>
      <c r="CD234" s="1824"/>
      <c r="CE234" s="1824"/>
      <c r="CF234" s="1824"/>
      <c r="CG234" s="1824"/>
      <c r="CH234" s="1824"/>
      <c r="CI234" s="1824"/>
      <c r="CJ234" s="1824"/>
      <c r="CK234" s="1824"/>
      <c r="CL234" s="1824"/>
      <c r="CM234" s="1824"/>
      <c r="CN234" s="1824"/>
      <c r="CO234" s="1824"/>
      <c r="CP234" s="1824"/>
      <c r="CQ234" s="1824"/>
      <c r="CR234" s="1824"/>
      <c r="CS234" s="1824"/>
      <c r="CT234" s="1824"/>
      <c r="CU234" s="1824"/>
      <c r="CV234" s="1824"/>
      <c r="CW234" s="1824"/>
      <c r="CX234" s="1824"/>
      <c r="CY234" s="1824"/>
      <c r="CZ234" s="1824"/>
      <c r="DA234" s="912"/>
    </row>
    <row r="235" s="135" customFormat="true" ht="15" customHeight="true" x14ac:dyDescent="0.2">
      <c r="A235" s="986"/>
      <c r="B235" s="1067"/>
      <c r="C235" s="1127"/>
      <c r="D235" s="989"/>
      <c r="E235" s="989"/>
      <c r="F235" s="989"/>
      <c r="G235" s="1038"/>
      <c r="H235" s="1087"/>
      <c r="I235" s="989"/>
      <c r="J235" s="989"/>
      <c r="K235" s="989"/>
      <c r="L235" s="1005"/>
      <c r="M235" s="1127"/>
      <c r="N235" s="989"/>
      <c r="O235" s="989"/>
      <c r="P235" s="989"/>
      <c r="Q235" s="1005"/>
      <c r="R235" s="438"/>
      <c r="S235" s="438"/>
      <c r="T235" s="438"/>
      <c r="U235" s="438"/>
      <c r="V235" s="438"/>
      <c r="W235" s="438"/>
      <c r="X235" s="438"/>
      <c r="Y235" s="438"/>
      <c r="Z235" s="438"/>
      <c r="AA235" s="438"/>
      <c r="AB235" s="438"/>
      <c r="AC235" s="438"/>
      <c r="AD235" s="438"/>
      <c r="AE235" s="438"/>
      <c r="AF235" s="438"/>
      <c r="AG235" s="438"/>
      <c r="AH235" s="438"/>
      <c r="AI235" s="438"/>
      <c r="AJ235" s="438"/>
      <c r="AK235" s="438"/>
      <c r="AL235" s="438"/>
      <c r="AM235" s="438"/>
      <c r="AN235" s="438"/>
      <c r="AO235" s="438"/>
      <c r="AP235" s="438"/>
      <c r="AQ235" s="438"/>
      <c r="AR235" s="438"/>
      <c r="AS235" s="438"/>
      <c r="AT235" s="438"/>
      <c r="AU235" s="438"/>
      <c r="AV235" s="438"/>
      <c r="AW235" s="438"/>
      <c r="AX235" s="438"/>
      <c r="AY235" s="438"/>
      <c r="BA235" s="744"/>
      <c r="BB235" s="175"/>
      <c r="BC235" s="494"/>
      <c r="BD235" s="435"/>
      <c r="BE235" s="435"/>
      <c r="BF235" s="435"/>
      <c r="BG235" s="495"/>
      <c r="BH235" s="503"/>
      <c r="BI235" s="435"/>
      <c r="BJ235" s="435"/>
      <c r="BK235" s="435"/>
      <c r="BL235" s="495"/>
      <c r="BM235" s="503"/>
      <c r="BN235" s="435"/>
      <c r="BO235" s="435"/>
      <c r="BP235" s="435"/>
      <c r="BQ235" s="1860"/>
      <c r="BR235" s="1913"/>
      <c r="BS235" s="1913"/>
      <c r="BT235" s="1913"/>
      <c r="BU235" s="1913"/>
      <c r="BV235" s="1913"/>
      <c r="BW235" s="1913"/>
      <c r="BX235" s="1913"/>
      <c r="BY235" s="1824"/>
      <c r="BZ235" s="1824"/>
      <c r="CA235" s="1824"/>
      <c r="CB235" s="1824"/>
      <c r="CC235" s="1824"/>
      <c r="CD235" s="1824"/>
      <c r="CE235" s="1824"/>
      <c r="CF235" s="1824"/>
      <c r="CG235" s="1824"/>
      <c r="CH235" s="1824"/>
      <c r="CI235" s="1824"/>
      <c r="CJ235" s="1824"/>
      <c r="CK235" s="1824"/>
      <c r="CL235" s="1824"/>
      <c r="CM235" s="1824"/>
      <c r="CN235" s="1824"/>
      <c r="CO235" s="1824"/>
      <c r="CP235" s="1824"/>
      <c r="CQ235" s="1824"/>
      <c r="CR235" s="1824"/>
      <c r="CS235" s="1824"/>
      <c r="CT235" s="1824"/>
      <c r="CU235" s="1824"/>
      <c r="CV235" s="1824"/>
      <c r="CW235" s="1824"/>
      <c r="CX235" s="1824"/>
      <c r="CY235" s="1824"/>
      <c r="CZ235" s="1824"/>
      <c r="DA235" s="912"/>
    </row>
    <row r="236" s="135" customFormat="true" ht="15" customHeight="true" x14ac:dyDescent="0.2">
      <c r="A236" s="986"/>
      <c r="B236" s="1067"/>
      <c r="C236" s="1127"/>
      <c r="D236" s="989"/>
      <c r="E236" s="989"/>
      <c r="F236" s="989"/>
      <c r="G236" s="1038"/>
      <c r="H236" s="1087"/>
      <c r="I236" s="989"/>
      <c r="J236" s="989"/>
      <c r="K236" s="989"/>
      <c r="L236" s="1005"/>
      <c r="M236" s="1127"/>
      <c r="N236" s="989"/>
      <c r="O236" s="989"/>
      <c r="P236" s="989"/>
      <c r="Q236" s="1005"/>
      <c r="R236" s="438"/>
      <c r="S236" s="438"/>
      <c r="T236" s="438"/>
      <c r="U236" s="438"/>
      <c r="V236" s="438"/>
      <c r="W236" s="438"/>
      <c r="X236" s="438"/>
      <c r="Y236" s="438"/>
      <c r="Z236" s="438"/>
      <c r="AA236" s="438"/>
      <c r="AB236" s="438"/>
      <c r="AC236" s="438"/>
      <c r="AD236" s="438"/>
      <c r="AE236" s="438"/>
      <c r="AF236" s="438"/>
      <c r="AG236" s="438"/>
      <c r="AH236" s="438"/>
      <c r="AI236" s="438"/>
      <c r="AJ236" s="438"/>
      <c r="AK236" s="438"/>
      <c r="AL236" s="438"/>
      <c r="AM236" s="438"/>
      <c r="AN236" s="438"/>
      <c r="AO236" s="438"/>
      <c r="AP236" s="438"/>
      <c r="AQ236" s="438"/>
      <c r="AR236" s="438"/>
      <c r="AS236" s="438"/>
      <c r="AT236" s="438"/>
      <c r="AU236" s="438"/>
      <c r="AV236" s="438"/>
      <c r="AW236" s="438"/>
      <c r="AX236" s="438"/>
      <c r="AY236" s="438"/>
      <c r="BA236" s="744"/>
      <c r="BB236" s="175"/>
      <c r="BC236" s="494"/>
      <c r="BD236" s="435"/>
      <c r="BE236" s="435"/>
      <c r="BF236" s="435"/>
      <c r="BG236" s="495"/>
      <c r="BH236" s="503"/>
      <c r="BI236" s="435"/>
      <c r="BJ236" s="435"/>
      <c r="BK236" s="435"/>
      <c r="BL236" s="495"/>
      <c r="BM236" s="503"/>
      <c r="BN236" s="435"/>
      <c r="BO236" s="435"/>
      <c r="BP236" s="435"/>
      <c r="BQ236" s="1860"/>
      <c r="BR236" s="1913"/>
      <c r="BS236" s="1913"/>
      <c r="BT236" s="1913"/>
      <c r="BU236" s="1913"/>
      <c r="BV236" s="1913"/>
      <c r="BW236" s="1913"/>
      <c r="BX236" s="1913"/>
      <c r="BY236" s="1824"/>
      <c r="BZ236" s="1824"/>
      <c r="CA236" s="1824"/>
      <c r="CB236" s="1824"/>
      <c r="CC236" s="1824"/>
      <c r="CD236" s="1824"/>
      <c r="CE236" s="1824"/>
      <c r="CF236" s="1824"/>
      <c r="CG236" s="1824"/>
      <c r="CH236" s="1824"/>
      <c r="CI236" s="1824"/>
      <c r="CJ236" s="1824"/>
      <c r="CK236" s="1824"/>
      <c r="CL236" s="1824"/>
      <c r="CM236" s="1824"/>
      <c r="CN236" s="1824"/>
      <c r="CO236" s="1824"/>
      <c r="CP236" s="1824"/>
      <c r="CQ236" s="1824"/>
      <c r="CR236" s="1824"/>
      <c r="CS236" s="1824"/>
      <c r="CT236" s="1824"/>
      <c r="CU236" s="1824"/>
      <c r="CV236" s="1824"/>
      <c r="CW236" s="1824"/>
      <c r="CX236" s="1824"/>
      <c r="CY236" s="1824"/>
      <c r="CZ236" s="1824"/>
      <c r="DA236" s="912"/>
    </row>
    <row r="237" s="135" customFormat="true" ht="15" customHeight="true" x14ac:dyDescent="0.2">
      <c r="A237" s="986"/>
      <c r="B237" s="1067"/>
      <c r="C237" s="1127"/>
      <c r="D237" s="989"/>
      <c r="E237" s="989"/>
      <c r="F237" s="989"/>
      <c r="G237" s="1038"/>
      <c r="H237" s="1087"/>
      <c r="I237" s="989"/>
      <c r="J237" s="989"/>
      <c r="K237" s="989"/>
      <c r="L237" s="1005"/>
      <c r="M237" s="1127"/>
      <c r="N237" s="989"/>
      <c r="O237" s="989"/>
      <c r="P237" s="989"/>
      <c r="Q237" s="1005"/>
      <c r="R237" s="438"/>
      <c r="S237" s="438"/>
      <c r="T237" s="438"/>
      <c r="U237" s="438"/>
      <c r="V237" s="438"/>
      <c r="W237" s="438"/>
      <c r="X237" s="438"/>
      <c r="Y237" s="438"/>
      <c r="Z237" s="438"/>
      <c r="AA237" s="438"/>
      <c r="AB237" s="438"/>
      <c r="AC237" s="438"/>
      <c r="AD237" s="438"/>
      <c r="AE237" s="438"/>
      <c r="AF237" s="438"/>
      <c r="AG237" s="438"/>
      <c r="AH237" s="438"/>
      <c r="AI237" s="438"/>
      <c r="AJ237" s="438"/>
      <c r="AK237" s="438"/>
      <c r="AL237" s="438"/>
      <c r="AM237" s="438"/>
      <c r="AN237" s="438"/>
      <c r="AO237" s="438"/>
      <c r="AP237" s="438"/>
      <c r="AQ237" s="438"/>
      <c r="AR237" s="438"/>
      <c r="AS237" s="438"/>
      <c r="AT237" s="438"/>
      <c r="AU237" s="438"/>
      <c r="AV237" s="438"/>
      <c r="AW237" s="438"/>
      <c r="AX237" s="438"/>
      <c r="AY237" s="438"/>
      <c r="BA237" s="744"/>
      <c r="BB237" s="175"/>
      <c r="BC237" s="494"/>
      <c r="BD237" s="435"/>
      <c r="BE237" s="435"/>
      <c r="BF237" s="435"/>
      <c r="BG237" s="495"/>
      <c r="BH237" s="503"/>
      <c r="BI237" s="435"/>
      <c r="BJ237" s="435"/>
      <c r="BK237" s="435"/>
      <c r="BL237" s="495"/>
      <c r="BM237" s="503"/>
      <c r="BN237" s="435"/>
      <c r="BO237" s="435"/>
      <c r="BP237" s="435"/>
      <c r="BQ237" s="1860"/>
      <c r="BR237" s="1913"/>
      <c r="BS237" s="1913"/>
      <c r="BT237" s="1913"/>
      <c r="BU237" s="1913"/>
      <c r="BV237" s="1913"/>
      <c r="BW237" s="1913"/>
      <c r="BX237" s="1913"/>
      <c r="BY237" s="1824"/>
      <c r="BZ237" s="1824"/>
      <c r="CA237" s="1824"/>
      <c r="CB237" s="1824"/>
      <c r="CC237" s="1824"/>
      <c r="CD237" s="1824"/>
      <c r="CE237" s="1824"/>
      <c r="CF237" s="1824"/>
      <c r="CG237" s="1824"/>
      <c r="CH237" s="1824"/>
      <c r="CI237" s="1824"/>
      <c r="CJ237" s="1824"/>
      <c r="CK237" s="1824"/>
      <c r="CL237" s="1824"/>
      <c r="CM237" s="1824"/>
      <c r="CN237" s="1824"/>
      <c r="CO237" s="1824"/>
      <c r="CP237" s="1824"/>
      <c r="CQ237" s="1824"/>
      <c r="CR237" s="1824"/>
      <c r="CS237" s="1824"/>
      <c r="CT237" s="1824"/>
      <c r="CU237" s="1824"/>
      <c r="CV237" s="1824"/>
      <c r="CW237" s="1824"/>
      <c r="CX237" s="1824"/>
      <c r="CY237" s="1824"/>
      <c r="CZ237" s="1824"/>
      <c r="DA237" s="912"/>
    </row>
    <row r="238" s="135" customFormat="true" ht="15" customHeight="true" x14ac:dyDescent="0.2">
      <c r="A238" s="986"/>
      <c r="B238" s="1067"/>
      <c r="C238" s="1127"/>
      <c r="D238" s="989"/>
      <c r="E238" s="989"/>
      <c r="F238" s="989"/>
      <c r="G238" s="1038"/>
      <c r="H238" s="1087"/>
      <c r="I238" s="989"/>
      <c r="J238" s="989"/>
      <c r="K238" s="989"/>
      <c r="L238" s="1005"/>
      <c r="M238" s="1127"/>
      <c r="N238" s="989"/>
      <c r="O238" s="989"/>
      <c r="P238" s="989"/>
      <c r="Q238" s="1005"/>
      <c r="R238" s="438"/>
      <c r="S238" s="438"/>
      <c r="T238" s="438"/>
      <c r="U238" s="438"/>
      <c r="V238" s="438"/>
      <c r="W238" s="438"/>
      <c r="X238" s="438"/>
      <c r="Y238" s="438"/>
      <c r="Z238" s="438"/>
      <c r="AA238" s="438"/>
      <c r="AB238" s="438"/>
      <c r="AC238" s="438"/>
      <c r="AD238" s="438"/>
      <c r="AE238" s="438"/>
      <c r="AF238" s="438"/>
      <c r="AG238" s="438"/>
      <c r="AH238" s="438"/>
      <c r="AI238" s="438"/>
      <c r="AJ238" s="438"/>
      <c r="AK238" s="438"/>
      <c r="AL238" s="438"/>
      <c r="AM238" s="438"/>
      <c r="AN238" s="438"/>
      <c r="AO238" s="438"/>
      <c r="AP238" s="438"/>
      <c r="AQ238" s="438"/>
      <c r="AR238" s="438"/>
      <c r="AS238" s="438"/>
      <c r="AT238" s="438"/>
      <c r="AU238" s="438"/>
      <c r="AV238" s="438"/>
      <c r="AW238" s="438"/>
      <c r="AX238" s="438"/>
      <c r="AY238" s="438"/>
      <c r="BA238" s="744"/>
      <c r="BB238" s="175"/>
      <c r="BC238" s="494"/>
      <c r="BD238" s="435"/>
      <c r="BE238" s="435"/>
      <c r="BF238" s="435"/>
      <c r="BG238" s="495"/>
      <c r="BH238" s="503"/>
      <c r="BI238" s="435"/>
      <c r="BJ238" s="435"/>
      <c r="BK238" s="435"/>
      <c r="BL238" s="495"/>
      <c r="BM238" s="503"/>
      <c r="BN238" s="435"/>
      <c r="BO238" s="435"/>
      <c r="BP238" s="435"/>
      <c r="BQ238" s="1860"/>
      <c r="BR238" s="1913"/>
      <c r="BS238" s="1913"/>
      <c r="BT238" s="1913"/>
      <c r="BU238" s="1913"/>
      <c r="BV238" s="1913"/>
      <c r="BW238" s="1913"/>
      <c r="BX238" s="1913"/>
      <c r="BY238" s="1824"/>
      <c r="BZ238" s="1824"/>
      <c r="CA238" s="1824"/>
      <c r="CB238" s="1824"/>
      <c r="CC238" s="1824"/>
      <c r="CD238" s="1824"/>
      <c r="CE238" s="1824"/>
      <c r="CF238" s="1824"/>
      <c r="CG238" s="1824"/>
      <c r="CH238" s="1824"/>
      <c r="CI238" s="1824"/>
      <c r="CJ238" s="1824"/>
      <c r="CK238" s="1824"/>
      <c r="CL238" s="1824"/>
      <c r="CM238" s="1824"/>
      <c r="CN238" s="1824"/>
      <c r="CO238" s="1824"/>
      <c r="CP238" s="1824"/>
      <c r="CQ238" s="1824"/>
      <c r="CR238" s="1824"/>
      <c r="CS238" s="1824"/>
      <c r="CT238" s="1824"/>
      <c r="CU238" s="1824"/>
      <c r="CV238" s="1824"/>
      <c r="CW238" s="1824"/>
      <c r="CX238" s="1824"/>
      <c r="CY238" s="1824"/>
      <c r="CZ238" s="1824"/>
      <c r="DA238" s="912"/>
    </row>
    <row r="239" s="135" customFormat="true" ht="15" customHeight="true" x14ac:dyDescent="0.2">
      <c r="A239" s="986"/>
      <c r="B239" s="1067"/>
      <c r="C239" s="1127"/>
      <c r="D239" s="989"/>
      <c r="E239" s="989"/>
      <c r="F239" s="989"/>
      <c r="G239" s="1038"/>
      <c r="H239" s="1087"/>
      <c r="I239" s="989"/>
      <c r="J239" s="989"/>
      <c r="K239" s="989"/>
      <c r="L239" s="1005"/>
      <c r="M239" s="1127"/>
      <c r="N239" s="989"/>
      <c r="O239" s="989"/>
      <c r="P239" s="989"/>
      <c r="Q239" s="1005"/>
      <c r="R239" s="438"/>
      <c r="S239" s="438"/>
      <c r="T239" s="438"/>
      <c r="U239" s="438"/>
      <c r="V239" s="438"/>
      <c r="W239" s="438"/>
      <c r="X239" s="438"/>
      <c r="Y239" s="438"/>
      <c r="Z239" s="438"/>
      <c r="AA239" s="438"/>
      <c r="AB239" s="438"/>
      <c r="AC239" s="438"/>
      <c r="AD239" s="438"/>
      <c r="AE239" s="438"/>
      <c r="AF239" s="438"/>
      <c r="AG239" s="438"/>
      <c r="AH239" s="438"/>
      <c r="AI239" s="438"/>
      <c r="AJ239" s="438"/>
      <c r="AK239" s="438"/>
      <c r="AL239" s="438"/>
      <c r="AM239" s="438"/>
      <c r="AN239" s="438"/>
      <c r="AO239" s="438"/>
      <c r="AP239" s="438"/>
      <c r="AQ239" s="438"/>
      <c r="AR239" s="438"/>
      <c r="AS239" s="438"/>
      <c r="AT239" s="438"/>
      <c r="AU239" s="438"/>
      <c r="AV239" s="438"/>
      <c r="AW239" s="438"/>
      <c r="AX239" s="438"/>
      <c r="AY239" s="438"/>
      <c r="BA239" s="744"/>
      <c r="BB239" s="175"/>
      <c r="BC239" s="494"/>
      <c r="BD239" s="435"/>
      <c r="BE239" s="435"/>
      <c r="BF239" s="435"/>
      <c r="BG239" s="495"/>
      <c r="BH239" s="503"/>
      <c r="BI239" s="435"/>
      <c r="BJ239" s="435"/>
      <c r="BK239" s="435"/>
      <c r="BL239" s="495"/>
      <c r="BM239" s="503"/>
      <c r="BN239" s="435"/>
      <c r="BO239" s="435"/>
      <c r="BP239" s="435"/>
      <c r="BQ239" s="1860"/>
      <c r="BR239" s="1913"/>
      <c r="BS239" s="1913"/>
      <c r="BT239" s="1913"/>
      <c r="BU239" s="1913"/>
      <c r="BV239" s="1913"/>
      <c r="BW239" s="1913"/>
      <c r="BX239" s="1913"/>
      <c r="BY239" s="1824"/>
      <c r="BZ239" s="1824"/>
      <c r="CA239" s="1824"/>
      <c r="CB239" s="1824"/>
      <c r="CC239" s="1824"/>
      <c r="CD239" s="1824"/>
      <c r="CE239" s="1824"/>
      <c r="CF239" s="1824"/>
      <c r="CG239" s="1824"/>
      <c r="CH239" s="1824"/>
      <c r="CI239" s="1824"/>
      <c r="CJ239" s="1824"/>
      <c r="CK239" s="1824"/>
      <c r="CL239" s="1824"/>
      <c r="CM239" s="1824"/>
      <c r="CN239" s="1824"/>
      <c r="CO239" s="1824"/>
      <c r="CP239" s="1824"/>
      <c r="CQ239" s="1824"/>
      <c r="CR239" s="1824"/>
      <c r="CS239" s="1824"/>
      <c r="CT239" s="1824"/>
      <c r="CU239" s="1824"/>
      <c r="CV239" s="1824"/>
      <c r="CW239" s="1824"/>
      <c r="CX239" s="1824"/>
      <c r="CY239" s="1824"/>
      <c r="CZ239" s="1824"/>
      <c r="DA239" s="912"/>
    </row>
    <row r="240" s="135" customFormat="true" ht="15" customHeight="true" x14ac:dyDescent="0.2">
      <c r="A240" s="986"/>
      <c r="B240" s="1067"/>
      <c r="C240" s="1127"/>
      <c r="D240" s="989"/>
      <c r="E240" s="989"/>
      <c r="F240" s="989"/>
      <c r="G240" s="1038"/>
      <c r="H240" s="1087"/>
      <c r="I240" s="989"/>
      <c r="J240" s="989"/>
      <c r="K240" s="989"/>
      <c r="L240" s="1005"/>
      <c r="M240" s="1127"/>
      <c r="N240" s="989"/>
      <c r="O240" s="989"/>
      <c r="P240" s="989"/>
      <c r="Q240" s="1005"/>
      <c r="R240" s="438"/>
      <c r="S240" s="438"/>
      <c r="T240" s="438"/>
      <c r="U240" s="438"/>
      <c r="V240" s="438"/>
      <c r="W240" s="438"/>
      <c r="X240" s="438"/>
      <c r="Y240" s="438"/>
      <c r="Z240" s="438"/>
      <c r="AA240" s="438"/>
      <c r="AB240" s="438"/>
      <c r="AC240" s="438"/>
      <c r="AD240" s="438"/>
      <c r="AE240" s="438"/>
      <c r="AF240" s="438"/>
      <c r="AG240" s="438"/>
      <c r="AH240" s="438"/>
      <c r="AI240" s="438"/>
      <c r="AJ240" s="438"/>
      <c r="AK240" s="438"/>
      <c r="AL240" s="438"/>
      <c r="AM240" s="438"/>
      <c r="AN240" s="438"/>
      <c r="AO240" s="438"/>
      <c r="AP240" s="438"/>
      <c r="AQ240" s="438"/>
      <c r="AR240" s="438"/>
      <c r="AS240" s="438"/>
      <c r="AT240" s="438"/>
      <c r="AU240" s="438"/>
      <c r="AV240" s="438"/>
      <c r="AW240" s="438"/>
      <c r="AX240" s="438"/>
      <c r="AY240" s="438"/>
      <c r="BA240" s="744"/>
      <c r="BB240" s="175"/>
      <c r="BC240" s="494"/>
      <c r="BD240" s="435"/>
      <c r="BE240" s="435"/>
      <c r="BF240" s="435"/>
      <c r="BG240" s="495"/>
      <c r="BH240" s="503"/>
      <c r="BI240" s="435"/>
      <c r="BJ240" s="435"/>
      <c r="BK240" s="435"/>
      <c r="BL240" s="495"/>
      <c r="BM240" s="503"/>
      <c r="BN240" s="435"/>
      <c r="BO240" s="435"/>
      <c r="BP240" s="435"/>
      <c r="BQ240" s="1860"/>
      <c r="BR240" s="1913"/>
      <c r="BS240" s="1913"/>
      <c r="BT240" s="1913"/>
      <c r="BU240" s="1913"/>
      <c r="BV240" s="1913"/>
      <c r="BW240" s="1913"/>
      <c r="BX240" s="1913"/>
      <c r="BY240" s="1824"/>
      <c r="BZ240" s="1824"/>
      <c r="CA240" s="1824"/>
      <c r="CB240" s="1824"/>
      <c r="CC240" s="1824"/>
      <c r="CD240" s="1824"/>
      <c r="CE240" s="1824"/>
      <c r="CF240" s="1824"/>
      <c r="CG240" s="1824"/>
      <c r="CH240" s="1824"/>
      <c r="CI240" s="1824"/>
      <c r="CJ240" s="1824"/>
      <c r="CK240" s="1824"/>
      <c r="CL240" s="1824"/>
      <c r="CM240" s="1824"/>
      <c r="CN240" s="1824"/>
      <c r="CO240" s="1824"/>
      <c r="CP240" s="1824"/>
      <c r="CQ240" s="1824"/>
      <c r="CR240" s="1824"/>
      <c r="CS240" s="1824"/>
      <c r="CT240" s="1824"/>
      <c r="CU240" s="1824"/>
      <c r="CV240" s="1824"/>
      <c r="CW240" s="1824"/>
      <c r="CX240" s="1824"/>
      <c r="CY240" s="1824"/>
      <c r="CZ240" s="1824"/>
      <c r="DA240" s="912"/>
    </row>
    <row r="241" s="135" customFormat="true" ht="15" customHeight="true" x14ac:dyDescent="0.2">
      <c r="A241" s="986"/>
      <c r="B241" s="1067"/>
      <c r="C241" s="1127"/>
      <c r="D241" s="989"/>
      <c r="E241" s="989"/>
      <c r="F241" s="989"/>
      <c r="G241" s="1038"/>
      <c r="H241" s="1087"/>
      <c r="I241" s="989"/>
      <c r="J241" s="989"/>
      <c r="K241" s="989"/>
      <c r="L241" s="1005"/>
      <c r="M241" s="1127"/>
      <c r="N241" s="989"/>
      <c r="O241" s="989"/>
      <c r="P241" s="989"/>
      <c r="Q241" s="1005"/>
      <c r="R241" s="438"/>
      <c r="S241" s="438"/>
      <c r="T241" s="438"/>
      <c r="U241" s="438"/>
      <c r="V241" s="438"/>
      <c r="W241" s="438"/>
      <c r="X241" s="438"/>
      <c r="Y241" s="438"/>
      <c r="Z241" s="438"/>
      <c r="AA241" s="438"/>
      <c r="AB241" s="438"/>
      <c r="AC241" s="438"/>
      <c r="AD241" s="438"/>
      <c r="AE241" s="438"/>
      <c r="AF241" s="438"/>
      <c r="AG241" s="438"/>
      <c r="AH241" s="438"/>
      <c r="AI241" s="438"/>
      <c r="AJ241" s="438"/>
      <c r="AK241" s="438"/>
      <c r="AL241" s="438"/>
      <c r="AM241" s="438"/>
      <c r="AN241" s="438"/>
      <c r="AO241" s="438"/>
      <c r="AP241" s="438"/>
      <c r="AQ241" s="438"/>
      <c r="AR241" s="438"/>
      <c r="AS241" s="438"/>
      <c r="AT241" s="438"/>
      <c r="AU241" s="438"/>
      <c r="AV241" s="438"/>
      <c r="AW241" s="438"/>
      <c r="AX241" s="438"/>
      <c r="AY241" s="438"/>
      <c r="BA241" s="744"/>
      <c r="BB241" s="175"/>
      <c r="BC241" s="494"/>
      <c r="BD241" s="435"/>
      <c r="BE241" s="435"/>
      <c r="BF241" s="435"/>
      <c r="BG241" s="495"/>
      <c r="BH241" s="503"/>
      <c r="BI241" s="435"/>
      <c r="BJ241" s="435"/>
      <c r="BK241" s="435"/>
      <c r="BL241" s="495"/>
      <c r="BM241" s="503"/>
      <c r="BN241" s="435"/>
      <c r="BO241" s="435"/>
      <c r="BP241" s="435"/>
      <c r="BQ241" s="1860"/>
      <c r="BR241" s="1913"/>
      <c r="BS241" s="1913"/>
      <c r="BT241" s="1913"/>
      <c r="BU241" s="1913"/>
      <c r="BV241" s="1913"/>
      <c r="BW241" s="1913"/>
      <c r="BX241" s="1913"/>
      <c r="BY241" s="1824"/>
      <c r="BZ241" s="1824"/>
      <c r="CA241" s="1824"/>
      <c r="CB241" s="1824"/>
      <c r="CC241" s="1824"/>
      <c r="CD241" s="1824"/>
      <c r="CE241" s="1824"/>
      <c r="CF241" s="1824"/>
      <c r="CG241" s="1824"/>
      <c r="CH241" s="1824"/>
      <c r="CI241" s="1824"/>
      <c r="CJ241" s="1824"/>
      <c r="CK241" s="1824"/>
      <c r="CL241" s="1824"/>
      <c r="CM241" s="1824"/>
      <c r="CN241" s="1824"/>
      <c r="CO241" s="1824"/>
      <c r="CP241" s="1824"/>
      <c r="CQ241" s="1824"/>
      <c r="CR241" s="1824"/>
      <c r="CS241" s="1824"/>
      <c r="CT241" s="1824"/>
      <c r="CU241" s="1824"/>
      <c r="CV241" s="1824"/>
      <c r="CW241" s="1824"/>
      <c r="CX241" s="1824"/>
      <c r="CY241" s="1824"/>
      <c r="CZ241" s="1824"/>
      <c r="DA241" s="912"/>
    </row>
    <row r="242" s="135" customFormat="true" ht="15" customHeight="true" x14ac:dyDescent="0.2">
      <c r="A242" s="986"/>
      <c r="B242" s="1067"/>
      <c r="C242" s="1127"/>
      <c r="D242" s="989"/>
      <c r="E242" s="989"/>
      <c r="F242" s="989"/>
      <c r="G242" s="1038"/>
      <c r="H242" s="1087"/>
      <c r="I242" s="989"/>
      <c r="J242" s="989"/>
      <c r="K242" s="989"/>
      <c r="L242" s="1005"/>
      <c r="M242" s="1127"/>
      <c r="N242" s="989"/>
      <c r="O242" s="989"/>
      <c r="P242" s="989"/>
      <c r="Q242" s="1005"/>
      <c r="R242" s="438"/>
      <c r="S242" s="438"/>
      <c r="T242" s="438"/>
      <c r="U242" s="438"/>
      <c r="V242" s="438"/>
      <c r="W242" s="438"/>
      <c r="X242" s="438"/>
      <c r="Y242" s="438"/>
      <c r="Z242" s="438"/>
      <c r="AA242" s="438"/>
      <c r="AB242" s="438"/>
      <c r="AC242" s="438"/>
      <c r="AD242" s="438"/>
      <c r="AE242" s="438"/>
      <c r="AF242" s="438"/>
      <c r="AG242" s="438"/>
      <c r="AH242" s="438"/>
      <c r="AI242" s="438"/>
      <c r="AJ242" s="438"/>
      <c r="AK242" s="438"/>
      <c r="AL242" s="438"/>
      <c r="AM242" s="438"/>
      <c r="AN242" s="438"/>
      <c r="AO242" s="438"/>
      <c r="AP242" s="438"/>
      <c r="AQ242" s="438"/>
      <c r="AR242" s="438"/>
      <c r="AS242" s="438"/>
      <c r="AT242" s="438"/>
      <c r="AU242" s="438"/>
      <c r="AV242" s="438"/>
      <c r="AW242" s="438"/>
      <c r="AX242" s="438"/>
      <c r="AY242" s="438"/>
      <c r="BA242" s="744"/>
      <c r="BB242" s="175"/>
      <c r="BC242" s="494"/>
      <c r="BD242" s="435"/>
      <c r="BE242" s="435"/>
      <c r="BF242" s="435"/>
      <c r="BG242" s="495"/>
      <c r="BH242" s="503"/>
      <c r="BI242" s="435"/>
      <c r="BJ242" s="435"/>
      <c r="BK242" s="435"/>
      <c r="BL242" s="495"/>
      <c r="BM242" s="503"/>
      <c r="BN242" s="435"/>
      <c r="BO242" s="435"/>
      <c r="BP242" s="435"/>
      <c r="BQ242" s="1860"/>
      <c r="BR242" s="1913"/>
      <c r="BS242" s="1913"/>
      <c r="BT242" s="1913"/>
      <c r="BU242" s="1913"/>
      <c r="BV242" s="1913"/>
      <c r="BW242" s="1913"/>
      <c r="BX242" s="1913"/>
      <c r="BY242" s="1824"/>
      <c r="BZ242" s="1824"/>
      <c r="CA242" s="1824"/>
      <c r="CB242" s="1824"/>
      <c r="CC242" s="1824"/>
      <c r="CD242" s="1824"/>
      <c r="CE242" s="1824"/>
      <c r="CF242" s="1824"/>
      <c r="CG242" s="1824"/>
      <c r="CH242" s="1824"/>
      <c r="CI242" s="1824"/>
      <c r="CJ242" s="1824"/>
      <c r="CK242" s="1824"/>
      <c r="CL242" s="1824"/>
      <c r="CM242" s="1824"/>
      <c r="CN242" s="1824"/>
      <c r="CO242" s="1824"/>
      <c r="CP242" s="1824"/>
      <c r="CQ242" s="1824"/>
      <c r="CR242" s="1824"/>
      <c r="CS242" s="1824"/>
      <c r="CT242" s="1824"/>
      <c r="CU242" s="1824"/>
      <c r="CV242" s="1824"/>
      <c r="CW242" s="1824"/>
      <c r="CX242" s="1824"/>
      <c r="CY242" s="1824"/>
      <c r="CZ242" s="1824"/>
      <c r="DA242" s="912"/>
    </row>
    <row r="243" s="135" customFormat="true" ht="15" customHeight="true" x14ac:dyDescent="0.2">
      <c r="A243" s="986"/>
      <c r="B243" s="1067"/>
      <c r="C243" s="1127"/>
      <c r="D243" s="989"/>
      <c r="E243" s="989"/>
      <c r="F243" s="989"/>
      <c r="G243" s="1038"/>
      <c r="H243" s="1087"/>
      <c r="I243" s="989"/>
      <c r="J243" s="989"/>
      <c r="K243" s="989"/>
      <c r="L243" s="1005"/>
      <c r="M243" s="1127"/>
      <c r="N243" s="989"/>
      <c r="O243" s="989"/>
      <c r="P243" s="989"/>
      <c r="Q243" s="1005"/>
      <c r="R243" s="438"/>
      <c r="S243" s="438"/>
      <c r="T243" s="438"/>
      <c r="U243" s="438"/>
      <c r="V243" s="438"/>
      <c r="W243" s="438"/>
      <c r="X243" s="438"/>
      <c r="Y243" s="438"/>
      <c r="Z243" s="438"/>
      <c r="AA243" s="438"/>
      <c r="AB243" s="438"/>
      <c r="AC243" s="438"/>
      <c r="AD243" s="438"/>
      <c r="AE243" s="438"/>
      <c r="AF243" s="438"/>
      <c r="AG243" s="438"/>
      <c r="AH243" s="438"/>
      <c r="AI243" s="438"/>
      <c r="AJ243" s="438"/>
      <c r="AK243" s="438"/>
      <c r="AL243" s="438"/>
      <c r="AM243" s="438"/>
      <c r="AN243" s="438"/>
      <c r="AO243" s="438"/>
      <c r="AP243" s="438"/>
      <c r="AQ243" s="438"/>
      <c r="AR243" s="438"/>
      <c r="AS243" s="438"/>
      <c r="AT243" s="438"/>
      <c r="AU243" s="438"/>
      <c r="AV243" s="438"/>
      <c r="AW243" s="438"/>
      <c r="AX243" s="438"/>
      <c r="AY243" s="438"/>
      <c r="BA243" s="744"/>
      <c r="BB243" s="175"/>
      <c r="BC243" s="494"/>
      <c r="BD243" s="435"/>
      <c r="BE243" s="435"/>
      <c r="BF243" s="435"/>
      <c r="BG243" s="495"/>
      <c r="BH243" s="503"/>
      <c r="BI243" s="435"/>
      <c r="BJ243" s="435"/>
      <c r="BK243" s="435"/>
      <c r="BL243" s="495"/>
      <c r="BM243" s="503"/>
      <c r="BN243" s="435"/>
      <c r="BO243" s="435"/>
      <c r="BP243" s="435"/>
      <c r="BQ243" s="1860"/>
      <c r="BR243" s="1913"/>
      <c r="BS243" s="1913"/>
      <c r="BT243" s="1913"/>
      <c r="BU243" s="1913"/>
      <c r="BV243" s="1913"/>
      <c r="BW243" s="1913"/>
      <c r="BX243" s="1913"/>
      <c r="BY243" s="1824"/>
      <c r="BZ243" s="1824"/>
      <c r="CA243" s="1824"/>
      <c r="CB243" s="1824"/>
      <c r="CC243" s="1824"/>
      <c r="CD243" s="1824"/>
      <c r="CE243" s="1824"/>
      <c r="CF243" s="1824"/>
      <c r="CG243" s="1824"/>
      <c r="CH243" s="1824"/>
      <c r="CI243" s="1824"/>
      <c r="CJ243" s="1824"/>
      <c r="CK243" s="1824"/>
      <c r="CL243" s="1824"/>
      <c r="CM243" s="1824"/>
      <c r="CN243" s="1824"/>
      <c r="CO243" s="1824"/>
      <c r="CP243" s="1824"/>
      <c r="CQ243" s="1824"/>
      <c r="CR243" s="1824"/>
      <c r="CS243" s="1824"/>
      <c r="CT243" s="1824"/>
      <c r="CU243" s="1824"/>
      <c r="CV243" s="1824"/>
      <c r="CW243" s="1824"/>
      <c r="CX243" s="1824"/>
      <c r="CY243" s="1824"/>
      <c r="CZ243" s="1824"/>
      <c r="DA243" s="912"/>
    </row>
    <row r="244" s="135" customFormat="true" ht="15" customHeight="true" x14ac:dyDescent="0.2">
      <c r="A244" s="986"/>
      <c r="B244" s="1067"/>
      <c r="C244" s="1127"/>
      <c r="D244" s="989"/>
      <c r="E244" s="989"/>
      <c r="F244" s="989"/>
      <c r="G244" s="1038"/>
      <c r="H244" s="1087"/>
      <c r="I244" s="989"/>
      <c r="J244" s="989"/>
      <c r="K244" s="989"/>
      <c r="L244" s="1005"/>
      <c r="M244" s="1127"/>
      <c r="N244" s="989"/>
      <c r="O244" s="989"/>
      <c r="P244" s="989"/>
      <c r="Q244" s="1005"/>
      <c r="R244" s="438"/>
      <c r="S244" s="438"/>
      <c r="T244" s="438"/>
      <c r="U244" s="438"/>
      <c r="V244" s="438"/>
      <c r="W244" s="438"/>
      <c r="X244" s="438"/>
      <c r="Y244" s="438"/>
      <c r="Z244" s="438"/>
      <c r="AA244" s="438"/>
      <c r="AB244" s="438"/>
      <c r="AC244" s="438"/>
      <c r="AD244" s="438"/>
      <c r="AE244" s="438"/>
      <c r="AF244" s="438"/>
      <c r="AG244" s="438"/>
      <c r="AH244" s="438"/>
      <c r="AI244" s="438"/>
      <c r="AJ244" s="438"/>
      <c r="AK244" s="438"/>
      <c r="AL244" s="438"/>
      <c r="AM244" s="438"/>
      <c r="AN244" s="438"/>
      <c r="AO244" s="438"/>
      <c r="AP244" s="438"/>
      <c r="AQ244" s="438"/>
      <c r="AR244" s="438"/>
      <c r="AS244" s="438"/>
      <c r="AT244" s="438"/>
      <c r="AU244" s="438"/>
      <c r="AV244" s="438"/>
      <c r="AW244" s="438"/>
      <c r="AX244" s="438"/>
      <c r="AY244" s="438"/>
      <c r="BA244" s="744"/>
      <c r="BB244" s="175"/>
      <c r="BC244" s="494"/>
      <c r="BD244" s="435"/>
      <c r="BE244" s="435"/>
      <c r="BF244" s="435"/>
      <c r="BG244" s="495"/>
      <c r="BH244" s="503"/>
      <c r="BI244" s="435"/>
      <c r="BJ244" s="435"/>
      <c r="BK244" s="435"/>
      <c r="BL244" s="495"/>
      <c r="BM244" s="503"/>
      <c r="BN244" s="435"/>
      <c r="BO244" s="435"/>
      <c r="BP244" s="435"/>
      <c r="BQ244" s="1860"/>
      <c r="BR244" s="1913"/>
      <c r="BS244" s="1913"/>
      <c r="BT244" s="1913"/>
      <c r="BU244" s="1913"/>
      <c r="BV244" s="1913"/>
      <c r="BW244" s="1913"/>
      <c r="BX244" s="1913"/>
      <c r="BY244" s="1824"/>
      <c r="BZ244" s="1824"/>
      <c r="CA244" s="1824"/>
      <c r="CB244" s="1824"/>
      <c r="CC244" s="1824"/>
      <c r="CD244" s="1824"/>
      <c r="CE244" s="1824"/>
      <c r="CF244" s="1824"/>
      <c r="CG244" s="1824"/>
      <c r="CH244" s="1824"/>
      <c r="CI244" s="1824"/>
      <c r="CJ244" s="1824"/>
      <c r="CK244" s="1824"/>
      <c r="CL244" s="1824"/>
      <c r="CM244" s="1824"/>
      <c r="CN244" s="1824"/>
      <c r="CO244" s="1824"/>
      <c r="CP244" s="1824"/>
      <c r="CQ244" s="1824"/>
      <c r="CR244" s="1824"/>
      <c r="CS244" s="1824"/>
      <c r="CT244" s="1824"/>
      <c r="CU244" s="1824"/>
      <c r="CV244" s="1824"/>
      <c r="CW244" s="1824"/>
      <c r="CX244" s="1824"/>
      <c r="CY244" s="1824"/>
      <c r="CZ244" s="1824"/>
      <c r="DA244" s="912"/>
    </row>
    <row r="245" s="135" customFormat="true" ht="15" customHeight="true" x14ac:dyDescent="0.2">
      <c r="A245" s="986"/>
      <c r="B245" s="1067"/>
      <c r="C245" s="1127"/>
      <c r="D245" s="989"/>
      <c r="E245" s="989"/>
      <c r="F245" s="989"/>
      <c r="G245" s="1038"/>
      <c r="H245" s="1087"/>
      <c r="I245" s="989"/>
      <c r="J245" s="989"/>
      <c r="K245" s="989"/>
      <c r="L245" s="1005"/>
      <c r="M245" s="1127"/>
      <c r="N245" s="989"/>
      <c r="O245" s="989"/>
      <c r="P245" s="989"/>
      <c r="Q245" s="1005"/>
      <c r="R245" s="438"/>
      <c r="S245" s="438"/>
      <c r="T245" s="438"/>
      <c r="U245" s="438"/>
      <c r="V245" s="438"/>
      <c r="W245" s="438"/>
      <c r="X245" s="438"/>
      <c r="Y245" s="438"/>
      <c r="Z245" s="438"/>
      <c r="AA245" s="438"/>
      <c r="AB245" s="438"/>
      <c r="AC245" s="438"/>
      <c r="AD245" s="438"/>
      <c r="AE245" s="438"/>
      <c r="AF245" s="438"/>
      <c r="AG245" s="438"/>
      <c r="AH245" s="438"/>
      <c r="AI245" s="438"/>
      <c r="AJ245" s="438"/>
      <c r="AK245" s="438"/>
      <c r="AL245" s="438"/>
      <c r="AM245" s="438"/>
      <c r="AN245" s="438"/>
      <c r="AO245" s="438"/>
      <c r="AP245" s="438"/>
      <c r="AQ245" s="438"/>
      <c r="AR245" s="438"/>
      <c r="AS245" s="438"/>
      <c r="AT245" s="438"/>
      <c r="AU245" s="438"/>
      <c r="AV245" s="438"/>
      <c r="AW245" s="438"/>
      <c r="AX245" s="438"/>
      <c r="AY245" s="438"/>
      <c r="BA245" s="744"/>
      <c r="BB245" s="175"/>
      <c r="BC245" s="494"/>
      <c r="BD245" s="435"/>
      <c r="BE245" s="435"/>
      <c r="BF245" s="435"/>
      <c r="BG245" s="495"/>
      <c r="BH245" s="503"/>
      <c r="BI245" s="435"/>
      <c r="BJ245" s="435"/>
      <c r="BK245" s="435"/>
      <c r="BL245" s="495"/>
      <c r="BM245" s="503"/>
      <c r="BN245" s="435"/>
      <c r="BO245" s="435"/>
      <c r="BP245" s="435"/>
      <c r="BQ245" s="1860"/>
      <c r="BR245" s="1913"/>
      <c r="BS245" s="1913"/>
      <c r="BT245" s="1913"/>
      <c r="BU245" s="1913"/>
      <c r="BV245" s="1913"/>
      <c r="BW245" s="1913"/>
      <c r="BX245" s="1913"/>
      <c r="BY245" s="1824"/>
      <c r="BZ245" s="1824"/>
      <c r="CA245" s="1824"/>
      <c r="CB245" s="1824"/>
      <c r="CC245" s="1824"/>
      <c r="CD245" s="1824"/>
      <c r="CE245" s="1824"/>
      <c r="CF245" s="1824"/>
      <c r="CG245" s="1824"/>
      <c r="CH245" s="1824"/>
      <c r="CI245" s="1824"/>
      <c r="CJ245" s="1824"/>
      <c r="CK245" s="1824"/>
      <c r="CL245" s="1824"/>
      <c r="CM245" s="1824"/>
      <c r="CN245" s="1824"/>
      <c r="CO245" s="1824"/>
      <c r="CP245" s="1824"/>
      <c r="CQ245" s="1824"/>
      <c r="CR245" s="1824"/>
      <c r="CS245" s="1824"/>
      <c r="CT245" s="1824"/>
      <c r="CU245" s="1824"/>
      <c r="CV245" s="1824"/>
      <c r="CW245" s="1824"/>
      <c r="CX245" s="1824"/>
      <c r="CY245" s="1824"/>
      <c r="CZ245" s="1824"/>
      <c r="DA245" s="912"/>
    </row>
    <row r="246" s="135" customFormat="true" ht="15" customHeight="true" x14ac:dyDescent="0.2">
      <c r="A246" s="986"/>
      <c r="B246" s="1067"/>
      <c r="C246" s="1127"/>
      <c r="D246" s="989"/>
      <c r="E246" s="989"/>
      <c r="F246" s="989"/>
      <c r="G246" s="1038"/>
      <c r="H246" s="1087"/>
      <c r="I246" s="989"/>
      <c r="J246" s="989"/>
      <c r="K246" s="989"/>
      <c r="L246" s="1005"/>
      <c r="M246" s="1127"/>
      <c r="N246" s="989"/>
      <c r="O246" s="989"/>
      <c r="P246" s="989"/>
      <c r="Q246" s="1005"/>
      <c r="R246" s="438"/>
      <c r="S246" s="438"/>
      <c r="T246" s="438"/>
      <c r="U246" s="438"/>
      <c r="V246" s="438"/>
      <c r="W246" s="438"/>
      <c r="X246" s="438"/>
      <c r="Y246" s="438"/>
      <c r="Z246" s="438"/>
      <c r="AA246" s="438"/>
      <c r="AB246" s="438"/>
      <c r="AC246" s="438"/>
      <c r="AD246" s="438"/>
      <c r="AE246" s="438"/>
      <c r="AF246" s="438"/>
      <c r="AG246" s="438"/>
      <c r="AH246" s="438"/>
      <c r="AI246" s="438"/>
      <c r="AJ246" s="438"/>
      <c r="AK246" s="438"/>
      <c r="AL246" s="438"/>
      <c r="AM246" s="438"/>
      <c r="AN246" s="438"/>
      <c r="AO246" s="438"/>
      <c r="AP246" s="438"/>
      <c r="AQ246" s="438"/>
      <c r="AR246" s="438"/>
      <c r="AS246" s="438"/>
      <c r="AT246" s="438"/>
      <c r="AU246" s="438"/>
      <c r="AV246" s="438"/>
      <c r="AW246" s="438"/>
      <c r="AX246" s="438"/>
      <c r="AY246" s="438"/>
      <c r="BA246" s="744"/>
      <c r="BB246" s="175"/>
      <c r="BC246" s="494"/>
      <c r="BD246" s="435"/>
      <c r="BE246" s="435"/>
      <c r="BF246" s="435"/>
      <c r="BG246" s="495"/>
      <c r="BH246" s="503"/>
      <c r="BI246" s="435"/>
      <c r="BJ246" s="435"/>
      <c r="BK246" s="435"/>
      <c r="BL246" s="495"/>
      <c r="BM246" s="503"/>
      <c r="BN246" s="435"/>
      <c r="BO246" s="435"/>
      <c r="BP246" s="435"/>
      <c r="BQ246" s="1860"/>
      <c r="BR246" s="1913"/>
      <c r="BS246" s="1913"/>
      <c r="BT246" s="1913"/>
      <c r="BU246" s="1913"/>
      <c r="BV246" s="1913"/>
      <c r="BW246" s="1913"/>
      <c r="BX246" s="1913"/>
      <c r="BY246" s="1824"/>
      <c r="BZ246" s="1824"/>
      <c r="CA246" s="1824"/>
      <c r="CB246" s="1824"/>
      <c r="CC246" s="1824"/>
      <c r="CD246" s="1824"/>
      <c r="CE246" s="1824"/>
      <c r="CF246" s="1824"/>
      <c r="CG246" s="1824"/>
      <c r="CH246" s="1824"/>
      <c r="CI246" s="1824"/>
      <c r="CJ246" s="1824"/>
      <c r="CK246" s="1824"/>
      <c r="CL246" s="1824"/>
      <c r="CM246" s="1824"/>
      <c r="CN246" s="1824"/>
      <c r="CO246" s="1824"/>
      <c r="CP246" s="1824"/>
      <c r="CQ246" s="1824"/>
      <c r="CR246" s="1824"/>
      <c r="CS246" s="1824"/>
      <c r="CT246" s="1824"/>
      <c r="CU246" s="1824"/>
      <c r="CV246" s="1824"/>
      <c r="CW246" s="1824"/>
      <c r="CX246" s="1824"/>
      <c r="CY246" s="1824"/>
      <c r="CZ246" s="1824"/>
      <c r="DA246" s="912"/>
    </row>
    <row r="247" s="135" customFormat="true" ht="15" customHeight="true" x14ac:dyDescent="0.2">
      <c r="A247" s="986"/>
      <c r="B247" s="1067"/>
      <c r="C247" s="1127"/>
      <c r="D247" s="989"/>
      <c r="E247" s="989"/>
      <c r="F247" s="989"/>
      <c r="G247" s="1038"/>
      <c r="H247" s="1087"/>
      <c r="I247" s="989"/>
      <c r="J247" s="989"/>
      <c r="K247" s="989"/>
      <c r="L247" s="1005"/>
      <c r="M247" s="1127"/>
      <c r="N247" s="989"/>
      <c r="O247" s="989"/>
      <c r="P247" s="989"/>
      <c r="Q247" s="1005"/>
      <c r="R247" s="438"/>
      <c r="S247" s="438"/>
      <c r="T247" s="438"/>
      <c r="U247" s="438"/>
      <c r="V247" s="438"/>
      <c r="W247" s="438"/>
      <c r="X247" s="438"/>
      <c r="Y247" s="438"/>
      <c r="Z247" s="438"/>
      <c r="AA247" s="438"/>
      <c r="AB247" s="438"/>
      <c r="AC247" s="438"/>
      <c r="AD247" s="438"/>
      <c r="AE247" s="438"/>
      <c r="AF247" s="438"/>
      <c r="AG247" s="438"/>
      <c r="AH247" s="438"/>
      <c r="AI247" s="438"/>
      <c r="AJ247" s="438"/>
      <c r="AK247" s="438"/>
      <c r="AL247" s="438"/>
      <c r="AM247" s="438"/>
      <c r="AN247" s="438"/>
      <c r="AO247" s="438"/>
      <c r="AP247" s="438"/>
      <c r="AQ247" s="438"/>
      <c r="AR247" s="438"/>
      <c r="AS247" s="438"/>
      <c r="AT247" s="438"/>
      <c r="AU247" s="438"/>
      <c r="AV247" s="438"/>
      <c r="AW247" s="438"/>
      <c r="AX247" s="438"/>
      <c r="AY247" s="438"/>
      <c r="BA247" s="744"/>
      <c r="BB247" s="175"/>
      <c r="BC247" s="494"/>
      <c r="BD247" s="435"/>
      <c r="BE247" s="435"/>
      <c r="BF247" s="435"/>
      <c r="BG247" s="495"/>
      <c r="BH247" s="503"/>
      <c r="BI247" s="435"/>
      <c r="BJ247" s="435"/>
      <c r="BK247" s="435"/>
      <c r="BL247" s="495"/>
      <c r="BM247" s="503"/>
      <c r="BN247" s="435"/>
      <c r="BO247" s="435"/>
      <c r="BP247" s="435"/>
      <c r="BQ247" s="1860"/>
      <c r="BR247" s="1913"/>
      <c r="BS247" s="1913"/>
      <c r="BT247" s="1913"/>
      <c r="BU247" s="1913"/>
      <c r="BV247" s="1913"/>
      <c r="BW247" s="1913"/>
      <c r="BX247" s="1913"/>
      <c r="BY247" s="1824"/>
      <c r="BZ247" s="1824"/>
      <c r="CA247" s="1824"/>
      <c r="CB247" s="1824"/>
      <c r="CC247" s="1824"/>
      <c r="CD247" s="1824"/>
      <c r="CE247" s="1824"/>
      <c r="CF247" s="1824"/>
      <c r="CG247" s="1824"/>
      <c r="CH247" s="1824"/>
      <c r="CI247" s="1824"/>
      <c r="CJ247" s="1824"/>
      <c r="CK247" s="1824"/>
      <c r="CL247" s="1824"/>
      <c r="CM247" s="1824"/>
      <c r="CN247" s="1824"/>
      <c r="CO247" s="1824"/>
      <c r="CP247" s="1824"/>
      <c r="CQ247" s="1824"/>
      <c r="CR247" s="1824"/>
      <c r="CS247" s="1824"/>
      <c r="CT247" s="1824"/>
      <c r="CU247" s="1824"/>
      <c r="CV247" s="1824"/>
      <c r="CW247" s="1824"/>
      <c r="CX247" s="1824"/>
      <c r="CY247" s="1824"/>
      <c r="CZ247" s="1824"/>
      <c r="DA247" s="912"/>
    </row>
    <row r="248" s="135" customFormat="true" ht="15" customHeight="true" x14ac:dyDescent="0.2">
      <c r="A248" s="1244"/>
      <c r="B248" s="1076"/>
      <c r="C248" s="1241"/>
      <c r="D248" s="1089"/>
      <c r="E248" s="1089"/>
      <c r="F248" s="1089"/>
      <c r="G248" s="1090"/>
      <c r="H248" s="1088"/>
      <c r="I248" s="1089"/>
      <c r="J248" s="1089"/>
      <c r="K248" s="1089"/>
      <c r="L248" s="1242"/>
      <c r="M248" s="1241"/>
      <c r="N248" s="1089"/>
      <c r="O248" s="1089"/>
      <c r="P248" s="1089"/>
      <c r="Q248" s="1242"/>
      <c r="R248" s="438"/>
      <c r="S248" s="438"/>
      <c r="T248" s="438"/>
      <c r="U248" s="438"/>
      <c r="V248" s="438"/>
      <c r="W248" s="438"/>
      <c r="X248" s="438"/>
      <c r="Y248" s="438"/>
      <c r="Z248" s="438"/>
      <c r="AA248" s="438"/>
      <c r="AB248" s="438"/>
      <c r="AC248" s="438"/>
      <c r="AD248" s="438"/>
      <c r="AE248" s="438"/>
      <c r="AF248" s="438"/>
      <c r="AG248" s="438"/>
      <c r="AH248" s="438"/>
      <c r="AI248" s="438"/>
      <c r="AJ248" s="438"/>
      <c r="AK248" s="438"/>
      <c r="AL248" s="438"/>
      <c r="AM248" s="438"/>
      <c r="AN248" s="438"/>
      <c r="AO248" s="438"/>
      <c r="AP248" s="438"/>
      <c r="AQ248" s="438"/>
      <c r="AR248" s="438"/>
      <c r="AS248" s="438"/>
      <c r="AT248" s="438"/>
      <c r="AU248" s="438"/>
      <c r="AV248" s="438"/>
      <c r="AW248" s="438"/>
      <c r="AX248" s="438"/>
      <c r="AY248" s="438"/>
      <c r="BA248" s="744"/>
      <c r="BB248" s="175"/>
      <c r="BC248" s="496"/>
      <c r="BD248" s="497"/>
      <c r="BE248" s="497"/>
      <c r="BF248" s="497"/>
      <c r="BG248" s="498"/>
      <c r="BH248" s="504"/>
      <c r="BI248" s="497"/>
      <c r="BJ248" s="497"/>
      <c r="BK248" s="497"/>
      <c r="BL248" s="498"/>
      <c r="BM248" s="504"/>
      <c r="BN248" s="497"/>
      <c r="BO248" s="497"/>
      <c r="BP248" s="497"/>
      <c r="BQ248" s="1861"/>
      <c r="BR248" s="1913"/>
      <c r="BS248" s="1913"/>
      <c r="BT248" s="1913"/>
      <c r="BU248" s="1913"/>
      <c r="BV248" s="1913"/>
      <c r="BW248" s="1913"/>
      <c r="BX248" s="1913"/>
      <c r="BY248" s="1824"/>
      <c r="BZ248" s="1824"/>
      <c r="CA248" s="1824"/>
      <c r="CB248" s="1824"/>
      <c r="CC248" s="1824"/>
      <c r="CD248" s="1824"/>
      <c r="CE248" s="1824"/>
      <c r="CF248" s="1824"/>
      <c r="CG248" s="1824"/>
      <c r="CH248" s="1824"/>
      <c r="CI248" s="1824"/>
      <c r="CJ248" s="1824"/>
      <c r="CK248" s="1824"/>
      <c r="CL248" s="1824"/>
      <c r="CM248" s="1824"/>
      <c r="CN248" s="1824"/>
      <c r="CO248" s="1824"/>
      <c r="CP248" s="1824"/>
      <c r="CQ248" s="1824"/>
      <c r="CR248" s="1824"/>
      <c r="CS248" s="1824"/>
      <c r="CT248" s="1824"/>
      <c r="CU248" s="1824"/>
      <c r="CV248" s="1824"/>
      <c r="CW248" s="1824"/>
      <c r="CX248" s="1824"/>
      <c r="CY248" s="1824"/>
      <c r="CZ248" s="1824"/>
      <c r="DA248" s="912"/>
    </row>
    <row r="249" s="135" customFormat="true" ht="250.15" customHeight="true" x14ac:dyDescent="0.2">
      <c r="R249" s="912"/>
      <c r="S249" s="912"/>
      <c r="T249" s="912"/>
      <c r="U249" s="912"/>
      <c r="V249" s="912"/>
      <c r="W249" s="912"/>
      <c r="X249" s="912"/>
      <c r="Y249" s="912"/>
      <c r="Z249" s="912"/>
      <c r="AA249" s="912"/>
      <c r="AB249" s="912"/>
      <c r="AC249" s="912"/>
      <c r="AD249" s="912"/>
      <c r="AE249" s="912"/>
      <c r="AF249" s="912"/>
      <c r="AG249" s="912"/>
      <c r="AH249" s="912"/>
      <c r="AI249" s="912"/>
      <c r="AJ249" s="912"/>
      <c r="AK249" s="912"/>
      <c r="AL249" s="912"/>
      <c r="AM249" s="912"/>
      <c r="AN249" s="912"/>
      <c r="AO249" s="912"/>
      <c r="AP249" s="912"/>
      <c r="AQ249" s="912"/>
      <c r="AR249" s="912"/>
      <c r="AS249" s="912"/>
      <c r="AT249" s="912"/>
      <c r="AU249" s="912"/>
      <c r="AV249" s="912"/>
      <c r="AW249" s="912"/>
      <c r="AX249" s="912"/>
      <c r="AY249" s="912"/>
      <c r="BA249" s="132"/>
      <c r="BB249" s="130"/>
      <c r="BC249" s="130"/>
      <c r="BD249" s="130"/>
      <c r="BE249" s="130"/>
      <c r="BF249" s="130"/>
      <c r="BG249" s="130"/>
      <c r="BH249" s="130"/>
      <c r="BI249" s="130"/>
      <c r="BJ249" s="130"/>
      <c r="BK249" s="130"/>
      <c r="BL249" s="130"/>
      <c r="BM249" s="130"/>
      <c r="BN249" s="130"/>
      <c r="BO249" s="130"/>
      <c r="BP249" s="130"/>
      <c r="BQ249" s="132"/>
      <c r="BR249" s="237"/>
      <c r="BS249" s="237"/>
      <c r="BT249" s="237"/>
      <c r="BU249" s="237"/>
      <c r="BV249" s="237"/>
      <c r="BW249" s="237"/>
      <c r="BX249" s="237"/>
      <c r="BY249" s="237"/>
      <c r="BZ249" s="237"/>
      <c r="CA249" s="237"/>
      <c r="CB249" s="237"/>
      <c r="CC249" s="237"/>
      <c r="CD249" s="237"/>
      <c r="CE249" s="237"/>
      <c r="CF249" s="237"/>
      <c r="CG249" s="237"/>
      <c r="CH249" s="237"/>
      <c r="CI249" s="237"/>
      <c r="CJ249" s="237"/>
      <c r="CK249" s="237"/>
      <c r="CL249" s="237"/>
      <c r="CM249" s="237"/>
      <c r="CN249" s="237"/>
      <c r="CO249" s="237"/>
      <c r="CP249" s="237"/>
      <c r="CQ249" s="237"/>
      <c r="CR249" s="237"/>
      <c r="CS249" s="237"/>
      <c r="CT249" s="237"/>
      <c r="CU249" s="237"/>
      <c r="CV249" s="237"/>
      <c r="CW249" s="237"/>
      <c r="CX249" s="237"/>
      <c r="CY249" s="237"/>
      <c r="CZ249" s="237"/>
      <c r="DA249" s="912"/>
    </row>
    <row r="250" s="745" customFormat="true" ht="19.15" customHeight="true" x14ac:dyDescent="0.2">
      <c r="R250" s="883"/>
      <c r="S250" s="883"/>
      <c r="T250" s="883"/>
      <c r="U250" s="883"/>
      <c r="V250" s="883"/>
      <c r="W250" s="883"/>
      <c r="X250" s="883"/>
      <c r="Y250" s="883"/>
      <c r="Z250" s="883"/>
      <c r="AA250" s="883"/>
      <c r="AB250" s="883"/>
      <c r="AC250" s="883"/>
      <c r="AD250" s="883"/>
      <c r="AE250" s="883"/>
      <c r="AF250" s="883"/>
      <c r="AG250" s="883"/>
      <c r="AH250" s="883"/>
      <c r="AI250" s="883"/>
      <c r="AJ250" s="883"/>
      <c r="AK250" s="883"/>
      <c r="AL250" s="883"/>
      <c r="AM250" s="883"/>
      <c r="AN250" s="883"/>
      <c r="AO250" s="883"/>
      <c r="AP250" s="883"/>
      <c r="AQ250" s="883"/>
      <c r="AR250" s="883"/>
      <c r="AS250" s="883"/>
      <c r="AT250" s="883"/>
      <c r="AU250" s="883"/>
      <c r="AV250" s="883"/>
      <c r="AW250" s="883"/>
      <c r="AX250" s="883"/>
      <c r="AY250" s="883"/>
      <c r="BA250" s="740"/>
      <c r="BB250" s="266"/>
      <c r="BC250" s="740"/>
      <c r="BD250" s="740"/>
      <c r="BE250" s="740"/>
      <c r="BF250" s="740"/>
      <c r="BG250" s="740"/>
      <c r="BH250" s="740"/>
      <c r="BI250" s="740"/>
      <c r="BJ250" s="740"/>
      <c r="BK250" s="740"/>
      <c r="BL250" s="740"/>
      <c r="BM250" s="740"/>
      <c r="BN250" s="740"/>
      <c r="BO250" s="740"/>
      <c r="BP250" s="740"/>
      <c r="BQ250" s="740"/>
      <c r="BR250" s="233"/>
      <c r="BS250" s="233"/>
      <c r="BT250" s="233"/>
      <c r="BU250" s="233"/>
      <c r="BV250" s="233"/>
      <c r="BW250" s="233"/>
      <c r="BX250" s="233"/>
      <c r="BY250" s="233"/>
      <c r="BZ250" s="233"/>
      <c r="CA250" s="233"/>
      <c r="CB250" s="233"/>
      <c r="CC250" s="233"/>
      <c r="CD250" s="233"/>
      <c r="CE250" s="233"/>
      <c r="CF250" s="233"/>
      <c r="CG250" s="233"/>
      <c r="CH250" s="233"/>
      <c r="CI250" s="233"/>
      <c r="CJ250" s="233"/>
      <c r="CK250" s="233"/>
      <c r="CL250" s="233"/>
      <c r="CM250" s="233"/>
      <c r="CN250" s="233"/>
      <c r="CO250" s="233"/>
      <c r="CP250" s="233"/>
      <c r="CQ250" s="233"/>
      <c r="CR250" s="233"/>
      <c r="CS250" s="233"/>
      <c r="CT250" s="233"/>
      <c r="CU250" s="233"/>
      <c r="CV250" s="233"/>
      <c r="CW250" s="233"/>
      <c r="CX250" s="233"/>
      <c r="CY250" s="233"/>
      <c r="CZ250" s="233"/>
      <c r="DA250" s="883"/>
    </row>
    <row r="251" s="745" customFormat="true" ht="12.75" x14ac:dyDescent="0.2">
      <c r="R251" s="883"/>
      <c r="S251" s="883"/>
      <c r="T251" s="883"/>
      <c r="U251" s="883"/>
      <c r="V251" s="883"/>
      <c r="W251" s="883"/>
      <c r="X251" s="883"/>
      <c r="Y251" s="883"/>
      <c r="Z251" s="883"/>
      <c r="AA251" s="883"/>
      <c r="AB251" s="883"/>
      <c r="AC251" s="883"/>
      <c r="AD251" s="883"/>
      <c r="AE251" s="883"/>
      <c r="AF251" s="883"/>
      <c r="AG251" s="883"/>
      <c r="AH251" s="883"/>
      <c r="AI251" s="883"/>
      <c r="AJ251" s="883"/>
      <c r="AK251" s="883"/>
      <c r="AL251" s="883"/>
      <c r="AM251" s="883"/>
      <c r="AN251" s="883"/>
      <c r="AO251" s="883"/>
      <c r="AP251" s="883"/>
      <c r="AQ251" s="883"/>
      <c r="AR251" s="883"/>
      <c r="AS251" s="883"/>
      <c r="AT251" s="883"/>
      <c r="AU251" s="883"/>
      <c r="AV251" s="883"/>
      <c r="AW251" s="883"/>
      <c r="AX251" s="883"/>
      <c r="AY251" s="883"/>
      <c r="BA251" s="740"/>
      <c r="BB251" s="266"/>
      <c r="BC251" s="740"/>
      <c r="BD251" s="740"/>
      <c r="BE251" s="740"/>
      <c r="BF251" s="740"/>
      <c r="BG251" s="740"/>
      <c r="BH251" s="740"/>
      <c r="BI251" s="740"/>
      <c r="BJ251" s="740"/>
      <c r="BK251" s="740"/>
      <c r="BL251" s="740"/>
      <c r="BM251" s="740"/>
      <c r="BN251" s="740"/>
      <c r="BO251" s="740"/>
      <c r="BP251" s="740"/>
      <c r="BQ251" s="740"/>
      <c r="BR251" s="233"/>
      <c r="BS251" s="233"/>
      <c r="BT251" s="233"/>
      <c r="BU251" s="233"/>
      <c r="BV251" s="233"/>
      <c r="BW251" s="233"/>
      <c r="BX251" s="233"/>
      <c r="BY251" s="233"/>
      <c r="BZ251" s="233"/>
      <c r="CA251" s="233"/>
      <c r="CB251" s="233"/>
      <c r="CC251" s="233"/>
      <c r="CD251" s="233"/>
      <c r="CE251" s="233"/>
      <c r="CF251" s="233"/>
      <c r="CG251" s="233"/>
      <c r="CH251" s="233"/>
      <c r="CI251" s="233"/>
      <c r="CJ251" s="233"/>
      <c r="CK251" s="233"/>
      <c r="CL251" s="233"/>
      <c r="CM251" s="233"/>
      <c r="CN251" s="233"/>
      <c r="CO251" s="233"/>
      <c r="CP251" s="233"/>
      <c r="CQ251" s="233"/>
      <c r="CR251" s="233"/>
      <c r="CS251" s="233"/>
      <c r="CT251" s="233"/>
      <c r="CU251" s="233"/>
      <c r="CV251" s="233"/>
      <c r="CW251" s="233"/>
      <c r="CX251" s="233"/>
      <c r="CY251" s="233"/>
      <c r="CZ251" s="233"/>
      <c r="DA251" s="883"/>
    </row>
    <row r="252" s="745" customFormat="true" ht="12.75" x14ac:dyDescent="0.2">
      <c r="R252" s="883"/>
      <c r="S252" s="883"/>
      <c r="T252" s="883"/>
      <c r="U252" s="883"/>
      <c r="V252" s="883"/>
      <c r="W252" s="883"/>
      <c r="X252" s="883"/>
      <c r="Y252" s="883"/>
      <c r="Z252" s="883"/>
      <c r="AA252" s="883"/>
      <c r="AB252" s="883"/>
      <c r="AC252" s="883"/>
      <c r="AD252" s="883"/>
      <c r="AE252" s="883"/>
      <c r="AF252" s="883"/>
      <c r="AG252" s="883"/>
      <c r="AH252" s="883"/>
      <c r="AI252" s="883"/>
      <c r="AJ252" s="883"/>
      <c r="AK252" s="883"/>
      <c r="AL252" s="883"/>
      <c r="AM252" s="883"/>
      <c r="AN252" s="883"/>
      <c r="AO252" s="883"/>
      <c r="AP252" s="883"/>
      <c r="AQ252" s="883"/>
      <c r="AR252" s="883"/>
      <c r="AS252" s="883"/>
      <c r="AT252" s="883"/>
      <c r="AU252" s="883"/>
      <c r="AV252" s="883"/>
      <c r="AW252" s="883"/>
      <c r="AX252" s="883"/>
      <c r="AY252" s="883"/>
      <c r="BA252" s="740"/>
      <c r="BB252" s="266"/>
      <c r="BC252" s="740"/>
      <c r="BD252" s="740"/>
      <c r="BE252" s="740"/>
      <c r="BF252" s="740"/>
      <c r="BG252" s="740"/>
      <c r="BH252" s="740"/>
      <c r="BI252" s="740"/>
      <c r="BJ252" s="740"/>
      <c r="BK252" s="740"/>
      <c r="BL252" s="740"/>
      <c r="BM252" s="740"/>
      <c r="BN252" s="740"/>
      <c r="BO252" s="740"/>
      <c r="BP252" s="740"/>
      <c r="BQ252" s="740"/>
      <c r="BR252" s="233"/>
      <c r="BS252" s="233"/>
      <c r="BT252" s="233"/>
      <c r="BU252" s="233"/>
      <c r="BV252" s="233"/>
      <c r="BW252" s="233"/>
      <c r="BX252" s="233"/>
      <c r="BY252" s="233"/>
      <c r="BZ252" s="233"/>
      <c r="CA252" s="233"/>
      <c r="CB252" s="233"/>
      <c r="CC252" s="233"/>
      <c r="CD252" s="233"/>
      <c r="CE252" s="233"/>
      <c r="CF252" s="233"/>
      <c r="CG252" s="233"/>
      <c r="CH252" s="233"/>
      <c r="CI252" s="233"/>
      <c r="CJ252" s="233"/>
      <c r="CK252" s="233"/>
      <c r="CL252" s="233"/>
      <c r="CM252" s="233"/>
      <c r="CN252" s="233"/>
      <c r="CO252" s="233"/>
      <c r="CP252" s="233"/>
      <c r="CQ252" s="233"/>
      <c r="CR252" s="233"/>
      <c r="CS252" s="233"/>
      <c r="CT252" s="233"/>
      <c r="CU252" s="233"/>
      <c r="CV252" s="233"/>
      <c r="CW252" s="233"/>
      <c r="CX252" s="233"/>
      <c r="CY252" s="233"/>
      <c r="CZ252" s="233"/>
      <c r="DA252" s="883"/>
    </row>
    <row r="253" s="745" customFormat="true" ht="12.75" x14ac:dyDescent="0.2">
      <c r="R253" s="883"/>
      <c r="S253" s="883"/>
      <c r="T253" s="883"/>
      <c r="U253" s="883"/>
      <c r="V253" s="883"/>
      <c r="W253" s="883"/>
      <c r="X253" s="883"/>
      <c r="Y253" s="883"/>
      <c r="Z253" s="883"/>
      <c r="AA253" s="883"/>
      <c r="AB253" s="883"/>
      <c r="AC253" s="883"/>
      <c r="AD253" s="883"/>
      <c r="AE253" s="883"/>
      <c r="AF253" s="883"/>
      <c r="AG253" s="883"/>
      <c r="AH253" s="883"/>
      <c r="AI253" s="883"/>
      <c r="AJ253" s="883"/>
      <c r="AK253" s="883"/>
      <c r="AL253" s="883"/>
      <c r="AM253" s="883"/>
      <c r="AN253" s="883"/>
      <c r="AO253" s="883"/>
      <c r="AP253" s="883"/>
      <c r="AQ253" s="883"/>
      <c r="AR253" s="883"/>
      <c r="AS253" s="883"/>
      <c r="AT253" s="883"/>
      <c r="AU253" s="883"/>
      <c r="AV253" s="883"/>
      <c r="AW253" s="883"/>
      <c r="AX253" s="883"/>
      <c r="AY253" s="883"/>
      <c r="BA253" s="740"/>
      <c r="BB253" s="266"/>
      <c r="BC253" s="740"/>
      <c r="BD253" s="740"/>
      <c r="BE253" s="740"/>
      <c r="BF253" s="740"/>
      <c r="BG253" s="740"/>
      <c r="BH253" s="740"/>
      <c r="BI253" s="740"/>
      <c r="BJ253" s="740"/>
      <c r="BK253" s="740"/>
      <c r="BL253" s="740"/>
      <c r="BM253" s="740"/>
      <c r="BN253" s="740"/>
      <c r="BO253" s="740"/>
      <c r="BP253" s="740"/>
      <c r="BQ253" s="740"/>
      <c r="BR253" s="233"/>
      <c r="BS253" s="233"/>
      <c r="BT253" s="233"/>
      <c r="BU253" s="233"/>
      <c r="BV253" s="233"/>
      <c r="BW253" s="233"/>
      <c r="BX253" s="233"/>
      <c r="BY253" s="233"/>
      <c r="BZ253" s="233"/>
      <c r="CA253" s="233"/>
      <c r="CB253" s="233"/>
      <c r="CC253" s="233"/>
      <c r="CD253" s="233"/>
      <c r="CE253" s="233"/>
      <c r="CF253" s="233"/>
      <c r="CG253" s="233"/>
      <c r="CH253" s="233"/>
      <c r="CI253" s="233"/>
      <c r="CJ253" s="233"/>
      <c r="CK253" s="233"/>
      <c r="CL253" s="233"/>
      <c r="CM253" s="233"/>
      <c r="CN253" s="233"/>
      <c r="CO253" s="233"/>
      <c r="CP253" s="233"/>
      <c r="CQ253" s="233"/>
      <c r="CR253" s="233"/>
      <c r="CS253" s="233"/>
      <c r="CT253" s="233"/>
      <c r="CU253" s="233"/>
      <c r="CV253" s="233"/>
      <c r="CW253" s="233"/>
      <c r="CX253" s="233"/>
      <c r="CY253" s="233"/>
      <c r="CZ253" s="233"/>
      <c r="DA253" s="883"/>
    </row>
    <row r="254" s="745" customFormat="true" ht="12.75" x14ac:dyDescent="0.2">
      <c r="R254" s="883"/>
      <c r="S254" s="883"/>
      <c r="T254" s="883"/>
      <c r="U254" s="883"/>
      <c r="V254" s="883"/>
      <c r="W254" s="883"/>
      <c r="X254" s="883"/>
      <c r="Y254" s="883"/>
      <c r="Z254" s="883"/>
      <c r="AA254" s="883"/>
      <c r="AB254" s="883"/>
      <c r="AC254" s="883"/>
      <c r="AD254" s="883"/>
      <c r="AE254" s="883"/>
      <c r="AF254" s="883"/>
      <c r="AG254" s="883"/>
      <c r="AH254" s="883"/>
      <c r="AI254" s="883"/>
      <c r="AJ254" s="883"/>
      <c r="AK254" s="883"/>
      <c r="AL254" s="883"/>
      <c r="AM254" s="883"/>
      <c r="AN254" s="883"/>
      <c r="AO254" s="883"/>
      <c r="AP254" s="883"/>
      <c r="AQ254" s="883"/>
      <c r="AR254" s="883"/>
      <c r="AS254" s="883"/>
      <c r="AT254" s="883"/>
      <c r="AU254" s="883"/>
      <c r="AV254" s="883"/>
      <c r="AW254" s="883"/>
      <c r="AX254" s="883"/>
      <c r="AY254" s="883"/>
      <c r="BA254" s="740"/>
      <c r="BB254" s="266"/>
      <c r="BC254" s="740"/>
      <c r="BD254" s="740"/>
      <c r="BE254" s="740"/>
      <c r="BF254" s="740"/>
      <c r="BG254" s="740"/>
      <c r="BH254" s="740"/>
      <c r="BI254" s="740"/>
      <c r="BJ254" s="740"/>
      <c r="BK254" s="740"/>
      <c r="BL254" s="740"/>
      <c r="BM254" s="740"/>
      <c r="BN254" s="740"/>
      <c r="BO254" s="740"/>
      <c r="BP254" s="740"/>
      <c r="BQ254" s="740"/>
      <c r="BR254" s="233"/>
      <c r="BS254" s="233"/>
      <c r="BT254" s="233"/>
      <c r="BU254" s="233"/>
      <c r="BV254" s="233"/>
      <c r="BW254" s="233"/>
      <c r="BX254" s="233"/>
      <c r="BY254" s="233"/>
      <c r="BZ254" s="233"/>
      <c r="CA254" s="233"/>
      <c r="CB254" s="233"/>
      <c r="CC254" s="233"/>
      <c r="CD254" s="233"/>
      <c r="CE254" s="233"/>
      <c r="CF254" s="233"/>
      <c r="CG254" s="233"/>
      <c r="CH254" s="233"/>
      <c r="CI254" s="233"/>
      <c r="CJ254" s="233"/>
      <c r="CK254" s="233"/>
      <c r="CL254" s="233"/>
      <c r="CM254" s="233"/>
      <c r="CN254" s="233"/>
      <c r="CO254" s="233"/>
      <c r="CP254" s="233"/>
      <c r="CQ254" s="233"/>
      <c r="CR254" s="233"/>
      <c r="CS254" s="233"/>
      <c r="CT254" s="233"/>
      <c r="CU254" s="233"/>
      <c r="CV254" s="233"/>
      <c r="CW254" s="233"/>
      <c r="CX254" s="233"/>
      <c r="CY254" s="233"/>
      <c r="CZ254" s="233"/>
      <c r="DA254" s="883"/>
    </row>
    <row r="255" s="745" customFormat="true" ht="12.75" x14ac:dyDescent="0.2">
      <c r="R255" s="883"/>
      <c r="S255" s="883"/>
      <c r="T255" s="883"/>
      <c r="U255" s="883"/>
      <c r="V255" s="883"/>
      <c r="W255" s="883"/>
      <c r="X255" s="883"/>
      <c r="Y255" s="883"/>
      <c r="Z255" s="883"/>
      <c r="AA255" s="883"/>
      <c r="AB255" s="883"/>
      <c r="AC255" s="883"/>
      <c r="AD255" s="883"/>
      <c r="AE255" s="883"/>
      <c r="AF255" s="883"/>
      <c r="AG255" s="883"/>
      <c r="AH255" s="883"/>
      <c r="AI255" s="883"/>
      <c r="AJ255" s="883"/>
      <c r="AK255" s="883"/>
      <c r="AL255" s="883"/>
      <c r="AM255" s="883"/>
      <c r="AN255" s="883"/>
      <c r="AO255" s="883"/>
      <c r="AP255" s="883"/>
      <c r="AQ255" s="883"/>
      <c r="AR255" s="883"/>
      <c r="AS255" s="883"/>
      <c r="AT255" s="883"/>
      <c r="AU255" s="883"/>
      <c r="AV255" s="883"/>
      <c r="AW255" s="883"/>
      <c r="AX255" s="883"/>
      <c r="AY255" s="883"/>
      <c r="BA255" s="740"/>
      <c r="BB255" s="266"/>
      <c r="BC255" s="740"/>
      <c r="BD255" s="740"/>
      <c r="BE255" s="740"/>
      <c r="BF255" s="740"/>
      <c r="BG255" s="740"/>
      <c r="BH255" s="740"/>
      <c r="BI255" s="740"/>
      <c r="BJ255" s="740"/>
      <c r="BK255" s="740"/>
      <c r="BL255" s="740"/>
      <c r="BM255" s="740"/>
      <c r="BN255" s="740"/>
      <c r="BO255" s="740"/>
      <c r="BP255" s="740"/>
      <c r="BQ255" s="740"/>
      <c r="BR255" s="233"/>
      <c r="BS255" s="233"/>
      <c r="BT255" s="233"/>
      <c r="BU255" s="233"/>
      <c r="BV255" s="233"/>
      <c r="BW255" s="233"/>
      <c r="BX255" s="233"/>
      <c r="BY255" s="233"/>
      <c r="BZ255" s="233"/>
      <c r="CA255" s="233"/>
      <c r="CB255" s="233"/>
      <c r="CC255" s="233"/>
      <c r="CD255" s="233"/>
      <c r="CE255" s="233"/>
      <c r="CF255" s="233"/>
      <c r="CG255" s="233"/>
      <c r="CH255" s="233"/>
      <c r="CI255" s="233"/>
      <c r="CJ255" s="233"/>
      <c r="CK255" s="233"/>
      <c r="CL255" s="233"/>
      <c r="CM255" s="233"/>
      <c r="CN255" s="233"/>
      <c r="CO255" s="233"/>
      <c r="CP255" s="233"/>
      <c r="CQ255" s="233"/>
      <c r="CR255" s="233"/>
      <c r="CS255" s="233"/>
      <c r="CT255" s="233"/>
      <c r="CU255" s="233"/>
      <c r="CV255" s="233"/>
      <c r="CW255" s="233"/>
      <c r="CX255" s="233"/>
      <c r="CY255" s="233"/>
      <c r="CZ255" s="233"/>
      <c r="DA255" s="883"/>
    </row>
    <row r="256" s="745" customFormat="true" ht="12.75" x14ac:dyDescent="0.2">
      <c r="R256" s="883"/>
      <c r="S256" s="883"/>
      <c r="T256" s="883"/>
      <c r="U256" s="883"/>
      <c r="V256" s="883"/>
      <c r="W256" s="883"/>
      <c r="X256" s="883"/>
      <c r="Y256" s="883"/>
      <c r="Z256" s="883"/>
      <c r="AA256" s="883"/>
      <c r="AB256" s="883"/>
      <c r="AC256" s="883"/>
      <c r="AD256" s="883"/>
      <c r="AE256" s="883"/>
      <c r="AF256" s="883"/>
      <c r="AG256" s="883"/>
      <c r="AH256" s="883"/>
      <c r="AI256" s="883"/>
      <c r="AJ256" s="883"/>
      <c r="AK256" s="883"/>
      <c r="AL256" s="883"/>
      <c r="AM256" s="883"/>
      <c r="AN256" s="883"/>
      <c r="AO256" s="883"/>
      <c r="AP256" s="883"/>
      <c r="AQ256" s="883"/>
      <c r="AR256" s="883"/>
      <c r="AS256" s="883"/>
      <c r="AT256" s="883"/>
      <c r="AU256" s="883"/>
      <c r="AV256" s="883"/>
      <c r="AW256" s="883"/>
      <c r="AX256" s="883"/>
      <c r="AY256" s="883"/>
      <c r="BA256" s="740"/>
      <c r="BB256" s="266"/>
      <c r="BC256" s="740"/>
      <c r="BD256" s="740"/>
      <c r="BE256" s="740"/>
      <c r="BF256" s="740"/>
      <c r="BG256" s="740"/>
      <c r="BH256" s="740"/>
      <c r="BI256" s="740"/>
      <c r="BJ256" s="740"/>
      <c r="BK256" s="740"/>
      <c r="BL256" s="740"/>
      <c r="BM256" s="740"/>
      <c r="BN256" s="740"/>
      <c r="BO256" s="740"/>
      <c r="BP256" s="740"/>
      <c r="BQ256" s="740"/>
      <c r="BR256" s="233"/>
      <c r="BS256" s="233"/>
      <c r="BT256" s="233"/>
      <c r="BU256" s="233"/>
      <c r="BV256" s="233"/>
      <c r="BW256" s="233"/>
      <c r="BX256" s="233"/>
      <c r="BY256" s="233"/>
      <c r="BZ256" s="233"/>
      <c r="CA256" s="233"/>
      <c r="CB256" s="233"/>
      <c r="CC256" s="233"/>
      <c r="CD256" s="233"/>
      <c r="CE256" s="233"/>
      <c r="CF256" s="233"/>
      <c r="CG256" s="233"/>
      <c r="CH256" s="233"/>
      <c r="CI256" s="233"/>
      <c r="CJ256" s="233"/>
      <c r="CK256" s="233"/>
      <c r="CL256" s="233"/>
      <c r="CM256" s="233"/>
      <c r="CN256" s="233"/>
      <c r="CO256" s="233"/>
      <c r="CP256" s="233"/>
      <c r="CQ256" s="233"/>
      <c r="CR256" s="233"/>
      <c r="CS256" s="233"/>
      <c r="CT256" s="233"/>
      <c r="CU256" s="233"/>
      <c r="CV256" s="233"/>
      <c r="CW256" s="233"/>
      <c r="CX256" s="233"/>
      <c r="CY256" s="233"/>
      <c r="CZ256" s="233"/>
      <c r="DA256" s="883"/>
    </row>
    <row r="257" s="745" customFormat="true" ht="18" customHeight="true" x14ac:dyDescent="0.2">
      <c r="R257" s="883"/>
      <c r="S257" s="883"/>
      <c r="T257" s="883"/>
      <c r="U257" s="883"/>
      <c r="V257" s="883"/>
      <c r="W257" s="883"/>
      <c r="X257" s="883"/>
      <c r="Y257" s="883"/>
      <c r="Z257" s="883"/>
      <c r="AA257" s="883"/>
      <c r="AB257" s="883"/>
      <c r="AC257" s="883"/>
      <c r="AD257" s="883"/>
      <c r="AE257" s="883"/>
      <c r="AF257" s="883"/>
      <c r="AG257" s="883"/>
      <c r="AH257" s="883"/>
      <c r="AI257" s="883"/>
      <c r="AJ257" s="883"/>
      <c r="AK257" s="883"/>
      <c r="AL257" s="883"/>
      <c r="AM257" s="883"/>
      <c r="AN257" s="883"/>
      <c r="AO257" s="883"/>
      <c r="AP257" s="883"/>
      <c r="AQ257" s="883"/>
      <c r="AR257" s="883"/>
      <c r="AS257" s="883"/>
      <c r="AT257" s="883"/>
      <c r="AU257" s="883"/>
      <c r="AV257" s="883"/>
      <c r="AW257" s="883"/>
      <c r="AX257" s="883"/>
      <c r="AY257" s="883"/>
      <c r="BA257" s="740"/>
      <c r="BB257" s="266"/>
      <c r="BC257" s="740"/>
      <c r="BD257" s="740"/>
      <c r="BE257" s="740"/>
      <c r="BF257" s="740"/>
      <c r="BG257" s="740"/>
      <c r="BH257" s="740"/>
      <c r="BI257" s="740"/>
      <c r="BJ257" s="740"/>
      <c r="BK257" s="740"/>
      <c r="BL257" s="740"/>
      <c r="BM257" s="740"/>
      <c r="BN257" s="740"/>
      <c r="BO257" s="740"/>
      <c r="BP257" s="740"/>
      <c r="BQ257" s="740"/>
      <c r="BR257" s="233"/>
      <c r="BS257" s="233"/>
      <c r="BT257" s="233"/>
      <c r="BU257" s="233"/>
      <c r="BV257" s="233"/>
      <c r="BW257" s="233"/>
      <c r="BX257" s="233"/>
      <c r="BY257" s="233"/>
      <c r="BZ257" s="233"/>
      <c r="CA257" s="233"/>
      <c r="CB257" s="233"/>
      <c r="CC257" s="233"/>
      <c r="CD257" s="233"/>
      <c r="CE257" s="233"/>
      <c r="CF257" s="233"/>
      <c r="CG257" s="233"/>
      <c r="CH257" s="233"/>
      <c r="CI257" s="233"/>
      <c r="CJ257" s="233"/>
      <c r="CK257" s="233"/>
      <c r="CL257" s="233"/>
      <c r="CM257" s="233"/>
      <c r="CN257" s="233"/>
      <c r="CO257" s="233"/>
      <c r="CP257" s="233"/>
      <c r="CQ257" s="233"/>
      <c r="CR257" s="233"/>
      <c r="CS257" s="233"/>
      <c r="CT257" s="233"/>
      <c r="CU257" s="233"/>
      <c r="CV257" s="233"/>
      <c r="CW257" s="233"/>
      <c r="CX257" s="233"/>
      <c r="CY257" s="233"/>
      <c r="CZ257" s="233"/>
      <c r="DA257" s="883"/>
    </row>
    <row r="258" s="745" customFormat="true" ht="18" customHeight="true" x14ac:dyDescent="0.2">
      <c r="R258" s="883"/>
      <c r="S258" s="883"/>
      <c r="T258" s="883"/>
      <c r="U258" s="883"/>
      <c r="V258" s="883"/>
      <c r="W258" s="883"/>
      <c r="X258" s="883"/>
      <c r="Y258" s="883"/>
      <c r="Z258" s="883"/>
      <c r="AA258" s="883"/>
      <c r="AB258" s="883"/>
      <c r="AC258" s="883"/>
      <c r="AD258" s="883"/>
      <c r="AE258" s="883"/>
      <c r="AF258" s="883"/>
      <c r="AG258" s="883"/>
      <c r="AH258" s="883"/>
      <c r="AI258" s="883"/>
      <c r="AJ258" s="883"/>
      <c r="AK258" s="883"/>
      <c r="AL258" s="883"/>
      <c r="AM258" s="883"/>
      <c r="AN258" s="883"/>
      <c r="AO258" s="883"/>
      <c r="AP258" s="883"/>
      <c r="AQ258" s="883"/>
      <c r="AR258" s="883"/>
      <c r="AS258" s="883"/>
      <c r="AT258" s="883"/>
      <c r="AU258" s="883"/>
      <c r="AV258" s="883"/>
      <c r="AW258" s="883"/>
      <c r="AX258" s="883"/>
      <c r="AY258" s="883"/>
      <c r="BA258" s="740"/>
      <c r="BB258" s="266"/>
      <c r="BC258" s="740"/>
      <c r="BD258" s="740"/>
      <c r="BE258" s="740"/>
      <c r="BF258" s="740"/>
      <c r="BG258" s="740"/>
      <c r="BH258" s="740"/>
      <c r="BI258" s="740"/>
      <c r="BJ258" s="740"/>
      <c r="BK258" s="740"/>
      <c r="BL258" s="740"/>
      <c r="BM258" s="740"/>
      <c r="BN258" s="740"/>
      <c r="BO258" s="740"/>
      <c r="BP258" s="740"/>
      <c r="BQ258" s="740"/>
      <c r="BR258" s="233"/>
      <c r="BS258" s="233"/>
      <c r="BT258" s="233"/>
      <c r="BU258" s="233"/>
      <c r="BV258" s="233"/>
      <c r="BW258" s="233"/>
      <c r="BX258" s="233"/>
      <c r="BY258" s="233"/>
      <c r="BZ258" s="233"/>
      <c r="CA258" s="233"/>
      <c r="CB258" s="233"/>
      <c r="CC258" s="233"/>
      <c r="CD258" s="233"/>
      <c r="CE258" s="233"/>
      <c r="CF258" s="233"/>
      <c r="CG258" s="233"/>
      <c r="CH258" s="233"/>
      <c r="CI258" s="233"/>
      <c r="CJ258" s="233"/>
      <c r="CK258" s="233"/>
      <c r="CL258" s="233"/>
      <c r="CM258" s="233"/>
      <c r="CN258" s="233"/>
      <c r="CO258" s="233"/>
      <c r="CP258" s="233"/>
      <c r="CQ258" s="233"/>
      <c r="CR258" s="233"/>
      <c r="CS258" s="233"/>
      <c r="CT258" s="233"/>
      <c r="CU258" s="233"/>
      <c r="CV258" s="233"/>
      <c r="CW258" s="233"/>
      <c r="CX258" s="233"/>
      <c r="CY258" s="233"/>
      <c r="CZ258" s="233"/>
      <c r="DA258" s="883"/>
    </row>
    <row r="259" s="135" customFormat="true" ht="15" customHeight="true" x14ac:dyDescent="0.2">
      <c r="R259" s="912"/>
      <c r="S259" s="912"/>
      <c r="T259" s="912"/>
      <c r="U259" s="912"/>
      <c r="V259" s="912"/>
      <c r="W259" s="912"/>
      <c r="X259" s="912"/>
      <c r="Y259" s="912"/>
      <c r="Z259" s="912"/>
      <c r="AA259" s="912"/>
      <c r="AB259" s="912"/>
      <c r="AC259" s="912"/>
      <c r="AD259" s="912"/>
      <c r="AE259" s="912"/>
      <c r="AF259" s="912"/>
      <c r="AG259" s="912"/>
      <c r="AH259" s="912"/>
      <c r="AI259" s="912"/>
      <c r="AJ259" s="912"/>
      <c r="AK259" s="912"/>
      <c r="AL259" s="912"/>
      <c r="AM259" s="912"/>
      <c r="AN259" s="912"/>
      <c r="AO259" s="912"/>
      <c r="AP259" s="912"/>
      <c r="AQ259" s="912"/>
      <c r="AR259" s="912"/>
      <c r="AS259" s="912"/>
      <c r="AT259" s="912"/>
      <c r="AU259" s="912"/>
      <c r="AV259" s="912"/>
      <c r="AW259" s="912"/>
      <c r="AX259" s="912"/>
      <c r="AY259" s="912"/>
      <c r="BA259" s="239" t="s">
        <v>131</v>
      </c>
      <c r="BB259" s="137" t="s">
        <v>85</v>
      </c>
      <c r="BC259" s="2420" t="s">
        <v>115</v>
      </c>
      <c r="BD259" s="2421"/>
      <c r="BE259" s="2421"/>
      <c r="BF259" s="2421"/>
      <c r="BG259" s="2422"/>
      <c r="BH259" s="2423" t="s">
        <v>38</v>
      </c>
      <c r="BI259" s="2421"/>
      <c r="BJ259" s="2421"/>
      <c r="BK259" s="2421"/>
      <c r="BL259" s="2422"/>
      <c r="BM259" s="2423" t="s">
        <v>37</v>
      </c>
      <c r="BN259" s="2421"/>
      <c r="BO259" s="2421"/>
      <c r="BP259" s="2421"/>
      <c r="BQ259" s="2424"/>
      <c r="BR259" s="1914"/>
      <c r="BS259" s="1915"/>
      <c r="BT259" s="1915"/>
      <c r="BU259" s="1915"/>
      <c r="BV259" s="1915"/>
      <c r="BW259" s="1915"/>
      <c r="BX259" s="1915"/>
      <c r="BY259" s="1916"/>
      <c r="BZ259" s="237"/>
      <c r="CA259" s="237"/>
      <c r="CB259" s="237"/>
      <c r="CC259" s="237"/>
      <c r="CD259" s="237"/>
      <c r="CE259" s="237"/>
      <c r="CF259" s="237"/>
      <c r="CG259" s="237"/>
      <c r="CH259" s="237"/>
      <c r="CI259" s="237"/>
      <c r="CJ259" s="237"/>
      <c r="CK259" s="237"/>
      <c r="CL259" s="237"/>
      <c r="CM259" s="237"/>
      <c r="CN259" s="237"/>
      <c r="CO259" s="237"/>
      <c r="CP259" s="237"/>
      <c r="CQ259" s="237"/>
      <c r="CR259" s="237"/>
      <c r="CS259" s="237"/>
      <c r="CT259" s="237"/>
      <c r="CU259" s="237"/>
      <c r="CV259" s="237"/>
      <c r="CW259" s="237"/>
      <c r="CX259" s="237"/>
      <c r="CY259" s="237"/>
      <c r="CZ259" s="237"/>
      <c r="DA259" s="912"/>
    </row>
    <row r="260" s="135" customFormat="true" ht="12.75" x14ac:dyDescent="0.2">
      <c r="R260" s="912"/>
      <c r="S260" s="912"/>
      <c r="T260" s="912"/>
      <c r="U260" s="912"/>
      <c r="V260" s="912"/>
      <c r="W260" s="912"/>
      <c r="X260" s="912"/>
      <c r="Y260" s="912"/>
      <c r="Z260" s="912"/>
      <c r="AA260" s="912"/>
      <c r="AB260" s="912"/>
      <c r="AC260" s="912"/>
      <c r="AD260" s="912"/>
      <c r="AE260" s="912"/>
      <c r="AF260" s="912"/>
      <c r="AG260" s="912"/>
      <c r="AH260" s="912"/>
      <c r="AI260" s="912"/>
      <c r="AJ260" s="912"/>
      <c r="AK260" s="912"/>
      <c r="AL260" s="912"/>
      <c r="AM260" s="912"/>
      <c r="AN260" s="912"/>
      <c r="AO260" s="912"/>
      <c r="AP260" s="912"/>
      <c r="AQ260" s="912"/>
      <c r="AR260" s="912"/>
      <c r="AS260" s="912"/>
      <c r="AT260" s="912"/>
      <c r="AU260" s="912"/>
      <c r="AV260" s="912"/>
      <c r="AW260" s="912"/>
      <c r="AX260" s="912"/>
      <c r="AY260" s="912"/>
      <c r="BA260" s="224" t="s">
        <v>119</v>
      </c>
      <c r="BB260" s="223"/>
      <c r="BC260" s="513" t="s">
        <v>0</v>
      </c>
      <c r="BD260" s="194" t="s">
        <v>1</v>
      </c>
      <c r="BE260" s="194" t="s">
        <v>2</v>
      </c>
      <c r="BF260" s="194" t="s">
        <v>3</v>
      </c>
      <c r="BG260" s="514" t="s">
        <v>4</v>
      </c>
      <c r="BH260" s="515" t="s">
        <v>0</v>
      </c>
      <c r="BI260" s="194" t="s">
        <v>1</v>
      </c>
      <c r="BJ260" s="194" t="s">
        <v>2</v>
      </c>
      <c r="BK260" s="194" t="s">
        <v>3</v>
      </c>
      <c r="BL260" s="514" t="s">
        <v>4</v>
      </c>
      <c r="BM260" s="515" t="s">
        <v>0</v>
      </c>
      <c r="BN260" s="194" t="s">
        <v>1</v>
      </c>
      <c r="BO260" s="194" t="s">
        <v>2</v>
      </c>
      <c r="BP260" s="194" t="s">
        <v>3</v>
      </c>
      <c r="BQ260" s="1862" t="s">
        <v>4</v>
      </c>
      <c r="BR260" s="1917"/>
      <c r="BS260" s="1917"/>
      <c r="BT260" s="1917"/>
      <c r="BU260" s="1917"/>
      <c r="BV260" s="1917"/>
      <c r="BW260" s="1917"/>
      <c r="BX260" s="1917"/>
      <c r="BY260" s="1825"/>
      <c r="BZ260" s="1825"/>
      <c r="CA260" s="1825"/>
      <c r="CB260" s="1825"/>
      <c r="CC260" s="1825"/>
      <c r="CD260" s="1825"/>
      <c r="CE260" s="1825"/>
      <c r="CF260" s="1825"/>
      <c r="CG260" s="1825"/>
      <c r="CH260" s="1825"/>
      <c r="CI260" s="1825"/>
      <c r="CJ260" s="1825"/>
      <c r="CK260" s="1825"/>
      <c r="CL260" s="1825"/>
      <c r="CM260" s="1825"/>
      <c r="CN260" s="1825"/>
      <c r="CO260" s="1825"/>
      <c r="CP260" s="1825"/>
      <c r="CQ260" s="1825"/>
      <c r="CR260" s="1825"/>
      <c r="CS260" s="1825"/>
      <c r="CT260" s="1825"/>
      <c r="CU260" s="1825"/>
      <c r="CV260" s="1825"/>
      <c r="CW260" s="1825"/>
      <c r="CX260" s="1825"/>
      <c r="CY260" s="1825"/>
      <c r="CZ260" s="1825"/>
      <c r="DA260" s="912"/>
    </row>
    <row r="261" s="135" customFormat="true" ht="15" customHeight="true" x14ac:dyDescent="0.2">
      <c r="R261" s="912"/>
      <c r="S261" s="912"/>
      <c r="T261" s="912"/>
      <c r="U261" s="912"/>
      <c r="V261" s="912"/>
      <c r="W261" s="912"/>
      <c r="X261" s="912"/>
      <c r="Y261" s="912"/>
      <c r="Z261" s="912"/>
      <c r="AA261" s="912"/>
      <c r="AB261" s="912"/>
      <c r="AC261" s="912"/>
      <c r="AD261" s="912"/>
      <c r="AE261" s="912"/>
      <c r="AF261" s="912"/>
      <c r="AG261" s="912"/>
      <c r="AH261" s="912"/>
      <c r="AI261" s="912"/>
      <c r="AJ261" s="912"/>
      <c r="AK261" s="912"/>
      <c r="AL261" s="912"/>
      <c r="AM261" s="912"/>
      <c r="AN261" s="912"/>
      <c r="AO261" s="912"/>
      <c r="AP261" s="912"/>
      <c r="AQ261" s="912"/>
      <c r="AR261" s="912"/>
      <c r="AS261" s="912"/>
      <c r="AT261" s="912"/>
      <c r="AU261" s="912"/>
      <c r="AV261" s="912"/>
      <c r="AW261" s="912"/>
      <c r="AX261" s="912"/>
      <c r="AY261" s="912"/>
      <c r="BA261" s="2425" t="s">
        <v>73</v>
      </c>
      <c r="BB261" s="418" t="s">
        <v>49</v>
      </c>
      <c r="BC261" s="1346" t="s">
        <v>35</v>
      </c>
      <c r="BD261" s="1365" t="s">
        <v>35</v>
      </c>
      <c r="BE261" s="1365" t="s">
        <v>35</v>
      </c>
      <c r="BF261" s="1365" t="s">
        <v>35</v>
      </c>
      <c r="BG261" s="1385" t="s">
        <v>35</v>
      </c>
      <c r="BH261" s="1405" t="s">
        <v>35</v>
      </c>
      <c r="BI261" s="1365" t="s">
        <v>35</v>
      </c>
      <c r="BJ261" s="1365" t="s">
        <v>35</v>
      </c>
      <c r="BK261" s="1365" t="s">
        <v>35</v>
      </c>
      <c r="BL261" s="1385" t="s">
        <v>35</v>
      </c>
      <c r="BM261" s="1405" t="s">
        <v>35</v>
      </c>
      <c r="BN261" s="1365" t="s">
        <v>35</v>
      </c>
      <c r="BO261" s="1365" t="s">
        <v>35</v>
      </c>
      <c r="BP261" s="1365" t="s">
        <v>35</v>
      </c>
      <c r="BQ261" s="1863" t="s">
        <v>35</v>
      </c>
      <c r="BR261" s="1918"/>
      <c r="BS261" s="1918"/>
      <c r="BT261" s="1918"/>
      <c r="BU261" s="1918"/>
      <c r="BV261" s="1918"/>
      <c r="BW261" s="1918"/>
      <c r="BX261" s="1918"/>
      <c r="BY261" s="1826"/>
      <c r="BZ261" s="1826"/>
      <c r="CA261" s="1826"/>
      <c r="CB261" s="1826"/>
      <c r="CC261" s="1826"/>
      <c r="CD261" s="1826"/>
      <c r="CE261" s="1826"/>
      <c r="CF261" s="1826"/>
      <c r="CG261" s="1826"/>
      <c r="CH261" s="1826"/>
      <c r="CI261" s="1826"/>
      <c r="CJ261" s="1826"/>
      <c r="CK261" s="1826"/>
      <c r="CL261" s="1826"/>
      <c r="CM261" s="1826"/>
      <c r="CN261" s="1826"/>
      <c r="CO261" s="1826"/>
      <c r="CP261" s="1826"/>
      <c r="CQ261" s="1826"/>
      <c r="CR261" s="1826"/>
      <c r="CS261" s="1826"/>
      <c r="CT261" s="1826"/>
      <c r="CU261" s="1826"/>
      <c r="CV261" s="1826"/>
      <c r="CW261" s="1826"/>
      <c r="CX261" s="1826"/>
      <c r="CY261" s="1826"/>
      <c r="CZ261" s="1826"/>
      <c r="DA261" s="912"/>
    </row>
    <row r="262" s="135" customFormat="true" ht="15" customHeight="true" x14ac:dyDescent="0.2">
      <c r="R262" s="912"/>
      <c r="S262" s="912"/>
      <c r="T262" s="912"/>
      <c r="U262" s="912"/>
      <c r="V262" s="912"/>
      <c r="W262" s="912"/>
      <c r="X262" s="912"/>
      <c r="Y262" s="912"/>
      <c r="Z262" s="912"/>
      <c r="AA262" s="912"/>
      <c r="AB262" s="912"/>
      <c r="AC262" s="912"/>
      <c r="AD262" s="912"/>
      <c r="AE262" s="912"/>
      <c r="AF262" s="912"/>
      <c r="AG262" s="912"/>
      <c r="AH262" s="912"/>
      <c r="AI262" s="912"/>
      <c r="AJ262" s="912"/>
      <c r="AK262" s="912"/>
      <c r="AL262" s="912"/>
      <c r="AM262" s="912"/>
      <c r="AN262" s="912"/>
      <c r="AO262" s="912"/>
      <c r="AP262" s="912"/>
      <c r="AQ262" s="912"/>
      <c r="AR262" s="912"/>
      <c r="AS262" s="912"/>
      <c r="AT262" s="912"/>
      <c r="AU262" s="912"/>
      <c r="AV262" s="912"/>
      <c r="AW262" s="912"/>
      <c r="AX262" s="912"/>
      <c r="AY262" s="912"/>
      <c r="BA262" s="2397"/>
      <c r="BB262" s="419" t="s">
        <v>48</v>
      </c>
      <c r="BC262" s="1347" t="s">
        <v>35</v>
      </c>
      <c r="BD262" s="1366" t="s">
        <v>35</v>
      </c>
      <c r="BE262" s="1366" t="s">
        <v>35</v>
      </c>
      <c r="BF262" s="1366" t="s">
        <v>35</v>
      </c>
      <c r="BG262" s="1386" t="s">
        <v>35</v>
      </c>
      <c r="BH262" s="1406" t="s">
        <v>35</v>
      </c>
      <c r="BI262" s="1366" t="s">
        <v>35</v>
      </c>
      <c r="BJ262" s="1366" t="s">
        <v>35</v>
      </c>
      <c r="BK262" s="1366" t="s">
        <v>35</v>
      </c>
      <c r="BL262" s="1386" t="s">
        <v>35</v>
      </c>
      <c r="BM262" s="1406" t="s">
        <v>35</v>
      </c>
      <c r="BN262" s="1366" t="s">
        <v>35</v>
      </c>
      <c r="BO262" s="1366" t="s">
        <v>35</v>
      </c>
      <c r="BP262" s="1366" t="s">
        <v>35</v>
      </c>
      <c r="BQ262" s="1864" t="s">
        <v>35</v>
      </c>
      <c r="BR262" s="1919"/>
      <c r="BS262" s="1919"/>
      <c r="BT262" s="1919"/>
      <c r="BU262" s="1919"/>
      <c r="BV262" s="1919"/>
      <c r="BW262" s="1919"/>
      <c r="BX262" s="1919"/>
      <c r="BY262" s="1827"/>
      <c r="BZ262" s="1827"/>
      <c r="CA262" s="1827"/>
      <c r="CB262" s="1827"/>
      <c r="CC262" s="1827"/>
      <c r="CD262" s="1827"/>
      <c r="CE262" s="1827"/>
      <c r="CF262" s="1827"/>
      <c r="CG262" s="1827"/>
      <c r="CH262" s="1827"/>
      <c r="CI262" s="1827"/>
      <c r="CJ262" s="1827"/>
      <c r="CK262" s="1827"/>
      <c r="CL262" s="1827"/>
      <c r="CM262" s="1827"/>
      <c r="CN262" s="1827"/>
      <c r="CO262" s="1827"/>
      <c r="CP262" s="1827"/>
      <c r="CQ262" s="1827"/>
      <c r="CR262" s="1827"/>
      <c r="CS262" s="1827"/>
      <c r="CT262" s="1827"/>
      <c r="CU262" s="1827"/>
      <c r="CV262" s="1827"/>
      <c r="CW262" s="1827"/>
      <c r="CX262" s="1827"/>
      <c r="CY262" s="1827"/>
      <c r="CZ262" s="1827"/>
      <c r="DA262" s="912"/>
    </row>
    <row r="263" s="135" customFormat="true" ht="15" customHeight="true" x14ac:dyDescent="0.2">
      <c r="R263" s="912"/>
      <c r="S263" s="912"/>
      <c r="T263" s="912"/>
      <c r="U263" s="912"/>
      <c r="V263" s="912"/>
      <c r="W263" s="912"/>
      <c r="X263" s="912"/>
      <c r="Y263" s="912"/>
      <c r="Z263" s="912"/>
      <c r="AA263" s="912"/>
      <c r="AB263" s="912"/>
      <c r="AC263" s="912"/>
      <c r="AD263" s="912"/>
      <c r="AE263" s="912"/>
      <c r="AF263" s="912"/>
      <c r="AG263" s="912"/>
      <c r="AH263" s="912"/>
      <c r="AI263" s="912"/>
      <c r="AJ263" s="912"/>
      <c r="AK263" s="912"/>
      <c r="AL263" s="912"/>
      <c r="AM263" s="912"/>
      <c r="AN263" s="912"/>
      <c r="AO263" s="912"/>
      <c r="AP263" s="912"/>
      <c r="AQ263" s="912"/>
      <c r="AR263" s="912"/>
      <c r="AS263" s="912"/>
      <c r="AT263" s="912"/>
      <c r="AU263" s="912"/>
      <c r="AV263" s="912"/>
      <c r="AW263" s="912"/>
      <c r="AX263" s="912"/>
      <c r="AY263" s="912"/>
      <c r="BA263" s="2397"/>
      <c r="BB263" s="419" t="s">
        <v>113</v>
      </c>
      <c r="BC263" s="1347" t="s">
        <v>35</v>
      </c>
      <c r="BD263" s="1366" t="s">
        <v>35</v>
      </c>
      <c r="BE263" s="1366" t="s">
        <v>35</v>
      </c>
      <c r="BF263" s="1366" t="s">
        <v>35</v>
      </c>
      <c r="BG263" s="1386" t="s">
        <v>35</v>
      </c>
      <c r="BH263" s="1406" t="s">
        <v>35</v>
      </c>
      <c r="BI263" s="1366" t="s">
        <v>35</v>
      </c>
      <c r="BJ263" s="1366" t="s">
        <v>35</v>
      </c>
      <c r="BK263" s="1366" t="s">
        <v>35</v>
      </c>
      <c r="BL263" s="1386" t="s">
        <v>35</v>
      </c>
      <c r="BM263" s="1406" t="s">
        <v>35</v>
      </c>
      <c r="BN263" s="1366" t="s">
        <v>35</v>
      </c>
      <c r="BO263" s="1366" t="s">
        <v>35</v>
      </c>
      <c r="BP263" s="1366" t="s">
        <v>35</v>
      </c>
      <c r="BQ263" s="1864" t="s">
        <v>35</v>
      </c>
      <c r="BR263" s="1919"/>
      <c r="BS263" s="1919"/>
      <c r="BT263" s="1919"/>
      <c r="BU263" s="1919"/>
      <c r="BV263" s="1919"/>
      <c r="BW263" s="1919"/>
      <c r="BX263" s="1919"/>
      <c r="BY263" s="1827"/>
      <c r="BZ263" s="1827"/>
      <c r="CA263" s="1827"/>
      <c r="CB263" s="1827"/>
      <c r="CC263" s="1827"/>
      <c r="CD263" s="1827"/>
      <c r="CE263" s="1827"/>
      <c r="CF263" s="1827"/>
      <c r="CG263" s="1827"/>
      <c r="CH263" s="1827"/>
      <c r="CI263" s="1827"/>
      <c r="CJ263" s="1827"/>
      <c r="CK263" s="1827"/>
      <c r="CL263" s="1827"/>
      <c r="CM263" s="1827"/>
      <c r="CN263" s="1827"/>
      <c r="CO263" s="1827"/>
      <c r="CP263" s="1827"/>
      <c r="CQ263" s="1827"/>
      <c r="CR263" s="1827"/>
      <c r="CS263" s="1827"/>
      <c r="CT263" s="1827"/>
      <c r="CU263" s="1827"/>
      <c r="CV263" s="1827"/>
      <c r="CW263" s="1827"/>
      <c r="CX263" s="1827"/>
      <c r="CY263" s="1827"/>
      <c r="CZ263" s="1827"/>
      <c r="DA263" s="912"/>
    </row>
    <row r="264" s="135" customFormat="true" ht="15" customHeight="true" x14ac:dyDescent="0.2">
      <c r="R264" s="912"/>
      <c r="S264" s="912"/>
      <c r="T264" s="912"/>
      <c r="U264" s="912"/>
      <c r="V264" s="912"/>
      <c r="W264" s="912"/>
      <c r="X264" s="912"/>
      <c r="Y264" s="912"/>
      <c r="Z264" s="912"/>
      <c r="AA264" s="912"/>
      <c r="AB264" s="912"/>
      <c r="AC264" s="912"/>
      <c r="AD264" s="912"/>
      <c r="AE264" s="912"/>
      <c r="AF264" s="912"/>
      <c r="AG264" s="912"/>
      <c r="AH264" s="912"/>
      <c r="AI264" s="912"/>
      <c r="AJ264" s="912"/>
      <c r="AK264" s="912"/>
      <c r="AL264" s="912"/>
      <c r="AM264" s="912"/>
      <c r="AN264" s="912"/>
      <c r="AO264" s="912"/>
      <c r="AP264" s="912"/>
      <c r="AQ264" s="912"/>
      <c r="AR264" s="912"/>
      <c r="AS264" s="912"/>
      <c r="AT264" s="912"/>
      <c r="AU264" s="912"/>
      <c r="AV264" s="912"/>
      <c r="AW264" s="912"/>
      <c r="AX264" s="912"/>
      <c r="AY264" s="912"/>
      <c r="BA264" s="2397" t="s">
        <v>74</v>
      </c>
      <c r="BB264" s="419" t="s">
        <v>89</v>
      </c>
      <c r="BC264" s="1347" t="s">
        <v>35</v>
      </c>
      <c r="BD264" s="1366" t="s">
        <v>35</v>
      </c>
      <c r="BE264" s="1366" t="s">
        <v>35</v>
      </c>
      <c r="BF264" s="1366" t="s">
        <v>35</v>
      </c>
      <c r="BG264" s="1386" t="s">
        <v>35</v>
      </c>
      <c r="BH264" s="1406" t="s">
        <v>35</v>
      </c>
      <c r="BI264" s="1366" t="s">
        <v>35</v>
      </c>
      <c r="BJ264" s="1366" t="s">
        <v>35</v>
      </c>
      <c r="BK264" s="1366" t="s">
        <v>35</v>
      </c>
      <c r="BL264" s="1386" t="s">
        <v>35</v>
      </c>
      <c r="BM264" s="1406" t="s">
        <v>35</v>
      </c>
      <c r="BN264" s="1366" t="s">
        <v>35</v>
      </c>
      <c r="BO264" s="1366" t="s">
        <v>35</v>
      </c>
      <c r="BP264" s="1366" t="s">
        <v>35</v>
      </c>
      <c r="BQ264" s="1864" t="s">
        <v>35</v>
      </c>
      <c r="BR264" s="1919"/>
      <c r="BS264" s="1919"/>
      <c r="BT264" s="1919"/>
      <c r="BU264" s="1919"/>
      <c r="BV264" s="1919"/>
      <c r="BW264" s="1919"/>
      <c r="BX264" s="1919"/>
      <c r="BY264" s="1827"/>
      <c r="BZ264" s="1827"/>
      <c r="CA264" s="1827"/>
      <c r="CB264" s="1827"/>
      <c r="CC264" s="1827"/>
      <c r="CD264" s="1827"/>
      <c r="CE264" s="1827"/>
      <c r="CF264" s="1827"/>
      <c r="CG264" s="1827"/>
      <c r="CH264" s="1827"/>
      <c r="CI264" s="1827"/>
      <c r="CJ264" s="1827"/>
      <c r="CK264" s="1827"/>
      <c r="CL264" s="1827"/>
      <c r="CM264" s="1827"/>
      <c r="CN264" s="1827"/>
      <c r="CO264" s="1827"/>
      <c r="CP264" s="1827"/>
      <c r="CQ264" s="1827"/>
      <c r="CR264" s="1827"/>
      <c r="CS264" s="1827"/>
      <c r="CT264" s="1827"/>
      <c r="CU264" s="1827"/>
      <c r="CV264" s="1827"/>
      <c r="CW264" s="1827"/>
      <c r="CX264" s="1827"/>
      <c r="CY264" s="1827"/>
      <c r="CZ264" s="1827"/>
      <c r="DA264" s="912"/>
    </row>
    <row r="265" s="135" customFormat="true" ht="15" customHeight="true" x14ac:dyDescent="0.2">
      <c r="R265" s="912"/>
      <c r="S265" s="912"/>
      <c r="T265" s="912"/>
      <c r="U265" s="912"/>
      <c r="V265" s="912"/>
      <c r="W265" s="912"/>
      <c r="X265" s="912"/>
      <c r="Y265" s="912"/>
      <c r="Z265" s="912"/>
      <c r="AA265" s="912"/>
      <c r="AB265" s="912"/>
      <c r="AC265" s="912"/>
      <c r="AD265" s="912"/>
      <c r="AE265" s="912"/>
      <c r="AF265" s="912"/>
      <c r="AG265" s="912"/>
      <c r="AH265" s="912"/>
      <c r="AI265" s="912"/>
      <c r="AJ265" s="912"/>
      <c r="AK265" s="912"/>
      <c r="AL265" s="912"/>
      <c r="AM265" s="912"/>
      <c r="AN265" s="912"/>
      <c r="AO265" s="912"/>
      <c r="AP265" s="912"/>
      <c r="AQ265" s="912"/>
      <c r="AR265" s="912"/>
      <c r="AS265" s="912"/>
      <c r="AT265" s="912"/>
      <c r="AU265" s="912"/>
      <c r="AV265" s="912"/>
      <c r="AW265" s="912"/>
      <c r="AX265" s="912"/>
      <c r="AY265" s="912"/>
      <c r="BA265" s="2397"/>
      <c r="BB265" s="419" t="s">
        <v>90</v>
      </c>
      <c r="BC265" s="1347" t="s">
        <v>35</v>
      </c>
      <c r="BD265" s="1366" t="s">
        <v>35</v>
      </c>
      <c r="BE265" s="1366" t="s">
        <v>35</v>
      </c>
      <c r="BF265" s="1366" t="s">
        <v>35</v>
      </c>
      <c r="BG265" s="1386" t="s">
        <v>35</v>
      </c>
      <c r="BH265" s="1406" t="s">
        <v>35</v>
      </c>
      <c r="BI265" s="1366" t="s">
        <v>35</v>
      </c>
      <c r="BJ265" s="1366" t="s">
        <v>35</v>
      </c>
      <c r="BK265" s="1366" t="s">
        <v>35</v>
      </c>
      <c r="BL265" s="1386" t="s">
        <v>35</v>
      </c>
      <c r="BM265" s="1406" t="s">
        <v>35</v>
      </c>
      <c r="BN265" s="1366" t="s">
        <v>35</v>
      </c>
      <c r="BO265" s="1366" t="s">
        <v>35</v>
      </c>
      <c r="BP265" s="1366" t="s">
        <v>35</v>
      </c>
      <c r="BQ265" s="1864" t="s">
        <v>35</v>
      </c>
      <c r="BR265" s="1919"/>
      <c r="BS265" s="1919"/>
      <c r="BT265" s="1919"/>
      <c r="BU265" s="1919"/>
      <c r="BV265" s="1919"/>
      <c r="BW265" s="1919"/>
      <c r="BX265" s="1919"/>
      <c r="BY265" s="1827"/>
      <c r="BZ265" s="1827"/>
      <c r="CA265" s="1827"/>
      <c r="CB265" s="1827"/>
      <c r="CC265" s="1827"/>
      <c r="CD265" s="1827"/>
      <c r="CE265" s="1827"/>
      <c r="CF265" s="1827"/>
      <c r="CG265" s="1827"/>
      <c r="CH265" s="1827"/>
      <c r="CI265" s="1827"/>
      <c r="CJ265" s="1827"/>
      <c r="CK265" s="1827"/>
      <c r="CL265" s="1827"/>
      <c r="CM265" s="1827"/>
      <c r="CN265" s="1827"/>
      <c r="CO265" s="1827"/>
      <c r="CP265" s="1827"/>
      <c r="CQ265" s="1827"/>
      <c r="CR265" s="1827"/>
      <c r="CS265" s="1827"/>
      <c r="CT265" s="1827"/>
      <c r="CU265" s="1827"/>
      <c r="CV265" s="1827"/>
      <c r="CW265" s="1827"/>
      <c r="CX265" s="1827"/>
      <c r="CY265" s="1827"/>
      <c r="CZ265" s="1827"/>
      <c r="DA265" s="912"/>
    </row>
    <row r="266" s="135" customFormat="true" ht="15" customHeight="true" x14ac:dyDescent="0.2">
      <c r="R266" s="912"/>
      <c r="S266" s="912"/>
      <c r="T266" s="912"/>
      <c r="U266" s="912"/>
      <c r="V266" s="912"/>
      <c r="W266" s="912"/>
      <c r="X266" s="912"/>
      <c r="Y266" s="912"/>
      <c r="Z266" s="912"/>
      <c r="AA266" s="912"/>
      <c r="AB266" s="912"/>
      <c r="AC266" s="912"/>
      <c r="AD266" s="912"/>
      <c r="AE266" s="912"/>
      <c r="AF266" s="912"/>
      <c r="AG266" s="912"/>
      <c r="AH266" s="912"/>
      <c r="AI266" s="912"/>
      <c r="AJ266" s="912"/>
      <c r="AK266" s="912"/>
      <c r="AL266" s="912"/>
      <c r="AM266" s="912"/>
      <c r="AN266" s="912"/>
      <c r="AO266" s="912"/>
      <c r="AP266" s="912"/>
      <c r="AQ266" s="912"/>
      <c r="AR266" s="912"/>
      <c r="AS266" s="912"/>
      <c r="AT266" s="912"/>
      <c r="AU266" s="912"/>
      <c r="AV266" s="912"/>
      <c r="AW266" s="912"/>
      <c r="AX266" s="912"/>
      <c r="AY266" s="912"/>
      <c r="BA266" s="2397"/>
      <c r="BB266" s="419" t="s">
        <v>91</v>
      </c>
      <c r="BC266" s="1347" t="s">
        <v>35</v>
      </c>
      <c r="BD266" s="1366" t="s">
        <v>35</v>
      </c>
      <c r="BE266" s="1366" t="s">
        <v>35</v>
      </c>
      <c r="BF266" s="1366" t="s">
        <v>35</v>
      </c>
      <c r="BG266" s="1386" t="s">
        <v>35</v>
      </c>
      <c r="BH266" s="1406" t="s">
        <v>35</v>
      </c>
      <c r="BI266" s="1366" t="s">
        <v>35</v>
      </c>
      <c r="BJ266" s="1366" t="s">
        <v>35</v>
      </c>
      <c r="BK266" s="1366" t="s">
        <v>35</v>
      </c>
      <c r="BL266" s="1386" t="s">
        <v>35</v>
      </c>
      <c r="BM266" s="1406" t="s">
        <v>35</v>
      </c>
      <c r="BN266" s="1366" t="s">
        <v>35</v>
      </c>
      <c r="BO266" s="1366" t="s">
        <v>35</v>
      </c>
      <c r="BP266" s="1366" t="s">
        <v>35</v>
      </c>
      <c r="BQ266" s="1864" t="s">
        <v>35</v>
      </c>
      <c r="BR266" s="1919"/>
      <c r="BS266" s="1919"/>
      <c r="BT266" s="1919"/>
      <c r="BU266" s="1919"/>
      <c r="BV266" s="1919"/>
      <c r="BW266" s="1919"/>
      <c r="BX266" s="1919"/>
      <c r="BY266" s="1827"/>
      <c r="BZ266" s="1827"/>
      <c r="CA266" s="1827"/>
      <c r="CB266" s="1827"/>
      <c r="CC266" s="1827"/>
      <c r="CD266" s="1827"/>
      <c r="CE266" s="1827"/>
      <c r="CF266" s="1827"/>
      <c r="CG266" s="1827"/>
      <c r="CH266" s="1827"/>
      <c r="CI266" s="1827"/>
      <c r="CJ266" s="1827"/>
      <c r="CK266" s="1827"/>
      <c r="CL266" s="1827"/>
      <c r="CM266" s="1827"/>
      <c r="CN266" s="1827"/>
      <c r="CO266" s="1827"/>
      <c r="CP266" s="1827"/>
      <c r="CQ266" s="1827"/>
      <c r="CR266" s="1827"/>
      <c r="CS266" s="1827"/>
      <c r="CT266" s="1827"/>
      <c r="CU266" s="1827"/>
      <c r="CV266" s="1827"/>
      <c r="CW266" s="1827"/>
      <c r="CX266" s="1827"/>
      <c r="CY266" s="1827"/>
      <c r="CZ266" s="1827"/>
      <c r="DA266" s="912"/>
    </row>
    <row r="267" s="135" customFormat="true" ht="15" customHeight="true" x14ac:dyDescent="0.2">
      <c r="R267" s="912"/>
      <c r="S267" s="912"/>
      <c r="T267" s="912"/>
      <c r="U267" s="912"/>
      <c r="V267" s="912"/>
      <c r="W267" s="912"/>
      <c r="X267" s="912"/>
      <c r="Y267" s="912"/>
      <c r="Z267" s="912"/>
      <c r="AA267" s="912"/>
      <c r="AB267" s="912"/>
      <c r="AC267" s="912"/>
      <c r="AD267" s="912"/>
      <c r="AE267" s="912"/>
      <c r="AF267" s="912"/>
      <c r="AG267" s="912"/>
      <c r="AH267" s="912"/>
      <c r="AI267" s="912"/>
      <c r="AJ267" s="912"/>
      <c r="AK267" s="912"/>
      <c r="AL267" s="912"/>
      <c r="AM267" s="912"/>
      <c r="AN267" s="912"/>
      <c r="AO267" s="912"/>
      <c r="AP267" s="912"/>
      <c r="AQ267" s="912"/>
      <c r="AR267" s="912"/>
      <c r="AS267" s="912"/>
      <c r="AT267" s="912"/>
      <c r="AU267" s="912"/>
      <c r="AV267" s="912"/>
      <c r="AW267" s="912"/>
      <c r="AX267" s="912"/>
      <c r="AY267" s="912"/>
      <c r="BA267" s="2397"/>
      <c r="BB267" s="419" t="s">
        <v>113</v>
      </c>
      <c r="BC267" s="1347" t="s">
        <v>35</v>
      </c>
      <c r="BD267" s="1366" t="s">
        <v>35</v>
      </c>
      <c r="BE267" s="1366" t="s">
        <v>35</v>
      </c>
      <c r="BF267" s="1366" t="s">
        <v>35</v>
      </c>
      <c r="BG267" s="1386" t="s">
        <v>35</v>
      </c>
      <c r="BH267" s="1406" t="s">
        <v>35</v>
      </c>
      <c r="BI267" s="1366" t="s">
        <v>35</v>
      </c>
      <c r="BJ267" s="1366" t="s">
        <v>35</v>
      </c>
      <c r="BK267" s="1366" t="s">
        <v>35</v>
      </c>
      <c r="BL267" s="1386" t="s">
        <v>35</v>
      </c>
      <c r="BM267" s="1406" t="s">
        <v>35</v>
      </c>
      <c r="BN267" s="1366" t="s">
        <v>35</v>
      </c>
      <c r="BO267" s="1366" t="s">
        <v>35</v>
      </c>
      <c r="BP267" s="1366" t="s">
        <v>35</v>
      </c>
      <c r="BQ267" s="1864" t="s">
        <v>35</v>
      </c>
      <c r="BR267" s="1919"/>
      <c r="BS267" s="1919"/>
      <c r="BT267" s="1919"/>
      <c r="BU267" s="1919"/>
      <c r="BV267" s="1919"/>
      <c r="BW267" s="1919"/>
      <c r="BX267" s="1919"/>
      <c r="BY267" s="1827"/>
      <c r="BZ267" s="1827"/>
      <c r="CA267" s="1827"/>
      <c r="CB267" s="1827"/>
      <c r="CC267" s="1827"/>
      <c r="CD267" s="1827"/>
      <c r="CE267" s="1827"/>
      <c r="CF267" s="1827"/>
      <c r="CG267" s="1827"/>
      <c r="CH267" s="1827"/>
      <c r="CI267" s="1827"/>
      <c r="CJ267" s="1827"/>
      <c r="CK267" s="1827"/>
      <c r="CL267" s="1827"/>
      <c r="CM267" s="1827"/>
      <c r="CN267" s="1827"/>
      <c r="CO267" s="1827"/>
      <c r="CP267" s="1827"/>
      <c r="CQ267" s="1827"/>
      <c r="CR267" s="1827"/>
      <c r="CS267" s="1827"/>
      <c r="CT267" s="1827"/>
      <c r="CU267" s="1827"/>
      <c r="CV267" s="1827"/>
      <c r="CW267" s="1827"/>
      <c r="CX267" s="1827"/>
      <c r="CY267" s="1827"/>
      <c r="CZ267" s="1827"/>
      <c r="DA267" s="912"/>
    </row>
    <row r="268" s="135" customFormat="true" ht="15" customHeight="true" x14ac:dyDescent="0.2">
      <c r="R268" s="912"/>
      <c r="S268" s="912"/>
      <c r="T268" s="912"/>
      <c r="U268" s="912"/>
      <c r="V268" s="912"/>
      <c r="W268" s="912"/>
      <c r="X268" s="912"/>
      <c r="Y268" s="912"/>
      <c r="Z268" s="912"/>
      <c r="AA268" s="912"/>
      <c r="AB268" s="912"/>
      <c r="AC268" s="912"/>
      <c r="AD268" s="912"/>
      <c r="AE268" s="912"/>
      <c r="AF268" s="912"/>
      <c r="AG268" s="912"/>
      <c r="AH268" s="912"/>
      <c r="AI268" s="912"/>
      <c r="AJ268" s="912"/>
      <c r="AK268" s="912"/>
      <c r="AL268" s="912"/>
      <c r="AM268" s="912"/>
      <c r="AN268" s="912"/>
      <c r="AO268" s="912"/>
      <c r="AP268" s="912"/>
      <c r="AQ268" s="912"/>
      <c r="AR268" s="912"/>
      <c r="AS268" s="912"/>
      <c r="AT268" s="912"/>
      <c r="AU268" s="912"/>
      <c r="AV268" s="912"/>
      <c r="AW268" s="912"/>
      <c r="AX268" s="912"/>
      <c r="AY268" s="912"/>
      <c r="BA268" s="2397" t="s">
        <v>116</v>
      </c>
      <c r="BB268" s="419" t="s">
        <v>89</v>
      </c>
      <c r="BC268" s="1347" t="s">
        <v>35</v>
      </c>
      <c r="BD268" s="1366" t="s">
        <v>35</v>
      </c>
      <c r="BE268" s="1366" t="s">
        <v>35</v>
      </c>
      <c r="BF268" s="1366" t="s">
        <v>35</v>
      </c>
      <c r="BG268" s="1386" t="s">
        <v>35</v>
      </c>
      <c r="BH268" s="1406" t="s">
        <v>35</v>
      </c>
      <c r="BI268" s="1366" t="s">
        <v>35</v>
      </c>
      <c r="BJ268" s="1366" t="s">
        <v>35</v>
      </c>
      <c r="BK268" s="1366" t="s">
        <v>35</v>
      </c>
      <c r="BL268" s="1386" t="s">
        <v>35</v>
      </c>
      <c r="BM268" s="1406" t="s">
        <v>35</v>
      </c>
      <c r="BN268" s="1366" t="s">
        <v>35</v>
      </c>
      <c r="BO268" s="1366" t="s">
        <v>35</v>
      </c>
      <c r="BP268" s="1366" t="s">
        <v>35</v>
      </c>
      <c r="BQ268" s="1864" t="s">
        <v>35</v>
      </c>
      <c r="BR268" s="1919"/>
      <c r="BS268" s="1919"/>
      <c r="BT268" s="1919"/>
      <c r="BU268" s="1919"/>
      <c r="BV268" s="1919"/>
      <c r="BW268" s="1919"/>
      <c r="BX268" s="1919"/>
      <c r="BY268" s="1827"/>
      <c r="BZ268" s="1827"/>
      <c r="CA268" s="1827"/>
      <c r="CB268" s="1827"/>
      <c r="CC268" s="1827"/>
      <c r="CD268" s="1827"/>
      <c r="CE268" s="1827"/>
      <c r="CF268" s="1827"/>
      <c r="CG268" s="1827"/>
      <c r="CH268" s="1827"/>
      <c r="CI268" s="1827"/>
      <c r="CJ268" s="1827"/>
      <c r="CK268" s="1827"/>
      <c r="CL268" s="1827"/>
      <c r="CM268" s="1827"/>
      <c r="CN268" s="1827"/>
      <c r="CO268" s="1827"/>
      <c r="CP268" s="1827"/>
      <c r="CQ268" s="1827"/>
      <c r="CR268" s="1827"/>
      <c r="CS268" s="1827"/>
      <c r="CT268" s="1827"/>
      <c r="CU268" s="1827"/>
      <c r="CV268" s="1827"/>
      <c r="CW268" s="1827"/>
      <c r="CX268" s="1827"/>
      <c r="CY268" s="1827"/>
      <c r="CZ268" s="1827"/>
      <c r="DA268" s="912"/>
    </row>
    <row r="269" s="135" customFormat="true" ht="15" customHeight="true" x14ac:dyDescent="0.2">
      <c r="R269" s="912"/>
      <c r="S269" s="912"/>
      <c r="T269" s="912"/>
      <c r="U269" s="912"/>
      <c r="V269" s="912"/>
      <c r="W269" s="912"/>
      <c r="X269" s="912"/>
      <c r="Y269" s="912"/>
      <c r="Z269" s="912"/>
      <c r="AA269" s="912"/>
      <c r="AB269" s="912"/>
      <c r="AC269" s="912"/>
      <c r="AD269" s="912"/>
      <c r="AE269" s="912"/>
      <c r="AF269" s="912"/>
      <c r="AG269" s="912"/>
      <c r="AH269" s="912"/>
      <c r="AI269" s="912"/>
      <c r="AJ269" s="912"/>
      <c r="AK269" s="912"/>
      <c r="AL269" s="912"/>
      <c r="AM269" s="912"/>
      <c r="AN269" s="912"/>
      <c r="AO269" s="912"/>
      <c r="AP269" s="912"/>
      <c r="AQ269" s="912"/>
      <c r="AR269" s="912"/>
      <c r="AS269" s="912"/>
      <c r="AT269" s="912"/>
      <c r="AU269" s="912"/>
      <c r="AV269" s="912"/>
      <c r="AW269" s="912"/>
      <c r="AX269" s="912"/>
      <c r="AY269" s="912"/>
      <c r="BA269" s="2397"/>
      <c r="BB269" s="419" t="s">
        <v>90</v>
      </c>
      <c r="BC269" s="1347" t="s">
        <v>35</v>
      </c>
      <c r="BD269" s="1366" t="s">
        <v>35</v>
      </c>
      <c r="BE269" s="1366" t="s">
        <v>35</v>
      </c>
      <c r="BF269" s="1366" t="s">
        <v>35</v>
      </c>
      <c r="BG269" s="1386" t="s">
        <v>35</v>
      </c>
      <c r="BH269" s="1406" t="s">
        <v>35</v>
      </c>
      <c r="BI269" s="1366" t="s">
        <v>35</v>
      </c>
      <c r="BJ269" s="1366" t="s">
        <v>35</v>
      </c>
      <c r="BK269" s="1366" t="s">
        <v>35</v>
      </c>
      <c r="BL269" s="1386" t="s">
        <v>35</v>
      </c>
      <c r="BM269" s="1406" t="s">
        <v>35</v>
      </c>
      <c r="BN269" s="1366" t="s">
        <v>35</v>
      </c>
      <c r="BO269" s="1366" t="s">
        <v>35</v>
      </c>
      <c r="BP269" s="1366" t="s">
        <v>35</v>
      </c>
      <c r="BQ269" s="1864" t="s">
        <v>35</v>
      </c>
      <c r="BR269" s="1919"/>
      <c r="BS269" s="1919"/>
      <c r="BT269" s="1919"/>
      <c r="BU269" s="1919"/>
      <c r="BV269" s="1919"/>
      <c r="BW269" s="1919"/>
      <c r="BX269" s="1919"/>
      <c r="BY269" s="1827"/>
      <c r="BZ269" s="1827"/>
      <c r="CA269" s="1827"/>
      <c r="CB269" s="1827"/>
      <c r="CC269" s="1827"/>
      <c r="CD269" s="1827"/>
      <c r="CE269" s="1827"/>
      <c r="CF269" s="1827"/>
      <c r="CG269" s="1827"/>
      <c r="CH269" s="1827"/>
      <c r="CI269" s="1827"/>
      <c r="CJ269" s="1827"/>
      <c r="CK269" s="1827"/>
      <c r="CL269" s="1827"/>
      <c r="CM269" s="1827"/>
      <c r="CN269" s="1827"/>
      <c r="CO269" s="1827"/>
      <c r="CP269" s="1827"/>
      <c r="CQ269" s="1827"/>
      <c r="CR269" s="1827"/>
      <c r="CS269" s="1827"/>
      <c r="CT269" s="1827"/>
      <c r="CU269" s="1827"/>
      <c r="CV269" s="1827"/>
      <c r="CW269" s="1827"/>
      <c r="CX269" s="1827"/>
      <c r="CY269" s="1827"/>
      <c r="CZ269" s="1827"/>
      <c r="DA269" s="912"/>
    </row>
    <row r="270" s="135" customFormat="true" ht="15" customHeight="true" x14ac:dyDescent="0.2">
      <c r="R270" s="912"/>
      <c r="S270" s="912"/>
      <c r="T270" s="912"/>
      <c r="U270" s="912"/>
      <c r="V270" s="912"/>
      <c r="W270" s="912"/>
      <c r="X270" s="912"/>
      <c r="Y270" s="912"/>
      <c r="Z270" s="912"/>
      <c r="AA270" s="912"/>
      <c r="AB270" s="912"/>
      <c r="AC270" s="912"/>
      <c r="AD270" s="912"/>
      <c r="AE270" s="912"/>
      <c r="AF270" s="912"/>
      <c r="AG270" s="912"/>
      <c r="AH270" s="912"/>
      <c r="AI270" s="912"/>
      <c r="AJ270" s="912"/>
      <c r="AK270" s="912"/>
      <c r="AL270" s="912"/>
      <c r="AM270" s="912"/>
      <c r="AN270" s="912"/>
      <c r="AO270" s="912"/>
      <c r="AP270" s="912"/>
      <c r="AQ270" s="912"/>
      <c r="AR270" s="912"/>
      <c r="AS270" s="912"/>
      <c r="AT270" s="912"/>
      <c r="AU270" s="912"/>
      <c r="AV270" s="912"/>
      <c r="AW270" s="912"/>
      <c r="AX270" s="912"/>
      <c r="AY270" s="912"/>
      <c r="BA270" s="2397"/>
      <c r="BB270" s="419" t="s">
        <v>91</v>
      </c>
      <c r="BC270" s="1347" t="s">
        <v>35</v>
      </c>
      <c r="BD270" s="1366" t="s">
        <v>35</v>
      </c>
      <c r="BE270" s="1366" t="s">
        <v>35</v>
      </c>
      <c r="BF270" s="1366" t="s">
        <v>35</v>
      </c>
      <c r="BG270" s="1386" t="s">
        <v>35</v>
      </c>
      <c r="BH270" s="1406" t="s">
        <v>35</v>
      </c>
      <c r="BI270" s="1366" t="s">
        <v>35</v>
      </c>
      <c r="BJ270" s="1366" t="s">
        <v>35</v>
      </c>
      <c r="BK270" s="1366" t="s">
        <v>35</v>
      </c>
      <c r="BL270" s="1386" t="s">
        <v>35</v>
      </c>
      <c r="BM270" s="1406" t="s">
        <v>35</v>
      </c>
      <c r="BN270" s="1366" t="s">
        <v>35</v>
      </c>
      <c r="BO270" s="1366" t="s">
        <v>35</v>
      </c>
      <c r="BP270" s="1366" t="s">
        <v>35</v>
      </c>
      <c r="BQ270" s="1864" t="s">
        <v>35</v>
      </c>
      <c r="BR270" s="1919"/>
      <c r="BS270" s="1919"/>
      <c r="BT270" s="1919"/>
      <c r="BU270" s="1919"/>
      <c r="BV270" s="1919"/>
      <c r="BW270" s="1919"/>
      <c r="BX270" s="1919"/>
      <c r="BY270" s="1827"/>
      <c r="BZ270" s="1827"/>
      <c r="CA270" s="1827"/>
      <c r="CB270" s="1827"/>
      <c r="CC270" s="1827"/>
      <c r="CD270" s="1827"/>
      <c r="CE270" s="1827"/>
      <c r="CF270" s="1827"/>
      <c r="CG270" s="1827"/>
      <c r="CH270" s="1827"/>
      <c r="CI270" s="1827"/>
      <c r="CJ270" s="1827"/>
      <c r="CK270" s="1827"/>
      <c r="CL270" s="1827"/>
      <c r="CM270" s="1827"/>
      <c r="CN270" s="1827"/>
      <c r="CO270" s="1827"/>
      <c r="CP270" s="1827"/>
      <c r="CQ270" s="1827"/>
      <c r="CR270" s="1827"/>
      <c r="CS270" s="1827"/>
      <c r="CT270" s="1827"/>
      <c r="CU270" s="1827"/>
      <c r="CV270" s="1827"/>
      <c r="CW270" s="1827"/>
      <c r="CX270" s="1827"/>
      <c r="CY270" s="1827"/>
      <c r="CZ270" s="1827"/>
      <c r="DA270" s="912"/>
    </row>
    <row r="271" s="135" customFormat="true" ht="15" customHeight="true" x14ac:dyDescent="0.2">
      <c r="R271" s="912"/>
      <c r="S271" s="912"/>
      <c r="T271" s="912"/>
      <c r="U271" s="912"/>
      <c r="V271" s="912"/>
      <c r="W271" s="912"/>
      <c r="X271" s="912"/>
      <c r="Y271" s="912"/>
      <c r="Z271" s="912"/>
      <c r="AA271" s="912"/>
      <c r="AB271" s="912"/>
      <c r="AC271" s="912"/>
      <c r="AD271" s="912"/>
      <c r="AE271" s="912"/>
      <c r="AF271" s="912"/>
      <c r="AG271" s="912"/>
      <c r="AH271" s="912"/>
      <c r="AI271" s="912"/>
      <c r="AJ271" s="912"/>
      <c r="AK271" s="912"/>
      <c r="AL271" s="912"/>
      <c r="AM271" s="912"/>
      <c r="AN271" s="912"/>
      <c r="AO271" s="912"/>
      <c r="AP271" s="912"/>
      <c r="AQ271" s="912"/>
      <c r="AR271" s="912"/>
      <c r="AS271" s="912"/>
      <c r="AT271" s="912"/>
      <c r="AU271" s="912"/>
      <c r="AV271" s="912"/>
      <c r="AW271" s="912"/>
      <c r="AX271" s="912"/>
      <c r="AY271" s="912"/>
      <c r="BA271" s="2397" t="s">
        <v>75</v>
      </c>
      <c r="BB271" s="419" t="s">
        <v>49</v>
      </c>
      <c r="BC271" s="1347" t="s">
        <v>35</v>
      </c>
      <c r="BD271" s="1367" t="s">
        <v>35</v>
      </c>
      <c r="BE271" s="1367" t="s">
        <v>35</v>
      </c>
      <c r="BF271" s="1367" t="s">
        <v>35</v>
      </c>
      <c r="BG271" s="1387" t="s">
        <v>35</v>
      </c>
      <c r="BH271" s="1347" t="s">
        <v>35</v>
      </c>
      <c r="BI271" s="1367" t="s">
        <v>35</v>
      </c>
      <c r="BJ271" s="1367" t="s">
        <v>35</v>
      </c>
      <c r="BK271" s="1367" t="s">
        <v>35</v>
      </c>
      <c r="BL271" s="1387" t="s">
        <v>35</v>
      </c>
      <c r="BM271" s="1347" t="s">
        <v>35</v>
      </c>
      <c r="BN271" s="1367" t="s">
        <v>35</v>
      </c>
      <c r="BO271" s="1367" t="s">
        <v>35</v>
      </c>
      <c r="BP271" s="1367" t="s">
        <v>35</v>
      </c>
      <c r="BQ271" s="1425" t="s">
        <v>35</v>
      </c>
      <c r="BR271" s="1828"/>
      <c r="BS271" s="1828"/>
      <c r="BT271" s="1828"/>
      <c r="BU271" s="1828"/>
      <c r="BV271" s="1828"/>
      <c r="BW271" s="1828"/>
      <c r="BX271" s="1828"/>
      <c r="BY271" s="1828"/>
      <c r="BZ271" s="1828"/>
      <c r="CA271" s="1828"/>
      <c r="CB271" s="1828"/>
      <c r="CC271" s="1828"/>
      <c r="CD271" s="1828"/>
      <c r="CE271" s="1828"/>
      <c r="CF271" s="1828"/>
      <c r="CG271" s="1828"/>
      <c r="CH271" s="1828"/>
      <c r="CI271" s="1828"/>
      <c r="CJ271" s="1828"/>
      <c r="CK271" s="1828"/>
      <c r="CL271" s="1828"/>
      <c r="CM271" s="1828"/>
      <c r="CN271" s="1828"/>
      <c r="CO271" s="1828"/>
      <c r="CP271" s="1828"/>
      <c r="CQ271" s="1828"/>
      <c r="CR271" s="1828"/>
      <c r="CS271" s="1828"/>
      <c r="CT271" s="1828"/>
      <c r="CU271" s="1828"/>
      <c r="CV271" s="1828"/>
      <c r="CW271" s="1828"/>
      <c r="CX271" s="1828"/>
      <c r="CY271" s="1828"/>
      <c r="CZ271" s="1828"/>
      <c r="DA271" s="912"/>
    </row>
    <row r="272" s="135" customFormat="true" ht="15" customHeight="true" x14ac:dyDescent="0.2">
      <c r="R272" s="912"/>
      <c r="S272" s="912"/>
      <c r="T272" s="912"/>
      <c r="U272" s="912"/>
      <c r="V272" s="912"/>
      <c r="W272" s="912"/>
      <c r="X272" s="912"/>
      <c r="Y272" s="912"/>
      <c r="Z272" s="912"/>
      <c r="AA272" s="912"/>
      <c r="AB272" s="912"/>
      <c r="AC272" s="912"/>
      <c r="AD272" s="912"/>
      <c r="AE272" s="912"/>
      <c r="AF272" s="912"/>
      <c r="AG272" s="912"/>
      <c r="AH272" s="912"/>
      <c r="AI272" s="912"/>
      <c r="AJ272" s="912"/>
      <c r="AK272" s="912"/>
      <c r="AL272" s="912"/>
      <c r="AM272" s="912"/>
      <c r="AN272" s="912"/>
      <c r="AO272" s="912"/>
      <c r="AP272" s="912"/>
      <c r="AQ272" s="912"/>
      <c r="AR272" s="912"/>
      <c r="AS272" s="912"/>
      <c r="AT272" s="912"/>
      <c r="AU272" s="912"/>
      <c r="AV272" s="912"/>
      <c r="AW272" s="912"/>
      <c r="AX272" s="912"/>
      <c r="AY272" s="912"/>
      <c r="BA272" s="2397"/>
      <c r="BB272" s="419" t="s">
        <v>48</v>
      </c>
      <c r="BC272" s="1347" t="s">
        <v>35</v>
      </c>
      <c r="BD272" s="1367" t="s">
        <v>35</v>
      </c>
      <c r="BE272" s="1367" t="s">
        <v>35</v>
      </c>
      <c r="BF272" s="1367" t="s">
        <v>35</v>
      </c>
      <c r="BG272" s="1387" t="s">
        <v>35</v>
      </c>
      <c r="BH272" s="1347" t="s">
        <v>35</v>
      </c>
      <c r="BI272" s="1367" t="s">
        <v>35</v>
      </c>
      <c r="BJ272" s="1367" t="s">
        <v>35</v>
      </c>
      <c r="BK272" s="1367" t="s">
        <v>35</v>
      </c>
      <c r="BL272" s="1387" t="s">
        <v>35</v>
      </c>
      <c r="BM272" s="1347" t="s">
        <v>35</v>
      </c>
      <c r="BN272" s="1367" t="s">
        <v>35</v>
      </c>
      <c r="BO272" s="1367" t="s">
        <v>35</v>
      </c>
      <c r="BP272" s="1367" t="s">
        <v>35</v>
      </c>
      <c r="BQ272" s="1425" t="s">
        <v>35</v>
      </c>
      <c r="BR272" s="1828"/>
      <c r="BS272" s="1828"/>
      <c r="BT272" s="1828"/>
      <c r="BU272" s="1828"/>
      <c r="BV272" s="1828"/>
      <c r="BW272" s="1828"/>
      <c r="BX272" s="1828"/>
      <c r="BY272" s="1828"/>
      <c r="BZ272" s="1828"/>
      <c r="CA272" s="1828"/>
      <c r="CB272" s="1828"/>
      <c r="CC272" s="1828"/>
      <c r="CD272" s="1828"/>
      <c r="CE272" s="1828"/>
      <c r="CF272" s="1828"/>
      <c r="CG272" s="1828"/>
      <c r="CH272" s="1828"/>
      <c r="CI272" s="1828"/>
      <c r="CJ272" s="1828"/>
      <c r="CK272" s="1828"/>
      <c r="CL272" s="1828"/>
      <c r="CM272" s="1828"/>
      <c r="CN272" s="1828"/>
      <c r="CO272" s="1828"/>
      <c r="CP272" s="1828"/>
      <c r="CQ272" s="1828"/>
      <c r="CR272" s="1828"/>
      <c r="CS272" s="1828"/>
      <c r="CT272" s="1828"/>
      <c r="CU272" s="1828"/>
      <c r="CV272" s="1828"/>
      <c r="CW272" s="1828"/>
      <c r="CX272" s="1828"/>
      <c r="CY272" s="1828"/>
      <c r="CZ272" s="1828"/>
      <c r="DA272" s="912"/>
    </row>
    <row r="273" s="135" customFormat="true" ht="15" customHeight="true" x14ac:dyDescent="0.2">
      <c r="R273" s="912"/>
      <c r="S273" s="912"/>
      <c r="T273" s="912"/>
      <c r="U273" s="912"/>
      <c r="V273" s="912"/>
      <c r="W273" s="912"/>
      <c r="X273" s="912"/>
      <c r="Y273" s="912"/>
      <c r="Z273" s="912"/>
      <c r="AA273" s="912"/>
      <c r="AB273" s="912"/>
      <c r="AC273" s="912"/>
      <c r="AD273" s="912"/>
      <c r="AE273" s="912"/>
      <c r="AF273" s="912"/>
      <c r="AG273" s="912"/>
      <c r="AH273" s="912"/>
      <c r="AI273" s="912"/>
      <c r="AJ273" s="912"/>
      <c r="AK273" s="912"/>
      <c r="AL273" s="912"/>
      <c r="AM273" s="912"/>
      <c r="AN273" s="912"/>
      <c r="AO273" s="912"/>
      <c r="AP273" s="912"/>
      <c r="AQ273" s="912"/>
      <c r="AR273" s="912"/>
      <c r="AS273" s="912"/>
      <c r="AT273" s="912"/>
      <c r="AU273" s="912"/>
      <c r="AV273" s="912"/>
      <c r="AW273" s="912"/>
      <c r="AX273" s="912"/>
      <c r="AY273" s="912"/>
      <c r="BA273" s="2397"/>
      <c r="BB273" s="419" t="s">
        <v>113</v>
      </c>
      <c r="BC273" s="1347" t="s">
        <v>35</v>
      </c>
      <c r="BD273" s="1367" t="s">
        <v>35</v>
      </c>
      <c r="BE273" s="1367" t="s">
        <v>35</v>
      </c>
      <c r="BF273" s="1367" t="s">
        <v>35</v>
      </c>
      <c r="BG273" s="1387" t="s">
        <v>35</v>
      </c>
      <c r="BH273" s="1347" t="s">
        <v>35</v>
      </c>
      <c r="BI273" s="1367" t="s">
        <v>35</v>
      </c>
      <c r="BJ273" s="1367" t="s">
        <v>35</v>
      </c>
      <c r="BK273" s="1367" t="s">
        <v>35</v>
      </c>
      <c r="BL273" s="1387" t="s">
        <v>35</v>
      </c>
      <c r="BM273" s="1347" t="s">
        <v>35</v>
      </c>
      <c r="BN273" s="1367" t="s">
        <v>35</v>
      </c>
      <c r="BO273" s="1367" t="s">
        <v>35</v>
      </c>
      <c r="BP273" s="1367" t="s">
        <v>35</v>
      </c>
      <c r="BQ273" s="1425" t="s">
        <v>35</v>
      </c>
      <c r="BR273" s="1828"/>
      <c r="BS273" s="1828"/>
      <c r="BT273" s="1828"/>
      <c r="BU273" s="1828"/>
      <c r="BV273" s="1828"/>
      <c r="BW273" s="1828"/>
      <c r="BX273" s="1828"/>
      <c r="BY273" s="1828"/>
      <c r="BZ273" s="1828"/>
      <c r="CA273" s="1828"/>
      <c r="CB273" s="1828"/>
      <c r="CC273" s="1828"/>
      <c r="CD273" s="1828"/>
      <c r="CE273" s="1828"/>
      <c r="CF273" s="1828"/>
      <c r="CG273" s="1828"/>
      <c r="CH273" s="1828"/>
      <c r="CI273" s="1828"/>
      <c r="CJ273" s="1828"/>
      <c r="CK273" s="1828"/>
      <c r="CL273" s="1828"/>
      <c r="CM273" s="1828"/>
      <c r="CN273" s="1828"/>
      <c r="CO273" s="1828"/>
      <c r="CP273" s="1828"/>
      <c r="CQ273" s="1828"/>
      <c r="CR273" s="1828"/>
      <c r="CS273" s="1828"/>
      <c r="CT273" s="1828"/>
      <c r="CU273" s="1828"/>
      <c r="CV273" s="1828"/>
      <c r="CW273" s="1828"/>
      <c r="CX273" s="1828"/>
      <c r="CY273" s="1828"/>
      <c r="CZ273" s="1828"/>
      <c r="DA273" s="912"/>
    </row>
    <row r="274" s="135" customFormat="true" ht="15" customHeight="true" x14ac:dyDescent="0.2">
      <c r="R274" s="912"/>
      <c r="S274" s="912"/>
      <c r="T274" s="912"/>
      <c r="U274" s="912"/>
      <c r="V274" s="912"/>
      <c r="W274" s="912"/>
      <c r="X274" s="912"/>
      <c r="Y274" s="912"/>
      <c r="Z274" s="912"/>
      <c r="AA274" s="912"/>
      <c r="AB274" s="912"/>
      <c r="AC274" s="912"/>
      <c r="AD274" s="912"/>
      <c r="AE274" s="912"/>
      <c r="AF274" s="912"/>
      <c r="AG274" s="912"/>
      <c r="AH274" s="912"/>
      <c r="AI274" s="912"/>
      <c r="AJ274" s="912"/>
      <c r="AK274" s="912"/>
      <c r="AL274" s="912"/>
      <c r="AM274" s="912"/>
      <c r="AN274" s="912"/>
      <c r="AO274" s="912"/>
      <c r="AP274" s="912"/>
      <c r="AQ274" s="912"/>
      <c r="AR274" s="912"/>
      <c r="AS274" s="912"/>
      <c r="AT274" s="912"/>
      <c r="AU274" s="912"/>
      <c r="AV274" s="912"/>
      <c r="AW274" s="912"/>
      <c r="AX274" s="912"/>
      <c r="AY274" s="912"/>
      <c r="BA274" s="2397" t="s">
        <v>76</v>
      </c>
      <c r="BB274" s="419" t="s">
        <v>49</v>
      </c>
      <c r="BC274" s="1347" t="s">
        <v>35</v>
      </c>
      <c r="BD274" s="1366" t="s">
        <v>35</v>
      </c>
      <c r="BE274" s="1366" t="s">
        <v>35</v>
      </c>
      <c r="BF274" s="1366" t="s">
        <v>35</v>
      </c>
      <c r="BG274" s="1386" t="s">
        <v>35</v>
      </c>
      <c r="BH274" s="1406" t="s">
        <v>35</v>
      </c>
      <c r="BI274" s="1366" t="s">
        <v>35</v>
      </c>
      <c r="BJ274" s="1366" t="s">
        <v>35</v>
      </c>
      <c r="BK274" s="1366" t="s">
        <v>35</v>
      </c>
      <c r="BL274" s="1386" t="s">
        <v>35</v>
      </c>
      <c r="BM274" s="1406" t="s">
        <v>35</v>
      </c>
      <c r="BN274" s="1366" t="s">
        <v>35</v>
      </c>
      <c r="BO274" s="1366" t="s">
        <v>35</v>
      </c>
      <c r="BP274" s="1366" t="s">
        <v>35</v>
      </c>
      <c r="BQ274" s="1864" t="s">
        <v>35</v>
      </c>
      <c r="BR274" s="1919"/>
      <c r="BS274" s="1919"/>
      <c r="BT274" s="1919"/>
      <c r="BU274" s="1919"/>
      <c r="BV274" s="1919"/>
      <c r="BW274" s="1919"/>
      <c r="BX274" s="1919"/>
      <c r="BY274" s="1827"/>
      <c r="BZ274" s="1827"/>
      <c r="CA274" s="1827"/>
      <c r="CB274" s="1827"/>
      <c r="CC274" s="1827"/>
      <c r="CD274" s="1827"/>
      <c r="CE274" s="1827"/>
      <c r="CF274" s="1827"/>
      <c r="CG274" s="1827"/>
      <c r="CH274" s="1827"/>
      <c r="CI274" s="1827"/>
      <c r="CJ274" s="1827"/>
      <c r="CK274" s="1827"/>
      <c r="CL274" s="1827"/>
      <c r="CM274" s="1827"/>
      <c r="CN274" s="1827"/>
      <c r="CO274" s="1827"/>
      <c r="CP274" s="1827"/>
      <c r="CQ274" s="1827"/>
      <c r="CR274" s="1827"/>
      <c r="CS274" s="1827"/>
      <c r="CT274" s="1827"/>
      <c r="CU274" s="1827"/>
      <c r="CV274" s="1827"/>
      <c r="CW274" s="1827"/>
      <c r="CX274" s="1827"/>
      <c r="CY274" s="1827"/>
      <c r="CZ274" s="1827"/>
      <c r="DA274" s="912"/>
    </row>
    <row r="275" s="135" customFormat="true" ht="15" customHeight="true" x14ac:dyDescent="0.2">
      <c r="R275" s="912"/>
      <c r="S275" s="912"/>
      <c r="T275" s="912"/>
      <c r="U275" s="912"/>
      <c r="V275" s="912"/>
      <c r="W275" s="912"/>
      <c r="X275" s="912"/>
      <c r="Y275" s="912"/>
      <c r="Z275" s="912"/>
      <c r="AA275" s="912"/>
      <c r="AB275" s="912"/>
      <c r="AC275" s="912"/>
      <c r="AD275" s="912"/>
      <c r="AE275" s="912"/>
      <c r="AF275" s="912"/>
      <c r="AG275" s="912"/>
      <c r="AH275" s="912"/>
      <c r="AI275" s="912"/>
      <c r="AJ275" s="912"/>
      <c r="AK275" s="912"/>
      <c r="AL275" s="912"/>
      <c r="AM275" s="912"/>
      <c r="AN275" s="912"/>
      <c r="AO275" s="912"/>
      <c r="AP275" s="912"/>
      <c r="AQ275" s="912"/>
      <c r="AR275" s="912"/>
      <c r="AS275" s="912"/>
      <c r="AT275" s="912"/>
      <c r="AU275" s="912"/>
      <c r="AV275" s="912"/>
      <c r="AW275" s="912"/>
      <c r="AX275" s="912"/>
      <c r="AY275" s="912"/>
      <c r="BA275" s="2397"/>
      <c r="BB275" s="419" t="s">
        <v>48</v>
      </c>
      <c r="BC275" s="1347" t="s">
        <v>35</v>
      </c>
      <c r="BD275" s="1366" t="s">
        <v>35</v>
      </c>
      <c r="BE275" s="1366" t="s">
        <v>35</v>
      </c>
      <c r="BF275" s="1366" t="s">
        <v>35</v>
      </c>
      <c r="BG275" s="1386" t="s">
        <v>35</v>
      </c>
      <c r="BH275" s="1406" t="s">
        <v>35</v>
      </c>
      <c r="BI275" s="1366" t="s">
        <v>35</v>
      </c>
      <c r="BJ275" s="1366" t="s">
        <v>35</v>
      </c>
      <c r="BK275" s="1366" t="s">
        <v>35</v>
      </c>
      <c r="BL275" s="1386" t="s">
        <v>35</v>
      </c>
      <c r="BM275" s="1406" t="s">
        <v>35</v>
      </c>
      <c r="BN275" s="1366" t="s">
        <v>35</v>
      </c>
      <c r="BO275" s="1366" t="s">
        <v>35</v>
      </c>
      <c r="BP275" s="1366" t="s">
        <v>35</v>
      </c>
      <c r="BQ275" s="1864" t="s">
        <v>35</v>
      </c>
      <c r="BR275" s="1919"/>
      <c r="BS275" s="1919"/>
      <c r="BT275" s="1919"/>
      <c r="BU275" s="1919"/>
      <c r="BV275" s="1919"/>
      <c r="BW275" s="1919"/>
      <c r="BX275" s="1919"/>
      <c r="BY275" s="1827"/>
      <c r="BZ275" s="1827"/>
      <c r="CA275" s="1827"/>
      <c r="CB275" s="1827"/>
      <c r="CC275" s="1827"/>
      <c r="CD275" s="1827"/>
      <c r="CE275" s="1827"/>
      <c r="CF275" s="1827"/>
      <c r="CG275" s="1827"/>
      <c r="CH275" s="1827"/>
      <c r="CI275" s="1827"/>
      <c r="CJ275" s="1827"/>
      <c r="CK275" s="1827"/>
      <c r="CL275" s="1827"/>
      <c r="CM275" s="1827"/>
      <c r="CN275" s="1827"/>
      <c r="CO275" s="1827"/>
      <c r="CP275" s="1827"/>
      <c r="CQ275" s="1827"/>
      <c r="CR275" s="1827"/>
      <c r="CS275" s="1827"/>
      <c r="CT275" s="1827"/>
      <c r="CU275" s="1827"/>
      <c r="CV275" s="1827"/>
      <c r="CW275" s="1827"/>
      <c r="CX275" s="1827"/>
      <c r="CY275" s="1827"/>
      <c r="CZ275" s="1827"/>
      <c r="DA275" s="912"/>
    </row>
    <row r="276" s="135" customFormat="true" ht="15" customHeight="true" x14ac:dyDescent="0.2">
      <c r="R276" s="912"/>
      <c r="S276" s="912"/>
      <c r="T276" s="912"/>
      <c r="U276" s="912"/>
      <c r="V276" s="912"/>
      <c r="W276" s="912"/>
      <c r="X276" s="912"/>
      <c r="Y276" s="912"/>
      <c r="Z276" s="912"/>
      <c r="AA276" s="912"/>
      <c r="AB276" s="912"/>
      <c r="AC276" s="912"/>
      <c r="AD276" s="912"/>
      <c r="AE276" s="912"/>
      <c r="AF276" s="912"/>
      <c r="AG276" s="912"/>
      <c r="AH276" s="912"/>
      <c r="AI276" s="912"/>
      <c r="AJ276" s="912"/>
      <c r="AK276" s="912"/>
      <c r="AL276" s="912"/>
      <c r="AM276" s="912"/>
      <c r="AN276" s="912"/>
      <c r="AO276" s="912"/>
      <c r="AP276" s="912"/>
      <c r="AQ276" s="912"/>
      <c r="AR276" s="912"/>
      <c r="AS276" s="912"/>
      <c r="AT276" s="912"/>
      <c r="AU276" s="912"/>
      <c r="AV276" s="912"/>
      <c r="AW276" s="912"/>
      <c r="AX276" s="912"/>
      <c r="AY276" s="912"/>
      <c r="BA276" s="2397"/>
      <c r="BB276" s="419" t="s">
        <v>114</v>
      </c>
      <c r="BC276" s="1347" t="s">
        <v>35</v>
      </c>
      <c r="BD276" s="1366" t="s">
        <v>35</v>
      </c>
      <c r="BE276" s="1366" t="s">
        <v>35</v>
      </c>
      <c r="BF276" s="1366" t="s">
        <v>35</v>
      </c>
      <c r="BG276" s="1386" t="s">
        <v>35</v>
      </c>
      <c r="BH276" s="1406" t="s">
        <v>35</v>
      </c>
      <c r="BI276" s="1366" t="s">
        <v>35</v>
      </c>
      <c r="BJ276" s="1366" t="s">
        <v>35</v>
      </c>
      <c r="BK276" s="1366" t="s">
        <v>35</v>
      </c>
      <c r="BL276" s="1386" t="s">
        <v>35</v>
      </c>
      <c r="BM276" s="1406" t="s">
        <v>35</v>
      </c>
      <c r="BN276" s="1366" t="s">
        <v>35</v>
      </c>
      <c r="BO276" s="1366" t="s">
        <v>35</v>
      </c>
      <c r="BP276" s="1366" t="s">
        <v>35</v>
      </c>
      <c r="BQ276" s="1864" t="s">
        <v>35</v>
      </c>
      <c r="BR276" s="1919"/>
      <c r="BS276" s="1919"/>
      <c r="BT276" s="1919"/>
      <c r="BU276" s="1919"/>
      <c r="BV276" s="1919"/>
      <c r="BW276" s="1919"/>
      <c r="BX276" s="1919"/>
      <c r="BY276" s="1827"/>
      <c r="BZ276" s="1827"/>
      <c r="CA276" s="1827"/>
      <c r="CB276" s="1827"/>
      <c r="CC276" s="1827"/>
      <c r="CD276" s="1827"/>
      <c r="CE276" s="1827"/>
      <c r="CF276" s="1827"/>
      <c r="CG276" s="1827"/>
      <c r="CH276" s="1827"/>
      <c r="CI276" s="1827"/>
      <c r="CJ276" s="1827"/>
      <c r="CK276" s="1827"/>
      <c r="CL276" s="1827"/>
      <c r="CM276" s="1827"/>
      <c r="CN276" s="1827"/>
      <c r="CO276" s="1827"/>
      <c r="CP276" s="1827"/>
      <c r="CQ276" s="1827"/>
      <c r="CR276" s="1827"/>
      <c r="CS276" s="1827"/>
      <c r="CT276" s="1827"/>
      <c r="CU276" s="1827"/>
      <c r="CV276" s="1827"/>
      <c r="CW276" s="1827"/>
      <c r="CX276" s="1827"/>
      <c r="CY276" s="1827"/>
      <c r="CZ276" s="1827"/>
      <c r="DA276" s="912"/>
    </row>
    <row r="277" s="135" customFormat="true" ht="15" customHeight="true" x14ac:dyDescent="0.2">
      <c r="R277" s="912"/>
      <c r="S277" s="912"/>
      <c r="T277" s="912"/>
      <c r="U277" s="912"/>
      <c r="V277" s="912"/>
      <c r="W277" s="912"/>
      <c r="X277" s="912"/>
      <c r="Y277" s="912"/>
      <c r="Z277" s="912"/>
      <c r="AA277" s="912"/>
      <c r="AB277" s="912"/>
      <c r="AC277" s="912"/>
      <c r="AD277" s="912"/>
      <c r="AE277" s="912"/>
      <c r="AF277" s="912"/>
      <c r="AG277" s="912"/>
      <c r="AH277" s="912"/>
      <c r="AI277" s="912"/>
      <c r="AJ277" s="912"/>
      <c r="AK277" s="912"/>
      <c r="AL277" s="912"/>
      <c r="AM277" s="912"/>
      <c r="AN277" s="912"/>
      <c r="AO277" s="912"/>
      <c r="AP277" s="912"/>
      <c r="AQ277" s="912"/>
      <c r="AR277" s="912"/>
      <c r="AS277" s="912"/>
      <c r="AT277" s="912"/>
      <c r="AU277" s="912"/>
      <c r="AV277" s="912"/>
      <c r="AW277" s="912"/>
      <c r="AX277" s="912"/>
      <c r="AY277" s="912"/>
      <c r="BA277" s="2397" t="s">
        <v>77</v>
      </c>
      <c r="BB277" s="419" t="s">
        <v>78</v>
      </c>
      <c r="BC277" s="1347" t="s">
        <v>35</v>
      </c>
      <c r="BD277" s="1366" t="s">
        <v>35</v>
      </c>
      <c r="BE277" s="1366" t="s">
        <v>35</v>
      </c>
      <c r="BF277" s="1366" t="s">
        <v>35</v>
      </c>
      <c r="BG277" s="1386" t="s">
        <v>35</v>
      </c>
      <c r="BH277" s="1406" t="s">
        <v>35</v>
      </c>
      <c r="BI277" s="1366" t="s">
        <v>35</v>
      </c>
      <c r="BJ277" s="1366" t="s">
        <v>35</v>
      </c>
      <c r="BK277" s="1366" t="s">
        <v>35</v>
      </c>
      <c r="BL277" s="1386" t="s">
        <v>35</v>
      </c>
      <c r="BM277" s="1406" t="s">
        <v>35</v>
      </c>
      <c r="BN277" s="1366" t="s">
        <v>35</v>
      </c>
      <c r="BO277" s="1366" t="s">
        <v>35</v>
      </c>
      <c r="BP277" s="1366" t="s">
        <v>35</v>
      </c>
      <c r="BQ277" s="1864" t="s">
        <v>35</v>
      </c>
      <c r="BR277" s="1919"/>
      <c r="BS277" s="1919"/>
      <c r="BT277" s="1919"/>
      <c r="BU277" s="1919"/>
      <c r="BV277" s="1919"/>
      <c r="BW277" s="1919"/>
      <c r="BX277" s="1919"/>
      <c r="BY277" s="1827"/>
      <c r="BZ277" s="1827"/>
      <c r="CA277" s="1827"/>
      <c r="CB277" s="1827"/>
      <c r="CC277" s="1827"/>
      <c r="CD277" s="1827"/>
      <c r="CE277" s="1827"/>
      <c r="CF277" s="1827"/>
      <c r="CG277" s="1827"/>
      <c r="CH277" s="1827"/>
      <c r="CI277" s="1827"/>
      <c r="CJ277" s="1827"/>
      <c r="CK277" s="1827"/>
      <c r="CL277" s="1827"/>
      <c r="CM277" s="1827"/>
      <c r="CN277" s="1827"/>
      <c r="CO277" s="1827"/>
      <c r="CP277" s="1827"/>
      <c r="CQ277" s="1827"/>
      <c r="CR277" s="1827"/>
      <c r="CS277" s="1827"/>
      <c r="CT277" s="1827"/>
      <c r="CU277" s="1827"/>
      <c r="CV277" s="1827"/>
      <c r="CW277" s="1827"/>
      <c r="CX277" s="1827"/>
      <c r="CY277" s="1827"/>
      <c r="CZ277" s="1827"/>
      <c r="DA277" s="912"/>
    </row>
    <row r="278" s="135" customFormat="true" ht="15" customHeight="true" x14ac:dyDescent="0.2">
      <c r="R278" s="912"/>
      <c r="S278" s="912"/>
      <c r="T278" s="912"/>
      <c r="U278" s="912"/>
      <c r="V278" s="912"/>
      <c r="W278" s="912"/>
      <c r="X278" s="912"/>
      <c r="Y278" s="912"/>
      <c r="Z278" s="912"/>
      <c r="AA278" s="912"/>
      <c r="AB278" s="912"/>
      <c r="AC278" s="912"/>
      <c r="AD278" s="912"/>
      <c r="AE278" s="912"/>
      <c r="AF278" s="912"/>
      <c r="AG278" s="912"/>
      <c r="AH278" s="912"/>
      <c r="AI278" s="912"/>
      <c r="AJ278" s="912"/>
      <c r="AK278" s="912"/>
      <c r="AL278" s="912"/>
      <c r="AM278" s="912"/>
      <c r="AN278" s="912"/>
      <c r="AO278" s="912"/>
      <c r="AP278" s="912"/>
      <c r="AQ278" s="912"/>
      <c r="AR278" s="912"/>
      <c r="AS278" s="912"/>
      <c r="AT278" s="912"/>
      <c r="AU278" s="912"/>
      <c r="AV278" s="912"/>
      <c r="AW278" s="912"/>
      <c r="AX278" s="912"/>
      <c r="AY278" s="912"/>
      <c r="BA278" s="2397"/>
      <c r="BB278" s="419" t="s">
        <v>79</v>
      </c>
      <c r="BC278" s="1347" t="s">
        <v>35</v>
      </c>
      <c r="BD278" s="1366" t="s">
        <v>35</v>
      </c>
      <c r="BE278" s="1366" t="s">
        <v>35</v>
      </c>
      <c r="BF278" s="1366" t="s">
        <v>35</v>
      </c>
      <c r="BG278" s="1386" t="s">
        <v>35</v>
      </c>
      <c r="BH278" s="1406" t="s">
        <v>35</v>
      </c>
      <c r="BI278" s="1366" t="s">
        <v>35</v>
      </c>
      <c r="BJ278" s="1366" t="s">
        <v>35</v>
      </c>
      <c r="BK278" s="1366" t="s">
        <v>35</v>
      </c>
      <c r="BL278" s="1386" t="s">
        <v>35</v>
      </c>
      <c r="BM278" s="1406" t="s">
        <v>35</v>
      </c>
      <c r="BN278" s="1366" t="s">
        <v>35</v>
      </c>
      <c r="BO278" s="1366" t="s">
        <v>35</v>
      </c>
      <c r="BP278" s="1366" t="s">
        <v>35</v>
      </c>
      <c r="BQ278" s="1864" t="s">
        <v>35</v>
      </c>
      <c r="BR278" s="1919"/>
      <c r="BS278" s="1919"/>
      <c r="BT278" s="1919"/>
      <c r="BU278" s="1919"/>
      <c r="BV278" s="1919"/>
      <c r="BW278" s="1919"/>
      <c r="BX278" s="1919"/>
      <c r="BY278" s="1827"/>
      <c r="BZ278" s="1827"/>
      <c r="CA278" s="1827"/>
      <c r="CB278" s="1827"/>
      <c r="CC278" s="1827"/>
      <c r="CD278" s="1827"/>
      <c r="CE278" s="1827"/>
      <c r="CF278" s="1827"/>
      <c r="CG278" s="1827"/>
      <c r="CH278" s="1827"/>
      <c r="CI278" s="1827"/>
      <c r="CJ278" s="1827"/>
      <c r="CK278" s="1827"/>
      <c r="CL278" s="1827"/>
      <c r="CM278" s="1827"/>
      <c r="CN278" s="1827"/>
      <c r="CO278" s="1827"/>
      <c r="CP278" s="1827"/>
      <c r="CQ278" s="1827"/>
      <c r="CR278" s="1827"/>
      <c r="CS278" s="1827"/>
      <c r="CT278" s="1827"/>
      <c r="CU278" s="1827"/>
      <c r="CV278" s="1827"/>
      <c r="CW278" s="1827"/>
      <c r="CX278" s="1827"/>
      <c r="CY278" s="1827"/>
      <c r="CZ278" s="1827"/>
      <c r="DA278" s="912"/>
    </row>
    <row r="279" s="135" customFormat="true" ht="15" customHeight="true" x14ac:dyDescent="0.2">
      <c r="R279" s="912"/>
      <c r="S279" s="912"/>
      <c r="T279" s="912"/>
      <c r="U279" s="912"/>
      <c r="V279" s="912"/>
      <c r="W279" s="912"/>
      <c r="X279" s="912"/>
      <c r="Y279" s="912"/>
      <c r="Z279" s="912"/>
      <c r="AA279" s="912"/>
      <c r="AB279" s="912"/>
      <c r="AC279" s="912"/>
      <c r="AD279" s="912"/>
      <c r="AE279" s="912"/>
      <c r="AF279" s="912"/>
      <c r="AG279" s="912"/>
      <c r="AH279" s="912"/>
      <c r="AI279" s="912"/>
      <c r="AJ279" s="912"/>
      <c r="AK279" s="912"/>
      <c r="AL279" s="912"/>
      <c r="AM279" s="912"/>
      <c r="AN279" s="912"/>
      <c r="AO279" s="912"/>
      <c r="AP279" s="912"/>
      <c r="AQ279" s="912"/>
      <c r="AR279" s="912"/>
      <c r="AS279" s="912"/>
      <c r="AT279" s="912"/>
      <c r="AU279" s="912"/>
      <c r="AV279" s="912"/>
      <c r="AW279" s="912"/>
      <c r="AX279" s="912"/>
      <c r="AY279" s="912"/>
      <c r="BA279" s="2397"/>
      <c r="BB279" s="419" t="s">
        <v>80</v>
      </c>
      <c r="BC279" s="1347" t="s">
        <v>35</v>
      </c>
      <c r="BD279" s="1367" t="s">
        <v>35</v>
      </c>
      <c r="BE279" s="1367" t="s">
        <v>35</v>
      </c>
      <c r="BF279" s="1367" t="s">
        <v>35</v>
      </c>
      <c r="BG279" s="1387" t="s">
        <v>35</v>
      </c>
      <c r="BH279" s="1347" t="s">
        <v>35</v>
      </c>
      <c r="BI279" s="1367" t="s">
        <v>35</v>
      </c>
      <c r="BJ279" s="1367" t="s">
        <v>35</v>
      </c>
      <c r="BK279" s="1367" t="s">
        <v>35</v>
      </c>
      <c r="BL279" s="1387" t="s">
        <v>35</v>
      </c>
      <c r="BM279" s="1347" t="s">
        <v>35</v>
      </c>
      <c r="BN279" s="1367" t="s">
        <v>35</v>
      </c>
      <c r="BO279" s="1367" t="s">
        <v>35</v>
      </c>
      <c r="BP279" s="1367" t="s">
        <v>35</v>
      </c>
      <c r="BQ279" s="1425" t="s">
        <v>35</v>
      </c>
      <c r="BR279" s="1828"/>
      <c r="BS279" s="1828"/>
      <c r="BT279" s="1828"/>
      <c r="BU279" s="1828"/>
      <c r="BV279" s="1828"/>
      <c r="BW279" s="1828"/>
      <c r="BX279" s="1828"/>
      <c r="BY279" s="1828"/>
      <c r="BZ279" s="1828"/>
      <c r="CA279" s="1828"/>
      <c r="CB279" s="1828"/>
      <c r="CC279" s="1828"/>
      <c r="CD279" s="1828"/>
      <c r="CE279" s="1828"/>
      <c r="CF279" s="1828"/>
      <c r="CG279" s="1828"/>
      <c r="CH279" s="1828"/>
      <c r="CI279" s="1828"/>
      <c r="CJ279" s="1828"/>
      <c r="CK279" s="1828"/>
      <c r="CL279" s="1828"/>
      <c r="CM279" s="1828"/>
      <c r="CN279" s="1828"/>
      <c r="CO279" s="1828"/>
      <c r="CP279" s="1828"/>
      <c r="CQ279" s="1828"/>
      <c r="CR279" s="1828"/>
      <c r="CS279" s="1828"/>
      <c r="CT279" s="1828"/>
      <c r="CU279" s="1828"/>
      <c r="CV279" s="1828"/>
      <c r="CW279" s="1828"/>
      <c r="CX279" s="1828"/>
      <c r="CY279" s="1828"/>
      <c r="CZ279" s="1828"/>
      <c r="DA279" s="912"/>
    </row>
    <row r="280" s="772" customFormat="true" ht="15" customHeight="true" x14ac:dyDescent="0.2">
      <c r="B280" s="771"/>
      <c r="R280" s="238"/>
      <c r="S280" s="238"/>
      <c r="T280" s="238"/>
      <c r="U280" s="238"/>
      <c r="V280" s="238"/>
      <c r="W280" s="238"/>
      <c r="X280" s="238"/>
      <c r="Y280" s="238"/>
      <c r="Z280" s="238"/>
      <c r="AA280" s="238"/>
      <c r="AB280" s="238"/>
      <c r="AC280" s="238"/>
      <c r="AD280" s="238"/>
      <c r="AE280" s="238"/>
      <c r="AF280" s="238"/>
      <c r="AG280" s="238"/>
      <c r="AH280" s="238"/>
      <c r="AI280" s="238"/>
      <c r="AJ280" s="238"/>
      <c r="AK280" s="238"/>
      <c r="AL280" s="238"/>
      <c r="AM280" s="238"/>
      <c r="AN280" s="238"/>
      <c r="AO280" s="238"/>
      <c r="AP280" s="238"/>
      <c r="AQ280" s="238"/>
      <c r="AR280" s="238"/>
      <c r="AS280" s="238"/>
      <c r="AT280" s="238"/>
      <c r="AU280" s="238"/>
      <c r="AV280" s="238"/>
      <c r="AW280" s="238"/>
      <c r="AX280" s="238"/>
      <c r="AY280" s="238"/>
      <c r="BA280" s="2397"/>
      <c r="BB280" s="419" t="s">
        <v>81</v>
      </c>
      <c r="BC280" s="1347" t="s">
        <v>35</v>
      </c>
      <c r="BD280" s="1367" t="s">
        <v>35</v>
      </c>
      <c r="BE280" s="1367" t="s">
        <v>35</v>
      </c>
      <c r="BF280" s="1367" t="s">
        <v>35</v>
      </c>
      <c r="BG280" s="1387" t="s">
        <v>35</v>
      </c>
      <c r="BH280" s="1347" t="s">
        <v>35</v>
      </c>
      <c r="BI280" s="1367" t="s">
        <v>35</v>
      </c>
      <c r="BJ280" s="1367" t="s">
        <v>35</v>
      </c>
      <c r="BK280" s="1367" t="s">
        <v>35</v>
      </c>
      <c r="BL280" s="1387" t="s">
        <v>35</v>
      </c>
      <c r="BM280" s="1347" t="s">
        <v>35</v>
      </c>
      <c r="BN280" s="1367" t="s">
        <v>35</v>
      </c>
      <c r="BO280" s="1367" t="s">
        <v>35</v>
      </c>
      <c r="BP280" s="1367" t="s">
        <v>35</v>
      </c>
      <c r="BQ280" s="1425" t="s">
        <v>35</v>
      </c>
      <c r="BR280" s="1828"/>
      <c r="BS280" s="1828"/>
      <c r="BT280" s="1828"/>
      <c r="BU280" s="1828"/>
      <c r="BV280" s="1828"/>
      <c r="BW280" s="1828"/>
      <c r="BX280" s="1828"/>
      <c r="BY280" s="1828"/>
      <c r="BZ280" s="1828"/>
      <c r="CA280" s="1828"/>
      <c r="CB280" s="1828"/>
      <c r="CC280" s="1828"/>
      <c r="CD280" s="1828"/>
      <c r="CE280" s="1828"/>
      <c r="CF280" s="1828"/>
      <c r="CG280" s="1828"/>
      <c r="CH280" s="1828"/>
      <c r="CI280" s="1828"/>
      <c r="CJ280" s="1828"/>
      <c r="CK280" s="1828"/>
      <c r="CL280" s="1828"/>
      <c r="CM280" s="1828"/>
      <c r="CN280" s="1828"/>
      <c r="CO280" s="1828"/>
      <c r="CP280" s="1828"/>
      <c r="CQ280" s="1828"/>
      <c r="CR280" s="1828"/>
      <c r="CS280" s="1828"/>
      <c r="CT280" s="1828"/>
      <c r="CU280" s="1828"/>
      <c r="CV280" s="1828"/>
      <c r="CW280" s="1828"/>
      <c r="CX280" s="1828"/>
      <c r="CY280" s="1828"/>
      <c r="CZ280" s="1828"/>
      <c r="DA280" s="238"/>
    </row>
    <row r="281" s="772" customFormat="true" ht="15" customHeight="true" x14ac:dyDescent="0.2">
      <c r="B281" s="771"/>
      <c r="R281" s="238"/>
      <c r="S281" s="238"/>
      <c r="T281" s="238"/>
      <c r="U281" s="238"/>
      <c r="V281" s="238"/>
      <c r="W281" s="238"/>
      <c r="X281" s="238"/>
      <c r="Y281" s="238"/>
      <c r="Z281" s="238"/>
      <c r="AA281" s="238"/>
      <c r="AB281" s="238"/>
      <c r="AC281" s="238"/>
      <c r="AD281" s="238"/>
      <c r="AE281" s="238"/>
      <c r="AF281" s="238"/>
      <c r="AG281" s="238"/>
      <c r="AH281" s="238"/>
      <c r="AI281" s="238"/>
      <c r="AJ281" s="238"/>
      <c r="AK281" s="238"/>
      <c r="AL281" s="238"/>
      <c r="AM281" s="238"/>
      <c r="AN281" s="238"/>
      <c r="AO281" s="238"/>
      <c r="AP281" s="238"/>
      <c r="AQ281" s="238"/>
      <c r="AR281" s="238"/>
      <c r="AS281" s="238"/>
      <c r="AT281" s="238"/>
      <c r="AU281" s="238"/>
      <c r="AV281" s="238"/>
      <c r="AW281" s="238"/>
      <c r="AX281" s="238"/>
      <c r="AY281" s="238"/>
      <c r="BA281" s="2397"/>
      <c r="BB281" s="419" t="s">
        <v>82</v>
      </c>
      <c r="BC281" s="1347" t="s">
        <v>35</v>
      </c>
      <c r="BD281" s="1367" t="s">
        <v>35</v>
      </c>
      <c r="BE281" s="1367" t="s">
        <v>35</v>
      </c>
      <c r="BF281" s="1367" t="s">
        <v>35</v>
      </c>
      <c r="BG281" s="1387" t="s">
        <v>35</v>
      </c>
      <c r="BH281" s="1347" t="s">
        <v>35</v>
      </c>
      <c r="BI281" s="1367" t="s">
        <v>35</v>
      </c>
      <c r="BJ281" s="1367" t="s">
        <v>35</v>
      </c>
      <c r="BK281" s="1367" t="s">
        <v>35</v>
      </c>
      <c r="BL281" s="1387" t="s">
        <v>35</v>
      </c>
      <c r="BM281" s="1347" t="s">
        <v>35</v>
      </c>
      <c r="BN281" s="1367" t="s">
        <v>35</v>
      </c>
      <c r="BO281" s="1367" t="s">
        <v>35</v>
      </c>
      <c r="BP281" s="1367" t="s">
        <v>35</v>
      </c>
      <c r="BQ281" s="1425" t="s">
        <v>35</v>
      </c>
      <c r="BR281" s="1828"/>
      <c r="BS281" s="1828"/>
      <c r="BT281" s="1828"/>
      <c r="BU281" s="1828"/>
      <c r="BV281" s="1828"/>
      <c r="BW281" s="1828"/>
      <c r="BX281" s="1828"/>
      <c r="BY281" s="1828"/>
      <c r="BZ281" s="1828"/>
      <c r="CA281" s="1828"/>
      <c r="CB281" s="1828"/>
      <c r="CC281" s="1828"/>
      <c r="CD281" s="1828"/>
      <c r="CE281" s="1828"/>
      <c r="CF281" s="1828"/>
      <c r="CG281" s="1828"/>
      <c r="CH281" s="1828"/>
      <c r="CI281" s="1828"/>
      <c r="CJ281" s="1828"/>
      <c r="CK281" s="1828"/>
      <c r="CL281" s="1828"/>
      <c r="CM281" s="1828"/>
      <c r="CN281" s="1828"/>
      <c r="CO281" s="1828"/>
      <c r="CP281" s="1828"/>
      <c r="CQ281" s="1828"/>
      <c r="CR281" s="1828"/>
      <c r="CS281" s="1828"/>
      <c r="CT281" s="1828"/>
      <c r="CU281" s="1828"/>
      <c r="CV281" s="1828"/>
      <c r="CW281" s="1828"/>
      <c r="CX281" s="1828"/>
      <c r="CY281" s="1828"/>
      <c r="CZ281" s="1828"/>
      <c r="DA281" s="238"/>
    </row>
    <row r="282" s="772" customFormat="true" ht="15" customHeight="true" x14ac:dyDescent="0.2">
      <c r="B282" s="771"/>
      <c r="R282" s="238"/>
      <c r="S282" s="238"/>
      <c r="T282" s="238"/>
      <c r="U282" s="238"/>
      <c r="V282" s="238"/>
      <c r="W282" s="238"/>
      <c r="X282" s="238"/>
      <c r="Y282" s="238"/>
      <c r="Z282" s="238"/>
      <c r="AA282" s="238"/>
      <c r="AB282" s="238"/>
      <c r="AC282" s="238"/>
      <c r="AD282" s="238"/>
      <c r="AE282" s="238"/>
      <c r="AF282" s="238"/>
      <c r="AG282" s="238"/>
      <c r="AH282" s="238"/>
      <c r="AI282" s="238"/>
      <c r="AJ282" s="238"/>
      <c r="AK282" s="238"/>
      <c r="AL282" s="238"/>
      <c r="AM282" s="238"/>
      <c r="AN282" s="238"/>
      <c r="AO282" s="238"/>
      <c r="AP282" s="238"/>
      <c r="AQ282" s="238"/>
      <c r="AR282" s="238"/>
      <c r="AS282" s="238"/>
      <c r="AT282" s="238"/>
      <c r="AU282" s="238"/>
      <c r="AV282" s="238"/>
      <c r="AW282" s="238"/>
      <c r="AX282" s="238"/>
      <c r="AY282" s="238"/>
      <c r="BA282" s="2397"/>
      <c r="BB282" s="419" t="s">
        <v>83</v>
      </c>
      <c r="BC282" s="1347" t="s">
        <v>35</v>
      </c>
      <c r="BD282" s="1367" t="s">
        <v>35</v>
      </c>
      <c r="BE282" s="1367" t="s">
        <v>35</v>
      </c>
      <c r="BF282" s="1367" t="s">
        <v>35</v>
      </c>
      <c r="BG282" s="1387" t="s">
        <v>35</v>
      </c>
      <c r="BH282" s="1347" t="s">
        <v>35</v>
      </c>
      <c r="BI282" s="1367" t="s">
        <v>35</v>
      </c>
      <c r="BJ282" s="1367" t="s">
        <v>35</v>
      </c>
      <c r="BK282" s="1367" t="s">
        <v>35</v>
      </c>
      <c r="BL282" s="1387" t="s">
        <v>35</v>
      </c>
      <c r="BM282" s="1347" t="s">
        <v>35</v>
      </c>
      <c r="BN282" s="1367" t="s">
        <v>35</v>
      </c>
      <c r="BO282" s="1367" t="s">
        <v>35</v>
      </c>
      <c r="BP282" s="1367" t="s">
        <v>35</v>
      </c>
      <c r="BQ282" s="1425" t="s">
        <v>35</v>
      </c>
      <c r="BR282" s="1828"/>
      <c r="BS282" s="1828"/>
      <c r="BT282" s="1828"/>
      <c r="BU282" s="1828"/>
      <c r="BV282" s="1828"/>
      <c r="BW282" s="1828"/>
      <c r="BX282" s="1828"/>
      <c r="BY282" s="1828"/>
      <c r="BZ282" s="1828"/>
      <c r="CA282" s="1828"/>
      <c r="CB282" s="1828"/>
      <c r="CC282" s="1828"/>
      <c r="CD282" s="1828"/>
      <c r="CE282" s="1828"/>
      <c r="CF282" s="1828"/>
      <c r="CG282" s="1828"/>
      <c r="CH282" s="1828"/>
      <c r="CI282" s="1828"/>
      <c r="CJ282" s="1828"/>
      <c r="CK282" s="1828"/>
      <c r="CL282" s="1828"/>
      <c r="CM282" s="1828"/>
      <c r="CN282" s="1828"/>
      <c r="CO282" s="1828"/>
      <c r="CP282" s="1828"/>
      <c r="CQ282" s="1828"/>
      <c r="CR282" s="1828"/>
      <c r="CS282" s="1828"/>
      <c r="CT282" s="1828"/>
      <c r="CU282" s="1828"/>
      <c r="CV282" s="1828"/>
      <c r="CW282" s="1828"/>
      <c r="CX282" s="1828"/>
      <c r="CY282" s="1828"/>
      <c r="CZ282" s="1828"/>
      <c r="DA282" s="238"/>
    </row>
    <row r="283" s="772" customFormat="true" ht="15" customHeight="true" x14ac:dyDescent="0.2">
      <c r="B283" s="771"/>
      <c r="R283" s="238"/>
      <c r="S283" s="238"/>
      <c r="T283" s="238"/>
      <c r="U283" s="238"/>
      <c r="V283" s="238"/>
      <c r="W283" s="238"/>
      <c r="X283" s="238"/>
      <c r="Y283" s="238"/>
      <c r="Z283" s="238"/>
      <c r="AA283" s="238"/>
      <c r="AB283" s="238"/>
      <c r="AC283" s="238"/>
      <c r="AD283" s="238"/>
      <c r="AE283" s="238"/>
      <c r="AF283" s="238"/>
      <c r="AG283" s="238"/>
      <c r="AH283" s="238"/>
      <c r="AI283" s="238"/>
      <c r="AJ283" s="238"/>
      <c r="AK283" s="238"/>
      <c r="AL283" s="238"/>
      <c r="AM283" s="238"/>
      <c r="AN283" s="238"/>
      <c r="AO283" s="238"/>
      <c r="AP283" s="238"/>
      <c r="AQ283" s="238"/>
      <c r="AR283" s="238"/>
      <c r="AS283" s="238"/>
      <c r="AT283" s="238"/>
      <c r="AU283" s="238"/>
      <c r="AV283" s="238"/>
      <c r="AW283" s="238"/>
      <c r="AX283" s="238"/>
      <c r="AY283" s="238"/>
      <c r="BA283" s="2397"/>
      <c r="BB283" s="419" t="s">
        <v>84</v>
      </c>
      <c r="BC283" s="1347" t="s">
        <v>35</v>
      </c>
      <c r="BD283" s="1367" t="s">
        <v>35</v>
      </c>
      <c r="BE283" s="1367" t="s">
        <v>35</v>
      </c>
      <c r="BF283" s="1367" t="s">
        <v>35</v>
      </c>
      <c r="BG283" s="1387" t="s">
        <v>35</v>
      </c>
      <c r="BH283" s="1347" t="s">
        <v>35</v>
      </c>
      <c r="BI283" s="1367" t="s">
        <v>35</v>
      </c>
      <c r="BJ283" s="1367" t="s">
        <v>35</v>
      </c>
      <c r="BK283" s="1367" t="s">
        <v>35</v>
      </c>
      <c r="BL283" s="1387" t="s">
        <v>35</v>
      </c>
      <c r="BM283" s="1347" t="s">
        <v>35</v>
      </c>
      <c r="BN283" s="1367" t="s">
        <v>35</v>
      </c>
      <c r="BO283" s="1367" t="s">
        <v>35</v>
      </c>
      <c r="BP283" s="1367" t="s">
        <v>35</v>
      </c>
      <c r="BQ283" s="1425" t="s">
        <v>35</v>
      </c>
      <c r="BR283" s="1828"/>
      <c r="BS283" s="1828"/>
      <c r="BT283" s="1828"/>
      <c r="BU283" s="1828"/>
      <c r="BV283" s="1828"/>
      <c r="BW283" s="1828"/>
      <c r="BX283" s="1828"/>
      <c r="BY283" s="1828"/>
      <c r="BZ283" s="1828"/>
      <c r="CA283" s="1828"/>
      <c r="CB283" s="1828"/>
      <c r="CC283" s="1828"/>
      <c r="CD283" s="1828"/>
      <c r="CE283" s="1828"/>
      <c r="CF283" s="1828"/>
      <c r="CG283" s="1828"/>
      <c r="CH283" s="1828"/>
      <c r="CI283" s="1828"/>
      <c r="CJ283" s="1828"/>
      <c r="CK283" s="1828"/>
      <c r="CL283" s="1828"/>
      <c r="CM283" s="1828"/>
      <c r="CN283" s="1828"/>
      <c r="CO283" s="1828"/>
      <c r="CP283" s="1828"/>
      <c r="CQ283" s="1828"/>
      <c r="CR283" s="1828"/>
      <c r="CS283" s="1828"/>
      <c r="CT283" s="1828"/>
      <c r="CU283" s="1828"/>
      <c r="CV283" s="1828"/>
      <c r="CW283" s="1828"/>
      <c r="CX283" s="1828"/>
      <c r="CY283" s="1828"/>
      <c r="CZ283" s="1828"/>
      <c r="DA283" s="238"/>
    </row>
    <row r="284" s="772" customFormat="true" ht="15" customHeight="true" x14ac:dyDescent="0.2">
      <c r="B284" s="771"/>
      <c r="R284" s="238"/>
      <c r="S284" s="238"/>
      <c r="T284" s="238"/>
      <c r="U284" s="238"/>
      <c r="V284" s="238"/>
      <c r="W284" s="238"/>
      <c r="X284" s="238"/>
      <c r="Y284" s="238"/>
      <c r="Z284" s="238"/>
      <c r="AA284" s="238"/>
      <c r="AB284" s="238"/>
      <c r="AC284" s="238"/>
      <c r="AD284" s="238"/>
      <c r="AE284" s="238"/>
      <c r="AF284" s="238"/>
      <c r="AG284" s="238"/>
      <c r="AH284" s="238"/>
      <c r="AI284" s="238"/>
      <c r="AJ284" s="238"/>
      <c r="AK284" s="238"/>
      <c r="AL284" s="238"/>
      <c r="AM284" s="238"/>
      <c r="AN284" s="238"/>
      <c r="AO284" s="238"/>
      <c r="AP284" s="238"/>
      <c r="AQ284" s="238"/>
      <c r="AR284" s="238"/>
      <c r="AS284" s="238"/>
      <c r="AT284" s="238"/>
      <c r="AU284" s="238"/>
      <c r="AV284" s="238"/>
      <c r="AW284" s="238"/>
      <c r="AX284" s="238"/>
      <c r="AY284" s="238"/>
      <c r="BA284" s="2398"/>
      <c r="BB284" s="420" t="s">
        <v>114</v>
      </c>
      <c r="BC284" s="1348" t="s">
        <v>35</v>
      </c>
      <c r="BD284" s="1368" t="s">
        <v>35</v>
      </c>
      <c r="BE284" s="1368" t="s">
        <v>35</v>
      </c>
      <c r="BF284" s="1368" t="s">
        <v>35</v>
      </c>
      <c r="BG284" s="1388" t="s">
        <v>35</v>
      </c>
      <c r="BH284" s="1407" t="s">
        <v>35</v>
      </c>
      <c r="BI284" s="1368" t="s">
        <v>35</v>
      </c>
      <c r="BJ284" s="1368" t="s">
        <v>35</v>
      </c>
      <c r="BK284" s="1368" t="s">
        <v>35</v>
      </c>
      <c r="BL284" s="1388" t="s">
        <v>35</v>
      </c>
      <c r="BM284" s="1407" t="s">
        <v>35</v>
      </c>
      <c r="BN284" s="1368" t="s">
        <v>35</v>
      </c>
      <c r="BO284" s="1368" t="s">
        <v>35</v>
      </c>
      <c r="BP284" s="1368" t="s">
        <v>35</v>
      </c>
      <c r="BQ284" s="1865" t="s">
        <v>35</v>
      </c>
      <c r="BR284" s="1920"/>
      <c r="BS284" s="1920"/>
      <c r="BT284" s="1920"/>
      <c r="BU284" s="1920"/>
      <c r="BV284" s="1920"/>
      <c r="BW284" s="1920"/>
      <c r="BX284" s="1920"/>
      <c r="BY284" s="1829"/>
      <c r="BZ284" s="1829"/>
      <c r="CA284" s="1829"/>
      <c r="CB284" s="1829"/>
      <c r="CC284" s="1829"/>
      <c r="CD284" s="1829"/>
      <c r="CE284" s="1829"/>
      <c r="CF284" s="1829"/>
      <c r="CG284" s="1829"/>
      <c r="CH284" s="1829"/>
      <c r="CI284" s="1829"/>
      <c r="CJ284" s="1829"/>
      <c r="CK284" s="1829"/>
      <c r="CL284" s="1829"/>
      <c r="CM284" s="1829"/>
      <c r="CN284" s="1829"/>
      <c r="CO284" s="1829"/>
      <c r="CP284" s="1829"/>
      <c r="CQ284" s="1829"/>
      <c r="CR284" s="1829"/>
      <c r="CS284" s="1829"/>
      <c r="CT284" s="1829"/>
      <c r="CU284" s="1829"/>
      <c r="CV284" s="1829"/>
      <c r="CW284" s="1829"/>
      <c r="CX284" s="1829"/>
      <c r="CY284" s="1829"/>
      <c r="CZ284" s="1829"/>
      <c r="DA284" s="238"/>
    </row>
    <row r="285" s="772" customFormat="true" ht="15" customHeight="true" x14ac:dyDescent="0.2">
      <c r="B285" s="771"/>
      <c r="R285" s="238"/>
      <c r="S285" s="238"/>
      <c r="T285" s="238"/>
      <c r="U285" s="238"/>
      <c r="V285" s="238"/>
      <c r="W285" s="238"/>
      <c r="X285" s="238"/>
      <c r="Y285" s="238"/>
      <c r="Z285" s="238"/>
      <c r="AA285" s="238"/>
      <c r="AB285" s="238"/>
      <c r="AC285" s="238"/>
      <c r="AD285" s="238"/>
      <c r="AE285" s="238"/>
      <c r="AF285" s="238"/>
      <c r="AG285" s="238"/>
      <c r="AH285" s="238"/>
      <c r="AI285" s="238"/>
      <c r="AJ285" s="238"/>
      <c r="AK285" s="238"/>
      <c r="AL285" s="238"/>
      <c r="AM285" s="238"/>
      <c r="AN285" s="238"/>
      <c r="AO285" s="238"/>
      <c r="AP285" s="238"/>
      <c r="AQ285" s="238"/>
      <c r="AR285" s="238"/>
      <c r="AS285" s="238"/>
      <c r="AT285" s="238"/>
      <c r="AU285" s="238"/>
      <c r="AV285" s="238"/>
      <c r="AW285" s="238"/>
      <c r="AX285" s="238"/>
      <c r="AY285" s="238"/>
      <c r="BA285" s="132"/>
      <c r="BB285" s="130"/>
      <c r="BC285" s="130"/>
      <c r="BD285" s="130"/>
      <c r="BE285" s="130"/>
      <c r="BF285" s="130"/>
      <c r="BG285" s="130"/>
      <c r="BH285" s="130"/>
      <c r="BI285" s="130"/>
      <c r="BJ285" s="130"/>
      <c r="BK285" s="130"/>
      <c r="BL285" s="130"/>
      <c r="BM285" s="130"/>
      <c r="BN285" s="130"/>
      <c r="BO285" s="130"/>
      <c r="BP285" s="130"/>
      <c r="BQ285" s="132"/>
      <c r="BR285" s="237"/>
      <c r="BS285" s="237"/>
      <c r="BT285" s="237"/>
      <c r="BU285" s="237"/>
      <c r="BV285" s="237"/>
      <c r="BW285" s="237"/>
      <c r="BX285" s="237"/>
      <c r="BY285" s="237"/>
      <c r="BZ285" s="237"/>
      <c r="CA285" s="237"/>
      <c r="CB285" s="237"/>
      <c r="CC285" s="237"/>
      <c r="CD285" s="237"/>
      <c r="CE285" s="237"/>
      <c r="CF285" s="237"/>
      <c r="CG285" s="237"/>
      <c r="CH285" s="237"/>
      <c r="CI285" s="237"/>
      <c r="CJ285" s="237"/>
      <c r="CK285" s="237"/>
      <c r="CL285" s="237"/>
      <c r="CM285" s="237"/>
      <c r="CN285" s="237"/>
      <c r="CO285" s="237"/>
      <c r="CP285" s="237"/>
      <c r="CQ285" s="237"/>
      <c r="CR285" s="237"/>
      <c r="CS285" s="237"/>
      <c r="CT285" s="237"/>
      <c r="CU285" s="237"/>
      <c r="CV285" s="237"/>
      <c r="CW285" s="237"/>
      <c r="CX285" s="237"/>
      <c r="CY285" s="237"/>
      <c r="CZ285" s="237"/>
      <c r="DA285" s="238"/>
    </row>
    <row r="286" s="772" customFormat="true" ht="15" customHeight="true" x14ac:dyDescent="0.2">
      <c r="B286" s="771"/>
      <c r="R286" s="238"/>
      <c r="S286" s="238"/>
      <c r="T286" s="238"/>
      <c r="U286" s="238"/>
      <c r="V286" s="238"/>
      <c r="W286" s="238"/>
      <c r="X286" s="238"/>
      <c r="Y286" s="238"/>
      <c r="Z286" s="238"/>
      <c r="AA286" s="238"/>
      <c r="AB286" s="238"/>
      <c r="AC286" s="238"/>
      <c r="AD286" s="238"/>
      <c r="AE286" s="238"/>
      <c r="AF286" s="238"/>
      <c r="AG286" s="238"/>
      <c r="AH286" s="238"/>
      <c r="AI286" s="238"/>
      <c r="AJ286" s="238"/>
      <c r="AK286" s="238"/>
      <c r="AL286" s="238"/>
      <c r="AM286" s="238"/>
      <c r="AN286" s="238"/>
      <c r="AO286" s="238"/>
      <c r="AP286" s="238"/>
      <c r="AQ286" s="238"/>
      <c r="AR286" s="238"/>
      <c r="AS286" s="238"/>
      <c r="AT286" s="238"/>
      <c r="AU286" s="238"/>
      <c r="AV286" s="238"/>
      <c r="AW286" s="238"/>
      <c r="AX286" s="238"/>
      <c r="AY286" s="238"/>
      <c r="BA286" s="132"/>
      <c r="BB286" s="130"/>
      <c r="BC286" s="130"/>
      <c r="BD286" s="130"/>
      <c r="BE286" s="130"/>
      <c r="BF286" s="130"/>
      <c r="BG286" s="130"/>
      <c r="BH286" s="130"/>
      <c r="BI286" s="130"/>
      <c r="BJ286" s="130"/>
      <c r="BK286" s="130"/>
      <c r="BL286" s="130"/>
      <c r="BM286" s="130"/>
      <c r="BN286" s="130"/>
      <c r="BO286" s="130"/>
      <c r="BP286" s="130"/>
      <c r="BQ286" s="132"/>
      <c r="BR286" s="237"/>
      <c r="BS286" s="237"/>
      <c r="BT286" s="237"/>
      <c r="BU286" s="237"/>
      <c r="BV286" s="237"/>
      <c r="BW286" s="237"/>
      <c r="BX286" s="237"/>
      <c r="BY286" s="237"/>
      <c r="BZ286" s="237"/>
      <c r="CA286" s="237"/>
      <c r="CB286" s="237"/>
      <c r="CC286" s="237"/>
      <c r="CD286" s="237"/>
      <c r="CE286" s="237"/>
      <c r="CF286" s="237"/>
      <c r="CG286" s="237"/>
      <c r="CH286" s="237"/>
      <c r="CI286" s="237"/>
      <c r="CJ286" s="237"/>
      <c r="CK286" s="237"/>
      <c r="CL286" s="237"/>
      <c r="CM286" s="237"/>
      <c r="CN286" s="237"/>
      <c r="CO286" s="237"/>
      <c r="CP286" s="237"/>
      <c r="CQ286" s="237"/>
      <c r="CR286" s="237"/>
      <c r="CS286" s="237"/>
      <c r="CT286" s="237"/>
      <c r="CU286" s="237"/>
      <c r="CV286" s="237"/>
      <c r="CW286" s="237"/>
      <c r="CX286" s="237"/>
      <c r="CY286" s="237"/>
      <c r="CZ286" s="237"/>
      <c r="DA286" s="238"/>
    </row>
    <row r="287" s="772" customFormat="true" ht="15" customHeight="true" x14ac:dyDescent="0.2">
      <c r="B287" s="771"/>
      <c r="R287" s="238"/>
      <c r="S287" s="238"/>
      <c r="T287" s="238"/>
      <c r="U287" s="238"/>
      <c r="V287" s="238"/>
      <c r="W287" s="238"/>
      <c r="X287" s="238"/>
      <c r="Y287" s="238"/>
      <c r="Z287" s="238"/>
      <c r="AA287" s="238"/>
      <c r="AB287" s="238"/>
      <c r="AC287" s="238"/>
      <c r="AD287" s="238"/>
      <c r="AE287" s="238"/>
      <c r="AF287" s="238"/>
      <c r="AG287" s="238"/>
      <c r="AH287" s="238"/>
      <c r="AI287" s="238"/>
      <c r="AJ287" s="238"/>
      <c r="AK287" s="238"/>
      <c r="AL287" s="238"/>
      <c r="AM287" s="238"/>
      <c r="AN287" s="238"/>
      <c r="AO287" s="238"/>
      <c r="AP287" s="238"/>
      <c r="AQ287" s="238"/>
      <c r="AR287" s="238"/>
      <c r="AS287" s="238"/>
      <c r="AT287" s="238"/>
      <c r="AU287" s="238"/>
      <c r="AV287" s="238"/>
      <c r="AW287" s="238"/>
      <c r="AX287" s="238"/>
      <c r="AY287" s="238"/>
      <c r="BA287" s="132"/>
      <c r="BB287" s="130"/>
      <c r="BC287" s="130"/>
      <c r="BD287" s="130"/>
      <c r="BE287" s="130"/>
      <c r="BF287" s="130"/>
      <c r="BG287" s="130"/>
      <c r="BH287" s="130"/>
      <c r="BI287" s="130"/>
      <c r="BJ287" s="130"/>
      <c r="BK287" s="130"/>
      <c r="BL287" s="130"/>
      <c r="BM287" s="130"/>
      <c r="BN287" s="130"/>
      <c r="BO287" s="130"/>
      <c r="BP287" s="130"/>
      <c r="BQ287" s="132"/>
      <c r="BR287" s="237"/>
      <c r="BS287" s="237"/>
      <c r="BT287" s="237"/>
      <c r="BU287" s="237"/>
      <c r="BV287" s="237"/>
      <c r="BW287" s="237"/>
      <c r="BX287" s="237"/>
      <c r="BY287" s="237"/>
      <c r="BZ287" s="237"/>
      <c r="CA287" s="237"/>
      <c r="CB287" s="237"/>
      <c r="CC287" s="237"/>
      <c r="CD287" s="237"/>
      <c r="CE287" s="237"/>
      <c r="CF287" s="237"/>
      <c r="CG287" s="237"/>
      <c r="CH287" s="237"/>
      <c r="CI287" s="237"/>
      <c r="CJ287" s="237"/>
      <c r="CK287" s="237"/>
      <c r="CL287" s="237"/>
      <c r="CM287" s="237"/>
      <c r="CN287" s="237"/>
      <c r="CO287" s="237"/>
      <c r="CP287" s="237"/>
      <c r="CQ287" s="237"/>
      <c r="CR287" s="237"/>
      <c r="CS287" s="237"/>
      <c r="CT287" s="237"/>
      <c r="CU287" s="237"/>
      <c r="CV287" s="237"/>
      <c r="CW287" s="237"/>
      <c r="CX287" s="237"/>
      <c r="CY287" s="237"/>
      <c r="CZ287" s="237"/>
      <c r="DA287" s="238"/>
    </row>
    <row r="288" s="772" customFormat="true" ht="15" customHeight="true" x14ac:dyDescent="0.2">
      <c r="B288" s="771"/>
      <c r="R288" s="238"/>
      <c r="S288" s="238"/>
      <c r="T288" s="238"/>
      <c r="U288" s="238"/>
      <c r="V288" s="238"/>
      <c r="W288" s="238"/>
      <c r="X288" s="238"/>
      <c r="Y288" s="238"/>
      <c r="Z288" s="238"/>
      <c r="AA288" s="238"/>
      <c r="AB288" s="238"/>
      <c r="AC288" s="238"/>
      <c r="AD288" s="238"/>
      <c r="AE288" s="238"/>
      <c r="AF288" s="238"/>
      <c r="AG288" s="238"/>
      <c r="AH288" s="238"/>
      <c r="AI288" s="238"/>
      <c r="AJ288" s="238"/>
      <c r="AK288" s="238"/>
      <c r="AL288" s="238"/>
      <c r="AM288" s="238"/>
      <c r="AN288" s="238"/>
      <c r="AO288" s="238"/>
      <c r="AP288" s="238"/>
      <c r="AQ288" s="238"/>
      <c r="AR288" s="238"/>
      <c r="AS288" s="238"/>
      <c r="AT288" s="238"/>
      <c r="AU288" s="238"/>
      <c r="AV288" s="238"/>
      <c r="AW288" s="238"/>
      <c r="AX288" s="238"/>
      <c r="AY288" s="238"/>
      <c r="BA288" s="132"/>
      <c r="BB288" s="130"/>
      <c r="BC288" s="130"/>
      <c r="BD288" s="130"/>
      <c r="BE288" s="130"/>
      <c r="BF288" s="130"/>
      <c r="BG288" s="130"/>
      <c r="BH288" s="130"/>
      <c r="BI288" s="130"/>
      <c r="BJ288" s="130"/>
      <c r="BK288" s="130"/>
      <c r="BL288" s="130"/>
      <c r="BM288" s="130"/>
      <c r="BN288" s="130"/>
      <c r="BO288" s="130"/>
      <c r="BP288" s="130"/>
      <c r="BQ288" s="132"/>
      <c r="BR288" s="237"/>
      <c r="BS288" s="237"/>
      <c r="BT288" s="237"/>
      <c r="BU288" s="237"/>
      <c r="BV288" s="237"/>
      <c r="BW288" s="237"/>
      <c r="BX288" s="237"/>
      <c r="BY288" s="237"/>
      <c r="BZ288" s="237"/>
      <c r="CA288" s="237"/>
      <c r="CB288" s="237"/>
      <c r="CC288" s="237"/>
      <c r="CD288" s="237"/>
      <c r="CE288" s="237"/>
      <c r="CF288" s="237"/>
      <c r="CG288" s="237"/>
      <c r="CH288" s="237"/>
      <c r="CI288" s="237"/>
      <c r="CJ288" s="237"/>
      <c r="CK288" s="237"/>
      <c r="CL288" s="237"/>
      <c r="CM288" s="237"/>
      <c r="CN288" s="237"/>
      <c r="CO288" s="237"/>
      <c r="CP288" s="237"/>
      <c r="CQ288" s="237"/>
      <c r="CR288" s="237"/>
      <c r="CS288" s="237"/>
      <c r="CT288" s="237"/>
      <c r="CU288" s="237"/>
      <c r="CV288" s="237"/>
      <c r="CW288" s="237"/>
      <c r="CX288" s="237"/>
      <c r="CY288" s="237"/>
      <c r="CZ288" s="237"/>
      <c r="DA288" s="238"/>
    </row>
    <row r="289" s="772" customFormat="true" ht="15" customHeight="true" x14ac:dyDescent="0.2">
      <c r="A289" s="757"/>
      <c r="B289" s="758"/>
      <c r="C289" s="759"/>
      <c r="R289" s="238"/>
      <c r="S289" s="238"/>
      <c r="T289" s="238"/>
      <c r="U289" s="238"/>
      <c r="V289" s="238"/>
      <c r="W289" s="238"/>
      <c r="X289" s="238"/>
      <c r="Y289" s="238"/>
      <c r="Z289" s="238"/>
      <c r="AA289" s="238"/>
      <c r="AB289" s="238"/>
      <c r="AC289" s="238"/>
      <c r="AD289" s="238"/>
      <c r="AE289" s="238"/>
      <c r="AF289" s="238"/>
      <c r="AG289" s="238"/>
      <c r="AH289" s="238"/>
      <c r="AI289" s="238"/>
      <c r="AJ289" s="238"/>
      <c r="AK289" s="238"/>
      <c r="AL289" s="238"/>
      <c r="AM289" s="238"/>
      <c r="AN289" s="238"/>
      <c r="AO289" s="238"/>
      <c r="AP289" s="238"/>
      <c r="AQ289" s="238"/>
      <c r="AR289" s="238"/>
      <c r="AS289" s="238"/>
      <c r="AT289" s="238"/>
      <c r="AU289" s="238"/>
      <c r="AV289" s="238"/>
      <c r="AW289" s="238"/>
      <c r="AX289" s="238"/>
      <c r="AY289" s="238"/>
      <c r="BA289" s="132"/>
      <c r="BB289" s="130"/>
      <c r="BC289" s="130"/>
      <c r="BD289" s="130"/>
      <c r="BE289" s="130"/>
      <c r="BF289" s="130"/>
      <c r="BG289" s="130"/>
      <c r="BH289" s="130"/>
      <c r="BI289" s="130"/>
      <c r="BJ289" s="130"/>
      <c r="BK289" s="130"/>
      <c r="BL289" s="130"/>
      <c r="BM289" s="130"/>
      <c r="BN289" s="130"/>
      <c r="BO289" s="130"/>
      <c r="BP289" s="130"/>
      <c r="BQ289" s="132"/>
      <c r="BR289" s="237"/>
      <c r="BS289" s="237"/>
      <c r="BT289" s="237"/>
      <c r="BU289" s="237"/>
      <c r="BV289" s="237"/>
      <c r="BW289" s="237"/>
      <c r="BX289" s="237"/>
      <c r="BY289" s="237"/>
      <c r="BZ289" s="237"/>
      <c r="CA289" s="237"/>
      <c r="CB289" s="237"/>
      <c r="CC289" s="237"/>
      <c r="CD289" s="237"/>
      <c r="CE289" s="237"/>
      <c r="CF289" s="237"/>
      <c r="CG289" s="237"/>
      <c r="CH289" s="237"/>
      <c r="CI289" s="237"/>
      <c r="CJ289" s="237"/>
      <c r="CK289" s="237"/>
      <c r="CL289" s="237"/>
      <c r="CM289" s="237"/>
      <c r="CN289" s="237"/>
      <c r="CO289" s="237"/>
      <c r="CP289" s="237"/>
      <c r="CQ289" s="237"/>
      <c r="CR289" s="237"/>
      <c r="CS289" s="237"/>
      <c r="CT289" s="237"/>
      <c r="CU289" s="237"/>
      <c r="CV289" s="237"/>
      <c r="CW289" s="237"/>
      <c r="CX289" s="237"/>
      <c r="CY289" s="237"/>
      <c r="CZ289" s="237"/>
      <c r="DA289" s="238"/>
    </row>
    <row r="290" s="772" customFormat="true" ht="15" customHeight="true" x14ac:dyDescent="0.2">
      <c r="A290" s="925"/>
      <c r="B290" s="926"/>
      <c r="C290" s="927"/>
      <c r="R290" s="238"/>
      <c r="S290" s="238"/>
      <c r="T290" s="238"/>
      <c r="U290" s="238"/>
      <c r="V290" s="238"/>
      <c r="W290" s="238"/>
      <c r="X290" s="238"/>
      <c r="Y290" s="238"/>
      <c r="Z290" s="238"/>
      <c r="AA290" s="238"/>
      <c r="AB290" s="238"/>
      <c r="AC290" s="238"/>
      <c r="AD290" s="238"/>
      <c r="AE290" s="238"/>
      <c r="AF290" s="238"/>
      <c r="AG290" s="238"/>
      <c r="AH290" s="238"/>
      <c r="AI290" s="238"/>
      <c r="AJ290" s="238"/>
      <c r="AK290" s="238"/>
      <c r="AL290" s="238"/>
      <c r="AM290" s="238"/>
      <c r="AN290" s="238"/>
      <c r="AO290" s="238"/>
      <c r="AP290" s="238"/>
      <c r="AQ290" s="238"/>
      <c r="AR290" s="238"/>
      <c r="AS290" s="238"/>
      <c r="AT290" s="238"/>
      <c r="AU290" s="238"/>
      <c r="AV290" s="238"/>
      <c r="AW290" s="238"/>
      <c r="AX290" s="238"/>
      <c r="AY290" s="238"/>
      <c r="BA290" s="132"/>
      <c r="BB290" s="130"/>
      <c r="BC290" s="130"/>
      <c r="BD290" s="130"/>
      <c r="BE290" s="130"/>
      <c r="BF290" s="130"/>
      <c r="BG290" s="130"/>
      <c r="BH290" s="130"/>
      <c r="BI290" s="130"/>
      <c r="BJ290" s="130"/>
      <c r="BK290" s="130"/>
      <c r="BL290" s="130"/>
      <c r="BM290" s="130"/>
      <c r="BN290" s="130"/>
      <c r="BO290" s="130"/>
      <c r="BP290" s="130"/>
      <c r="BQ290" s="132"/>
      <c r="BR290" s="237"/>
      <c r="BS290" s="237"/>
      <c r="BT290" s="237"/>
      <c r="BU290" s="237"/>
      <c r="BV290" s="237"/>
      <c r="BW290" s="237"/>
      <c r="BX290" s="237"/>
      <c r="BY290" s="237"/>
      <c r="BZ290" s="237"/>
      <c r="CA290" s="237"/>
      <c r="CB290" s="237"/>
      <c r="CC290" s="237"/>
      <c r="CD290" s="237"/>
      <c r="CE290" s="237"/>
      <c r="CF290" s="237"/>
      <c r="CG290" s="237"/>
      <c r="CH290" s="237"/>
      <c r="CI290" s="237"/>
      <c r="CJ290" s="237"/>
      <c r="CK290" s="237"/>
      <c r="CL290" s="237"/>
      <c r="CM290" s="237"/>
      <c r="CN290" s="237"/>
      <c r="CO290" s="237"/>
      <c r="CP290" s="237"/>
      <c r="CQ290" s="237"/>
      <c r="CR290" s="237"/>
      <c r="CS290" s="237"/>
      <c r="CT290" s="237"/>
      <c r="CU290" s="237"/>
      <c r="CV290" s="237"/>
      <c r="CW290" s="237"/>
      <c r="CX290" s="237"/>
      <c r="CY290" s="237"/>
      <c r="CZ290" s="237"/>
      <c r="DA290" s="238"/>
    </row>
    <row r="291" s="772" customFormat="true" ht="15" customHeight="true" x14ac:dyDescent="0.2">
      <c r="A291" s="928"/>
      <c r="B291" s="929"/>
      <c r="C291" s="930"/>
      <c r="R291" s="238"/>
      <c r="S291" s="238"/>
      <c r="T291" s="238"/>
      <c r="U291" s="238"/>
      <c r="V291" s="238"/>
      <c r="W291" s="238"/>
      <c r="X291" s="238"/>
      <c r="Y291" s="238"/>
      <c r="Z291" s="238"/>
      <c r="AA291" s="238"/>
      <c r="AB291" s="238"/>
      <c r="AC291" s="238"/>
      <c r="AD291" s="238"/>
      <c r="AE291" s="238"/>
      <c r="AF291" s="238"/>
      <c r="AG291" s="238"/>
      <c r="AH291" s="238"/>
      <c r="AI291" s="238"/>
      <c r="AJ291" s="238"/>
      <c r="AK291" s="238"/>
      <c r="AL291" s="238"/>
      <c r="AM291" s="238"/>
      <c r="AN291" s="238"/>
      <c r="AO291" s="238"/>
      <c r="AP291" s="238"/>
      <c r="AQ291" s="238"/>
      <c r="AR291" s="238"/>
      <c r="AS291" s="238"/>
      <c r="AT291" s="238"/>
      <c r="AU291" s="238"/>
      <c r="AV291" s="238"/>
      <c r="AW291" s="238"/>
      <c r="AX291" s="238"/>
      <c r="AY291" s="238"/>
      <c r="BA291" s="132"/>
      <c r="BB291" s="130"/>
      <c r="BC291" s="130"/>
      <c r="BD291" s="130"/>
      <c r="BE291" s="130"/>
      <c r="BF291" s="130"/>
      <c r="BG291" s="130"/>
      <c r="BH291" s="130"/>
      <c r="BI291" s="130"/>
      <c r="BJ291" s="130"/>
      <c r="BK291" s="130"/>
      <c r="BL291" s="130"/>
      <c r="BM291" s="130"/>
      <c r="BN291" s="130"/>
      <c r="BO291" s="130"/>
      <c r="BP291" s="130"/>
      <c r="BQ291" s="132"/>
      <c r="BR291" s="237"/>
      <c r="BS291" s="237"/>
      <c r="BT291" s="237"/>
      <c r="BU291" s="237"/>
      <c r="BV291" s="237"/>
      <c r="BW291" s="237"/>
      <c r="BX291" s="237"/>
      <c r="BY291" s="237"/>
      <c r="BZ291" s="237"/>
      <c r="CA291" s="237"/>
      <c r="CB291" s="237"/>
      <c r="CC291" s="237"/>
      <c r="CD291" s="237"/>
      <c r="CE291" s="237"/>
      <c r="CF291" s="237"/>
      <c r="CG291" s="237"/>
      <c r="CH291" s="237"/>
      <c r="CI291" s="237"/>
      <c r="CJ291" s="237"/>
      <c r="CK291" s="237"/>
      <c r="CL291" s="237"/>
      <c r="CM291" s="237"/>
      <c r="CN291" s="237"/>
      <c r="CO291" s="237"/>
      <c r="CP291" s="237"/>
      <c r="CQ291" s="237"/>
      <c r="CR291" s="237"/>
      <c r="CS291" s="237"/>
      <c r="CT291" s="237"/>
      <c r="CU291" s="237"/>
      <c r="CV291" s="237"/>
      <c r="CW291" s="237"/>
      <c r="CX291" s="237"/>
      <c r="CY291" s="237"/>
      <c r="CZ291" s="237"/>
      <c r="DA291" s="238"/>
    </row>
    <row r="292" s="772" customFormat="true" ht="15" customHeight="true" x14ac:dyDescent="0.2">
      <c r="A292" s="931"/>
      <c r="B292" s="932"/>
      <c r="C292" s="933"/>
      <c r="R292" s="238"/>
      <c r="S292" s="238"/>
      <c r="T292" s="238"/>
      <c r="U292" s="238"/>
      <c r="V292" s="238"/>
      <c r="W292" s="238"/>
      <c r="X292" s="238"/>
      <c r="Y292" s="238"/>
      <c r="Z292" s="238"/>
      <c r="AA292" s="238"/>
      <c r="AB292" s="238"/>
      <c r="AC292" s="238"/>
      <c r="AD292" s="238"/>
      <c r="AE292" s="238"/>
      <c r="AF292" s="238"/>
      <c r="AG292" s="238"/>
      <c r="AH292" s="238"/>
      <c r="AI292" s="238"/>
      <c r="AJ292" s="238"/>
      <c r="AK292" s="238"/>
      <c r="AL292" s="238"/>
      <c r="AM292" s="238"/>
      <c r="AN292" s="238"/>
      <c r="AO292" s="238"/>
      <c r="AP292" s="238"/>
      <c r="AQ292" s="238"/>
      <c r="AR292" s="238"/>
      <c r="AS292" s="238"/>
      <c r="AT292" s="238"/>
      <c r="AU292" s="238"/>
      <c r="AV292" s="238"/>
      <c r="AW292" s="238"/>
      <c r="AX292" s="238"/>
      <c r="AY292" s="238"/>
      <c r="BA292" s="132"/>
      <c r="BB292" s="130"/>
      <c r="BC292" s="130"/>
      <c r="BD292" s="130"/>
      <c r="BE292" s="130"/>
      <c r="BF292" s="130"/>
      <c r="BG292" s="130"/>
      <c r="BH292" s="130"/>
      <c r="BI292" s="130"/>
      <c r="BJ292" s="130"/>
      <c r="BK292" s="130"/>
      <c r="BL292" s="130"/>
      <c r="BM292" s="130"/>
      <c r="BN292" s="130"/>
      <c r="BO292" s="130"/>
      <c r="BP292" s="130"/>
      <c r="BQ292" s="132"/>
      <c r="BR292" s="237"/>
      <c r="BS292" s="237"/>
      <c r="BT292" s="237"/>
      <c r="BU292" s="237"/>
      <c r="BV292" s="237"/>
      <c r="BW292" s="237"/>
      <c r="BX292" s="237"/>
      <c r="BY292" s="237"/>
      <c r="BZ292" s="237"/>
      <c r="CA292" s="237"/>
      <c r="CB292" s="237"/>
      <c r="CC292" s="237"/>
      <c r="CD292" s="237"/>
      <c r="CE292" s="237"/>
      <c r="CF292" s="237"/>
      <c r="CG292" s="237"/>
      <c r="CH292" s="237"/>
      <c r="CI292" s="237"/>
      <c r="CJ292" s="237"/>
      <c r="CK292" s="237"/>
      <c r="CL292" s="237"/>
      <c r="CM292" s="237"/>
      <c r="CN292" s="237"/>
      <c r="CO292" s="237"/>
      <c r="CP292" s="237"/>
      <c r="CQ292" s="237"/>
      <c r="CR292" s="237"/>
      <c r="CS292" s="237"/>
      <c r="CT292" s="237"/>
      <c r="CU292" s="237"/>
      <c r="CV292" s="237"/>
      <c r="CW292" s="237"/>
      <c r="CX292" s="237"/>
      <c r="CY292" s="237"/>
      <c r="CZ292" s="237"/>
      <c r="DA292" s="238"/>
    </row>
    <row r="293" s="772" customFormat="true" ht="15" customHeight="true" x14ac:dyDescent="0.2">
      <c r="A293" s="934"/>
      <c r="B293" s="935"/>
      <c r="C293" s="936"/>
      <c r="R293" s="238"/>
      <c r="S293" s="238"/>
      <c r="T293" s="238"/>
      <c r="U293" s="238"/>
      <c r="V293" s="238"/>
      <c r="W293" s="238"/>
      <c r="X293" s="238"/>
      <c r="Y293" s="238"/>
      <c r="Z293" s="238"/>
      <c r="AA293" s="238"/>
      <c r="AB293" s="238"/>
      <c r="AC293" s="238"/>
      <c r="AD293" s="238"/>
      <c r="AE293" s="238"/>
      <c r="AF293" s="238"/>
      <c r="AG293" s="238"/>
      <c r="AH293" s="238"/>
      <c r="AI293" s="238"/>
      <c r="AJ293" s="238"/>
      <c r="AK293" s="238"/>
      <c r="AL293" s="238"/>
      <c r="AM293" s="238"/>
      <c r="AN293" s="238"/>
      <c r="AO293" s="238"/>
      <c r="AP293" s="238"/>
      <c r="AQ293" s="238"/>
      <c r="AR293" s="238"/>
      <c r="AS293" s="238"/>
      <c r="AT293" s="238"/>
      <c r="AU293" s="238"/>
      <c r="AV293" s="238"/>
      <c r="AW293" s="238"/>
      <c r="AX293" s="238"/>
      <c r="AY293" s="238"/>
      <c r="BA293" s="132"/>
      <c r="BB293" s="130"/>
      <c r="BC293" s="130"/>
      <c r="BD293" s="130"/>
      <c r="BE293" s="130"/>
      <c r="BF293" s="130"/>
      <c r="BG293" s="130"/>
      <c r="BH293" s="130"/>
      <c r="BI293" s="130"/>
      <c r="BJ293" s="130"/>
      <c r="BK293" s="130"/>
      <c r="BL293" s="130"/>
      <c r="BM293" s="130"/>
      <c r="BN293" s="130"/>
      <c r="BO293" s="130"/>
      <c r="BP293" s="130"/>
      <c r="BQ293" s="132"/>
      <c r="BR293" s="237"/>
      <c r="BS293" s="237"/>
      <c r="BT293" s="237"/>
      <c r="BU293" s="237"/>
      <c r="BV293" s="237"/>
      <c r="BW293" s="237"/>
      <c r="BX293" s="237"/>
      <c r="BY293" s="237"/>
      <c r="BZ293" s="237"/>
      <c r="CA293" s="237"/>
      <c r="CB293" s="237"/>
      <c r="CC293" s="237"/>
      <c r="CD293" s="237"/>
      <c r="CE293" s="237"/>
      <c r="CF293" s="237"/>
      <c r="CG293" s="237"/>
      <c r="CH293" s="237"/>
      <c r="CI293" s="237"/>
      <c r="CJ293" s="237"/>
      <c r="CK293" s="237"/>
      <c r="CL293" s="237"/>
      <c r="CM293" s="237"/>
      <c r="CN293" s="237"/>
      <c r="CO293" s="237"/>
      <c r="CP293" s="237"/>
      <c r="CQ293" s="237"/>
      <c r="CR293" s="237"/>
      <c r="CS293" s="237"/>
      <c r="CT293" s="237"/>
      <c r="CU293" s="237"/>
      <c r="CV293" s="237"/>
      <c r="CW293" s="237"/>
      <c r="CX293" s="237"/>
      <c r="CY293" s="237"/>
      <c r="CZ293" s="237"/>
      <c r="DA293" s="238"/>
    </row>
    <row r="294" s="772" customFormat="true" ht="15" customHeight="true" x14ac:dyDescent="0.2">
      <c r="A294" s="937"/>
      <c r="B294" s="938"/>
      <c r="C294" s="939"/>
      <c r="R294" s="238"/>
      <c r="S294" s="238"/>
      <c r="T294" s="238"/>
      <c r="U294" s="238"/>
      <c r="V294" s="238"/>
      <c r="W294" s="238"/>
      <c r="X294" s="238"/>
      <c r="Y294" s="238"/>
      <c r="Z294" s="238"/>
      <c r="AA294" s="238"/>
      <c r="AB294" s="238"/>
      <c r="AC294" s="238"/>
      <c r="AD294" s="238"/>
      <c r="AE294" s="238"/>
      <c r="AF294" s="238"/>
      <c r="AG294" s="238"/>
      <c r="AH294" s="238"/>
      <c r="AI294" s="238"/>
      <c r="AJ294" s="238"/>
      <c r="AK294" s="238"/>
      <c r="AL294" s="238"/>
      <c r="AM294" s="238"/>
      <c r="AN294" s="238"/>
      <c r="AO294" s="238"/>
      <c r="AP294" s="238"/>
      <c r="AQ294" s="238"/>
      <c r="AR294" s="238"/>
      <c r="AS294" s="238"/>
      <c r="AT294" s="238"/>
      <c r="AU294" s="238"/>
      <c r="AV294" s="238"/>
      <c r="AW294" s="238"/>
      <c r="AX294" s="238"/>
      <c r="AY294" s="238"/>
      <c r="BA294" s="132"/>
      <c r="BB294" s="130"/>
      <c r="BC294" s="130"/>
      <c r="BD294" s="130"/>
      <c r="BE294" s="130"/>
      <c r="BF294" s="130"/>
      <c r="BG294" s="130"/>
      <c r="BH294" s="130"/>
      <c r="BI294" s="130"/>
      <c r="BJ294" s="130"/>
      <c r="BK294" s="130"/>
      <c r="BL294" s="130"/>
      <c r="BM294" s="130"/>
      <c r="BN294" s="130"/>
      <c r="BO294" s="130"/>
      <c r="BP294" s="130"/>
      <c r="BQ294" s="132"/>
      <c r="BR294" s="237"/>
      <c r="BS294" s="237"/>
      <c r="BT294" s="237"/>
      <c r="BU294" s="237"/>
      <c r="BV294" s="237"/>
      <c r="BW294" s="237"/>
      <c r="BX294" s="237"/>
      <c r="BY294" s="237"/>
      <c r="BZ294" s="237"/>
      <c r="CA294" s="237"/>
      <c r="CB294" s="237"/>
      <c r="CC294" s="237"/>
      <c r="CD294" s="237"/>
      <c r="CE294" s="237"/>
      <c r="CF294" s="237"/>
      <c r="CG294" s="237"/>
      <c r="CH294" s="237"/>
      <c r="CI294" s="237"/>
      <c r="CJ294" s="237"/>
      <c r="CK294" s="237"/>
      <c r="CL294" s="237"/>
      <c r="CM294" s="237"/>
      <c r="CN294" s="237"/>
      <c r="CO294" s="237"/>
      <c r="CP294" s="237"/>
      <c r="CQ294" s="237"/>
      <c r="CR294" s="237"/>
      <c r="CS294" s="237"/>
      <c r="CT294" s="237"/>
      <c r="CU294" s="237"/>
      <c r="CV294" s="237"/>
      <c r="CW294" s="237"/>
      <c r="CX294" s="237"/>
      <c r="CY294" s="237"/>
      <c r="CZ294" s="237"/>
      <c r="DA294" s="238"/>
    </row>
    <row r="295" s="772" customFormat="true" ht="15" customHeight="true" x14ac:dyDescent="0.2">
      <c r="A295" s="937"/>
      <c r="B295" s="938"/>
      <c r="C295" s="939"/>
      <c r="R295" s="238"/>
      <c r="S295" s="238"/>
      <c r="T295" s="238"/>
      <c r="U295" s="238"/>
      <c r="V295" s="238"/>
      <c r="W295" s="238"/>
      <c r="X295" s="238"/>
      <c r="Y295" s="238"/>
      <c r="Z295" s="238"/>
      <c r="AA295" s="238"/>
      <c r="AB295" s="238"/>
      <c r="AC295" s="238"/>
      <c r="AD295" s="238"/>
      <c r="AE295" s="238"/>
      <c r="AF295" s="238"/>
      <c r="AG295" s="238"/>
      <c r="AH295" s="238"/>
      <c r="AI295" s="238"/>
      <c r="AJ295" s="238"/>
      <c r="AK295" s="238"/>
      <c r="AL295" s="238"/>
      <c r="AM295" s="238"/>
      <c r="AN295" s="238"/>
      <c r="AO295" s="238"/>
      <c r="AP295" s="238"/>
      <c r="AQ295" s="238"/>
      <c r="AR295" s="238"/>
      <c r="AS295" s="238"/>
      <c r="AT295" s="238"/>
      <c r="AU295" s="238"/>
      <c r="AV295" s="238"/>
      <c r="AW295" s="238"/>
      <c r="AX295" s="238"/>
      <c r="AY295" s="238"/>
      <c r="BA295" s="132"/>
      <c r="BB295" s="130"/>
      <c r="BC295" s="130"/>
      <c r="BD295" s="130"/>
      <c r="BE295" s="130"/>
      <c r="BF295" s="130"/>
      <c r="BG295" s="130"/>
      <c r="BH295" s="130"/>
      <c r="BI295" s="130"/>
      <c r="BJ295" s="130"/>
      <c r="BK295" s="130"/>
      <c r="BL295" s="130"/>
      <c r="BM295" s="130"/>
      <c r="BN295" s="130"/>
      <c r="BO295" s="130"/>
      <c r="BP295" s="130"/>
      <c r="BQ295" s="132"/>
      <c r="BR295" s="237"/>
      <c r="BS295" s="237"/>
      <c r="BT295" s="237"/>
      <c r="BU295" s="237"/>
      <c r="BV295" s="237"/>
      <c r="BW295" s="237"/>
      <c r="BX295" s="237"/>
      <c r="BY295" s="237"/>
      <c r="BZ295" s="237"/>
      <c r="CA295" s="237"/>
      <c r="CB295" s="237"/>
      <c r="CC295" s="237"/>
      <c r="CD295" s="237"/>
      <c r="CE295" s="237"/>
      <c r="CF295" s="237"/>
      <c r="CG295" s="237"/>
      <c r="CH295" s="237"/>
      <c r="CI295" s="237"/>
      <c r="CJ295" s="237"/>
      <c r="CK295" s="237"/>
      <c r="CL295" s="237"/>
      <c r="CM295" s="237"/>
      <c r="CN295" s="237"/>
      <c r="CO295" s="237"/>
      <c r="CP295" s="237"/>
      <c r="CQ295" s="237"/>
      <c r="CR295" s="237"/>
      <c r="CS295" s="237"/>
      <c r="CT295" s="237"/>
      <c r="CU295" s="237"/>
      <c r="CV295" s="237"/>
      <c r="CW295" s="237"/>
      <c r="CX295" s="237"/>
      <c r="CY295" s="237"/>
      <c r="CZ295" s="237"/>
      <c r="DA295" s="238"/>
    </row>
    <row r="296" s="772" customFormat="true" ht="15" customHeight="true" x14ac:dyDescent="0.2">
      <c r="A296" s="937"/>
      <c r="B296" s="940"/>
      <c r="C296" s="939"/>
      <c r="R296" s="238"/>
      <c r="S296" s="238"/>
      <c r="T296" s="238"/>
      <c r="U296" s="238"/>
      <c r="V296" s="238"/>
      <c r="W296" s="238"/>
      <c r="X296" s="238"/>
      <c r="Y296" s="238"/>
      <c r="Z296" s="238"/>
      <c r="AA296" s="238"/>
      <c r="AB296" s="238"/>
      <c r="AC296" s="238"/>
      <c r="AD296" s="238"/>
      <c r="AE296" s="238"/>
      <c r="AF296" s="238"/>
      <c r="AG296" s="238"/>
      <c r="AH296" s="238"/>
      <c r="AI296" s="238"/>
      <c r="AJ296" s="238"/>
      <c r="AK296" s="238"/>
      <c r="AL296" s="238"/>
      <c r="AM296" s="238"/>
      <c r="AN296" s="238"/>
      <c r="AO296" s="238"/>
      <c r="AP296" s="238"/>
      <c r="AQ296" s="238"/>
      <c r="AR296" s="238"/>
      <c r="AS296" s="238"/>
      <c r="AT296" s="238"/>
      <c r="AU296" s="238"/>
      <c r="AV296" s="238"/>
      <c r="AW296" s="238"/>
      <c r="AX296" s="238"/>
      <c r="AY296" s="238"/>
      <c r="BA296" s="132"/>
      <c r="BB296" s="130"/>
      <c r="BC296" s="130"/>
      <c r="BD296" s="130"/>
      <c r="BE296" s="130"/>
      <c r="BF296" s="130"/>
      <c r="BG296" s="130"/>
      <c r="BH296" s="130"/>
      <c r="BI296" s="130"/>
      <c r="BJ296" s="130"/>
      <c r="BK296" s="130"/>
      <c r="BL296" s="130"/>
      <c r="BM296" s="130"/>
      <c r="BN296" s="130"/>
      <c r="BO296" s="130"/>
      <c r="BP296" s="130"/>
      <c r="BQ296" s="132"/>
      <c r="BR296" s="237"/>
      <c r="BS296" s="237"/>
      <c r="BT296" s="237"/>
      <c r="BU296" s="237"/>
      <c r="BV296" s="237"/>
      <c r="BW296" s="237"/>
      <c r="BX296" s="237"/>
      <c r="BY296" s="237"/>
      <c r="BZ296" s="237"/>
      <c r="CA296" s="237"/>
      <c r="CB296" s="237"/>
      <c r="CC296" s="237"/>
      <c r="CD296" s="237"/>
      <c r="CE296" s="237"/>
      <c r="CF296" s="237"/>
      <c r="CG296" s="237"/>
      <c r="CH296" s="237"/>
      <c r="CI296" s="237"/>
      <c r="CJ296" s="237"/>
      <c r="CK296" s="237"/>
      <c r="CL296" s="237"/>
      <c r="CM296" s="237"/>
      <c r="CN296" s="237"/>
      <c r="CO296" s="237"/>
      <c r="CP296" s="237"/>
      <c r="CQ296" s="237"/>
      <c r="CR296" s="237"/>
      <c r="CS296" s="237"/>
      <c r="CT296" s="237"/>
      <c r="CU296" s="237"/>
      <c r="CV296" s="237"/>
      <c r="CW296" s="237"/>
      <c r="CX296" s="237"/>
      <c r="CY296" s="237"/>
      <c r="CZ296" s="237"/>
      <c r="DA296" s="238"/>
    </row>
    <row r="297" s="772" customFormat="true" ht="15" customHeight="true" x14ac:dyDescent="0.2">
      <c r="A297" s="941"/>
      <c r="B297" s="942"/>
      <c r="C297" s="943"/>
      <c r="R297" s="238"/>
      <c r="S297" s="238"/>
      <c r="T297" s="238"/>
      <c r="U297" s="238"/>
      <c r="V297" s="238"/>
      <c r="W297" s="238"/>
      <c r="X297" s="238"/>
      <c r="Y297" s="238"/>
      <c r="Z297" s="238"/>
      <c r="AA297" s="238"/>
      <c r="AB297" s="238"/>
      <c r="AC297" s="238"/>
      <c r="AD297" s="238"/>
      <c r="AE297" s="238"/>
      <c r="AF297" s="238"/>
      <c r="AG297" s="238"/>
      <c r="AH297" s="238"/>
      <c r="AI297" s="238"/>
      <c r="AJ297" s="238"/>
      <c r="AK297" s="238"/>
      <c r="AL297" s="238"/>
      <c r="AM297" s="238"/>
      <c r="AN297" s="238"/>
      <c r="AO297" s="238"/>
      <c r="AP297" s="238"/>
      <c r="AQ297" s="238"/>
      <c r="AR297" s="238"/>
      <c r="AS297" s="238"/>
      <c r="AT297" s="238"/>
      <c r="AU297" s="238"/>
      <c r="AV297" s="238"/>
      <c r="AW297" s="238"/>
      <c r="AX297" s="238"/>
      <c r="AY297" s="238"/>
      <c r="BA297" s="132"/>
      <c r="BB297" s="130"/>
      <c r="BC297" s="130"/>
      <c r="BD297" s="130"/>
      <c r="BE297" s="130"/>
      <c r="BF297" s="130"/>
      <c r="BG297" s="130"/>
      <c r="BH297" s="130"/>
      <c r="BI297" s="130"/>
      <c r="BJ297" s="130"/>
      <c r="BK297" s="130"/>
      <c r="BL297" s="130"/>
      <c r="BM297" s="130"/>
      <c r="BN297" s="130"/>
      <c r="BO297" s="130"/>
      <c r="BP297" s="130"/>
      <c r="BQ297" s="132"/>
      <c r="BR297" s="237"/>
      <c r="BS297" s="237"/>
      <c r="BT297" s="237"/>
      <c r="BU297" s="237"/>
      <c r="BV297" s="237"/>
      <c r="BW297" s="237"/>
      <c r="BX297" s="237"/>
      <c r="BY297" s="237"/>
      <c r="BZ297" s="237"/>
      <c r="CA297" s="237"/>
      <c r="CB297" s="237"/>
      <c r="CC297" s="237"/>
      <c r="CD297" s="237"/>
      <c r="CE297" s="237"/>
      <c r="CF297" s="237"/>
      <c r="CG297" s="237"/>
      <c r="CH297" s="237"/>
      <c r="CI297" s="237"/>
      <c r="CJ297" s="237"/>
      <c r="CK297" s="237"/>
      <c r="CL297" s="237"/>
      <c r="CM297" s="237"/>
      <c r="CN297" s="237"/>
      <c r="CO297" s="237"/>
      <c r="CP297" s="237"/>
      <c r="CQ297" s="237"/>
      <c r="CR297" s="237"/>
      <c r="CS297" s="237"/>
      <c r="CT297" s="237"/>
      <c r="CU297" s="237"/>
      <c r="CV297" s="237"/>
      <c r="CW297" s="237"/>
      <c r="CX297" s="237"/>
      <c r="CY297" s="237"/>
      <c r="CZ297" s="237"/>
      <c r="DA297" s="238"/>
    </row>
    <row r="298" s="772" customFormat="true" ht="15" customHeight="true" x14ac:dyDescent="0.2">
      <c r="B298" s="771"/>
      <c r="R298" s="238"/>
      <c r="S298" s="238"/>
      <c r="T298" s="238"/>
      <c r="U298" s="238"/>
      <c r="V298" s="238"/>
      <c r="W298" s="238"/>
      <c r="X298" s="238"/>
      <c r="Y298" s="238"/>
      <c r="Z298" s="238"/>
      <c r="AA298" s="238"/>
      <c r="AB298" s="238"/>
      <c r="AC298" s="238"/>
      <c r="AD298" s="238"/>
      <c r="AE298" s="238"/>
      <c r="AF298" s="238"/>
      <c r="AG298" s="238"/>
      <c r="AH298" s="238"/>
      <c r="AI298" s="238"/>
      <c r="AJ298" s="238"/>
      <c r="AK298" s="238"/>
      <c r="AL298" s="238"/>
      <c r="AM298" s="238"/>
      <c r="AN298" s="238"/>
      <c r="AO298" s="238"/>
      <c r="AP298" s="238"/>
      <c r="AQ298" s="238"/>
      <c r="AR298" s="238"/>
      <c r="AS298" s="238"/>
      <c r="AT298" s="238"/>
      <c r="AU298" s="238"/>
      <c r="AV298" s="238"/>
      <c r="AW298" s="238"/>
      <c r="AX298" s="238"/>
      <c r="AY298" s="238"/>
      <c r="BA298" s="132"/>
      <c r="BB298" s="130"/>
      <c r="BC298" s="130"/>
      <c r="BD298" s="130"/>
      <c r="BE298" s="130"/>
      <c r="BF298" s="130"/>
      <c r="BG298" s="130"/>
      <c r="BH298" s="130"/>
      <c r="BI298" s="130"/>
      <c r="BJ298" s="130"/>
      <c r="BK298" s="130"/>
      <c r="BL298" s="130"/>
      <c r="BM298" s="130"/>
      <c r="BN298" s="130"/>
      <c r="BO298" s="130"/>
      <c r="BP298" s="130"/>
      <c r="BQ298" s="132"/>
      <c r="BR298" s="237"/>
      <c r="BS298" s="237"/>
      <c r="BT298" s="237"/>
      <c r="BU298" s="237"/>
      <c r="BV298" s="237"/>
      <c r="BW298" s="237"/>
      <c r="BX298" s="237"/>
      <c r="BY298" s="237"/>
      <c r="BZ298" s="237"/>
      <c r="CA298" s="237"/>
      <c r="CB298" s="237"/>
      <c r="CC298" s="237"/>
      <c r="CD298" s="237"/>
      <c r="CE298" s="237"/>
      <c r="CF298" s="237"/>
      <c r="CG298" s="237"/>
      <c r="CH298" s="237"/>
      <c r="CI298" s="237"/>
      <c r="CJ298" s="237"/>
      <c r="CK298" s="237"/>
      <c r="CL298" s="237"/>
      <c r="CM298" s="237"/>
      <c r="CN298" s="237"/>
      <c r="CO298" s="237"/>
      <c r="CP298" s="237"/>
      <c r="CQ298" s="237"/>
      <c r="CR298" s="237"/>
      <c r="CS298" s="237"/>
      <c r="CT298" s="237"/>
      <c r="CU298" s="237"/>
      <c r="CV298" s="237"/>
      <c r="CW298" s="237"/>
      <c r="CX298" s="237"/>
      <c r="CY298" s="237"/>
      <c r="CZ298" s="237"/>
      <c r="DA298" s="238"/>
    </row>
    <row r="299" s="772" customFormat="true" ht="15" customHeight="true" x14ac:dyDescent="0.2">
      <c r="A299" s="760"/>
      <c r="B299" s="761"/>
      <c r="C299" s="762"/>
      <c r="D299" s="763"/>
      <c r="R299" s="238"/>
      <c r="S299" s="238"/>
      <c r="T299" s="238"/>
      <c r="U299" s="238"/>
      <c r="V299" s="238"/>
      <c r="W299" s="238"/>
      <c r="X299" s="238"/>
      <c r="Y299" s="238"/>
      <c r="Z299" s="238"/>
      <c r="AA299" s="238"/>
      <c r="AB299" s="238"/>
      <c r="AC299" s="238"/>
      <c r="AD299" s="238"/>
      <c r="AE299" s="238"/>
      <c r="AF299" s="238"/>
      <c r="AG299" s="238"/>
      <c r="AH299" s="238"/>
      <c r="AI299" s="238"/>
      <c r="AJ299" s="238"/>
      <c r="AK299" s="238"/>
      <c r="AL299" s="238"/>
      <c r="AM299" s="238"/>
      <c r="AN299" s="238"/>
      <c r="AO299" s="238"/>
      <c r="AP299" s="238"/>
      <c r="AQ299" s="238"/>
      <c r="AR299" s="238"/>
      <c r="AS299" s="238"/>
      <c r="AT299" s="238"/>
      <c r="AU299" s="238"/>
      <c r="AV299" s="238"/>
      <c r="AW299" s="238"/>
      <c r="AX299" s="238"/>
      <c r="AY299" s="238"/>
      <c r="BA299" s="132"/>
      <c r="BB299" s="130"/>
      <c r="BC299" s="130"/>
      <c r="BD299" s="130"/>
      <c r="BE299" s="130"/>
      <c r="BF299" s="130"/>
      <c r="BG299" s="130"/>
      <c r="BH299" s="130"/>
      <c r="BI299" s="130"/>
      <c r="BJ299" s="130"/>
      <c r="BK299" s="130"/>
      <c r="BL299" s="130"/>
      <c r="BM299" s="130"/>
      <c r="BN299" s="130"/>
      <c r="BO299" s="130"/>
      <c r="BP299" s="130"/>
      <c r="BQ299" s="132"/>
      <c r="BR299" s="237"/>
      <c r="BS299" s="237"/>
      <c r="BT299" s="237"/>
      <c r="BU299" s="237"/>
      <c r="BV299" s="237"/>
      <c r="BW299" s="237"/>
      <c r="BX299" s="237"/>
      <c r="BY299" s="237"/>
      <c r="BZ299" s="237"/>
      <c r="CA299" s="237"/>
      <c r="CB299" s="237"/>
      <c r="CC299" s="237"/>
      <c r="CD299" s="237"/>
      <c r="CE299" s="237"/>
      <c r="CF299" s="237"/>
      <c r="CG299" s="237"/>
      <c r="CH299" s="237"/>
      <c r="CI299" s="237"/>
      <c r="CJ299" s="237"/>
      <c r="CK299" s="237"/>
      <c r="CL299" s="237"/>
      <c r="CM299" s="237"/>
      <c r="CN299" s="237"/>
      <c r="CO299" s="237"/>
      <c r="CP299" s="237"/>
      <c r="CQ299" s="237"/>
      <c r="CR299" s="237"/>
      <c r="CS299" s="237"/>
      <c r="CT299" s="237"/>
      <c r="CU299" s="237"/>
      <c r="CV299" s="237"/>
      <c r="CW299" s="237"/>
      <c r="CX299" s="237"/>
      <c r="CY299" s="237"/>
      <c r="CZ299" s="237"/>
      <c r="DA299" s="238"/>
    </row>
    <row r="300" s="772" customFormat="true" ht="15" customHeight="true" x14ac:dyDescent="0.2">
      <c r="A300" s="944"/>
      <c r="B300" s="945"/>
      <c r="C300" s="946"/>
      <c r="D300" s="947"/>
      <c r="R300" s="238"/>
      <c r="S300" s="238"/>
      <c r="T300" s="238"/>
      <c r="U300" s="238"/>
      <c r="V300" s="238"/>
      <c r="W300" s="238"/>
      <c r="X300" s="238"/>
      <c r="Y300" s="238"/>
      <c r="Z300" s="238"/>
      <c r="AA300" s="238"/>
      <c r="AB300" s="238"/>
      <c r="AC300" s="238"/>
      <c r="AD300" s="238"/>
      <c r="AE300" s="238"/>
      <c r="AF300" s="238"/>
      <c r="AG300" s="238"/>
      <c r="AH300" s="238"/>
      <c r="AI300" s="238"/>
      <c r="AJ300" s="238"/>
      <c r="AK300" s="238"/>
      <c r="AL300" s="238"/>
      <c r="AM300" s="238"/>
      <c r="AN300" s="238"/>
      <c r="AO300" s="238"/>
      <c r="AP300" s="238"/>
      <c r="AQ300" s="238"/>
      <c r="AR300" s="238"/>
      <c r="AS300" s="238"/>
      <c r="AT300" s="238"/>
      <c r="AU300" s="238"/>
      <c r="AV300" s="238"/>
      <c r="AW300" s="238"/>
      <c r="AX300" s="238"/>
      <c r="AY300" s="238"/>
      <c r="BA300" s="132"/>
      <c r="BB300" s="130"/>
      <c r="BC300" s="130"/>
      <c r="BD300" s="130"/>
      <c r="BE300" s="130"/>
      <c r="BF300" s="130"/>
      <c r="BG300" s="130"/>
      <c r="BH300" s="130"/>
      <c r="BI300" s="130"/>
      <c r="BJ300" s="130"/>
      <c r="BK300" s="130"/>
      <c r="BL300" s="130"/>
      <c r="BM300" s="130"/>
      <c r="BN300" s="130"/>
      <c r="BO300" s="130"/>
      <c r="BP300" s="130"/>
      <c r="BQ300" s="132"/>
      <c r="BR300" s="237"/>
      <c r="BS300" s="237"/>
      <c r="BT300" s="237"/>
      <c r="BU300" s="237"/>
      <c r="BV300" s="237"/>
      <c r="BW300" s="237"/>
      <c r="BX300" s="237"/>
      <c r="BY300" s="237"/>
      <c r="BZ300" s="237"/>
      <c r="CA300" s="237"/>
      <c r="CB300" s="237"/>
      <c r="CC300" s="237"/>
      <c r="CD300" s="237"/>
      <c r="CE300" s="237"/>
      <c r="CF300" s="237"/>
      <c r="CG300" s="237"/>
      <c r="CH300" s="237"/>
      <c r="CI300" s="237"/>
      <c r="CJ300" s="237"/>
      <c r="CK300" s="237"/>
      <c r="CL300" s="237"/>
      <c r="CM300" s="237"/>
      <c r="CN300" s="237"/>
      <c r="CO300" s="237"/>
      <c r="CP300" s="237"/>
      <c r="CQ300" s="237"/>
      <c r="CR300" s="237"/>
      <c r="CS300" s="237"/>
      <c r="CT300" s="237"/>
      <c r="CU300" s="237"/>
      <c r="CV300" s="237"/>
      <c r="CW300" s="237"/>
      <c r="CX300" s="237"/>
      <c r="CY300" s="237"/>
      <c r="CZ300" s="237"/>
      <c r="DA300" s="238"/>
    </row>
    <row r="301" s="772" customFormat="true" ht="15" customHeight="true" x14ac:dyDescent="0.2">
      <c r="A301" s="948"/>
      <c r="B301" s="949"/>
      <c r="C301" s="950"/>
      <c r="D301" s="951"/>
      <c r="R301" s="238"/>
      <c r="S301" s="238"/>
      <c r="T301" s="238"/>
      <c r="U301" s="238"/>
      <c r="V301" s="238"/>
      <c r="W301" s="238"/>
      <c r="X301" s="238"/>
      <c r="Y301" s="238"/>
      <c r="Z301" s="238"/>
      <c r="AA301" s="238"/>
      <c r="AB301" s="238"/>
      <c r="AC301" s="238"/>
      <c r="AD301" s="238"/>
      <c r="AE301" s="238"/>
      <c r="AF301" s="238"/>
      <c r="AG301" s="238"/>
      <c r="AH301" s="238"/>
      <c r="AI301" s="238"/>
      <c r="AJ301" s="238"/>
      <c r="AK301" s="238"/>
      <c r="AL301" s="238"/>
      <c r="AM301" s="238"/>
      <c r="AN301" s="238"/>
      <c r="AO301" s="238"/>
      <c r="AP301" s="238"/>
      <c r="AQ301" s="238"/>
      <c r="AR301" s="238"/>
      <c r="AS301" s="238"/>
      <c r="AT301" s="238"/>
      <c r="AU301" s="238"/>
      <c r="AV301" s="238"/>
      <c r="AW301" s="238"/>
      <c r="AX301" s="238"/>
      <c r="AY301" s="238"/>
      <c r="BA301" s="132"/>
      <c r="BB301" s="130"/>
      <c r="BC301" s="130"/>
      <c r="BD301" s="130"/>
      <c r="BE301" s="130"/>
      <c r="BF301" s="130"/>
      <c r="BG301" s="130"/>
      <c r="BH301" s="130"/>
      <c r="BI301" s="130"/>
      <c r="BJ301" s="130"/>
      <c r="BK301" s="130"/>
      <c r="BL301" s="130"/>
      <c r="BM301" s="130"/>
      <c r="BN301" s="130"/>
      <c r="BO301" s="130"/>
      <c r="BP301" s="130"/>
      <c r="BQ301" s="132"/>
      <c r="BR301" s="237"/>
      <c r="BS301" s="237"/>
      <c r="BT301" s="237"/>
      <c r="BU301" s="237"/>
      <c r="BV301" s="237"/>
      <c r="BW301" s="237"/>
      <c r="BX301" s="237"/>
      <c r="BY301" s="237"/>
      <c r="BZ301" s="237"/>
      <c r="CA301" s="237"/>
      <c r="CB301" s="237"/>
      <c r="CC301" s="237"/>
      <c r="CD301" s="237"/>
      <c r="CE301" s="237"/>
      <c r="CF301" s="237"/>
      <c r="CG301" s="237"/>
      <c r="CH301" s="237"/>
      <c r="CI301" s="237"/>
      <c r="CJ301" s="237"/>
      <c r="CK301" s="237"/>
      <c r="CL301" s="237"/>
      <c r="CM301" s="237"/>
      <c r="CN301" s="237"/>
      <c r="CO301" s="237"/>
      <c r="CP301" s="237"/>
      <c r="CQ301" s="237"/>
      <c r="CR301" s="237"/>
      <c r="CS301" s="237"/>
      <c r="CT301" s="237"/>
      <c r="CU301" s="237"/>
      <c r="CV301" s="237"/>
      <c r="CW301" s="237"/>
      <c r="CX301" s="237"/>
      <c r="CY301" s="237"/>
      <c r="CZ301" s="237"/>
      <c r="DA301" s="238"/>
    </row>
    <row r="302" s="772" customFormat="true" ht="15" customHeight="true" x14ac:dyDescent="0.2">
      <c r="A302" s="952"/>
      <c r="B302" s="953"/>
      <c r="C302" s="954"/>
      <c r="D302" s="955"/>
      <c r="R302" s="238"/>
      <c r="S302" s="238"/>
      <c r="T302" s="238"/>
      <c r="U302" s="238"/>
      <c r="V302" s="238"/>
      <c r="W302" s="238"/>
      <c r="X302" s="238"/>
      <c r="Y302" s="238"/>
      <c r="Z302" s="238"/>
      <c r="AA302" s="238"/>
      <c r="AB302" s="238"/>
      <c r="AC302" s="238"/>
      <c r="AD302" s="238"/>
      <c r="AE302" s="238"/>
      <c r="AF302" s="238"/>
      <c r="AG302" s="238"/>
      <c r="AH302" s="238"/>
      <c r="AI302" s="238"/>
      <c r="AJ302" s="238"/>
      <c r="AK302" s="238"/>
      <c r="AL302" s="238"/>
      <c r="AM302" s="238"/>
      <c r="AN302" s="238"/>
      <c r="AO302" s="238"/>
      <c r="AP302" s="238"/>
      <c r="AQ302" s="238"/>
      <c r="AR302" s="238"/>
      <c r="AS302" s="238"/>
      <c r="AT302" s="238"/>
      <c r="AU302" s="238"/>
      <c r="AV302" s="238"/>
      <c r="AW302" s="238"/>
      <c r="AX302" s="238"/>
      <c r="AY302" s="238"/>
      <c r="BA302" s="132"/>
      <c r="BB302" s="130"/>
      <c r="BC302" s="130"/>
      <c r="BD302" s="130"/>
      <c r="BE302" s="130"/>
      <c r="BF302" s="130"/>
      <c r="BG302" s="130"/>
      <c r="BH302" s="130"/>
      <c r="BI302" s="130"/>
      <c r="BJ302" s="130"/>
      <c r="BK302" s="130"/>
      <c r="BL302" s="130"/>
      <c r="BM302" s="130"/>
      <c r="BN302" s="130"/>
      <c r="BO302" s="130"/>
      <c r="BP302" s="130"/>
      <c r="BQ302" s="132"/>
      <c r="BR302" s="237"/>
      <c r="BS302" s="237"/>
      <c r="BT302" s="237"/>
      <c r="BU302" s="237"/>
      <c r="BV302" s="237"/>
      <c r="BW302" s="237"/>
      <c r="BX302" s="237"/>
      <c r="BY302" s="237"/>
      <c r="BZ302" s="237"/>
      <c r="CA302" s="237"/>
      <c r="CB302" s="237"/>
      <c r="CC302" s="237"/>
      <c r="CD302" s="237"/>
      <c r="CE302" s="237"/>
      <c r="CF302" s="237"/>
      <c r="CG302" s="237"/>
      <c r="CH302" s="237"/>
      <c r="CI302" s="237"/>
      <c r="CJ302" s="237"/>
      <c r="CK302" s="237"/>
      <c r="CL302" s="237"/>
      <c r="CM302" s="237"/>
      <c r="CN302" s="237"/>
      <c r="CO302" s="237"/>
      <c r="CP302" s="237"/>
      <c r="CQ302" s="237"/>
      <c r="CR302" s="237"/>
      <c r="CS302" s="237"/>
      <c r="CT302" s="237"/>
      <c r="CU302" s="237"/>
      <c r="CV302" s="237"/>
      <c r="CW302" s="237"/>
      <c r="CX302" s="237"/>
      <c r="CY302" s="237"/>
      <c r="CZ302" s="237"/>
      <c r="DA302" s="238"/>
    </row>
    <row r="303" s="772" customFormat="true" ht="15" customHeight="true" x14ac:dyDescent="0.2">
      <c r="A303" s="956"/>
      <c r="B303" s="957"/>
      <c r="C303" s="958"/>
      <c r="D303" s="959"/>
      <c r="R303" s="238"/>
      <c r="S303" s="238"/>
      <c r="T303" s="238"/>
      <c r="U303" s="238"/>
      <c r="V303" s="238"/>
      <c r="W303" s="238"/>
      <c r="X303" s="238"/>
      <c r="Y303" s="238"/>
      <c r="Z303" s="238"/>
      <c r="AA303" s="238"/>
      <c r="AB303" s="238"/>
      <c r="AC303" s="238"/>
      <c r="AD303" s="238"/>
      <c r="AE303" s="238"/>
      <c r="AF303" s="238"/>
      <c r="AG303" s="238"/>
      <c r="AH303" s="238"/>
      <c r="AI303" s="238"/>
      <c r="AJ303" s="238"/>
      <c r="AK303" s="238"/>
      <c r="AL303" s="238"/>
      <c r="AM303" s="238"/>
      <c r="AN303" s="238"/>
      <c r="AO303" s="238"/>
      <c r="AP303" s="238"/>
      <c r="AQ303" s="238"/>
      <c r="AR303" s="238"/>
      <c r="AS303" s="238"/>
      <c r="AT303" s="238"/>
      <c r="AU303" s="238"/>
      <c r="AV303" s="238"/>
      <c r="AW303" s="238"/>
      <c r="AX303" s="238"/>
      <c r="AY303" s="238"/>
      <c r="BA303" s="132"/>
      <c r="BB303" s="130"/>
      <c r="BC303" s="130"/>
      <c r="BD303" s="130"/>
      <c r="BE303" s="130"/>
      <c r="BF303" s="130"/>
      <c r="BG303" s="130"/>
      <c r="BH303" s="130"/>
      <c r="BI303" s="130"/>
      <c r="BJ303" s="130"/>
      <c r="BK303" s="130"/>
      <c r="BL303" s="130"/>
      <c r="BM303" s="130"/>
      <c r="BN303" s="130"/>
      <c r="BO303" s="130"/>
      <c r="BP303" s="130"/>
      <c r="BQ303" s="132"/>
      <c r="BR303" s="237"/>
      <c r="BS303" s="237"/>
      <c r="BT303" s="237"/>
      <c r="BU303" s="237"/>
      <c r="BV303" s="237"/>
      <c r="BW303" s="237"/>
      <c r="BX303" s="237"/>
      <c r="BY303" s="237"/>
      <c r="BZ303" s="237"/>
      <c r="CA303" s="237"/>
      <c r="CB303" s="237"/>
      <c r="CC303" s="237"/>
      <c r="CD303" s="237"/>
      <c r="CE303" s="237"/>
      <c r="CF303" s="237"/>
      <c r="CG303" s="237"/>
      <c r="CH303" s="237"/>
      <c r="CI303" s="237"/>
      <c r="CJ303" s="237"/>
      <c r="CK303" s="237"/>
      <c r="CL303" s="237"/>
      <c r="CM303" s="237"/>
      <c r="CN303" s="237"/>
      <c r="CO303" s="237"/>
      <c r="CP303" s="237"/>
      <c r="CQ303" s="237"/>
      <c r="CR303" s="237"/>
      <c r="CS303" s="237"/>
      <c r="CT303" s="237"/>
      <c r="CU303" s="237"/>
      <c r="CV303" s="237"/>
      <c r="CW303" s="237"/>
      <c r="CX303" s="237"/>
      <c r="CY303" s="237"/>
      <c r="CZ303" s="237"/>
      <c r="DA303" s="238"/>
    </row>
    <row r="304" s="772" customFormat="true" ht="15" customHeight="true" x14ac:dyDescent="0.2">
      <c r="A304" s="960"/>
      <c r="B304" s="961"/>
      <c r="C304" s="962"/>
      <c r="D304" s="963"/>
      <c r="R304" s="238"/>
      <c r="S304" s="238"/>
      <c r="T304" s="238"/>
      <c r="U304" s="238"/>
      <c r="V304" s="238"/>
      <c r="W304" s="238"/>
      <c r="X304" s="238"/>
      <c r="Y304" s="238"/>
      <c r="Z304" s="238"/>
      <c r="AA304" s="238"/>
      <c r="AB304" s="238"/>
      <c r="AC304" s="238"/>
      <c r="AD304" s="238"/>
      <c r="AE304" s="238"/>
      <c r="AF304" s="238"/>
      <c r="AG304" s="238"/>
      <c r="AH304" s="238"/>
      <c r="AI304" s="238"/>
      <c r="AJ304" s="238"/>
      <c r="AK304" s="238"/>
      <c r="AL304" s="238"/>
      <c r="AM304" s="238"/>
      <c r="AN304" s="238"/>
      <c r="AO304" s="238"/>
      <c r="AP304" s="238"/>
      <c r="AQ304" s="238"/>
      <c r="AR304" s="238"/>
      <c r="AS304" s="238"/>
      <c r="AT304" s="238"/>
      <c r="AU304" s="238"/>
      <c r="AV304" s="238"/>
      <c r="AW304" s="238"/>
      <c r="AX304" s="238"/>
      <c r="AY304" s="238"/>
      <c r="BA304" s="132"/>
      <c r="BB304" s="130"/>
      <c r="BC304" s="130"/>
      <c r="BD304" s="130"/>
      <c r="BE304" s="130"/>
      <c r="BF304" s="130"/>
      <c r="BG304" s="130"/>
      <c r="BH304" s="130"/>
      <c r="BI304" s="130"/>
      <c r="BJ304" s="130"/>
      <c r="BK304" s="130"/>
      <c r="BL304" s="130"/>
      <c r="BM304" s="130"/>
      <c r="BN304" s="130"/>
      <c r="BO304" s="130"/>
      <c r="BP304" s="130"/>
      <c r="BQ304" s="132"/>
      <c r="BR304" s="237"/>
      <c r="BS304" s="237"/>
      <c r="BT304" s="237"/>
      <c r="BU304" s="237"/>
      <c r="BV304" s="237"/>
      <c r="BW304" s="237"/>
      <c r="BX304" s="237"/>
      <c r="BY304" s="237"/>
      <c r="BZ304" s="237"/>
      <c r="CA304" s="237"/>
      <c r="CB304" s="237"/>
      <c r="CC304" s="237"/>
      <c r="CD304" s="237"/>
      <c r="CE304" s="237"/>
      <c r="CF304" s="237"/>
      <c r="CG304" s="237"/>
      <c r="CH304" s="237"/>
      <c r="CI304" s="237"/>
      <c r="CJ304" s="237"/>
      <c r="CK304" s="237"/>
      <c r="CL304" s="237"/>
      <c r="CM304" s="237"/>
      <c r="CN304" s="237"/>
      <c r="CO304" s="237"/>
      <c r="CP304" s="237"/>
      <c r="CQ304" s="237"/>
      <c r="CR304" s="237"/>
      <c r="CS304" s="237"/>
      <c r="CT304" s="237"/>
      <c r="CU304" s="237"/>
      <c r="CV304" s="237"/>
      <c r="CW304" s="237"/>
      <c r="CX304" s="237"/>
      <c r="CY304" s="237"/>
      <c r="CZ304" s="237"/>
      <c r="DA304" s="238"/>
    </row>
    <row r="305" s="772" customFormat="true" ht="15" customHeight="true" x14ac:dyDescent="0.2">
      <c r="A305" s="964"/>
      <c r="B305" s="965"/>
      <c r="C305" s="966"/>
      <c r="D305" s="967"/>
      <c r="R305" s="238"/>
      <c r="S305" s="238"/>
      <c r="T305" s="238"/>
      <c r="U305" s="238"/>
      <c r="V305" s="238"/>
      <c r="W305" s="238"/>
      <c r="X305" s="238"/>
      <c r="Y305" s="238"/>
      <c r="Z305" s="238"/>
      <c r="AA305" s="238"/>
      <c r="AB305" s="238"/>
      <c r="AC305" s="238"/>
      <c r="AD305" s="238"/>
      <c r="AE305" s="238"/>
      <c r="AF305" s="238"/>
      <c r="AG305" s="238"/>
      <c r="AH305" s="238"/>
      <c r="AI305" s="238"/>
      <c r="AJ305" s="238"/>
      <c r="AK305" s="238"/>
      <c r="AL305" s="238"/>
      <c r="AM305" s="238"/>
      <c r="AN305" s="238"/>
      <c r="AO305" s="238"/>
      <c r="AP305" s="238"/>
      <c r="AQ305" s="238"/>
      <c r="AR305" s="238"/>
      <c r="AS305" s="238"/>
      <c r="AT305" s="238"/>
      <c r="AU305" s="238"/>
      <c r="AV305" s="238"/>
      <c r="AW305" s="238"/>
      <c r="AX305" s="238"/>
      <c r="AY305" s="238"/>
      <c r="BA305" s="132"/>
      <c r="BB305" s="130"/>
      <c r="BC305" s="130"/>
      <c r="BD305" s="130"/>
      <c r="BE305" s="130"/>
      <c r="BF305" s="130"/>
      <c r="BG305" s="130"/>
      <c r="BH305" s="130"/>
      <c r="BI305" s="130"/>
      <c r="BJ305" s="130"/>
      <c r="BK305" s="130"/>
      <c r="BL305" s="130"/>
      <c r="BM305" s="130"/>
      <c r="BN305" s="130"/>
      <c r="BO305" s="130"/>
      <c r="BP305" s="130"/>
      <c r="BQ305" s="132"/>
      <c r="BR305" s="237"/>
      <c r="BS305" s="237"/>
      <c r="BT305" s="237"/>
      <c r="BU305" s="237"/>
      <c r="BV305" s="237"/>
      <c r="BW305" s="237"/>
      <c r="BX305" s="237"/>
      <c r="BY305" s="237"/>
      <c r="BZ305" s="237"/>
      <c r="CA305" s="237"/>
      <c r="CB305" s="237"/>
      <c r="CC305" s="237"/>
      <c r="CD305" s="237"/>
      <c r="CE305" s="237"/>
      <c r="CF305" s="237"/>
      <c r="CG305" s="237"/>
      <c r="CH305" s="237"/>
      <c r="CI305" s="237"/>
      <c r="CJ305" s="237"/>
      <c r="CK305" s="237"/>
      <c r="CL305" s="237"/>
      <c r="CM305" s="237"/>
      <c r="CN305" s="237"/>
      <c r="CO305" s="237"/>
      <c r="CP305" s="237"/>
      <c r="CQ305" s="237"/>
      <c r="CR305" s="237"/>
      <c r="CS305" s="237"/>
      <c r="CT305" s="237"/>
      <c r="CU305" s="237"/>
      <c r="CV305" s="237"/>
      <c r="CW305" s="237"/>
      <c r="CX305" s="237"/>
      <c r="CY305" s="237"/>
      <c r="CZ305" s="237"/>
      <c r="DA305" s="238"/>
    </row>
    <row r="306" s="772" customFormat="true" ht="15" customHeight="true" x14ac:dyDescent="0.2">
      <c r="B306" s="771"/>
      <c r="R306" s="238"/>
      <c r="S306" s="238"/>
      <c r="T306" s="238"/>
      <c r="U306" s="238"/>
      <c r="V306" s="238"/>
      <c r="W306" s="238"/>
      <c r="X306" s="238"/>
      <c r="Y306" s="238"/>
      <c r="Z306" s="238"/>
      <c r="AA306" s="238"/>
      <c r="AB306" s="238"/>
      <c r="AC306" s="238"/>
      <c r="AD306" s="238"/>
      <c r="AE306" s="238"/>
      <c r="AF306" s="238"/>
      <c r="AG306" s="238"/>
      <c r="AH306" s="238"/>
      <c r="AI306" s="238"/>
      <c r="AJ306" s="238"/>
      <c r="AK306" s="238"/>
      <c r="AL306" s="238"/>
      <c r="AM306" s="238"/>
      <c r="AN306" s="238"/>
      <c r="AO306" s="238"/>
      <c r="AP306" s="238"/>
      <c r="AQ306" s="238"/>
      <c r="AR306" s="238"/>
      <c r="AS306" s="238"/>
      <c r="AT306" s="238"/>
      <c r="AU306" s="238"/>
      <c r="AV306" s="238"/>
      <c r="AW306" s="238"/>
      <c r="AX306" s="238"/>
      <c r="AY306" s="238"/>
      <c r="BA306" s="132"/>
      <c r="BB306" s="130"/>
      <c r="BC306" s="130"/>
      <c r="BD306" s="130"/>
      <c r="BE306" s="130"/>
      <c r="BF306" s="130"/>
      <c r="BG306" s="130"/>
      <c r="BH306" s="130"/>
      <c r="BI306" s="130"/>
      <c r="BJ306" s="130"/>
      <c r="BK306" s="130"/>
      <c r="BL306" s="130"/>
      <c r="BM306" s="130"/>
      <c r="BN306" s="130"/>
      <c r="BO306" s="130"/>
      <c r="BP306" s="130"/>
      <c r="BQ306" s="132"/>
      <c r="BR306" s="237"/>
      <c r="BS306" s="237"/>
      <c r="BT306" s="237"/>
      <c r="BU306" s="237"/>
      <c r="BV306" s="237"/>
      <c r="BW306" s="237"/>
      <c r="BX306" s="237"/>
      <c r="BY306" s="237"/>
      <c r="BZ306" s="237"/>
      <c r="CA306" s="237"/>
      <c r="CB306" s="237"/>
      <c r="CC306" s="237"/>
      <c r="CD306" s="237"/>
      <c r="CE306" s="237"/>
      <c r="CF306" s="237"/>
      <c r="CG306" s="237"/>
      <c r="CH306" s="237"/>
      <c r="CI306" s="237"/>
      <c r="CJ306" s="237"/>
      <c r="CK306" s="237"/>
      <c r="CL306" s="237"/>
      <c r="CM306" s="237"/>
      <c r="CN306" s="237"/>
      <c r="CO306" s="237"/>
      <c r="CP306" s="237"/>
      <c r="CQ306" s="237"/>
      <c r="CR306" s="237"/>
      <c r="CS306" s="237"/>
      <c r="CT306" s="237"/>
      <c r="CU306" s="237"/>
      <c r="CV306" s="237"/>
      <c r="CW306" s="237"/>
      <c r="CX306" s="237"/>
      <c r="CY306" s="237"/>
      <c r="CZ306" s="237"/>
      <c r="DA306" s="238"/>
    </row>
    <row r="307" s="772" customFormat="true" ht="15" customHeight="true" x14ac:dyDescent="0.2">
      <c r="B307" s="771"/>
      <c r="R307" s="238"/>
      <c r="S307" s="238"/>
      <c r="T307" s="238"/>
      <c r="U307" s="238"/>
      <c r="V307" s="238"/>
      <c r="W307" s="238"/>
      <c r="X307" s="238"/>
      <c r="Y307" s="238"/>
      <c r="Z307" s="238"/>
      <c r="AA307" s="238"/>
      <c r="AB307" s="238"/>
      <c r="AC307" s="238"/>
      <c r="AD307" s="238"/>
      <c r="AE307" s="238"/>
      <c r="AF307" s="238"/>
      <c r="AG307" s="238"/>
      <c r="AH307" s="238"/>
      <c r="AI307" s="238"/>
      <c r="AJ307" s="238"/>
      <c r="AK307" s="238"/>
      <c r="AL307" s="238"/>
      <c r="AM307" s="238"/>
      <c r="AN307" s="238"/>
      <c r="AO307" s="238"/>
      <c r="AP307" s="238"/>
      <c r="AQ307" s="238"/>
      <c r="AR307" s="238"/>
      <c r="AS307" s="238"/>
      <c r="AT307" s="238"/>
      <c r="AU307" s="238"/>
      <c r="AV307" s="238"/>
      <c r="AW307" s="238"/>
      <c r="AX307" s="238"/>
      <c r="AY307" s="238"/>
      <c r="BA307" s="132"/>
      <c r="BB307" s="130"/>
      <c r="BC307" s="130"/>
      <c r="BD307" s="130"/>
      <c r="BE307" s="130"/>
      <c r="BF307" s="130"/>
      <c r="BG307" s="130"/>
      <c r="BH307" s="130"/>
      <c r="BI307" s="130"/>
      <c r="BJ307" s="130"/>
      <c r="BK307" s="130"/>
      <c r="BL307" s="130"/>
      <c r="BM307" s="130"/>
      <c r="BN307" s="130"/>
      <c r="BO307" s="130"/>
      <c r="BP307" s="130"/>
      <c r="BQ307" s="132"/>
      <c r="BR307" s="237"/>
      <c r="BS307" s="237"/>
      <c r="BT307" s="237"/>
      <c r="BU307" s="237"/>
      <c r="BV307" s="237"/>
      <c r="BW307" s="237"/>
      <c r="BX307" s="237"/>
      <c r="BY307" s="237"/>
      <c r="BZ307" s="237"/>
      <c r="CA307" s="237"/>
      <c r="CB307" s="237"/>
      <c r="CC307" s="237"/>
      <c r="CD307" s="237"/>
      <c r="CE307" s="237"/>
      <c r="CF307" s="237"/>
      <c r="CG307" s="237"/>
      <c r="CH307" s="237"/>
      <c r="CI307" s="237"/>
      <c r="CJ307" s="237"/>
      <c r="CK307" s="237"/>
      <c r="CL307" s="237"/>
      <c r="CM307" s="237"/>
      <c r="CN307" s="237"/>
      <c r="CO307" s="237"/>
      <c r="CP307" s="237"/>
      <c r="CQ307" s="237"/>
      <c r="CR307" s="237"/>
      <c r="CS307" s="237"/>
      <c r="CT307" s="237"/>
      <c r="CU307" s="237"/>
      <c r="CV307" s="237"/>
      <c r="CW307" s="237"/>
      <c r="CX307" s="237"/>
      <c r="CY307" s="237"/>
      <c r="CZ307" s="237"/>
      <c r="DA307" s="238"/>
    </row>
    <row r="308" s="772" customFormat="true" ht="15" customHeight="true" x14ac:dyDescent="0.2">
      <c r="B308" s="771"/>
      <c r="R308" s="238"/>
      <c r="S308" s="238"/>
      <c r="T308" s="238"/>
      <c r="U308" s="238"/>
      <c r="V308" s="238"/>
      <c r="W308" s="238"/>
      <c r="X308" s="238"/>
      <c r="Y308" s="238"/>
      <c r="Z308" s="238"/>
      <c r="AA308" s="238"/>
      <c r="AB308" s="238"/>
      <c r="AC308" s="238"/>
      <c r="AD308" s="238"/>
      <c r="AE308" s="238"/>
      <c r="AF308" s="238"/>
      <c r="AG308" s="238"/>
      <c r="AH308" s="238"/>
      <c r="AI308" s="238"/>
      <c r="AJ308" s="238"/>
      <c r="AK308" s="238"/>
      <c r="AL308" s="238"/>
      <c r="AM308" s="238"/>
      <c r="AN308" s="238"/>
      <c r="AO308" s="238"/>
      <c r="AP308" s="238"/>
      <c r="AQ308" s="238"/>
      <c r="AR308" s="238"/>
      <c r="AS308" s="238"/>
      <c r="AT308" s="238"/>
      <c r="AU308" s="238"/>
      <c r="AV308" s="238"/>
      <c r="AW308" s="238"/>
      <c r="AX308" s="238"/>
      <c r="AY308" s="238"/>
      <c r="BA308" s="132"/>
      <c r="BB308" s="130"/>
      <c r="BC308" s="130"/>
      <c r="BD308" s="130"/>
      <c r="BE308" s="130"/>
      <c r="BF308" s="130"/>
      <c r="BG308" s="130"/>
      <c r="BH308" s="130"/>
      <c r="BI308" s="130"/>
      <c r="BJ308" s="130"/>
      <c r="BK308" s="130"/>
      <c r="BL308" s="130"/>
      <c r="BM308" s="130"/>
      <c r="BN308" s="130"/>
      <c r="BO308" s="130"/>
      <c r="BP308" s="130"/>
      <c r="BQ308" s="132"/>
      <c r="BR308" s="237"/>
      <c r="BS308" s="237"/>
      <c r="BT308" s="237"/>
      <c r="BU308" s="237"/>
      <c r="BV308" s="237"/>
      <c r="BW308" s="237"/>
      <c r="BX308" s="237"/>
      <c r="BY308" s="237"/>
      <c r="BZ308" s="237"/>
      <c r="CA308" s="237"/>
      <c r="CB308" s="237"/>
      <c r="CC308" s="237"/>
      <c r="CD308" s="237"/>
      <c r="CE308" s="237"/>
      <c r="CF308" s="237"/>
      <c r="CG308" s="237"/>
      <c r="CH308" s="237"/>
      <c r="CI308" s="237"/>
      <c r="CJ308" s="237"/>
      <c r="CK308" s="237"/>
      <c r="CL308" s="237"/>
      <c r="CM308" s="237"/>
      <c r="CN308" s="237"/>
      <c r="CO308" s="237"/>
      <c r="CP308" s="237"/>
      <c r="CQ308" s="237"/>
      <c r="CR308" s="237"/>
      <c r="CS308" s="237"/>
      <c r="CT308" s="237"/>
      <c r="CU308" s="237"/>
      <c r="CV308" s="237"/>
      <c r="CW308" s="237"/>
      <c r="CX308" s="237"/>
      <c r="CY308" s="237"/>
      <c r="CZ308" s="237"/>
      <c r="DA308" s="238"/>
    </row>
    <row r="309" s="772" customFormat="true" ht="15" customHeight="true" x14ac:dyDescent="0.2">
      <c r="B309" s="771"/>
      <c r="R309" s="238"/>
      <c r="S309" s="238"/>
      <c r="T309" s="238"/>
      <c r="U309" s="238"/>
      <c r="V309" s="238"/>
      <c r="W309" s="238"/>
      <c r="X309" s="238"/>
      <c r="Y309" s="238"/>
      <c r="Z309" s="238"/>
      <c r="AA309" s="238"/>
      <c r="AB309" s="238"/>
      <c r="AC309" s="238"/>
      <c r="AD309" s="238"/>
      <c r="AE309" s="238"/>
      <c r="AF309" s="238"/>
      <c r="AG309" s="238"/>
      <c r="AH309" s="238"/>
      <c r="AI309" s="238"/>
      <c r="AJ309" s="238"/>
      <c r="AK309" s="238"/>
      <c r="AL309" s="238"/>
      <c r="AM309" s="238"/>
      <c r="AN309" s="238"/>
      <c r="AO309" s="238"/>
      <c r="AP309" s="238"/>
      <c r="AQ309" s="238"/>
      <c r="AR309" s="238"/>
      <c r="AS309" s="238"/>
      <c r="AT309" s="238"/>
      <c r="AU309" s="238"/>
      <c r="AV309" s="238"/>
      <c r="AW309" s="238"/>
      <c r="AX309" s="238"/>
      <c r="AY309" s="238"/>
      <c r="BA309" s="132"/>
      <c r="BB309" s="130"/>
      <c r="BC309" s="130"/>
      <c r="BD309" s="130"/>
      <c r="BE309" s="130"/>
      <c r="BF309" s="130"/>
      <c r="BG309" s="130"/>
      <c r="BH309" s="130"/>
      <c r="BI309" s="130"/>
      <c r="BJ309" s="130"/>
      <c r="BK309" s="130"/>
      <c r="BL309" s="130"/>
      <c r="BM309" s="130"/>
      <c r="BN309" s="130"/>
      <c r="BO309" s="130"/>
      <c r="BP309" s="130"/>
      <c r="BQ309" s="132"/>
      <c r="BR309" s="237"/>
      <c r="BS309" s="237"/>
      <c r="BT309" s="237"/>
      <c r="BU309" s="237"/>
      <c r="BV309" s="237"/>
      <c r="BW309" s="237"/>
      <c r="BX309" s="237"/>
      <c r="BY309" s="237"/>
      <c r="BZ309" s="237"/>
      <c r="CA309" s="237"/>
      <c r="CB309" s="237"/>
      <c r="CC309" s="237"/>
      <c r="CD309" s="237"/>
      <c r="CE309" s="237"/>
      <c r="CF309" s="237"/>
      <c r="CG309" s="237"/>
      <c r="CH309" s="237"/>
      <c r="CI309" s="237"/>
      <c r="CJ309" s="237"/>
      <c r="CK309" s="237"/>
      <c r="CL309" s="237"/>
      <c r="CM309" s="237"/>
      <c r="CN309" s="237"/>
      <c r="CO309" s="237"/>
      <c r="CP309" s="237"/>
      <c r="CQ309" s="237"/>
      <c r="CR309" s="237"/>
      <c r="CS309" s="237"/>
      <c r="CT309" s="237"/>
      <c r="CU309" s="237"/>
      <c r="CV309" s="237"/>
      <c r="CW309" s="237"/>
      <c r="CX309" s="237"/>
      <c r="CY309" s="237"/>
      <c r="CZ309" s="237"/>
      <c r="DA309" s="238"/>
    </row>
    <row r="310" s="772" customFormat="true" ht="15" customHeight="true" x14ac:dyDescent="0.2">
      <c r="B310" s="771"/>
      <c r="R310" s="238"/>
      <c r="S310" s="238"/>
      <c r="T310" s="238"/>
      <c r="U310" s="238"/>
      <c r="V310" s="238"/>
      <c r="W310" s="238"/>
      <c r="X310" s="238"/>
      <c r="Y310" s="238"/>
      <c r="Z310" s="238"/>
      <c r="AA310" s="238"/>
      <c r="AB310" s="238"/>
      <c r="AC310" s="238"/>
      <c r="AD310" s="238"/>
      <c r="AE310" s="238"/>
      <c r="AF310" s="238"/>
      <c r="AG310" s="238"/>
      <c r="AH310" s="238"/>
      <c r="AI310" s="238"/>
      <c r="AJ310" s="238"/>
      <c r="AK310" s="238"/>
      <c r="AL310" s="238"/>
      <c r="AM310" s="238"/>
      <c r="AN310" s="238"/>
      <c r="AO310" s="238"/>
      <c r="AP310" s="238"/>
      <c r="AQ310" s="238"/>
      <c r="AR310" s="238"/>
      <c r="AS310" s="238"/>
      <c r="AT310" s="238"/>
      <c r="AU310" s="238"/>
      <c r="AV310" s="238"/>
      <c r="AW310" s="238"/>
      <c r="AX310" s="238"/>
      <c r="AY310" s="238"/>
      <c r="BA310" s="132"/>
      <c r="BB310" s="130"/>
      <c r="BC310" s="130"/>
      <c r="BD310" s="130"/>
      <c r="BE310" s="130"/>
      <c r="BF310" s="130"/>
      <c r="BG310" s="130"/>
      <c r="BH310" s="130"/>
      <c r="BI310" s="130"/>
      <c r="BJ310" s="130"/>
      <c r="BK310" s="130"/>
      <c r="BL310" s="130"/>
      <c r="BM310" s="130"/>
      <c r="BN310" s="130"/>
      <c r="BO310" s="130"/>
      <c r="BP310" s="130"/>
      <c r="BQ310" s="132"/>
      <c r="BR310" s="237"/>
      <c r="BS310" s="237"/>
      <c r="BT310" s="237"/>
      <c r="BU310" s="237"/>
      <c r="BV310" s="237"/>
      <c r="BW310" s="237"/>
      <c r="BX310" s="237"/>
      <c r="BY310" s="237"/>
      <c r="BZ310" s="237"/>
      <c r="CA310" s="237"/>
      <c r="CB310" s="237"/>
      <c r="CC310" s="237"/>
      <c r="CD310" s="237"/>
      <c r="CE310" s="237"/>
      <c r="CF310" s="237"/>
      <c r="CG310" s="237"/>
      <c r="CH310" s="237"/>
      <c r="CI310" s="237"/>
      <c r="CJ310" s="237"/>
      <c r="CK310" s="237"/>
      <c r="CL310" s="237"/>
      <c r="CM310" s="237"/>
      <c r="CN310" s="237"/>
      <c r="CO310" s="237"/>
      <c r="CP310" s="237"/>
      <c r="CQ310" s="237"/>
      <c r="CR310" s="237"/>
      <c r="CS310" s="237"/>
      <c r="CT310" s="237"/>
      <c r="CU310" s="237"/>
      <c r="CV310" s="237"/>
      <c r="CW310" s="237"/>
      <c r="CX310" s="237"/>
      <c r="CY310" s="237"/>
      <c r="CZ310" s="237"/>
      <c r="DA310" s="238"/>
    </row>
    <row r="311" s="772" customFormat="true" ht="15" customHeight="true" x14ac:dyDescent="0.2">
      <c r="B311" s="771"/>
      <c r="R311" s="238"/>
      <c r="S311" s="238"/>
      <c r="T311" s="238"/>
      <c r="U311" s="238"/>
      <c r="V311" s="238"/>
      <c r="W311" s="238"/>
      <c r="X311" s="238"/>
      <c r="Y311" s="238"/>
      <c r="Z311" s="238"/>
      <c r="AA311" s="238"/>
      <c r="AB311" s="238"/>
      <c r="AC311" s="238"/>
      <c r="AD311" s="238"/>
      <c r="AE311" s="238"/>
      <c r="AF311" s="238"/>
      <c r="AG311" s="238"/>
      <c r="AH311" s="238"/>
      <c r="AI311" s="238"/>
      <c r="AJ311" s="238"/>
      <c r="AK311" s="238"/>
      <c r="AL311" s="238"/>
      <c r="AM311" s="238"/>
      <c r="AN311" s="238"/>
      <c r="AO311" s="238"/>
      <c r="AP311" s="238"/>
      <c r="AQ311" s="238"/>
      <c r="AR311" s="238"/>
      <c r="AS311" s="238"/>
      <c r="AT311" s="238"/>
      <c r="AU311" s="238"/>
      <c r="AV311" s="238"/>
      <c r="AW311" s="238"/>
      <c r="AX311" s="238"/>
      <c r="AY311" s="238"/>
      <c r="BA311" s="132"/>
      <c r="BB311" s="130"/>
      <c r="BC311" s="130"/>
      <c r="BD311" s="130"/>
      <c r="BE311" s="130"/>
      <c r="BF311" s="130"/>
      <c r="BG311" s="130"/>
      <c r="BH311" s="130"/>
      <c r="BI311" s="130"/>
      <c r="BJ311" s="130"/>
      <c r="BK311" s="130"/>
      <c r="BL311" s="130"/>
      <c r="BM311" s="130"/>
      <c r="BN311" s="130"/>
      <c r="BO311" s="130"/>
      <c r="BP311" s="130"/>
      <c r="BQ311" s="132"/>
      <c r="BR311" s="237"/>
      <c r="BS311" s="237"/>
      <c r="BT311" s="237"/>
      <c r="BU311" s="237"/>
      <c r="BV311" s="237"/>
      <c r="BW311" s="237"/>
      <c r="BX311" s="237"/>
      <c r="BY311" s="237"/>
      <c r="BZ311" s="237"/>
      <c r="CA311" s="237"/>
      <c r="CB311" s="237"/>
      <c r="CC311" s="237"/>
      <c r="CD311" s="237"/>
      <c r="CE311" s="237"/>
      <c r="CF311" s="237"/>
      <c r="CG311" s="237"/>
      <c r="CH311" s="237"/>
      <c r="CI311" s="237"/>
      <c r="CJ311" s="237"/>
      <c r="CK311" s="237"/>
      <c r="CL311" s="237"/>
      <c r="CM311" s="237"/>
      <c r="CN311" s="237"/>
      <c r="CO311" s="237"/>
      <c r="CP311" s="237"/>
      <c r="CQ311" s="237"/>
      <c r="CR311" s="237"/>
      <c r="CS311" s="237"/>
      <c r="CT311" s="237"/>
      <c r="CU311" s="237"/>
      <c r="CV311" s="237"/>
      <c r="CW311" s="237"/>
      <c r="CX311" s="237"/>
      <c r="CY311" s="237"/>
      <c r="CZ311" s="237"/>
      <c r="DA311" s="238"/>
    </row>
    <row r="312" s="772" customFormat="true" ht="15" customHeight="true" x14ac:dyDescent="0.2">
      <c r="B312" s="771"/>
      <c r="R312" s="238"/>
      <c r="S312" s="238"/>
      <c r="T312" s="238"/>
      <c r="U312" s="238"/>
      <c r="V312" s="238"/>
      <c r="W312" s="238"/>
      <c r="X312" s="238"/>
      <c r="Y312" s="238"/>
      <c r="Z312" s="238"/>
      <c r="AA312" s="238"/>
      <c r="AB312" s="238"/>
      <c r="AC312" s="238"/>
      <c r="AD312" s="238"/>
      <c r="AE312" s="238"/>
      <c r="AF312" s="238"/>
      <c r="AG312" s="238"/>
      <c r="AH312" s="238"/>
      <c r="AI312" s="238"/>
      <c r="AJ312" s="238"/>
      <c r="AK312" s="238"/>
      <c r="AL312" s="238"/>
      <c r="AM312" s="238"/>
      <c r="AN312" s="238"/>
      <c r="AO312" s="238"/>
      <c r="AP312" s="238"/>
      <c r="AQ312" s="238"/>
      <c r="AR312" s="238"/>
      <c r="AS312" s="238"/>
      <c r="AT312" s="238"/>
      <c r="AU312" s="238"/>
      <c r="AV312" s="238"/>
      <c r="AW312" s="238"/>
      <c r="AX312" s="238"/>
      <c r="AY312" s="238"/>
      <c r="BA312" s="132"/>
      <c r="BB312" s="130"/>
      <c r="BC312" s="130"/>
      <c r="BD312" s="130"/>
      <c r="BE312" s="130"/>
      <c r="BF312" s="130"/>
      <c r="BG312" s="130"/>
      <c r="BH312" s="130"/>
      <c r="BI312" s="130"/>
      <c r="BJ312" s="130"/>
      <c r="BK312" s="130"/>
      <c r="BL312" s="130"/>
      <c r="BM312" s="130"/>
      <c r="BN312" s="130"/>
      <c r="BO312" s="130"/>
      <c r="BP312" s="130"/>
      <c r="BQ312" s="132"/>
      <c r="BR312" s="237"/>
      <c r="BS312" s="237"/>
      <c r="BT312" s="237"/>
      <c r="BU312" s="237"/>
      <c r="BV312" s="237"/>
      <c r="BW312" s="237"/>
      <c r="BX312" s="237"/>
      <c r="BY312" s="237"/>
      <c r="BZ312" s="237"/>
      <c r="CA312" s="237"/>
      <c r="CB312" s="237"/>
      <c r="CC312" s="237"/>
      <c r="CD312" s="237"/>
      <c r="CE312" s="237"/>
      <c r="CF312" s="237"/>
      <c r="CG312" s="237"/>
      <c r="CH312" s="237"/>
      <c r="CI312" s="237"/>
      <c r="CJ312" s="237"/>
      <c r="CK312" s="237"/>
      <c r="CL312" s="237"/>
      <c r="CM312" s="237"/>
      <c r="CN312" s="237"/>
      <c r="CO312" s="237"/>
      <c r="CP312" s="237"/>
      <c r="CQ312" s="237"/>
      <c r="CR312" s="237"/>
      <c r="CS312" s="237"/>
      <c r="CT312" s="237"/>
      <c r="CU312" s="237"/>
      <c r="CV312" s="237"/>
      <c r="CW312" s="237"/>
      <c r="CX312" s="237"/>
      <c r="CY312" s="237"/>
      <c r="CZ312" s="237"/>
      <c r="DA312" s="238"/>
    </row>
    <row r="313" s="772" customFormat="true" ht="15" customHeight="true" x14ac:dyDescent="0.2">
      <c r="B313" s="771"/>
      <c r="R313" s="238"/>
      <c r="S313" s="238"/>
      <c r="T313" s="238"/>
      <c r="U313" s="238"/>
      <c r="V313" s="238"/>
      <c r="W313" s="238"/>
      <c r="X313" s="238"/>
      <c r="Y313" s="238"/>
      <c r="Z313" s="238"/>
      <c r="AA313" s="238"/>
      <c r="AB313" s="238"/>
      <c r="AC313" s="238"/>
      <c r="AD313" s="238"/>
      <c r="AE313" s="238"/>
      <c r="AF313" s="238"/>
      <c r="AG313" s="238"/>
      <c r="AH313" s="238"/>
      <c r="AI313" s="238"/>
      <c r="AJ313" s="238"/>
      <c r="AK313" s="238"/>
      <c r="AL313" s="238"/>
      <c r="AM313" s="238"/>
      <c r="AN313" s="238"/>
      <c r="AO313" s="238"/>
      <c r="AP313" s="238"/>
      <c r="AQ313" s="238"/>
      <c r="AR313" s="238"/>
      <c r="AS313" s="238"/>
      <c r="AT313" s="238"/>
      <c r="AU313" s="238"/>
      <c r="AV313" s="238"/>
      <c r="AW313" s="238"/>
      <c r="AX313" s="238"/>
      <c r="AY313" s="238"/>
      <c r="BA313" s="132"/>
      <c r="BB313" s="130"/>
      <c r="BC313" s="130"/>
      <c r="BD313" s="130"/>
      <c r="BE313" s="130"/>
      <c r="BF313" s="130"/>
      <c r="BG313" s="130"/>
      <c r="BH313" s="130"/>
      <c r="BI313" s="130"/>
      <c r="BJ313" s="130"/>
      <c r="BK313" s="130"/>
      <c r="BL313" s="130"/>
      <c r="BM313" s="130"/>
      <c r="BN313" s="130"/>
      <c r="BO313" s="130"/>
      <c r="BP313" s="130"/>
      <c r="BQ313" s="132"/>
      <c r="BR313" s="237"/>
      <c r="BS313" s="237"/>
      <c r="BT313" s="237"/>
      <c r="BU313" s="237"/>
      <c r="BV313" s="237"/>
      <c r="BW313" s="237"/>
      <c r="BX313" s="237"/>
      <c r="BY313" s="237"/>
      <c r="BZ313" s="237"/>
      <c r="CA313" s="237"/>
      <c r="CB313" s="237"/>
      <c r="CC313" s="237"/>
      <c r="CD313" s="237"/>
      <c r="CE313" s="237"/>
      <c r="CF313" s="237"/>
      <c r="CG313" s="237"/>
      <c r="CH313" s="237"/>
      <c r="CI313" s="237"/>
      <c r="CJ313" s="237"/>
      <c r="CK313" s="237"/>
      <c r="CL313" s="237"/>
      <c r="CM313" s="237"/>
      <c r="CN313" s="237"/>
      <c r="CO313" s="237"/>
      <c r="CP313" s="237"/>
      <c r="CQ313" s="237"/>
      <c r="CR313" s="237"/>
      <c r="CS313" s="237"/>
      <c r="CT313" s="237"/>
      <c r="CU313" s="237"/>
      <c r="CV313" s="237"/>
      <c r="CW313" s="237"/>
      <c r="CX313" s="237"/>
      <c r="CY313" s="237"/>
      <c r="CZ313" s="237"/>
      <c r="DA313" s="238"/>
    </row>
    <row r="314" s="772" customFormat="true" ht="15" customHeight="true" x14ac:dyDescent="0.2">
      <c r="B314" s="771"/>
      <c r="R314" s="238"/>
      <c r="S314" s="238"/>
      <c r="T314" s="238"/>
      <c r="U314" s="238"/>
      <c r="V314" s="238"/>
      <c r="W314" s="238"/>
      <c r="X314" s="238"/>
      <c r="Y314" s="238"/>
      <c r="Z314" s="238"/>
      <c r="AA314" s="238"/>
      <c r="AB314" s="238"/>
      <c r="AC314" s="238"/>
      <c r="AD314" s="238"/>
      <c r="AE314" s="238"/>
      <c r="AF314" s="238"/>
      <c r="AG314" s="238"/>
      <c r="AH314" s="238"/>
      <c r="AI314" s="238"/>
      <c r="AJ314" s="238"/>
      <c r="AK314" s="238"/>
      <c r="AL314" s="238"/>
      <c r="AM314" s="238"/>
      <c r="AN314" s="238"/>
      <c r="AO314" s="238"/>
      <c r="AP314" s="238"/>
      <c r="AQ314" s="238"/>
      <c r="AR314" s="238"/>
      <c r="AS314" s="238"/>
      <c r="AT314" s="238"/>
      <c r="AU314" s="238"/>
      <c r="AV314" s="238"/>
      <c r="AW314" s="238"/>
      <c r="AX314" s="238"/>
      <c r="AY314" s="238"/>
      <c r="BA314" s="132"/>
      <c r="BB314" s="130"/>
      <c r="BC314" s="130"/>
      <c r="BD314" s="130"/>
      <c r="BE314" s="130"/>
      <c r="BF314" s="130"/>
      <c r="BG314" s="130"/>
      <c r="BH314" s="130"/>
      <c r="BI314" s="130"/>
      <c r="BJ314" s="130"/>
      <c r="BK314" s="130"/>
      <c r="BL314" s="130"/>
      <c r="BM314" s="130"/>
      <c r="BN314" s="130"/>
      <c r="BO314" s="130"/>
      <c r="BP314" s="130"/>
      <c r="BQ314" s="132"/>
      <c r="BR314" s="237"/>
      <c r="BS314" s="237"/>
      <c r="BT314" s="237"/>
      <c r="BU314" s="237"/>
      <c r="BV314" s="237"/>
      <c r="BW314" s="237"/>
      <c r="BX314" s="237"/>
      <c r="BY314" s="237"/>
      <c r="BZ314" s="237"/>
      <c r="CA314" s="237"/>
      <c r="CB314" s="237"/>
      <c r="CC314" s="237"/>
      <c r="CD314" s="237"/>
      <c r="CE314" s="237"/>
      <c r="CF314" s="237"/>
      <c r="CG314" s="237"/>
      <c r="CH314" s="237"/>
      <c r="CI314" s="237"/>
      <c r="CJ314" s="237"/>
      <c r="CK314" s="237"/>
      <c r="CL314" s="237"/>
      <c r="CM314" s="237"/>
      <c r="CN314" s="237"/>
      <c r="CO314" s="237"/>
      <c r="CP314" s="237"/>
      <c r="CQ314" s="237"/>
      <c r="CR314" s="237"/>
      <c r="CS314" s="237"/>
      <c r="CT314" s="237"/>
      <c r="CU314" s="237"/>
      <c r="CV314" s="237"/>
      <c r="CW314" s="237"/>
      <c r="CX314" s="237"/>
      <c r="CY314" s="237"/>
      <c r="CZ314" s="237"/>
      <c r="DA314" s="238"/>
    </row>
    <row r="315" s="772" customFormat="true" ht="15" customHeight="true" x14ac:dyDescent="0.2">
      <c r="B315" s="771"/>
      <c r="R315" s="238"/>
      <c r="S315" s="238"/>
      <c r="T315" s="238"/>
      <c r="U315" s="238"/>
      <c r="V315" s="238"/>
      <c r="W315" s="238"/>
      <c r="X315" s="238"/>
      <c r="Y315" s="238"/>
      <c r="Z315" s="238"/>
      <c r="AA315" s="238"/>
      <c r="AB315" s="238"/>
      <c r="AC315" s="238"/>
      <c r="AD315" s="238"/>
      <c r="AE315" s="238"/>
      <c r="AF315" s="238"/>
      <c r="AG315" s="238"/>
      <c r="AH315" s="238"/>
      <c r="AI315" s="238"/>
      <c r="AJ315" s="238"/>
      <c r="AK315" s="238"/>
      <c r="AL315" s="238"/>
      <c r="AM315" s="238"/>
      <c r="AN315" s="238"/>
      <c r="AO315" s="238"/>
      <c r="AP315" s="238"/>
      <c r="AQ315" s="238"/>
      <c r="AR315" s="238"/>
      <c r="AS315" s="238"/>
      <c r="AT315" s="238"/>
      <c r="AU315" s="238"/>
      <c r="AV315" s="238"/>
      <c r="AW315" s="238"/>
      <c r="AX315" s="238"/>
      <c r="AY315" s="238"/>
      <c r="BA315" s="132"/>
      <c r="BB315" s="130"/>
      <c r="BC315" s="130"/>
      <c r="BD315" s="130"/>
      <c r="BE315" s="130"/>
      <c r="BF315" s="130"/>
      <c r="BG315" s="130"/>
      <c r="BH315" s="130"/>
      <c r="BI315" s="130"/>
      <c r="BJ315" s="130"/>
      <c r="BK315" s="130"/>
      <c r="BL315" s="130"/>
      <c r="BM315" s="130"/>
      <c r="BN315" s="130"/>
      <c r="BO315" s="130"/>
      <c r="BP315" s="130"/>
      <c r="BQ315" s="132"/>
      <c r="BR315" s="237"/>
      <c r="BS315" s="237"/>
      <c r="BT315" s="237"/>
      <c r="BU315" s="237"/>
      <c r="BV315" s="237"/>
      <c r="BW315" s="237"/>
      <c r="BX315" s="237"/>
      <c r="BY315" s="237"/>
      <c r="BZ315" s="237"/>
      <c r="CA315" s="237"/>
      <c r="CB315" s="237"/>
      <c r="CC315" s="237"/>
      <c r="CD315" s="237"/>
      <c r="CE315" s="237"/>
      <c r="CF315" s="237"/>
      <c r="CG315" s="237"/>
      <c r="CH315" s="237"/>
      <c r="CI315" s="237"/>
      <c r="CJ315" s="237"/>
      <c r="CK315" s="237"/>
      <c r="CL315" s="237"/>
      <c r="CM315" s="237"/>
      <c r="CN315" s="237"/>
      <c r="CO315" s="237"/>
      <c r="CP315" s="237"/>
      <c r="CQ315" s="237"/>
      <c r="CR315" s="237"/>
      <c r="CS315" s="237"/>
      <c r="CT315" s="237"/>
      <c r="CU315" s="237"/>
      <c r="CV315" s="237"/>
      <c r="CW315" s="237"/>
      <c r="CX315" s="237"/>
      <c r="CY315" s="237"/>
      <c r="CZ315" s="237"/>
      <c r="DA315" s="238"/>
    </row>
    <row r="316" s="772" customFormat="true" ht="15" customHeight="true" x14ac:dyDescent="0.2">
      <c r="B316" s="771"/>
      <c r="R316" s="238"/>
      <c r="S316" s="238"/>
      <c r="T316" s="238"/>
      <c r="U316" s="238"/>
      <c r="V316" s="238"/>
      <c r="W316" s="238"/>
      <c r="X316" s="238"/>
      <c r="Y316" s="238"/>
      <c r="Z316" s="238"/>
      <c r="AA316" s="238"/>
      <c r="AB316" s="238"/>
      <c r="AC316" s="238"/>
      <c r="AD316" s="238"/>
      <c r="AE316" s="238"/>
      <c r="AF316" s="238"/>
      <c r="AG316" s="238"/>
      <c r="AH316" s="238"/>
      <c r="AI316" s="238"/>
      <c r="AJ316" s="238"/>
      <c r="AK316" s="238"/>
      <c r="AL316" s="238"/>
      <c r="AM316" s="238"/>
      <c r="AN316" s="238"/>
      <c r="AO316" s="238"/>
      <c r="AP316" s="238"/>
      <c r="AQ316" s="238"/>
      <c r="AR316" s="238"/>
      <c r="AS316" s="238"/>
      <c r="AT316" s="238"/>
      <c r="AU316" s="238"/>
      <c r="AV316" s="238"/>
      <c r="AW316" s="238"/>
      <c r="AX316" s="238"/>
      <c r="AY316" s="238"/>
      <c r="BA316" s="132"/>
      <c r="BB316" s="130"/>
      <c r="BC316" s="130"/>
      <c r="BD316" s="130"/>
      <c r="BE316" s="130"/>
      <c r="BF316" s="130"/>
      <c r="BG316" s="130"/>
      <c r="BH316" s="130"/>
      <c r="BI316" s="130"/>
      <c r="BJ316" s="130"/>
      <c r="BK316" s="130"/>
      <c r="BL316" s="130"/>
      <c r="BM316" s="130"/>
      <c r="BN316" s="130"/>
      <c r="BO316" s="130"/>
      <c r="BP316" s="130"/>
      <c r="BQ316" s="132"/>
      <c r="BR316" s="237"/>
      <c r="BS316" s="237"/>
      <c r="BT316" s="237"/>
      <c r="BU316" s="237"/>
      <c r="BV316" s="237"/>
      <c r="BW316" s="237"/>
      <c r="BX316" s="237"/>
      <c r="BY316" s="237"/>
      <c r="BZ316" s="237"/>
      <c r="CA316" s="237"/>
      <c r="CB316" s="237"/>
      <c r="CC316" s="237"/>
      <c r="CD316" s="237"/>
      <c r="CE316" s="237"/>
      <c r="CF316" s="237"/>
      <c r="CG316" s="237"/>
      <c r="CH316" s="237"/>
      <c r="CI316" s="237"/>
      <c r="CJ316" s="237"/>
      <c r="CK316" s="237"/>
      <c r="CL316" s="237"/>
      <c r="CM316" s="237"/>
      <c r="CN316" s="237"/>
      <c r="CO316" s="237"/>
      <c r="CP316" s="237"/>
      <c r="CQ316" s="237"/>
      <c r="CR316" s="237"/>
      <c r="CS316" s="237"/>
      <c r="CT316" s="237"/>
      <c r="CU316" s="237"/>
      <c r="CV316" s="237"/>
      <c r="CW316" s="237"/>
      <c r="CX316" s="237"/>
      <c r="CY316" s="237"/>
      <c r="CZ316" s="237"/>
      <c r="DA316" s="238"/>
    </row>
    <row r="317" s="772" customFormat="true" ht="15" customHeight="true" x14ac:dyDescent="0.2">
      <c r="B317" s="771"/>
      <c r="R317" s="238"/>
      <c r="S317" s="238"/>
      <c r="T317" s="238"/>
      <c r="U317" s="238"/>
      <c r="V317" s="238"/>
      <c r="W317" s="238"/>
      <c r="X317" s="238"/>
      <c r="Y317" s="238"/>
      <c r="Z317" s="238"/>
      <c r="AA317" s="238"/>
      <c r="AB317" s="238"/>
      <c r="AC317" s="238"/>
      <c r="AD317" s="238"/>
      <c r="AE317" s="238"/>
      <c r="AF317" s="238"/>
      <c r="AG317" s="238"/>
      <c r="AH317" s="238"/>
      <c r="AI317" s="238"/>
      <c r="AJ317" s="238"/>
      <c r="AK317" s="238"/>
      <c r="AL317" s="238"/>
      <c r="AM317" s="238"/>
      <c r="AN317" s="238"/>
      <c r="AO317" s="238"/>
      <c r="AP317" s="238"/>
      <c r="AQ317" s="238"/>
      <c r="AR317" s="238"/>
      <c r="AS317" s="238"/>
      <c r="AT317" s="238"/>
      <c r="AU317" s="238"/>
      <c r="AV317" s="238"/>
      <c r="AW317" s="238"/>
      <c r="AX317" s="238"/>
      <c r="AY317" s="238"/>
      <c r="BA317" s="132"/>
      <c r="BB317" s="130"/>
      <c r="BC317" s="130"/>
      <c r="BD317" s="130"/>
      <c r="BE317" s="130"/>
      <c r="BF317" s="130"/>
      <c r="BG317" s="130"/>
      <c r="BH317" s="130"/>
      <c r="BI317" s="130"/>
      <c r="BJ317" s="130"/>
      <c r="BK317" s="130"/>
      <c r="BL317" s="130"/>
      <c r="BM317" s="130"/>
      <c r="BN317" s="130"/>
      <c r="BO317" s="130"/>
      <c r="BP317" s="130"/>
      <c r="BQ317" s="132"/>
      <c r="BR317" s="237"/>
      <c r="BS317" s="237"/>
      <c r="BT317" s="237"/>
      <c r="BU317" s="237"/>
      <c r="BV317" s="237"/>
      <c r="BW317" s="237"/>
      <c r="BX317" s="237"/>
      <c r="BY317" s="237"/>
      <c r="BZ317" s="237"/>
      <c r="CA317" s="237"/>
      <c r="CB317" s="237"/>
      <c r="CC317" s="237"/>
      <c r="CD317" s="237"/>
      <c r="CE317" s="237"/>
      <c r="CF317" s="237"/>
      <c r="CG317" s="237"/>
      <c r="CH317" s="237"/>
      <c r="CI317" s="237"/>
      <c r="CJ317" s="237"/>
      <c r="CK317" s="237"/>
      <c r="CL317" s="237"/>
      <c r="CM317" s="237"/>
      <c r="CN317" s="237"/>
      <c r="CO317" s="237"/>
      <c r="CP317" s="237"/>
      <c r="CQ317" s="237"/>
      <c r="CR317" s="237"/>
      <c r="CS317" s="237"/>
      <c r="CT317" s="237"/>
      <c r="CU317" s="237"/>
      <c r="CV317" s="237"/>
      <c r="CW317" s="237"/>
      <c r="CX317" s="237"/>
      <c r="CY317" s="237"/>
      <c r="CZ317" s="237"/>
      <c r="DA317" s="238"/>
    </row>
    <row r="318" s="772" customFormat="true" ht="15" customHeight="true" x14ac:dyDescent="0.2">
      <c r="B318" s="771"/>
      <c r="R318" s="238"/>
      <c r="S318" s="238"/>
      <c r="T318" s="238"/>
      <c r="U318" s="238"/>
      <c r="V318" s="238"/>
      <c r="W318" s="238"/>
      <c r="X318" s="238"/>
      <c r="Y318" s="238"/>
      <c r="Z318" s="238"/>
      <c r="AA318" s="238"/>
      <c r="AB318" s="238"/>
      <c r="AC318" s="238"/>
      <c r="AD318" s="238"/>
      <c r="AE318" s="238"/>
      <c r="AF318" s="238"/>
      <c r="AG318" s="238"/>
      <c r="AH318" s="238"/>
      <c r="AI318" s="238"/>
      <c r="AJ318" s="238"/>
      <c r="AK318" s="238"/>
      <c r="AL318" s="238"/>
      <c r="AM318" s="238"/>
      <c r="AN318" s="238"/>
      <c r="AO318" s="238"/>
      <c r="AP318" s="238"/>
      <c r="AQ318" s="238"/>
      <c r="AR318" s="238"/>
      <c r="AS318" s="238"/>
      <c r="AT318" s="238"/>
      <c r="AU318" s="238"/>
      <c r="AV318" s="238"/>
      <c r="AW318" s="238"/>
      <c r="AX318" s="238"/>
      <c r="AY318" s="238"/>
      <c r="BA318" s="132"/>
      <c r="BB318" s="130"/>
      <c r="BC318" s="130"/>
      <c r="BD318" s="130"/>
      <c r="BE318" s="130"/>
      <c r="BF318" s="130"/>
      <c r="BG318" s="130"/>
      <c r="BH318" s="130"/>
      <c r="BI318" s="130"/>
      <c r="BJ318" s="130"/>
      <c r="BK318" s="130"/>
      <c r="BL318" s="130"/>
      <c r="BM318" s="130"/>
      <c r="BN318" s="130"/>
      <c r="BO318" s="130"/>
      <c r="BP318" s="130"/>
      <c r="BQ318" s="132"/>
      <c r="BR318" s="237"/>
      <c r="BS318" s="237"/>
      <c r="BT318" s="237"/>
      <c r="BU318" s="237"/>
      <c r="BV318" s="237"/>
      <c r="BW318" s="237"/>
      <c r="BX318" s="237"/>
      <c r="BY318" s="237"/>
      <c r="BZ318" s="237"/>
      <c r="CA318" s="237"/>
      <c r="CB318" s="237"/>
      <c r="CC318" s="237"/>
      <c r="CD318" s="237"/>
      <c r="CE318" s="237"/>
      <c r="CF318" s="237"/>
      <c r="CG318" s="237"/>
      <c r="CH318" s="237"/>
      <c r="CI318" s="237"/>
      <c r="CJ318" s="237"/>
      <c r="CK318" s="237"/>
      <c r="CL318" s="237"/>
      <c r="CM318" s="237"/>
      <c r="CN318" s="237"/>
      <c r="CO318" s="237"/>
      <c r="CP318" s="237"/>
      <c r="CQ318" s="237"/>
      <c r="CR318" s="237"/>
      <c r="CS318" s="237"/>
      <c r="CT318" s="237"/>
      <c r="CU318" s="237"/>
      <c r="CV318" s="237"/>
      <c r="CW318" s="237"/>
      <c r="CX318" s="237"/>
      <c r="CY318" s="237"/>
      <c r="CZ318" s="237"/>
      <c r="DA318" s="238"/>
    </row>
    <row r="319" s="772" customFormat="true" ht="15" customHeight="true" x14ac:dyDescent="0.2">
      <c r="B319" s="771"/>
      <c r="R319" s="238"/>
      <c r="S319" s="238"/>
      <c r="T319" s="238"/>
      <c r="U319" s="238"/>
      <c r="V319" s="238"/>
      <c r="W319" s="238"/>
      <c r="X319" s="238"/>
      <c r="Y319" s="238"/>
      <c r="Z319" s="238"/>
      <c r="AA319" s="238"/>
      <c r="AB319" s="238"/>
      <c r="AC319" s="238"/>
      <c r="AD319" s="238"/>
      <c r="AE319" s="238"/>
      <c r="AF319" s="238"/>
      <c r="AG319" s="238"/>
      <c r="AH319" s="238"/>
      <c r="AI319" s="238"/>
      <c r="AJ319" s="238"/>
      <c r="AK319" s="238"/>
      <c r="AL319" s="238"/>
      <c r="AM319" s="238"/>
      <c r="AN319" s="238"/>
      <c r="AO319" s="238"/>
      <c r="AP319" s="238"/>
      <c r="AQ319" s="238"/>
      <c r="AR319" s="238"/>
      <c r="AS319" s="238"/>
      <c r="AT319" s="238"/>
      <c r="AU319" s="238"/>
      <c r="AV319" s="238"/>
      <c r="AW319" s="238"/>
      <c r="AX319" s="238"/>
      <c r="AY319" s="238"/>
      <c r="BA319" s="132"/>
      <c r="BB319" s="130"/>
      <c r="BC319" s="130"/>
      <c r="BD319" s="130"/>
      <c r="BE319" s="130"/>
      <c r="BF319" s="130"/>
      <c r="BG319" s="130"/>
      <c r="BH319" s="130"/>
      <c r="BI319" s="130"/>
      <c r="BJ319" s="130"/>
      <c r="BK319" s="130"/>
      <c r="BL319" s="130"/>
      <c r="BM319" s="130"/>
      <c r="BN319" s="130"/>
      <c r="BO319" s="130"/>
      <c r="BP319" s="130"/>
      <c r="BQ319" s="132"/>
      <c r="BR319" s="237"/>
      <c r="BS319" s="237"/>
      <c r="BT319" s="237"/>
      <c r="BU319" s="237"/>
      <c r="BV319" s="237"/>
      <c r="BW319" s="237"/>
      <c r="BX319" s="237"/>
      <c r="BY319" s="237"/>
      <c r="BZ319" s="237"/>
      <c r="CA319" s="237"/>
      <c r="CB319" s="237"/>
      <c r="CC319" s="237"/>
      <c r="CD319" s="237"/>
      <c r="CE319" s="237"/>
      <c r="CF319" s="237"/>
      <c r="CG319" s="237"/>
      <c r="CH319" s="237"/>
      <c r="CI319" s="237"/>
      <c r="CJ319" s="237"/>
      <c r="CK319" s="237"/>
      <c r="CL319" s="237"/>
      <c r="CM319" s="237"/>
      <c r="CN319" s="237"/>
      <c r="CO319" s="237"/>
      <c r="CP319" s="237"/>
      <c r="CQ319" s="237"/>
      <c r="CR319" s="237"/>
      <c r="CS319" s="237"/>
      <c r="CT319" s="237"/>
      <c r="CU319" s="237"/>
      <c r="CV319" s="237"/>
      <c r="CW319" s="237"/>
      <c r="CX319" s="237"/>
      <c r="CY319" s="237"/>
      <c r="CZ319" s="237"/>
      <c r="DA319" s="238"/>
    </row>
    <row r="320" s="772" customFormat="true" ht="15" customHeight="true" x14ac:dyDescent="0.2">
      <c r="B320" s="771"/>
      <c r="R320" s="238"/>
      <c r="S320" s="238"/>
      <c r="T320" s="238"/>
      <c r="U320" s="238"/>
      <c r="V320" s="238"/>
      <c r="W320" s="238"/>
      <c r="X320" s="238"/>
      <c r="Y320" s="238"/>
      <c r="Z320" s="238"/>
      <c r="AA320" s="238"/>
      <c r="AB320" s="238"/>
      <c r="AC320" s="238"/>
      <c r="AD320" s="238"/>
      <c r="AE320" s="238"/>
      <c r="AF320" s="238"/>
      <c r="AG320" s="238"/>
      <c r="AH320" s="238"/>
      <c r="AI320" s="238"/>
      <c r="AJ320" s="238"/>
      <c r="AK320" s="238"/>
      <c r="AL320" s="238"/>
      <c r="AM320" s="238"/>
      <c r="AN320" s="238"/>
      <c r="AO320" s="238"/>
      <c r="AP320" s="238"/>
      <c r="AQ320" s="238"/>
      <c r="AR320" s="238"/>
      <c r="AS320" s="238"/>
      <c r="AT320" s="238"/>
      <c r="AU320" s="238"/>
      <c r="AV320" s="238"/>
      <c r="AW320" s="238"/>
      <c r="AX320" s="238"/>
      <c r="AY320" s="238"/>
      <c r="BA320" s="132"/>
      <c r="BB320" s="130"/>
      <c r="BC320" s="130"/>
      <c r="BD320" s="130"/>
      <c r="BE320" s="130"/>
      <c r="BF320" s="130"/>
      <c r="BG320" s="130"/>
      <c r="BH320" s="130"/>
      <c r="BI320" s="130"/>
      <c r="BJ320" s="130"/>
      <c r="BK320" s="130"/>
      <c r="BL320" s="130"/>
      <c r="BM320" s="130"/>
      <c r="BN320" s="130"/>
      <c r="BO320" s="130"/>
      <c r="BP320" s="130"/>
      <c r="BQ320" s="132"/>
      <c r="BR320" s="237"/>
      <c r="BS320" s="237"/>
      <c r="BT320" s="237"/>
      <c r="BU320" s="237"/>
      <c r="BV320" s="237"/>
      <c r="BW320" s="237"/>
      <c r="BX320" s="237"/>
      <c r="BY320" s="237"/>
      <c r="BZ320" s="237"/>
      <c r="CA320" s="237"/>
      <c r="CB320" s="237"/>
      <c r="CC320" s="237"/>
      <c r="CD320" s="237"/>
      <c r="CE320" s="237"/>
      <c r="CF320" s="237"/>
      <c r="CG320" s="237"/>
      <c r="CH320" s="237"/>
      <c r="CI320" s="237"/>
      <c r="CJ320" s="237"/>
      <c r="CK320" s="237"/>
      <c r="CL320" s="237"/>
      <c r="CM320" s="237"/>
      <c r="CN320" s="237"/>
      <c r="CO320" s="237"/>
      <c r="CP320" s="237"/>
      <c r="CQ320" s="237"/>
      <c r="CR320" s="237"/>
      <c r="CS320" s="237"/>
      <c r="CT320" s="237"/>
      <c r="CU320" s="237"/>
      <c r="CV320" s="237"/>
      <c r="CW320" s="237"/>
      <c r="CX320" s="237"/>
      <c r="CY320" s="237"/>
      <c r="CZ320" s="237"/>
      <c r="DA320" s="238"/>
    </row>
    <row r="321" s="772" customFormat="true" ht="15" customHeight="true" x14ac:dyDescent="0.2">
      <c r="B321" s="771"/>
      <c r="R321" s="238"/>
      <c r="S321" s="238"/>
      <c r="T321" s="238"/>
      <c r="U321" s="238"/>
      <c r="V321" s="238"/>
      <c r="W321" s="238"/>
      <c r="X321" s="238"/>
      <c r="Y321" s="238"/>
      <c r="Z321" s="238"/>
      <c r="AA321" s="238"/>
      <c r="AB321" s="238"/>
      <c r="AC321" s="238"/>
      <c r="AD321" s="238"/>
      <c r="AE321" s="238"/>
      <c r="AF321" s="238"/>
      <c r="AG321" s="238"/>
      <c r="AH321" s="238"/>
      <c r="AI321" s="238"/>
      <c r="AJ321" s="238"/>
      <c r="AK321" s="238"/>
      <c r="AL321" s="238"/>
      <c r="AM321" s="238"/>
      <c r="AN321" s="238"/>
      <c r="AO321" s="238"/>
      <c r="AP321" s="238"/>
      <c r="AQ321" s="238"/>
      <c r="AR321" s="238"/>
      <c r="AS321" s="238"/>
      <c r="AT321" s="238"/>
      <c r="AU321" s="238"/>
      <c r="AV321" s="238"/>
      <c r="AW321" s="238"/>
      <c r="AX321" s="238"/>
      <c r="AY321" s="238"/>
      <c r="BA321" s="132"/>
      <c r="BB321" s="130"/>
      <c r="BC321" s="130"/>
      <c r="BD321" s="130"/>
      <c r="BE321" s="130"/>
      <c r="BF321" s="130"/>
      <c r="BG321" s="130"/>
      <c r="BH321" s="130"/>
      <c r="BI321" s="130"/>
      <c r="BJ321" s="130"/>
      <c r="BK321" s="130"/>
      <c r="BL321" s="130"/>
      <c r="BM321" s="130"/>
      <c r="BN321" s="130"/>
      <c r="BO321" s="130"/>
      <c r="BP321" s="130"/>
      <c r="BQ321" s="132"/>
      <c r="BR321" s="237"/>
      <c r="BS321" s="237"/>
      <c r="BT321" s="237"/>
      <c r="BU321" s="237"/>
      <c r="BV321" s="237"/>
      <c r="BW321" s="237"/>
      <c r="BX321" s="237"/>
      <c r="BY321" s="237"/>
      <c r="BZ321" s="237"/>
      <c r="CA321" s="237"/>
      <c r="CB321" s="237"/>
      <c r="CC321" s="237"/>
      <c r="CD321" s="237"/>
      <c r="CE321" s="237"/>
      <c r="CF321" s="237"/>
      <c r="CG321" s="237"/>
      <c r="CH321" s="237"/>
      <c r="CI321" s="237"/>
      <c r="CJ321" s="237"/>
      <c r="CK321" s="237"/>
      <c r="CL321" s="237"/>
      <c r="CM321" s="237"/>
      <c r="CN321" s="237"/>
      <c r="CO321" s="237"/>
      <c r="CP321" s="237"/>
      <c r="CQ321" s="237"/>
      <c r="CR321" s="237"/>
      <c r="CS321" s="237"/>
      <c r="CT321" s="237"/>
      <c r="CU321" s="237"/>
      <c r="CV321" s="237"/>
      <c r="CW321" s="237"/>
      <c r="CX321" s="237"/>
      <c r="CY321" s="237"/>
      <c r="CZ321" s="237"/>
      <c r="DA321" s="238"/>
    </row>
    <row r="322" s="772" customFormat="true" ht="15" customHeight="true" x14ac:dyDescent="0.2">
      <c r="B322" s="771"/>
      <c r="R322" s="238"/>
      <c r="S322" s="238"/>
      <c r="T322" s="238"/>
      <c r="U322" s="238"/>
      <c r="V322" s="238"/>
      <c r="W322" s="238"/>
      <c r="X322" s="238"/>
      <c r="Y322" s="238"/>
      <c r="Z322" s="238"/>
      <c r="AA322" s="238"/>
      <c r="AB322" s="238"/>
      <c r="AC322" s="238"/>
      <c r="AD322" s="238"/>
      <c r="AE322" s="238"/>
      <c r="AF322" s="238"/>
      <c r="AG322" s="238"/>
      <c r="AH322" s="238"/>
      <c r="AI322" s="238"/>
      <c r="AJ322" s="238"/>
      <c r="AK322" s="238"/>
      <c r="AL322" s="238"/>
      <c r="AM322" s="238"/>
      <c r="AN322" s="238"/>
      <c r="AO322" s="238"/>
      <c r="AP322" s="238"/>
      <c r="AQ322" s="238"/>
      <c r="AR322" s="238"/>
      <c r="AS322" s="238"/>
      <c r="AT322" s="238"/>
      <c r="AU322" s="238"/>
      <c r="AV322" s="238"/>
      <c r="AW322" s="238"/>
      <c r="AX322" s="238"/>
      <c r="AY322" s="238"/>
      <c r="BA322" s="132"/>
      <c r="BB322" s="130"/>
      <c r="BC322" s="130"/>
      <c r="BD322" s="130"/>
      <c r="BE322" s="130"/>
      <c r="BF322" s="130"/>
      <c r="BG322" s="130"/>
      <c r="BH322" s="130"/>
      <c r="BI322" s="130"/>
      <c r="BJ322" s="130"/>
      <c r="BK322" s="130"/>
      <c r="BL322" s="130"/>
      <c r="BM322" s="130"/>
      <c r="BN322" s="130"/>
      <c r="BO322" s="130"/>
      <c r="BP322" s="130"/>
      <c r="BQ322" s="132"/>
      <c r="BR322" s="237"/>
      <c r="BS322" s="237"/>
      <c r="BT322" s="237"/>
      <c r="BU322" s="237"/>
      <c r="BV322" s="237"/>
      <c r="BW322" s="237"/>
      <c r="BX322" s="237"/>
      <c r="BY322" s="237"/>
      <c r="BZ322" s="237"/>
      <c r="CA322" s="237"/>
      <c r="CB322" s="237"/>
      <c r="CC322" s="237"/>
      <c r="CD322" s="237"/>
      <c r="CE322" s="237"/>
      <c r="CF322" s="237"/>
      <c r="CG322" s="237"/>
      <c r="CH322" s="237"/>
      <c r="CI322" s="237"/>
      <c r="CJ322" s="237"/>
      <c r="CK322" s="237"/>
      <c r="CL322" s="237"/>
      <c r="CM322" s="237"/>
      <c r="CN322" s="237"/>
      <c r="CO322" s="237"/>
      <c r="CP322" s="237"/>
      <c r="CQ322" s="237"/>
      <c r="CR322" s="237"/>
      <c r="CS322" s="237"/>
      <c r="CT322" s="237"/>
      <c r="CU322" s="237"/>
      <c r="CV322" s="237"/>
      <c r="CW322" s="237"/>
      <c r="CX322" s="237"/>
      <c r="CY322" s="237"/>
      <c r="CZ322" s="237"/>
      <c r="DA322" s="238"/>
    </row>
    <row r="323" s="772" customFormat="true" ht="15" customHeight="true" x14ac:dyDescent="0.2">
      <c r="B323" s="771"/>
      <c r="R323" s="238"/>
      <c r="S323" s="238"/>
      <c r="T323" s="238"/>
      <c r="U323" s="238"/>
      <c r="V323" s="238"/>
      <c r="W323" s="238"/>
      <c r="X323" s="238"/>
      <c r="Y323" s="238"/>
      <c r="Z323" s="238"/>
      <c r="AA323" s="238"/>
      <c r="AB323" s="238"/>
      <c r="AC323" s="238"/>
      <c r="AD323" s="238"/>
      <c r="AE323" s="238"/>
      <c r="AF323" s="238"/>
      <c r="AG323" s="238"/>
      <c r="AH323" s="238"/>
      <c r="AI323" s="238"/>
      <c r="AJ323" s="238"/>
      <c r="AK323" s="238"/>
      <c r="AL323" s="238"/>
      <c r="AM323" s="238"/>
      <c r="AN323" s="238"/>
      <c r="AO323" s="238"/>
      <c r="AP323" s="238"/>
      <c r="AQ323" s="238"/>
      <c r="AR323" s="238"/>
      <c r="AS323" s="238"/>
      <c r="AT323" s="238"/>
      <c r="AU323" s="238"/>
      <c r="AV323" s="238"/>
      <c r="AW323" s="238"/>
      <c r="AX323" s="238"/>
      <c r="AY323" s="238"/>
      <c r="BA323" s="132"/>
      <c r="BB323" s="130"/>
      <c r="BC323" s="130"/>
      <c r="BD323" s="130"/>
      <c r="BE323" s="130"/>
      <c r="BF323" s="130"/>
      <c r="BG323" s="130"/>
      <c r="BH323" s="130"/>
      <c r="BI323" s="130"/>
      <c r="BJ323" s="130"/>
      <c r="BK323" s="130"/>
      <c r="BL323" s="130"/>
      <c r="BM323" s="130"/>
      <c r="BN323" s="130"/>
      <c r="BO323" s="130"/>
      <c r="BP323" s="130"/>
      <c r="BQ323" s="132"/>
      <c r="BR323" s="237"/>
      <c r="BS323" s="237"/>
      <c r="BT323" s="237"/>
      <c r="BU323" s="237"/>
      <c r="BV323" s="237"/>
      <c r="BW323" s="237"/>
      <c r="BX323" s="237"/>
      <c r="BY323" s="237"/>
      <c r="BZ323" s="237"/>
      <c r="CA323" s="237"/>
      <c r="CB323" s="237"/>
      <c r="CC323" s="237"/>
      <c r="CD323" s="237"/>
      <c r="CE323" s="237"/>
      <c r="CF323" s="237"/>
      <c r="CG323" s="237"/>
      <c r="CH323" s="237"/>
      <c r="CI323" s="237"/>
      <c r="CJ323" s="237"/>
      <c r="CK323" s="237"/>
      <c r="CL323" s="237"/>
      <c r="CM323" s="237"/>
      <c r="CN323" s="237"/>
      <c r="CO323" s="237"/>
      <c r="CP323" s="237"/>
      <c r="CQ323" s="237"/>
      <c r="CR323" s="237"/>
      <c r="CS323" s="237"/>
      <c r="CT323" s="237"/>
      <c r="CU323" s="237"/>
      <c r="CV323" s="237"/>
      <c r="CW323" s="237"/>
      <c r="CX323" s="237"/>
      <c r="CY323" s="237"/>
      <c r="CZ323" s="237"/>
      <c r="DA323" s="238"/>
    </row>
    <row r="324" s="772" customFormat="true" ht="15" customHeight="true" x14ac:dyDescent="0.2">
      <c r="B324" s="771"/>
      <c r="R324" s="238"/>
      <c r="S324" s="238"/>
      <c r="T324" s="238"/>
      <c r="U324" s="238"/>
      <c r="V324" s="238"/>
      <c r="W324" s="238"/>
      <c r="X324" s="238"/>
      <c r="Y324" s="238"/>
      <c r="Z324" s="238"/>
      <c r="AA324" s="238"/>
      <c r="AB324" s="238"/>
      <c r="AC324" s="238"/>
      <c r="AD324" s="238"/>
      <c r="AE324" s="238"/>
      <c r="AF324" s="238"/>
      <c r="AG324" s="238"/>
      <c r="AH324" s="238"/>
      <c r="AI324" s="238"/>
      <c r="AJ324" s="238"/>
      <c r="AK324" s="238"/>
      <c r="AL324" s="238"/>
      <c r="AM324" s="238"/>
      <c r="AN324" s="238"/>
      <c r="AO324" s="238"/>
      <c r="AP324" s="238"/>
      <c r="AQ324" s="238"/>
      <c r="AR324" s="238"/>
      <c r="AS324" s="238"/>
      <c r="AT324" s="238"/>
      <c r="AU324" s="238"/>
      <c r="AV324" s="238"/>
      <c r="AW324" s="238"/>
      <c r="AX324" s="238"/>
      <c r="AY324" s="238"/>
      <c r="BA324" s="132"/>
      <c r="BB324" s="130"/>
      <c r="BC324" s="130"/>
      <c r="BD324" s="130"/>
      <c r="BE324" s="130"/>
      <c r="BF324" s="130"/>
      <c r="BG324" s="130"/>
      <c r="BH324" s="130"/>
      <c r="BI324" s="130"/>
      <c r="BJ324" s="130"/>
      <c r="BK324" s="130"/>
      <c r="BL324" s="130"/>
      <c r="BM324" s="130"/>
      <c r="BN324" s="130"/>
      <c r="BO324" s="130"/>
      <c r="BP324" s="130"/>
      <c r="BQ324" s="132"/>
      <c r="BR324" s="237"/>
      <c r="BS324" s="237"/>
      <c r="BT324" s="237"/>
      <c r="BU324" s="237"/>
      <c r="BV324" s="237"/>
      <c r="BW324" s="237"/>
      <c r="BX324" s="237"/>
      <c r="BY324" s="237"/>
      <c r="BZ324" s="237"/>
      <c r="CA324" s="237"/>
      <c r="CB324" s="237"/>
      <c r="CC324" s="237"/>
      <c r="CD324" s="237"/>
      <c r="CE324" s="237"/>
      <c r="CF324" s="237"/>
      <c r="CG324" s="237"/>
      <c r="CH324" s="237"/>
      <c r="CI324" s="237"/>
      <c r="CJ324" s="237"/>
      <c r="CK324" s="237"/>
      <c r="CL324" s="237"/>
      <c r="CM324" s="237"/>
      <c r="CN324" s="237"/>
      <c r="CO324" s="237"/>
      <c r="CP324" s="237"/>
      <c r="CQ324" s="237"/>
      <c r="CR324" s="237"/>
      <c r="CS324" s="237"/>
      <c r="CT324" s="237"/>
      <c r="CU324" s="237"/>
      <c r="CV324" s="237"/>
      <c r="CW324" s="237"/>
      <c r="CX324" s="237"/>
      <c r="CY324" s="237"/>
      <c r="CZ324" s="237"/>
      <c r="DA324" s="238"/>
    </row>
    <row r="325" s="772" customFormat="true" ht="15" customHeight="true" x14ac:dyDescent="0.2">
      <c r="B325" s="771"/>
      <c r="R325" s="238"/>
      <c r="S325" s="238"/>
      <c r="T325" s="238"/>
      <c r="U325" s="238"/>
      <c r="V325" s="238"/>
      <c r="W325" s="238"/>
      <c r="X325" s="238"/>
      <c r="Y325" s="238"/>
      <c r="Z325" s="238"/>
      <c r="AA325" s="238"/>
      <c r="AB325" s="238"/>
      <c r="AC325" s="238"/>
      <c r="AD325" s="238"/>
      <c r="AE325" s="238"/>
      <c r="AF325" s="238"/>
      <c r="AG325" s="238"/>
      <c r="AH325" s="238"/>
      <c r="AI325" s="238"/>
      <c r="AJ325" s="238"/>
      <c r="AK325" s="238"/>
      <c r="AL325" s="238"/>
      <c r="AM325" s="238"/>
      <c r="AN325" s="238"/>
      <c r="AO325" s="238"/>
      <c r="AP325" s="238"/>
      <c r="AQ325" s="238"/>
      <c r="AR325" s="238"/>
      <c r="AS325" s="238"/>
      <c r="AT325" s="238"/>
      <c r="AU325" s="238"/>
      <c r="AV325" s="238"/>
      <c r="AW325" s="238"/>
      <c r="AX325" s="238"/>
      <c r="AY325" s="238"/>
      <c r="BA325" s="132"/>
      <c r="BB325" s="130"/>
      <c r="BC325" s="130"/>
      <c r="BD325" s="130"/>
      <c r="BE325" s="130"/>
      <c r="BF325" s="130"/>
      <c r="BG325" s="130"/>
      <c r="BH325" s="130"/>
      <c r="BI325" s="130"/>
      <c r="BJ325" s="130"/>
      <c r="BK325" s="130"/>
      <c r="BL325" s="130"/>
      <c r="BM325" s="130"/>
      <c r="BN325" s="130"/>
      <c r="BO325" s="130"/>
      <c r="BP325" s="130"/>
      <c r="BQ325" s="132"/>
      <c r="BR325" s="237"/>
      <c r="BS325" s="237"/>
      <c r="BT325" s="237"/>
      <c r="BU325" s="237"/>
      <c r="BV325" s="237"/>
      <c r="BW325" s="237"/>
      <c r="BX325" s="237"/>
      <c r="BY325" s="237"/>
      <c r="BZ325" s="237"/>
      <c r="CA325" s="237"/>
      <c r="CB325" s="237"/>
      <c r="CC325" s="237"/>
      <c r="CD325" s="237"/>
      <c r="CE325" s="237"/>
      <c r="CF325" s="237"/>
      <c r="CG325" s="237"/>
      <c r="CH325" s="237"/>
      <c r="CI325" s="237"/>
      <c r="CJ325" s="237"/>
      <c r="CK325" s="237"/>
      <c r="CL325" s="237"/>
      <c r="CM325" s="237"/>
      <c r="CN325" s="237"/>
      <c r="CO325" s="237"/>
      <c r="CP325" s="237"/>
      <c r="CQ325" s="237"/>
      <c r="CR325" s="237"/>
      <c r="CS325" s="237"/>
      <c r="CT325" s="237"/>
      <c r="CU325" s="237"/>
      <c r="CV325" s="237"/>
      <c r="CW325" s="237"/>
      <c r="CX325" s="237"/>
      <c r="CY325" s="237"/>
      <c r="CZ325" s="237"/>
      <c r="DA325" s="238"/>
    </row>
    <row r="326" s="772" customFormat="true" ht="15" customHeight="true" x14ac:dyDescent="0.2">
      <c r="B326" s="771"/>
      <c r="R326" s="238"/>
      <c r="S326" s="238"/>
      <c r="T326" s="238"/>
      <c r="U326" s="238"/>
      <c r="V326" s="238"/>
      <c r="W326" s="238"/>
      <c r="X326" s="238"/>
      <c r="Y326" s="238"/>
      <c r="Z326" s="238"/>
      <c r="AA326" s="238"/>
      <c r="AB326" s="238"/>
      <c r="AC326" s="238"/>
      <c r="AD326" s="238"/>
      <c r="AE326" s="238"/>
      <c r="AF326" s="238"/>
      <c r="AG326" s="238"/>
      <c r="AH326" s="238"/>
      <c r="AI326" s="238"/>
      <c r="AJ326" s="238"/>
      <c r="AK326" s="238"/>
      <c r="AL326" s="238"/>
      <c r="AM326" s="238"/>
      <c r="AN326" s="238"/>
      <c r="AO326" s="238"/>
      <c r="AP326" s="238"/>
      <c r="AQ326" s="238"/>
      <c r="AR326" s="238"/>
      <c r="AS326" s="238"/>
      <c r="AT326" s="238"/>
      <c r="AU326" s="238"/>
      <c r="AV326" s="238"/>
      <c r="AW326" s="238"/>
      <c r="AX326" s="238"/>
      <c r="AY326" s="238"/>
      <c r="BA326" s="132"/>
      <c r="BB326" s="130"/>
      <c r="BC326" s="130"/>
      <c r="BD326" s="130"/>
      <c r="BE326" s="130"/>
      <c r="BF326" s="130"/>
      <c r="BG326" s="130"/>
      <c r="BH326" s="130"/>
      <c r="BI326" s="130"/>
      <c r="BJ326" s="130"/>
      <c r="BK326" s="130"/>
      <c r="BL326" s="130"/>
      <c r="BM326" s="130"/>
      <c r="BN326" s="130"/>
      <c r="BO326" s="130"/>
      <c r="BP326" s="130"/>
      <c r="BQ326" s="132"/>
      <c r="BR326" s="237"/>
      <c r="BS326" s="237"/>
      <c r="BT326" s="237"/>
      <c r="BU326" s="237"/>
      <c r="BV326" s="237"/>
      <c r="BW326" s="237"/>
      <c r="BX326" s="237"/>
      <c r="BY326" s="237"/>
      <c r="BZ326" s="237"/>
      <c r="CA326" s="237"/>
      <c r="CB326" s="237"/>
      <c r="CC326" s="237"/>
      <c r="CD326" s="237"/>
      <c r="CE326" s="237"/>
      <c r="CF326" s="237"/>
      <c r="CG326" s="237"/>
      <c r="CH326" s="237"/>
      <c r="CI326" s="237"/>
      <c r="CJ326" s="237"/>
      <c r="CK326" s="237"/>
      <c r="CL326" s="237"/>
      <c r="CM326" s="237"/>
      <c r="CN326" s="237"/>
      <c r="CO326" s="237"/>
      <c r="CP326" s="237"/>
      <c r="CQ326" s="237"/>
      <c r="CR326" s="237"/>
      <c r="CS326" s="237"/>
      <c r="CT326" s="237"/>
      <c r="CU326" s="237"/>
      <c r="CV326" s="237"/>
      <c r="CW326" s="237"/>
      <c r="CX326" s="237"/>
      <c r="CY326" s="237"/>
      <c r="CZ326" s="237"/>
      <c r="DA326" s="238"/>
    </row>
    <row r="327" s="772" customFormat="true" ht="15" customHeight="true" x14ac:dyDescent="0.2">
      <c r="B327" s="771"/>
      <c r="R327" s="238"/>
      <c r="S327" s="238"/>
      <c r="T327" s="238"/>
      <c r="U327" s="238"/>
      <c r="V327" s="238"/>
      <c r="W327" s="238"/>
      <c r="X327" s="238"/>
      <c r="Y327" s="238"/>
      <c r="Z327" s="238"/>
      <c r="AA327" s="238"/>
      <c r="AB327" s="238"/>
      <c r="AC327" s="238"/>
      <c r="AD327" s="238"/>
      <c r="AE327" s="238"/>
      <c r="AF327" s="238"/>
      <c r="AG327" s="238"/>
      <c r="AH327" s="238"/>
      <c r="AI327" s="238"/>
      <c r="AJ327" s="238"/>
      <c r="AK327" s="238"/>
      <c r="AL327" s="238"/>
      <c r="AM327" s="238"/>
      <c r="AN327" s="238"/>
      <c r="AO327" s="238"/>
      <c r="AP327" s="238"/>
      <c r="AQ327" s="238"/>
      <c r="AR327" s="238"/>
      <c r="AS327" s="238"/>
      <c r="AT327" s="238"/>
      <c r="AU327" s="238"/>
      <c r="AV327" s="238"/>
      <c r="AW327" s="238"/>
      <c r="AX327" s="238"/>
      <c r="AY327" s="238"/>
      <c r="BA327" s="132"/>
      <c r="BB327" s="130"/>
      <c r="BC327" s="130"/>
      <c r="BD327" s="130"/>
      <c r="BE327" s="130"/>
      <c r="BF327" s="130"/>
      <c r="BG327" s="130"/>
      <c r="BH327" s="130"/>
      <c r="BI327" s="130"/>
      <c r="BJ327" s="130"/>
      <c r="BK327" s="130"/>
      <c r="BL327" s="130"/>
      <c r="BM327" s="130"/>
      <c r="BN327" s="130"/>
      <c r="BO327" s="130"/>
      <c r="BP327" s="130"/>
      <c r="BQ327" s="132"/>
      <c r="BR327" s="237"/>
      <c r="BS327" s="237"/>
      <c r="BT327" s="237"/>
      <c r="BU327" s="237"/>
      <c r="BV327" s="237"/>
      <c r="BW327" s="237"/>
      <c r="BX327" s="237"/>
      <c r="BY327" s="237"/>
      <c r="BZ327" s="237"/>
      <c r="CA327" s="237"/>
      <c r="CB327" s="237"/>
      <c r="CC327" s="237"/>
      <c r="CD327" s="237"/>
      <c r="CE327" s="237"/>
      <c r="CF327" s="237"/>
      <c r="CG327" s="237"/>
      <c r="CH327" s="237"/>
      <c r="CI327" s="237"/>
      <c r="CJ327" s="237"/>
      <c r="CK327" s="237"/>
      <c r="CL327" s="237"/>
      <c r="CM327" s="237"/>
      <c r="CN327" s="237"/>
      <c r="CO327" s="237"/>
      <c r="CP327" s="237"/>
      <c r="CQ327" s="237"/>
      <c r="CR327" s="237"/>
      <c r="CS327" s="237"/>
      <c r="CT327" s="237"/>
      <c r="CU327" s="237"/>
      <c r="CV327" s="237"/>
      <c r="CW327" s="237"/>
      <c r="CX327" s="237"/>
      <c r="CY327" s="237"/>
      <c r="CZ327" s="237"/>
      <c r="DA327" s="238"/>
    </row>
    <row r="328" s="772" customFormat="true" ht="15" customHeight="true" x14ac:dyDescent="0.2">
      <c r="B328" s="771"/>
      <c r="R328" s="238"/>
      <c r="S328" s="238"/>
      <c r="T328" s="238"/>
      <c r="U328" s="238"/>
      <c r="V328" s="238"/>
      <c r="W328" s="238"/>
      <c r="X328" s="238"/>
      <c r="Y328" s="238"/>
      <c r="Z328" s="238"/>
      <c r="AA328" s="238"/>
      <c r="AB328" s="238"/>
      <c r="AC328" s="238"/>
      <c r="AD328" s="238"/>
      <c r="AE328" s="238"/>
      <c r="AF328" s="238"/>
      <c r="AG328" s="238"/>
      <c r="AH328" s="238"/>
      <c r="AI328" s="238"/>
      <c r="AJ328" s="238"/>
      <c r="AK328" s="238"/>
      <c r="AL328" s="238"/>
      <c r="AM328" s="238"/>
      <c r="AN328" s="238"/>
      <c r="AO328" s="238"/>
      <c r="AP328" s="238"/>
      <c r="AQ328" s="238"/>
      <c r="AR328" s="238"/>
      <c r="AS328" s="238"/>
      <c r="AT328" s="238"/>
      <c r="AU328" s="238"/>
      <c r="AV328" s="238"/>
      <c r="AW328" s="238"/>
      <c r="AX328" s="238"/>
      <c r="AY328" s="238"/>
      <c r="BA328" s="132"/>
      <c r="BB328" s="130"/>
      <c r="BC328" s="130"/>
      <c r="BD328" s="130"/>
      <c r="BE328" s="130"/>
      <c r="BF328" s="130"/>
      <c r="BG328" s="130"/>
      <c r="BH328" s="130"/>
      <c r="BI328" s="130"/>
      <c r="BJ328" s="130"/>
      <c r="BK328" s="130"/>
      <c r="BL328" s="130"/>
      <c r="BM328" s="130"/>
      <c r="BN328" s="130"/>
      <c r="BO328" s="130"/>
      <c r="BP328" s="130"/>
      <c r="BQ328" s="132"/>
      <c r="BR328" s="237"/>
      <c r="BS328" s="237"/>
      <c r="BT328" s="237"/>
      <c r="BU328" s="237"/>
      <c r="BV328" s="237"/>
      <c r="BW328" s="237"/>
      <c r="BX328" s="237"/>
      <c r="BY328" s="237"/>
      <c r="BZ328" s="237"/>
      <c r="CA328" s="237"/>
      <c r="CB328" s="237"/>
      <c r="CC328" s="237"/>
      <c r="CD328" s="237"/>
      <c r="CE328" s="237"/>
      <c r="CF328" s="237"/>
      <c r="CG328" s="237"/>
      <c r="CH328" s="237"/>
      <c r="CI328" s="237"/>
      <c r="CJ328" s="237"/>
      <c r="CK328" s="237"/>
      <c r="CL328" s="237"/>
      <c r="CM328" s="237"/>
      <c r="CN328" s="237"/>
      <c r="CO328" s="237"/>
      <c r="CP328" s="237"/>
      <c r="CQ328" s="237"/>
      <c r="CR328" s="237"/>
      <c r="CS328" s="237"/>
      <c r="CT328" s="237"/>
      <c r="CU328" s="237"/>
      <c r="CV328" s="237"/>
      <c r="CW328" s="237"/>
      <c r="CX328" s="237"/>
      <c r="CY328" s="237"/>
      <c r="CZ328" s="237"/>
      <c r="DA328" s="238"/>
    </row>
    <row r="329" s="772" customFormat="true" ht="250.15" customHeight="true" x14ac:dyDescent="0.2">
      <c r="B329" s="771"/>
      <c r="R329" s="238"/>
      <c r="S329" s="238"/>
      <c r="T329" s="238"/>
      <c r="U329" s="238"/>
      <c r="V329" s="238"/>
      <c r="W329" s="238"/>
      <c r="X329" s="238"/>
      <c r="Y329" s="238"/>
      <c r="Z329" s="238"/>
      <c r="AA329" s="238"/>
      <c r="AB329" s="238"/>
      <c r="AC329" s="238"/>
      <c r="AD329" s="238"/>
      <c r="AE329" s="238"/>
      <c r="AF329" s="238"/>
      <c r="AG329" s="238"/>
      <c r="AH329" s="238"/>
      <c r="AI329" s="238"/>
      <c r="AJ329" s="238"/>
      <c r="AK329" s="238"/>
      <c r="AL329" s="238"/>
      <c r="AM329" s="238"/>
      <c r="AN329" s="238"/>
      <c r="AO329" s="238"/>
      <c r="AP329" s="238"/>
      <c r="AQ329" s="238"/>
      <c r="AR329" s="238"/>
      <c r="AS329" s="238"/>
      <c r="AT329" s="238"/>
      <c r="AU329" s="238"/>
      <c r="AV329" s="238"/>
      <c r="AW329" s="238"/>
      <c r="AX329" s="238"/>
      <c r="AY329" s="238"/>
      <c r="BA329" s="132"/>
      <c r="BB329" s="130"/>
      <c r="BC329" s="130"/>
      <c r="BD329" s="130"/>
      <c r="BE329" s="130"/>
      <c r="BF329" s="130"/>
      <c r="BG329" s="130"/>
      <c r="BH329" s="130"/>
      <c r="BI329" s="130"/>
      <c r="BJ329" s="130"/>
      <c r="BK329" s="130"/>
      <c r="BL329" s="130"/>
      <c r="BM329" s="130"/>
      <c r="BN329" s="130"/>
      <c r="BO329" s="130"/>
      <c r="BP329" s="130"/>
      <c r="BQ329" s="132"/>
      <c r="BR329" s="237"/>
      <c r="BS329" s="237"/>
      <c r="BT329" s="237"/>
      <c r="BU329" s="237"/>
      <c r="BV329" s="237"/>
      <c r="BW329" s="237"/>
      <c r="BX329" s="237"/>
      <c r="BY329" s="237"/>
      <c r="BZ329" s="237"/>
      <c r="CA329" s="237"/>
      <c r="CB329" s="237"/>
      <c r="CC329" s="237"/>
      <c r="CD329" s="237"/>
      <c r="CE329" s="237"/>
      <c r="CF329" s="237"/>
      <c r="CG329" s="237"/>
      <c r="CH329" s="237"/>
      <c r="CI329" s="237"/>
      <c r="CJ329" s="237"/>
      <c r="CK329" s="237"/>
      <c r="CL329" s="237"/>
      <c r="CM329" s="237"/>
      <c r="CN329" s="237"/>
      <c r="CO329" s="237"/>
      <c r="CP329" s="237"/>
      <c r="CQ329" s="237"/>
      <c r="CR329" s="237"/>
      <c r="CS329" s="237"/>
      <c r="CT329" s="237"/>
      <c r="CU329" s="237"/>
      <c r="CV329" s="237"/>
      <c r="CW329" s="237"/>
      <c r="CX329" s="237"/>
      <c r="CY329" s="237"/>
      <c r="CZ329" s="237"/>
      <c r="DA329" s="238"/>
    </row>
    <row r="330" s="240" customFormat="true" ht="19.15" customHeight="true" x14ac:dyDescent="0.2">
      <c r="B330" s="746"/>
      <c r="R330" s="233"/>
      <c r="S330" s="233"/>
      <c r="T330" s="233"/>
      <c r="U330" s="233"/>
      <c r="V330" s="233"/>
      <c r="W330" s="233"/>
      <c r="X330" s="233"/>
      <c r="Y330" s="233"/>
      <c r="Z330" s="233"/>
      <c r="AA330" s="233"/>
      <c r="AB330" s="233"/>
      <c r="AC330" s="233"/>
      <c r="AD330" s="233"/>
      <c r="AE330" s="233"/>
      <c r="AF330" s="233"/>
      <c r="AG330" s="233"/>
      <c r="AH330" s="233"/>
      <c r="AI330" s="233"/>
      <c r="AJ330" s="233"/>
      <c r="AK330" s="233"/>
      <c r="AL330" s="233"/>
      <c r="AM330" s="233"/>
      <c r="AN330" s="233"/>
      <c r="AO330" s="233"/>
      <c r="AP330" s="233"/>
      <c r="AQ330" s="233"/>
      <c r="AR330" s="233"/>
      <c r="AS330" s="233"/>
      <c r="AT330" s="233"/>
      <c r="AU330" s="233"/>
      <c r="AV330" s="233"/>
      <c r="AW330" s="233"/>
      <c r="AX330" s="233"/>
      <c r="AY330" s="233"/>
      <c r="BA330" s="135"/>
      <c r="BB330" s="135"/>
      <c r="BC330" s="740"/>
      <c r="BD330" s="740"/>
      <c r="BE330" s="740"/>
      <c r="BF330" s="740"/>
      <c r="BG330" s="740"/>
      <c r="BH330" s="740"/>
      <c r="BI330" s="740"/>
      <c r="BJ330" s="740"/>
      <c r="BK330" s="740"/>
      <c r="BL330" s="740"/>
      <c r="BM330" s="740"/>
      <c r="BN330" s="740"/>
      <c r="BO330" s="740"/>
      <c r="BP330" s="740"/>
      <c r="BQ330" s="740"/>
      <c r="BR330" s="233"/>
      <c r="BS330" s="233"/>
      <c r="BT330" s="233"/>
      <c r="BU330" s="233"/>
      <c r="BV330" s="233"/>
      <c r="BW330" s="233"/>
      <c r="BX330" s="233"/>
      <c r="BY330" s="233"/>
      <c r="BZ330" s="233"/>
      <c r="CA330" s="233"/>
      <c r="CB330" s="233"/>
      <c r="CC330" s="233"/>
      <c r="CD330" s="233"/>
      <c r="CE330" s="233"/>
      <c r="CF330" s="233"/>
      <c r="CG330" s="233"/>
      <c r="CH330" s="233"/>
      <c r="CI330" s="233"/>
      <c r="CJ330" s="233"/>
      <c r="CK330" s="233"/>
      <c r="CL330" s="233"/>
      <c r="CM330" s="233"/>
      <c r="CN330" s="233"/>
      <c r="CO330" s="233"/>
      <c r="CP330" s="233"/>
      <c r="CQ330" s="233"/>
      <c r="CR330" s="233"/>
      <c r="CS330" s="233"/>
      <c r="CT330" s="233"/>
      <c r="CU330" s="233"/>
      <c r="CV330" s="233"/>
      <c r="CW330" s="233"/>
      <c r="CX330" s="233"/>
      <c r="CY330" s="233"/>
      <c r="CZ330" s="233"/>
      <c r="DA330" s="233"/>
    </row>
    <row r="331" s="240" customFormat="true" ht="15" customHeight="true" x14ac:dyDescent="0.2">
      <c r="B331" s="746"/>
      <c r="R331" s="233"/>
      <c r="S331" s="233"/>
      <c r="T331" s="233"/>
      <c r="U331" s="233"/>
      <c r="V331" s="233"/>
      <c r="W331" s="233"/>
      <c r="X331" s="233"/>
      <c r="Y331" s="233"/>
      <c r="Z331" s="233"/>
      <c r="AA331" s="233"/>
      <c r="AB331" s="233"/>
      <c r="AC331" s="233"/>
      <c r="AD331" s="233"/>
      <c r="AE331" s="233"/>
      <c r="AF331" s="233"/>
      <c r="AG331" s="233"/>
      <c r="AH331" s="233"/>
      <c r="AI331" s="233"/>
      <c r="AJ331" s="233"/>
      <c r="AK331" s="233"/>
      <c r="AL331" s="233"/>
      <c r="AM331" s="233"/>
      <c r="AN331" s="233"/>
      <c r="AO331" s="233"/>
      <c r="AP331" s="233"/>
      <c r="AQ331" s="233"/>
      <c r="AR331" s="233"/>
      <c r="AS331" s="233"/>
      <c r="AT331" s="233"/>
      <c r="AU331" s="233"/>
      <c r="AV331" s="233"/>
      <c r="AW331" s="233"/>
      <c r="AX331" s="233"/>
      <c r="AY331" s="233"/>
      <c r="BA331" s="135"/>
      <c r="BB331" s="135"/>
      <c r="BC331" s="740"/>
      <c r="BD331" s="740"/>
      <c r="BE331" s="740"/>
      <c r="BF331" s="740"/>
      <c r="BG331" s="740"/>
      <c r="BH331" s="740"/>
      <c r="BI331" s="740"/>
      <c r="BJ331" s="740"/>
      <c r="BK331" s="740"/>
      <c r="BL331" s="740"/>
      <c r="BM331" s="740"/>
      <c r="BN331" s="740"/>
      <c r="BO331" s="740"/>
      <c r="BP331" s="740"/>
      <c r="BQ331" s="740"/>
      <c r="BR331" s="233"/>
      <c r="BS331" s="233"/>
      <c r="BT331" s="233"/>
      <c r="BU331" s="233"/>
      <c r="BV331" s="233"/>
      <c r="BW331" s="233"/>
      <c r="BX331" s="233"/>
      <c r="BY331" s="233"/>
      <c r="BZ331" s="233"/>
      <c r="CA331" s="233"/>
      <c r="CB331" s="233"/>
      <c r="CC331" s="233"/>
      <c r="CD331" s="233"/>
      <c r="CE331" s="233"/>
      <c r="CF331" s="233"/>
      <c r="CG331" s="233"/>
      <c r="CH331" s="233"/>
      <c r="CI331" s="233"/>
      <c r="CJ331" s="233"/>
      <c r="CK331" s="233"/>
      <c r="CL331" s="233"/>
      <c r="CM331" s="233"/>
      <c r="CN331" s="233"/>
      <c r="CO331" s="233"/>
      <c r="CP331" s="233"/>
      <c r="CQ331" s="233"/>
      <c r="CR331" s="233"/>
      <c r="CS331" s="233"/>
      <c r="CT331" s="233"/>
      <c r="CU331" s="233"/>
      <c r="CV331" s="233"/>
      <c r="CW331" s="233"/>
      <c r="CX331" s="233"/>
      <c r="CY331" s="233"/>
      <c r="CZ331" s="233"/>
      <c r="DA331" s="233"/>
    </row>
    <row r="332" s="240" customFormat="true" ht="15" customHeight="true" x14ac:dyDescent="0.2">
      <c r="B332" s="746"/>
      <c r="R332" s="233"/>
      <c r="S332" s="233"/>
      <c r="T332" s="233"/>
      <c r="U332" s="233"/>
      <c r="V332" s="233"/>
      <c r="W332" s="233"/>
      <c r="X332" s="233"/>
      <c r="Y332" s="233"/>
      <c r="Z332" s="233"/>
      <c r="AA332" s="233"/>
      <c r="AB332" s="233"/>
      <c r="AC332" s="233"/>
      <c r="AD332" s="233"/>
      <c r="AE332" s="233"/>
      <c r="AF332" s="233"/>
      <c r="AG332" s="233"/>
      <c r="AH332" s="233"/>
      <c r="AI332" s="233"/>
      <c r="AJ332" s="233"/>
      <c r="AK332" s="233"/>
      <c r="AL332" s="233"/>
      <c r="AM332" s="233"/>
      <c r="AN332" s="233"/>
      <c r="AO332" s="233"/>
      <c r="AP332" s="233"/>
      <c r="AQ332" s="233"/>
      <c r="AR332" s="233"/>
      <c r="AS332" s="233"/>
      <c r="AT332" s="233"/>
      <c r="AU332" s="233"/>
      <c r="AV332" s="233"/>
      <c r="AW332" s="233"/>
      <c r="AX332" s="233"/>
      <c r="AY332" s="233"/>
      <c r="BA332" s="135"/>
      <c r="BB332" s="135"/>
      <c r="BC332" s="740"/>
      <c r="BD332" s="740"/>
      <c r="BE332" s="740"/>
      <c r="BF332" s="740"/>
      <c r="BG332" s="740"/>
      <c r="BH332" s="740"/>
      <c r="BI332" s="740"/>
      <c r="BJ332" s="740"/>
      <c r="BK332" s="740"/>
      <c r="BL332" s="740"/>
      <c r="BM332" s="740"/>
      <c r="BN332" s="740"/>
      <c r="BO332" s="740"/>
      <c r="BP332" s="740"/>
      <c r="BQ332" s="740"/>
      <c r="BR332" s="233"/>
      <c r="BS332" s="233"/>
      <c r="BT332" s="233"/>
      <c r="BU332" s="233"/>
      <c r="BV332" s="233"/>
      <c r="BW332" s="233"/>
      <c r="BX332" s="233"/>
      <c r="BY332" s="233"/>
      <c r="BZ332" s="233"/>
      <c r="CA332" s="233"/>
      <c r="CB332" s="233"/>
      <c r="CC332" s="233"/>
      <c r="CD332" s="233"/>
      <c r="CE332" s="233"/>
      <c r="CF332" s="233"/>
      <c r="CG332" s="233"/>
      <c r="CH332" s="233"/>
      <c r="CI332" s="233"/>
      <c r="CJ332" s="233"/>
      <c r="CK332" s="233"/>
      <c r="CL332" s="233"/>
      <c r="CM332" s="233"/>
      <c r="CN332" s="233"/>
      <c r="CO332" s="233"/>
      <c r="CP332" s="233"/>
      <c r="CQ332" s="233"/>
      <c r="CR332" s="233"/>
      <c r="CS332" s="233"/>
      <c r="CT332" s="233"/>
      <c r="CU332" s="233"/>
      <c r="CV332" s="233"/>
      <c r="CW332" s="233"/>
      <c r="CX332" s="233"/>
      <c r="CY332" s="233"/>
      <c r="CZ332" s="233"/>
      <c r="DA332" s="233"/>
    </row>
    <row r="333" s="240" customFormat="true" ht="15" customHeight="true" x14ac:dyDescent="0.2">
      <c r="B333" s="746"/>
      <c r="R333" s="233"/>
      <c r="S333" s="233"/>
      <c r="T333" s="233"/>
      <c r="U333" s="233"/>
      <c r="V333" s="233"/>
      <c r="W333" s="233"/>
      <c r="X333" s="233"/>
      <c r="Y333" s="233"/>
      <c r="Z333" s="233"/>
      <c r="AA333" s="233"/>
      <c r="AB333" s="233"/>
      <c r="AC333" s="233"/>
      <c r="AD333" s="233"/>
      <c r="AE333" s="233"/>
      <c r="AF333" s="233"/>
      <c r="AG333" s="233"/>
      <c r="AH333" s="233"/>
      <c r="AI333" s="233"/>
      <c r="AJ333" s="233"/>
      <c r="AK333" s="233"/>
      <c r="AL333" s="233"/>
      <c r="AM333" s="233"/>
      <c r="AN333" s="233"/>
      <c r="AO333" s="233"/>
      <c r="AP333" s="233"/>
      <c r="AQ333" s="233"/>
      <c r="AR333" s="233"/>
      <c r="AS333" s="233"/>
      <c r="AT333" s="233"/>
      <c r="AU333" s="233"/>
      <c r="AV333" s="233"/>
      <c r="AW333" s="233"/>
      <c r="AX333" s="233"/>
      <c r="AY333" s="233"/>
      <c r="BA333" s="135"/>
      <c r="BB333" s="135"/>
      <c r="BC333" s="740"/>
      <c r="BD333" s="740"/>
      <c r="BE333" s="740"/>
      <c r="BF333" s="740"/>
      <c r="BG333" s="740"/>
      <c r="BH333" s="740"/>
      <c r="BI333" s="740"/>
      <c r="BJ333" s="740"/>
      <c r="BK333" s="740"/>
      <c r="BL333" s="740"/>
      <c r="BM333" s="740"/>
      <c r="BN333" s="740"/>
      <c r="BO333" s="740"/>
      <c r="BP333" s="740"/>
      <c r="BQ333" s="740"/>
      <c r="BR333" s="233"/>
      <c r="BS333" s="233"/>
      <c r="BT333" s="233"/>
      <c r="BU333" s="233"/>
      <c r="BV333" s="233"/>
      <c r="BW333" s="233"/>
      <c r="BX333" s="233"/>
      <c r="BY333" s="233"/>
      <c r="BZ333" s="233"/>
      <c r="CA333" s="233"/>
      <c r="CB333" s="233"/>
      <c r="CC333" s="233"/>
      <c r="CD333" s="233"/>
      <c r="CE333" s="233"/>
      <c r="CF333" s="233"/>
      <c r="CG333" s="233"/>
      <c r="CH333" s="233"/>
      <c r="CI333" s="233"/>
      <c r="CJ333" s="233"/>
      <c r="CK333" s="233"/>
      <c r="CL333" s="233"/>
      <c r="CM333" s="233"/>
      <c r="CN333" s="233"/>
      <c r="CO333" s="233"/>
      <c r="CP333" s="233"/>
      <c r="CQ333" s="233"/>
      <c r="CR333" s="233"/>
      <c r="CS333" s="233"/>
      <c r="CT333" s="233"/>
      <c r="CU333" s="233"/>
      <c r="CV333" s="233"/>
      <c r="CW333" s="233"/>
      <c r="CX333" s="233"/>
      <c r="CY333" s="233"/>
      <c r="CZ333" s="233"/>
      <c r="DA333" s="233"/>
    </row>
    <row r="334" s="240" customFormat="true" ht="15" customHeight="true" x14ac:dyDescent="0.2">
      <c r="B334" s="746"/>
      <c r="R334" s="233"/>
      <c r="S334" s="233"/>
      <c r="T334" s="233"/>
      <c r="U334" s="233"/>
      <c r="V334" s="233"/>
      <c r="W334" s="233"/>
      <c r="X334" s="233"/>
      <c r="Y334" s="233"/>
      <c r="Z334" s="233"/>
      <c r="AA334" s="233"/>
      <c r="AB334" s="233"/>
      <c r="AC334" s="233"/>
      <c r="AD334" s="233"/>
      <c r="AE334" s="233"/>
      <c r="AF334" s="233"/>
      <c r="AG334" s="233"/>
      <c r="AH334" s="233"/>
      <c r="AI334" s="233"/>
      <c r="AJ334" s="233"/>
      <c r="AK334" s="233"/>
      <c r="AL334" s="233"/>
      <c r="AM334" s="233"/>
      <c r="AN334" s="233"/>
      <c r="AO334" s="233"/>
      <c r="AP334" s="233"/>
      <c r="AQ334" s="233"/>
      <c r="AR334" s="233"/>
      <c r="AS334" s="233"/>
      <c r="AT334" s="233"/>
      <c r="AU334" s="233"/>
      <c r="AV334" s="233"/>
      <c r="AW334" s="233"/>
      <c r="AX334" s="233"/>
      <c r="AY334" s="233"/>
      <c r="BA334" s="135"/>
      <c r="BB334" s="135"/>
      <c r="BC334" s="740"/>
      <c r="BD334" s="740"/>
      <c r="BE334" s="740"/>
      <c r="BF334" s="740"/>
      <c r="BG334" s="740"/>
      <c r="BH334" s="740"/>
      <c r="BI334" s="740"/>
      <c r="BJ334" s="740"/>
      <c r="BK334" s="740"/>
      <c r="BL334" s="740"/>
      <c r="BM334" s="740"/>
      <c r="BN334" s="740"/>
      <c r="BO334" s="740"/>
      <c r="BP334" s="740"/>
      <c r="BQ334" s="740"/>
      <c r="BR334" s="233"/>
      <c r="BS334" s="233"/>
      <c r="BT334" s="233"/>
      <c r="BU334" s="233"/>
      <c r="BV334" s="233"/>
      <c r="BW334" s="233"/>
      <c r="BX334" s="233"/>
      <c r="BY334" s="233"/>
      <c r="BZ334" s="233"/>
      <c r="CA334" s="233"/>
      <c r="CB334" s="233"/>
      <c r="CC334" s="233"/>
      <c r="CD334" s="233"/>
      <c r="CE334" s="233"/>
      <c r="CF334" s="233"/>
      <c r="CG334" s="233"/>
      <c r="CH334" s="233"/>
      <c r="CI334" s="233"/>
      <c r="CJ334" s="233"/>
      <c r="CK334" s="233"/>
      <c r="CL334" s="233"/>
      <c r="CM334" s="233"/>
      <c r="CN334" s="233"/>
      <c r="CO334" s="233"/>
      <c r="CP334" s="233"/>
      <c r="CQ334" s="233"/>
      <c r="CR334" s="233"/>
      <c r="CS334" s="233"/>
      <c r="CT334" s="233"/>
      <c r="CU334" s="233"/>
      <c r="CV334" s="233"/>
      <c r="CW334" s="233"/>
      <c r="CX334" s="233"/>
      <c r="CY334" s="233"/>
      <c r="CZ334" s="233"/>
      <c r="DA334" s="233"/>
    </row>
    <row r="335" s="240" customFormat="true" ht="15" customHeight="true" x14ac:dyDescent="0.2">
      <c r="B335" s="746"/>
      <c r="R335" s="233"/>
      <c r="S335" s="233"/>
      <c r="T335" s="233"/>
      <c r="U335" s="233"/>
      <c r="V335" s="233"/>
      <c r="W335" s="233"/>
      <c r="X335" s="233"/>
      <c r="Y335" s="233"/>
      <c r="Z335" s="233"/>
      <c r="AA335" s="233"/>
      <c r="AB335" s="233"/>
      <c r="AC335" s="233"/>
      <c r="AD335" s="233"/>
      <c r="AE335" s="233"/>
      <c r="AF335" s="233"/>
      <c r="AG335" s="233"/>
      <c r="AH335" s="233"/>
      <c r="AI335" s="233"/>
      <c r="AJ335" s="233"/>
      <c r="AK335" s="233"/>
      <c r="AL335" s="233"/>
      <c r="AM335" s="233"/>
      <c r="AN335" s="233"/>
      <c r="AO335" s="233"/>
      <c r="AP335" s="233"/>
      <c r="AQ335" s="233"/>
      <c r="AR335" s="233"/>
      <c r="AS335" s="233"/>
      <c r="AT335" s="233"/>
      <c r="AU335" s="233"/>
      <c r="AV335" s="233"/>
      <c r="AW335" s="233"/>
      <c r="AX335" s="233"/>
      <c r="AY335" s="233"/>
      <c r="BA335" s="135"/>
      <c r="BB335" s="135"/>
      <c r="BC335" s="740"/>
      <c r="BD335" s="740"/>
      <c r="BE335" s="740"/>
      <c r="BF335" s="740"/>
      <c r="BG335" s="740"/>
      <c r="BH335" s="740"/>
      <c r="BI335" s="740"/>
      <c r="BJ335" s="740"/>
      <c r="BK335" s="740"/>
      <c r="BL335" s="740"/>
      <c r="BM335" s="740"/>
      <c r="BN335" s="740"/>
      <c r="BO335" s="740"/>
      <c r="BP335" s="740"/>
      <c r="BQ335" s="740"/>
      <c r="BR335" s="233"/>
      <c r="BS335" s="233"/>
      <c r="BT335" s="233"/>
      <c r="BU335" s="233"/>
      <c r="BV335" s="233"/>
      <c r="BW335" s="233"/>
      <c r="BX335" s="233"/>
      <c r="BY335" s="233"/>
      <c r="BZ335" s="233"/>
      <c r="CA335" s="233"/>
      <c r="CB335" s="233"/>
      <c r="CC335" s="233"/>
      <c r="CD335" s="233"/>
      <c r="CE335" s="233"/>
      <c r="CF335" s="233"/>
      <c r="CG335" s="233"/>
      <c r="CH335" s="233"/>
      <c r="CI335" s="233"/>
      <c r="CJ335" s="233"/>
      <c r="CK335" s="233"/>
      <c r="CL335" s="233"/>
      <c r="CM335" s="233"/>
      <c r="CN335" s="233"/>
      <c r="CO335" s="233"/>
      <c r="CP335" s="233"/>
      <c r="CQ335" s="233"/>
      <c r="CR335" s="233"/>
      <c r="CS335" s="233"/>
      <c r="CT335" s="233"/>
      <c r="CU335" s="233"/>
      <c r="CV335" s="233"/>
      <c r="CW335" s="233"/>
      <c r="CX335" s="233"/>
      <c r="CY335" s="233"/>
      <c r="CZ335" s="233"/>
      <c r="DA335" s="233"/>
    </row>
    <row r="336" s="240" customFormat="true" ht="15" customHeight="true" x14ac:dyDescent="0.2">
      <c r="B336" s="746"/>
      <c r="R336" s="233"/>
      <c r="S336" s="233"/>
      <c r="T336" s="233"/>
      <c r="U336" s="233"/>
      <c r="V336" s="233"/>
      <c r="W336" s="233"/>
      <c r="X336" s="233"/>
      <c r="Y336" s="233"/>
      <c r="Z336" s="233"/>
      <c r="AA336" s="233"/>
      <c r="AB336" s="233"/>
      <c r="AC336" s="233"/>
      <c r="AD336" s="233"/>
      <c r="AE336" s="233"/>
      <c r="AF336" s="233"/>
      <c r="AG336" s="233"/>
      <c r="AH336" s="233"/>
      <c r="AI336" s="233"/>
      <c r="AJ336" s="233"/>
      <c r="AK336" s="233"/>
      <c r="AL336" s="233"/>
      <c r="AM336" s="233"/>
      <c r="AN336" s="233"/>
      <c r="AO336" s="233"/>
      <c r="AP336" s="233"/>
      <c r="AQ336" s="233"/>
      <c r="AR336" s="233"/>
      <c r="AS336" s="233"/>
      <c r="AT336" s="233"/>
      <c r="AU336" s="233"/>
      <c r="AV336" s="233"/>
      <c r="AW336" s="233"/>
      <c r="AX336" s="233"/>
      <c r="AY336" s="233"/>
      <c r="BA336" s="135"/>
      <c r="BB336" s="135"/>
      <c r="BC336" s="740"/>
      <c r="BD336" s="740"/>
      <c r="BE336" s="740"/>
      <c r="BF336" s="740"/>
      <c r="BG336" s="740"/>
      <c r="BH336" s="740"/>
      <c r="BI336" s="740"/>
      <c r="BJ336" s="740"/>
      <c r="BK336" s="740"/>
      <c r="BL336" s="740"/>
      <c r="BM336" s="740"/>
      <c r="BN336" s="740"/>
      <c r="BO336" s="740"/>
      <c r="BP336" s="740"/>
      <c r="BQ336" s="740"/>
      <c r="BR336" s="233"/>
      <c r="BS336" s="233"/>
      <c r="BT336" s="233"/>
      <c r="BU336" s="233"/>
      <c r="BV336" s="233"/>
      <c r="BW336" s="233"/>
      <c r="BX336" s="233"/>
      <c r="BY336" s="233"/>
      <c r="BZ336" s="233"/>
      <c r="CA336" s="233"/>
      <c r="CB336" s="233"/>
      <c r="CC336" s="233"/>
      <c r="CD336" s="233"/>
      <c r="CE336" s="233"/>
      <c r="CF336" s="233"/>
      <c r="CG336" s="233"/>
      <c r="CH336" s="233"/>
      <c r="CI336" s="233"/>
      <c r="CJ336" s="233"/>
      <c r="CK336" s="233"/>
      <c r="CL336" s="233"/>
      <c r="CM336" s="233"/>
      <c r="CN336" s="233"/>
      <c r="CO336" s="233"/>
      <c r="CP336" s="233"/>
      <c r="CQ336" s="233"/>
      <c r="CR336" s="233"/>
      <c r="CS336" s="233"/>
      <c r="CT336" s="233"/>
      <c r="CU336" s="233"/>
      <c r="CV336" s="233"/>
      <c r="CW336" s="233"/>
      <c r="CX336" s="233"/>
      <c r="CY336" s="233"/>
      <c r="CZ336" s="233"/>
      <c r="DA336" s="233"/>
    </row>
    <row r="337" s="240" customFormat="true" ht="18" customHeight="true" x14ac:dyDescent="0.2">
      <c r="B337" s="746"/>
      <c r="R337" s="233"/>
      <c r="S337" s="233"/>
      <c r="T337" s="233"/>
      <c r="U337" s="233"/>
      <c r="V337" s="233"/>
      <c r="W337" s="233"/>
      <c r="X337" s="233"/>
      <c r="Y337" s="233"/>
      <c r="Z337" s="233"/>
      <c r="AA337" s="233"/>
      <c r="AB337" s="233"/>
      <c r="AC337" s="233"/>
      <c r="AD337" s="233"/>
      <c r="AE337" s="233"/>
      <c r="AF337" s="233"/>
      <c r="AG337" s="233"/>
      <c r="AH337" s="233"/>
      <c r="AI337" s="233"/>
      <c r="AJ337" s="233"/>
      <c r="AK337" s="233"/>
      <c r="AL337" s="233"/>
      <c r="AM337" s="233"/>
      <c r="AN337" s="233"/>
      <c r="AO337" s="233"/>
      <c r="AP337" s="233"/>
      <c r="AQ337" s="233"/>
      <c r="AR337" s="233"/>
      <c r="AS337" s="233"/>
      <c r="AT337" s="233"/>
      <c r="AU337" s="233"/>
      <c r="AV337" s="233"/>
      <c r="AW337" s="233"/>
      <c r="AX337" s="233"/>
      <c r="AY337" s="233"/>
      <c r="BA337" s="135"/>
      <c r="BB337" s="135"/>
      <c r="BC337" s="740"/>
      <c r="BD337" s="740"/>
      <c r="BE337" s="740"/>
      <c r="BF337" s="740"/>
      <c r="BG337" s="740"/>
      <c r="BH337" s="740"/>
      <c r="BI337" s="740"/>
      <c r="BJ337" s="740"/>
      <c r="BK337" s="740"/>
      <c r="BL337" s="740"/>
      <c r="BM337" s="740"/>
      <c r="BN337" s="740"/>
      <c r="BO337" s="740"/>
      <c r="BP337" s="740"/>
      <c r="BQ337" s="740"/>
      <c r="BR337" s="233"/>
      <c r="BS337" s="233"/>
      <c r="BT337" s="233"/>
      <c r="BU337" s="233"/>
      <c r="BV337" s="233"/>
      <c r="BW337" s="233"/>
      <c r="BX337" s="233"/>
      <c r="BY337" s="233"/>
      <c r="BZ337" s="233"/>
      <c r="CA337" s="233"/>
      <c r="CB337" s="233"/>
      <c r="CC337" s="233"/>
      <c r="CD337" s="233"/>
      <c r="CE337" s="233"/>
      <c r="CF337" s="233"/>
      <c r="CG337" s="233"/>
      <c r="CH337" s="233"/>
      <c r="CI337" s="233"/>
      <c r="CJ337" s="233"/>
      <c r="CK337" s="233"/>
      <c r="CL337" s="233"/>
      <c r="CM337" s="233"/>
      <c r="CN337" s="233"/>
      <c r="CO337" s="233"/>
      <c r="CP337" s="233"/>
      <c r="CQ337" s="233"/>
      <c r="CR337" s="233"/>
      <c r="CS337" s="233"/>
      <c r="CT337" s="233"/>
      <c r="CU337" s="233"/>
      <c r="CV337" s="233"/>
      <c r="CW337" s="233"/>
      <c r="CX337" s="233"/>
      <c r="CY337" s="233"/>
      <c r="CZ337" s="233"/>
      <c r="DA337" s="233"/>
    </row>
    <row r="338" s="240" customFormat="true" ht="18" customHeight="true" x14ac:dyDescent="0.2">
      <c r="B338" s="746"/>
      <c r="R338" s="233"/>
      <c r="S338" s="233"/>
      <c r="T338" s="233"/>
      <c r="U338" s="233"/>
      <c r="V338" s="233"/>
      <c r="W338" s="233"/>
      <c r="X338" s="233"/>
      <c r="Y338" s="233"/>
      <c r="Z338" s="233"/>
      <c r="AA338" s="233"/>
      <c r="AB338" s="233"/>
      <c r="AC338" s="233"/>
      <c r="AD338" s="233"/>
      <c r="AE338" s="233"/>
      <c r="AF338" s="233"/>
      <c r="AG338" s="233"/>
      <c r="AH338" s="233"/>
      <c r="AI338" s="233"/>
      <c r="AJ338" s="233"/>
      <c r="AK338" s="233"/>
      <c r="AL338" s="233"/>
      <c r="AM338" s="233"/>
      <c r="AN338" s="233"/>
      <c r="AO338" s="233"/>
      <c r="AP338" s="233"/>
      <c r="AQ338" s="233"/>
      <c r="AR338" s="233"/>
      <c r="AS338" s="233"/>
      <c r="AT338" s="233"/>
      <c r="AU338" s="233"/>
      <c r="AV338" s="233"/>
      <c r="AW338" s="233"/>
      <c r="AX338" s="233"/>
      <c r="AY338" s="233"/>
      <c r="BA338" s="135"/>
      <c r="BB338" s="135"/>
      <c r="BC338" s="740"/>
      <c r="BD338" s="740"/>
      <c r="BE338" s="740"/>
      <c r="BF338" s="740"/>
      <c r="BG338" s="740"/>
      <c r="BH338" s="740"/>
      <c r="BI338" s="740"/>
      <c r="BJ338" s="740"/>
      <c r="BK338" s="740"/>
      <c r="BL338" s="740"/>
      <c r="BM338" s="740"/>
      <c r="BN338" s="740"/>
      <c r="BO338" s="740"/>
      <c r="BP338" s="740"/>
      <c r="BQ338" s="740"/>
      <c r="BR338" s="233"/>
      <c r="BS338" s="233"/>
      <c r="BT338" s="233"/>
      <c r="BU338" s="233"/>
      <c r="BV338" s="233"/>
      <c r="BW338" s="233"/>
      <c r="BX338" s="233"/>
      <c r="BY338" s="233"/>
      <c r="BZ338" s="233"/>
      <c r="CA338" s="233"/>
      <c r="CB338" s="233"/>
      <c r="CC338" s="233"/>
      <c r="CD338" s="233"/>
      <c r="CE338" s="233"/>
      <c r="CF338" s="233"/>
      <c r="CG338" s="233"/>
      <c r="CH338" s="233"/>
      <c r="CI338" s="233"/>
      <c r="CJ338" s="233"/>
      <c r="CK338" s="233"/>
      <c r="CL338" s="233"/>
      <c r="CM338" s="233"/>
      <c r="CN338" s="233"/>
      <c r="CO338" s="233"/>
      <c r="CP338" s="233"/>
      <c r="CQ338" s="233"/>
      <c r="CR338" s="233"/>
      <c r="CS338" s="233"/>
      <c r="CT338" s="233"/>
      <c r="CU338" s="233"/>
      <c r="CV338" s="233"/>
      <c r="CW338" s="233"/>
      <c r="CX338" s="233"/>
      <c r="CY338" s="233"/>
      <c r="CZ338" s="233"/>
      <c r="DA338" s="233"/>
    </row>
    <row r="339" s="772" customFormat="true" ht="15" customHeight="true" x14ac:dyDescent="0.2">
      <c r="B339" s="771"/>
      <c r="R339" s="238"/>
      <c r="S339" s="238"/>
      <c r="T339" s="238"/>
      <c r="U339" s="238"/>
      <c r="V339" s="238"/>
      <c r="W339" s="238"/>
      <c r="X339" s="238"/>
      <c r="Y339" s="238"/>
      <c r="Z339" s="238"/>
      <c r="AA339" s="238"/>
      <c r="AB339" s="238"/>
      <c r="AC339" s="238"/>
      <c r="AD339" s="238"/>
      <c r="AE339" s="238"/>
      <c r="AF339" s="238"/>
      <c r="AG339" s="238"/>
      <c r="AH339" s="238"/>
      <c r="AI339" s="238"/>
      <c r="AJ339" s="238"/>
      <c r="AK339" s="238"/>
      <c r="AL339" s="238"/>
      <c r="AM339" s="238"/>
      <c r="AN339" s="238"/>
      <c r="AO339" s="238"/>
      <c r="AP339" s="238"/>
      <c r="AQ339" s="238"/>
      <c r="AR339" s="238"/>
      <c r="AS339" s="238"/>
      <c r="AT339" s="238"/>
      <c r="AU339" s="238"/>
      <c r="AV339" s="238"/>
      <c r="AW339" s="238"/>
      <c r="AX339" s="238"/>
      <c r="AY339" s="238"/>
      <c r="BA339" s="239" t="s">
        <v>131</v>
      </c>
      <c r="BB339" s="117" t="s">
        <v>130</v>
      </c>
      <c r="BC339" s="2399" t="s">
        <v>115</v>
      </c>
      <c r="BD339" s="2400"/>
      <c r="BE339" s="2400"/>
      <c r="BF339" s="2400"/>
      <c r="BG339" s="2401"/>
      <c r="BH339" s="2402" t="s">
        <v>38</v>
      </c>
      <c r="BI339" s="2400"/>
      <c r="BJ339" s="2400"/>
      <c r="BK339" s="2400"/>
      <c r="BL339" s="2401"/>
      <c r="BM339" s="2402" t="s">
        <v>37</v>
      </c>
      <c r="BN339" s="2400"/>
      <c r="BO339" s="2400"/>
      <c r="BP339" s="2400"/>
      <c r="BQ339" s="2403"/>
      <c r="BR339" s="1921"/>
      <c r="BS339" s="1922"/>
      <c r="BT339" s="1922"/>
      <c r="BU339" s="1922"/>
      <c r="BV339" s="1922"/>
      <c r="BW339" s="1922"/>
      <c r="BX339" s="1922"/>
      <c r="BY339" s="1923"/>
      <c r="BZ339" s="237"/>
      <c r="CA339" s="237"/>
      <c r="CB339" s="237"/>
      <c r="CC339" s="237"/>
      <c r="CD339" s="237"/>
      <c r="CE339" s="237"/>
      <c r="CF339" s="237"/>
      <c r="CG339" s="237"/>
      <c r="CH339" s="237"/>
      <c r="CI339" s="237"/>
      <c r="CJ339" s="237"/>
      <c r="CK339" s="237"/>
      <c r="CL339" s="237"/>
      <c r="CM339" s="237"/>
      <c r="CN339" s="237"/>
      <c r="CO339" s="237"/>
      <c r="CP339" s="237"/>
      <c r="CQ339" s="237"/>
      <c r="CR339" s="237"/>
      <c r="CS339" s="237"/>
      <c r="CT339" s="237"/>
      <c r="CU339" s="237"/>
      <c r="CV339" s="237"/>
      <c r="CW339" s="237"/>
      <c r="CX339" s="237"/>
      <c r="CY339" s="237"/>
      <c r="CZ339" s="237"/>
      <c r="DA339" s="238"/>
    </row>
    <row r="340" s="772" customFormat="true" ht="12.75" x14ac:dyDescent="0.2">
      <c r="B340" s="771"/>
      <c r="R340" s="238"/>
      <c r="S340" s="238"/>
      <c r="T340" s="238"/>
      <c r="U340" s="238"/>
      <c r="V340" s="238"/>
      <c r="W340" s="238"/>
      <c r="X340" s="238"/>
      <c r="Y340" s="238"/>
      <c r="Z340" s="238"/>
      <c r="AA340" s="238"/>
      <c r="AB340" s="238"/>
      <c r="AC340" s="238"/>
      <c r="AD340" s="238"/>
      <c r="AE340" s="238"/>
      <c r="AF340" s="238"/>
      <c r="AG340" s="238"/>
      <c r="AH340" s="238"/>
      <c r="AI340" s="238"/>
      <c r="AJ340" s="238"/>
      <c r="AK340" s="238"/>
      <c r="AL340" s="238"/>
      <c r="AM340" s="238"/>
      <c r="AN340" s="238"/>
      <c r="AO340" s="238"/>
      <c r="AP340" s="238"/>
      <c r="AQ340" s="238"/>
      <c r="AR340" s="238"/>
      <c r="AS340" s="238"/>
      <c r="AT340" s="238"/>
      <c r="AU340" s="238"/>
      <c r="AV340" s="238"/>
      <c r="AW340" s="238"/>
      <c r="AX340" s="238"/>
      <c r="AY340" s="238"/>
      <c r="BA340" s="225" t="s">
        <v>127</v>
      </c>
      <c r="BB340" s="179"/>
      <c r="BC340" s="517" t="s">
        <v>0</v>
      </c>
      <c r="BD340" s="197" t="s">
        <v>1</v>
      </c>
      <c r="BE340" s="197" t="s">
        <v>2</v>
      </c>
      <c r="BF340" s="197" t="s">
        <v>3</v>
      </c>
      <c r="BG340" s="518" t="s">
        <v>4</v>
      </c>
      <c r="BH340" s="519" t="s">
        <v>0</v>
      </c>
      <c r="BI340" s="197" t="s">
        <v>1</v>
      </c>
      <c r="BJ340" s="197" t="s">
        <v>2</v>
      </c>
      <c r="BK340" s="197" t="s">
        <v>3</v>
      </c>
      <c r="BL340" s="518" t="s">
        <v>4</v>
      </c>
      <c r="BM340" s="519" t="s">
        <v>0</v>
      </c>
      <c r="BN340" s="197" t="s">
        <v>1</v>
      </c>
      <c r="BO340" s="197" t="s">
        <v>2</v>
      </c>
      <c r="BP340" s="197" t="s">
        <v>3</v>
      </c>
      <c r="BQ340" s="1866" t="s">
        <v>4</v>
      </c>
      <c r="BR340" s="1924"/>
      <c r="BS340" s="1924"/>
      <c r="BT340" s="1924"/>
      <c r="BU340" s="1924"/>
      <c r="BV340" s="1924"/>
      <c r="BW340" s="1924"/>
      <c r="BX340" s="1924"/>
      <c r="BY340" s="1830"/>
      <c r="BZ340" s="1830"/>
      <c r="CA340" s="1830"/>
      <c r="CB340" s="1830"/>
      <c r="CC340" s="1830"/>
      <c r="CD340" s="1830"/>
      <c r="CE340" s="1830"/>
      <c r="CF340" s="1830"/>
      <c r="CG340" s="1830"/>
      <c r="CH340" s="1830"/>
      <c r="CI340" s="1830"/>
      <c r="CJ340" s="1830"/>
      <c r="CK340" s="1830"/>
      <c r="CL340" s="1830"/>
      <c r="CM340" s="1830"/>
      <c r="CN340" s="1830"/>
      <c r="CO340" s="1830"/>
      <c r="CP340" s="1830"/>
      <c r="CQ340" s="1830"/>
      <c r="CR340" s="1830"/>
      <c r="CS340" s="1830"/>
      <c r="CT340" s="1830"/>
      <c r="CU340" s="1830"/>
      <c r="CV340" s="1830"/>
      <c r="CW340" s="1830"/>
      <c r="CX340" s="1830"/>
      <c r="CY340" s="1830"/>
      <c r="CZ340" s="1830"/>
      <c r="DA340" s="238"/>
    </row>
    <row r="341" s="772" customFormat="true" ht="15" customHeight="true" x14ac:dyDescent="0.2">
      <c r="B341" s="771"/>
      <c r="R341" s="238"/>
      <c r="S341" s="238"/>
      <c r="T341" s="238"/>
      <c r="U341" s="238"/>
      <c r="V341" s="238"/>
      <c r="W341" s="238"/>
      <c r="X341" s="238"/>
      <c r="Y341" s="238"/>
      <c r="Z341" s="238"/>
      <c r="AA341" s="238"/>
      <c r="AB341" s="238"/>
      <c r="AC341" s="238"/>
      <c r="AD341" s="238"/>
      <c r="AE341" s="238"/>
      <c r="AF341" s="238"/>
      <c r="AG341" s="238"/>
      <c r="AH341" s="238"/>
      <c r="AI341" s="238"/>
      <c r="AJ341" s="238"/>
      <c r="AK341" s="238"/>
      <c r="AL341" s="238"/>
      <c r="AM341" s="238"/>
      <c r="AN341" s="238"/>
      <c r="AO341" s="238"/>
      <c r="AP341" s="238"/>
      <c r="AQ341" s="238"/>
      <c r="AR341" s="238"/>
      <c r="AS341" s="238"/>
      <c r="AT341" s="238"/>
      <c r="AU341" s="238"/>
      <c r="AV341" s="238"/>
      <c r="AW341" s="238"/>
      <c r="AX341" s="238"/>
      <c r="AY341" s="238"/>
      <c r="BA341" s="2404" t="s">
        <v>154</v>
      </c>
      <c r="BB341" s="176" t="s">
        <v>49</v>
      </c>
      <c r="BC341" s="1349" t="s">
        <v>35</v>
      </c>
      <c r="BD341" s="1369" t="s">
        <v>35</v>
      </c>
      <c r="BE341" s="1369" t="s">
        <v>35</v>
      </c>
      <c r="BF341" s="1369" t="s">
        <v>35</v>
      </c>
      <c r="BG341" s="1389" t="s">
        <v>35</v>
      </c>
      <c r="BH341" s="1408" t="s">
        <v>35</v>
      </c>
      <c r="BI341" s="1369" t="s">
        <v>35</v>
      </c>
      <c r="BJ341" s="1369" t="s">
        <v>35</v>
      </c>
      <c r="BK341" s="1369" t="s">
        <v>35</v>
      </c>
      <c r="BL341" s="1389" t="s">
        <v>35</v>
      </c>
      <c r="BM341" s="1408" t="s">
        <v>35</v>
      </c>
      <c r="BN341" s="1369" t="s">
        <v>35</v>
      </c>
      <c r="BO341" s="1369" t="s">
        <v>35</v>
      </c>
      <c r="BP341" s="1369" t="s">
        <v>35</v>
      </c>
      <c r="BQ341" s="1867" t="s">
        <v>35</v>
      </c>
      <c r="BR341" s="1925"/>
      <c r="BS341" s="1925"/>
      <c r="BT341" s="1925"/>
      <c r="BU341" s="1925"/>
      <c r="BV341" s="1925"/>
      <c r="BW341" s="1925"/>
      <c r="BX341" s="1925"/>
      <c r="BY341" s="1831"/>
      <c r="BZ341" s="1831"/>
      <c r="CA341" s="1831"/>
      <c r="CB341" s="1831"/>
      <c r="CC341" s="1831"/>
      <c r="CD341" s="1831"/>
      <c r="CE341" s="1831"/>
      <c r="CF341" s="1831"/>
      <c r="CG341" s="1831"/>
      <c r="CH341" s="1831"/>
      <c r="CI341" s="1831"/>
      <c r="CJ341" s="1831"/>
      <c r="CK341" s="1831"/>
      <c r="CL341" s="1831"/>
      <c r="CM341" s="1831"/>
      <c r="CN341" s="1831"/>
      <c r="CO341" s="1831"/>
      <c r="CP341" s="1831"/>
      <c r="CQ341" s="1831"/>
      <c r="CR341" s="1831"/>
      <c r="CS341" s="1831"/>
      <c r="CT341" s="1831"/>
      <c r="CU341" s="1831"/>
      <c r="CV341" s="1831"/>
      <c r="CW341" s="1831"/>
      <c r="CX341" s="1831"/>
      <c r="CY341" s="1831"/>
      <c r="CZ341" s="1831"/>
      <c r="DA341" s="238"/>
    </row>
    <row r="342" s="772" customFormat="true" ht="15" customHeight="true" x14ac:dyDescent="0.2">
      <c r="B342" s="771"/>
      <c r="R342" s="238"/>
      <c r="S342" s="238"/>
      <c r="T342" s="238"/>
      <c r="U342" s="238"/>
      <c r="V342" s="238"/>
      <c r="W342" s="238"/>
      <c r="X342" s="238"/>
      <c r="Y342" s="238"/>
      <c r="Z342" s="238"/>
      <c r="AA342" s="238"/>
      <c r="AB342" s="238"/>
      <c r="AC342" s="238"/>
      <c r="AD342" s="238"/>
      <c r="AE342" s="238"/>
      <c r="AF342" s="238"/>
      <c r="AG342" s="238"/>
      <c r="AH342" s="238"/>
      <c r="AI342" s="238"/>
      <c r="AJ342" s="238"/>
      <c r="AK342" s="238"/>
      <c r="AL342" s="238"/>
      <c r="AM342" s="238"/>
      <c r="AN342" s="238"/>
      <c r="AO342" s="238"/>
      <c r="AP342" s="238"/>
      <c r="AQ342" s="238"/>
      <c r="AR342" s="238"/>
      <c r="AS342" s="238"/>
      <c r="AT342" s="238"/>
      <c r="AU342" s="238"/>
      <c r="AV342" s="238"/>
      <c r="AW342" s="238"/>
      <c r="AX342" s="238"/>
      <c r="AY342" s="238"/>
      <c r="BA342" s="2405"/>
      <c r="BB342" s="177" t="s">
        <v>48</v>
      </c>
      <c r="BC342" s="1350" t="s">
        <v>35</v>
      </c>
      <c r="BD342" s="1370" t="s">
        <v>35</v>
      </c>
      <c r="BE342" s="1370" t="s">
        <v>35</v>
      </c>
      <c r="BF342" s="1370" t="s">
        <v>35</v>
      </c>
      <c r="BG342" s="1390" t="s">
        <v>35</v>
      </c>
      <c r="BH342" s="1409" t="s">
        <v>35</v>
      </c>
      <c r="BI342" s="1370" t="s">
        <v>35</v>
      </c>
      <c r="BJ342" s="1370" t="s">
        <v>35</v>
      </c>
      <c r="BK342" s="1370" t="s">
        <v>35</v>
      </c>
      <c r="BL342" s="1390" t="s">
        <v>35</v>
      </c>
      <c r="BM342" s="1409" t="s">
        <v>35</v>
      </c>
      <c r="BN342" s="1370" t="s">
        <v>35</v>
      </c>
      <c r="BO342" s="1370" t="s">
        <v>35</v>
      </c>
      <c r="BP342" s="1370" t="s">
        <v>35</v>
      </c>
      <c r="BQ342" s="1868" t="s">
        <v>35</v>
      </c>
      <c r="BR342" s="1926"/>
      <c r="BS342" s="1926"/>
      <c r="BT342" s="1926"/>
      <c r="BU342" s="1926"/>
      <c r="BV342" s="1926"/>
      <c r="BW342" s="1926"/>
      <c r="BX342" s="1926"/>
      <c r="BY342" s="1832"/>
      <c r="BZ342" s="1832"/>
      <c r="CA342" s="1832"/>
      <c r="CB342" s="1832"/>
      <c r="CC342" s="1832"/>
      <c r="CD342" s="1832"/>
      <c r="CE342" s="1832"/>
      <c r="CF342" s="1832"/>
      <c r="CG342" s="1832"/>
      <c r="CH342" s="1832"/>
      <c r="CI342" s="1832"/>
      <c r="CJ342" s="1832"/>
      <c r="CK342" s="1832"/>
      <c r="CL342" s="1832"/>
      <c r="CM342" s="1832"/>
      <c r="CN342" s="1832"/>
      <c r="CO342" s="1832"/>
      <c r="CP342" s="1832"/>
      <c r="CQ342" s="1832"/>
      <c r="CR342" s="1832"/>
      <c r="CS342" s="1832"/>
      <c r="CT342" s="1832"/>
      <c r="CU342" s="1832"/>
      <c r="CV342" s="1832"/>
      <c r="CW342" s="1832"/>
      <c r="CX342" s="1832"/>
      <c r="CY342" s="1832"/>
      <c r="CZ342" s="1832"/>
      <c r="DA342" s="238"/>
    </row>
    <row r="343" s="772" customFormat="true" ht="15" customHeight="true" x14ac:dyDescent="0.2">
      <c r="B343" s="771"/>
      <c r="R343" s="238"/>
      <c r="S343" s="238"/>
      <c r="T343" s="238"/>
      <c r="U343" s="238"/>
      <c r="V343" s="238"/>
      <c r="W343" s="238"/>
      <c r="X343" s="238"/>
      <c r="Y343" s="238"/>
      <c r="Z343" s="238"/>
      <c r="AA343" s="238"/>
      <c r="AB343" s="238"/>
      <c r="AC343" s="238"/>
      <c r="AD343" s="238"/>
      <c r="AE343" s="238"/>
      <c r="AF343" s="238"/>
      <c r="AG343" s="238"/>
      <c r="AH343" s="238"/>
      <c r="AI343" s="238"/>
      <c r="AJ343" s="238"/>
      <c r="AK343" s="238"/>
      <c r="AL343" s="238"/>
      <c r="AM343" s="238"/>
      <c r="AN343" s="238"/>
      <c r="AO343" s="238"/>
      <c r="AP343" s="238"/>
      <c r="AQ343" s="238"/>
      <c r="AR343" s="238"/>
      <c r="AS343" s="238"/>
      <c r="AT343" s="238"/>
      <c r="AU343" s="238"/>
      <c r="AV343" s="238"/>
      <c r="AW343" s="238"/>
      <c r="AX343" s="238"/>
      <c r="AY343" s="238"/>
      <c r="BA343" s="2406" t="s">
        <v>149</v>
      </c>
      <c r="BB343" s="177" t="s">
        <v>49</v>
      </c>
      <c r="BC343" s="1350" t="s">
        <v>35</v>
      </c>
      <c r="BD343" s="1370" t="s">
        <v>35</v>
      </c>
      <c r="BE343" s="1370" t="s">
        <v>35</v>
      </c>
      <c r="BF343" s="1370" t="s">
        <v>35</v>
      </c>
      <c r="BG343" s="1390" t="s">
        <v>35</v>
      </c>
      <c r="BH343" s="1409" t="s">
        <v>35</v>
      </c>
      <c r="BI343" s="1370" t="s">
        <v>35</v>
      </c>
      <c r="BJ343" s="1370" t="s">
        <v>35</v>
      </c>
      <c r="BK343" s="1370" t="s">
        <v>35</v>
      </c>
      <c r="BL343" s="1390" t="s">
        <v>35</v>
      </c>
      <c r="BM343" s="1409" t="s">
        <v>35</v>
      </c>
      <c r="BN343" s="1370" t="s">
        <v>35</v>
      </c>
      <c r="BO343" s="1370" t="s">
        <v>35</v>
      </c>
      <c r="BP343" s="1370" t="s">
        <v>35</v>
      </c>
      <c r="BQ343" s="1868" t="s">
        <v>35</v>
      </c>
      <c r="BR343" s="1926"/>
      <c r="BS343" s="1926"/>
      <c r="BT343" s="1926"/>
      <c r="BU343" s="1926"/>
      <c r="BV343" s="1926"/>
      <c r="BW343" s="1926"/>
      <c r="BX343" s="1926"/>
      <c r="BY343" s="1832"/>
      <c r="BZ343" s="1832"/>
      <c r="CA343" s="1832"/>
      <c r="CB343" s="1832"/>
      <c r="CC343" s="1832"/>
      <c r="CD343" s="1832"/>
      <c r="CE343" s="1832"/>
      <c r="CF343" s="1832"/>
      <c r="CG343" s="1832"/>
      <c r="CH343" s="1832"/>
      <c r="CI343" s="1832"/>
      <c r="CJ343" s="1832"/>
      <c r="CK343" s="1832"/>
      <c r="CL343" s="1832"/>
      <c r="CM343" s="1832"/>
      <c r="CN343" s="1832"/>
      <c r="CO343" s="1832"/>
      <c r="CP343" s="1832"/>
      <c r="CQ343" s="1832"/>
      <c r="CR343" s="1832"/>
      <c r="CS343" s="1832"/>
      <c r="CT343" s="1832"/>
      <c r="CU343" s="1832"/>
      <c r="CV343" s="1832"/>
      <c r="CW343" s="1832"/>
      <c r="CX343" s="1832"/>
      <c r="CY343" s="1832"/>
      <c r="CZ343" s="1832"/>
      <c r="DA343" s="238"/>
    </row>
    <row r="344" s="772" customFormat="true" ht="15" customHeight="true" x14ac:dyDescent="0.2">
      <c r="B344" s="771"/>
      <c r="R344" s="238"/>
      <c r="S344" s="238"/>
      <c r="T344" s="238"/>
      <c r="U344" s="238"/>
      <c r="V344" s="238"/>
      <c r="W344" s="238"/>
      <c r="X344" s="238"/>
      <c r="Y344" s="238"/>
      <c r="Z344" s="238"/>
      <c r="AA344" s="238"/>
      <c r="AB344" s="238"/>
      <c r="AC344" s="238"/>
      <c r="AD344" s="238"/>
      <c r="AE344" s="238"/>
      <c r="AF344" s="238"/>
      <c r="AG344" s="238"/>
      <c r="AH344" s="238"/>
      <c r="AI344" s="238"/>
      <c r="AJ344" s="238"/>
      <c r="AK344" s="238"/>
      <c r="AL344" s="238"/>
      <c r="AM344" s="238"/>
      <c r="AN344" s="238"/>
      <c r="AO344" s="238"/>
      <c r="AP344" s="238"/>
      <c r="AQ344" s="238"/>
      <c r="AR344" s="238"/>
      <c r="AS344" s="238"/>
      <c r="AT344" s="238"/>
      <c r="AU344" s="238"/>
      <c r="AV344" s="238"/>
      <c r="AW344" s="238"/>
      <c r="AX344" s="238"/>
      <c r="AY344" s="238"/>
      <c r="BA344" s="2405"/>
      <c r="BB344" s="177" t="s">
        <v>48</v>
      </c>
      <c r="BC344" s="1350" t="s">
        <v>35</v>
      </c>
      <c r="BD344" s="1370" t="s">
        <v>35</v>
      </c>
      <c r="BE344" s="1370" t="s">
        <v>35</v>
      </c>
      <c r="BF344" s="1370" t="s">
        <v>35</v>
      </c>
      <c r="BG344" s="1390" t="s">
        <v>35</v>
      </c>
      <c r="BH344" s="1409" t="s">
        <v>35</v>
      </c>
      <c r="BI344" s="1370" t="s">
        <v>35</v>
      </c>
      <c r="BJ344" s="1370" t="s">
        <v>35</v>
      </c>
      <c r="BK344" s="1370" t="s">
        <v>35</v>
      </c>
      <c r="BL344" s="1390" t="s">
        <v>35</v>
      </c>
      <c r="BM344" s="1409" t="s">
        <v>35</v>
      </c>
      <c r="BN344" s="1370" t="s">
        <v>35</v>
      </c>
      <c r="BO344" s="1370" t="s">
        <v>35</v>
      </c>
      <c r="BP344" s="1370" t="s">
        <v>35</v>
      </c>
      <c r="BQ344" s="1868" t="s">
        <v>35</v>
      </c>
      <c r="BR344" s="1926"/>
      <c r="BS344" s="1926"/>
      <c r="BT344" s="1926"/>
      <c r="BU344" s="1926"/>
      <c r="BV344" s="1926"/>
      <c r="BW344" s="1926"/>
      <c r="BX344" s="1926"/>
      <c r="BY344" s="1832"/>
      <c r="BZ344" s="1832"/>
      <c r="CA344" s="1832"/>
      <c r="CB344" s="1832"/>
      <c r="CC344" s="1832"/>
      <c r="CD344" s="1832"/>
      <c r="CE344" s="1832"/>
      <c r="CF344" s="1832"/>
      <c r="CG344" s="1832"/>
      <c r="CH344" s="1832"/>
      <c r="CI344" s="1832"/>
      <c r="CJ344" s="1832"/>
      <c r="CK344" s="1832"/>
      <c r="CL344" s="1832"/>
      <c r="CM344" s="1832"/>
      <c r="CN344" s="1832"/>
      <c r="CO344" s="1832"/>
      <c r="CP344" s="1832"/>
      <c r="CQ344" s="1832"/>
      <c r="CR344" s="1832"/>
      <c r="CS344" s="1832"/>
      <c r="CT344" s="1832"/>
      <c r="CU344" s="1832"/>
      <c r="CV344" s="1832"/>
      <c r="CW344" s="1832"/>
      <c r="CX344" s="1832"/>
      <c r="CY344" s="1832"/>
      <c r="CZ344" s="1832"/>
      <c r="DA344" s="238"/>
    </row>
    <row r="345" s="772" customFormat="true" ht="15" customHeight="true" x14ac:dyDescent="0.2">
      <c r="B345" s="771"/>
      <c r="R345" s="238"/>
      <c r="S345" s="238"/>
      <c r="T345" s="238"/>
      <c r="U345" s="238"/>
      <c r="V345" s="238"/>
      <c r="W345" s="238"/>
      <c r="X345" s="238"/>
      <c r="Y345" s="238"/>
      <c r="Z345" s="238"/>
      <c r="AA345" s="238"/>
      <c r="AB345" s="238"/>
      <c r="AC345" s="238"/>
      <c r="AD345" s="238"/>
      <c r="AE345" s="238"/>
      <c r="AF345" s="238"/>
      <c r="AG345" s="238"/>
      <c r="AH345" s="238"/>
      <c r="AI345" s="238"/>
      <c r="AJ345" s="238"/>
      <c r="AK345" s="238"/>
      <c r="AL345" s="238"/>
      <c r="AM345" s="238"/>
      <c r="AN345" s="238"/>
      <c r="AO345" s="238"/>
      <c r="AP345" s="238"/>
      <c r="AQ345" s="238"/>
      <c r="AR345" s="238"/>
      <c r="AS345" s="238"/>
      <c r="AT345" s="238"/>
      <c r="AU345" s="238"/>
      <c r="AV345" s="238"/>
      <c r="AW345" s="238"/>
      <c r="AX345" s="238"/>
      <c r="AY345" s="238"/>
      <c r="BA345" s="2406" t="s">
        <v>150</v>
      </c>
      <c r="BB345" s="177" t="s">
        <v>49</v>
      </c>
      <c r="BC345" s="1350" t="s">
        <v>35</v>
      </c>
      <c r="BD345" s="1370" t="s">
        <v>35</v>
      </c>
      <c r="BE345" s="1370" t="s">
        <v>35</v>
      </c>
      <c r="BF345" s="1370" t="s">
        <v>35</v>
      </c>
      <c r="BG345" s="1390" t="s">
        <v>35</v>
      </c>
      <c r="BH345" s="1409" t="s">
        <v>35</v>
      </c>
      <c r="BI345" s="1370" t="s">
        <v>35</v>
      </c>
      <c r="BJ345" s="1370" t="s">
        <v>35</v>
      </c>
      <c r="BK345" s="1370" t="s">
        <v>35</v>
      </c>
      <c r="BL345" s="1390" t="s">
        <v>35</v>
      </c>
      <c r="BM345" s="1409" t="s">
        <v>35</v>
      </c>
      <c r="BN345" s="1370" t="s">
        <v>35</v>
      </c>
      <c r="BO345" s="1370" t="s">
        <v>35</v>
      </c>
      <c r="BP345" s="1370" t="s">
        <v>35</v>
      </c>
      <c r="BQ345" s="1868" t="s">
        <v>35</v>
      </c>
      <c r="BR345" s="1926"/>
      <c r="BS345" s="1926"/>
      <c r="BT345" s="1926"/>
      <c r="BU345" s="1926"/>
      <c r="BV345" s="1926"/>
      <c r="BW345" s="1926"/>
      <c r="BX345" s="1926"/>
      <c r="BY345" s="1832"/>
      <c r="BZ345" s="1832"/>
      <c r="CA345" s="1832"/>
      <c r="CB345" s="1832"/>
      <c r="CC345" s="1832"/>
      <c r="CD345" s="1832"/>
      <c r="CE345" s="1832"/>
      <c r="CF345" s="1832"/>
      <c r="CG345" s="1832"/>
      <c r="CH345" s="1832"/>
      <c r="CI345" s="1832"/>
      <c r="CJ345" s="1832"/>
      <c r="CK345" s="1832"/>
      <c r="CL345" s="1832"/>
      <c r="CM345" s="1832"/>
      <c r="CN345" s="1832"/>
      <c r="CO345" s="1832"/>
      <c r="CP345" s="1832"/>
      <c r="CQ345" s="1832"/>
      <c r="CR345" s="1832"/>
      <c r="CS345" s="1832"/>
      <c r="CT345" s="1832"/>
      <c r="CU345" s="1832"/>
      <c r="CV345" s="1832"/>
      <c r="CW345" s="1832"/>
      <c r="CX345" s="1832"/>
      <c r="CY345" s="1832"/>
      <c r="CZ345" s="1832"/>
      <c r="DA345" s="238"/>
    </row>
    <row r="346" s="772" customFormat="true" ht="15" customHeight="true" x14ac:dyDescent="0.2">
      <c r="B346" s="771"/>
      <c r="R346" s="238"/>
      <c r="S346" s="238"/>
      <c r="T346" s="238"/>
      <c r="U346" s="238"/>
      <c r="V346" s="238"/>
      <c r="W346" s="238"/>
      <c r="X346" s="238"/>
      <c r="Y346" s="238"/>
      <c r="Z346" s="238"/>
      <c r="AA346" s="238"/>
      <c r="AB346" s="238"/>
      <c r="AC346" s="238"/>
      <c r="AD346" s="238"/>
      <c r="AE346" s="238"/>
      <c r="AF346" s="238"/>
      <c r="AG346" s="238"/>
      <c r="AH346" s="238"/>
      <c r="AI346" s="238"/>
      <c r="AJ346" s="238"/>
      <c r="AK346" s="238"/>
      <c r="AL346" s="238"/>
      <c r="AM346" s="238"/>
      <c r="AN346" s="238"/>
      <c r="AO346" s="238"/>
      <c r="AP346" s="238"/>
      <c r="AQ346" s="238"/>
      <c r="AR346" s="238"/>
      <c r="AS346" s="238"/>
      <c r="AT346" s="238"/>
      <c r="AU346" s="238"/>
      <c r="AV346" s="238"/>
      <c r="AW346" s="238"/>
      <c r="AX346" s="238"/>
      <c r="AY346" s="238"/>
      <c r="BA346" s="2405"/>
      <c r="BB346" s="177" t="s">
        <v>48</v>
      </c>
      <c r="BC346" s="1350" t="s">
        <v>35</v>
      </c>
      <c r="BD346" s="1370" t="s">
        <v>35</v>
      </c>
      <c r="BE346" s="1370" t="s">
        <v>35</v>
      </c>
      <c r="BF346" s="1370" t="s">
        <v>35</v>
      </c>
      <c r="BG346" s="1390" t="s">
        <v>35</v>
      </c>
      <c r="BH346" s="1409" t="s">
        <v>35</v>
      </c>
      <c r="BI346" s="1370" t="s">
        <v>35</v>
      </c>
      <c r="BJ346" s="1370" t="s">
        <v>35</v>
      </c>
      <c r="BK346" s="1370" t="s">
        <v>35</v>
      </c>
      <c r="BL346" s="1390" t="s">
        <v>35</v>
      </c>
      <c r="BM346" s="1409" t="s">
        <v>35</v>
      </c>
      <c r="BN346" s="1370" t="s">
        <v>35</v>
      </c>
      <c r="BO346" s="1370" t="s">
        <v>35</v>
      </c>
      <c r="BP346" s="1370" t="s">
        <v>35</v>
      </c>
      <c r="BQ346" s="1868" t="s">
        <v>35</v>
      </c>
      <c r="BR346" s="1926"/>
      <c r="BS346" s="1926"/>
      <c r="BT346" s="1926"/>
      <c r="BU346" s="1926"/>
      <c r="BV346" s="1926"/>
      <c r="BW346" s="1926"/>
      <c r="BX346" s="1926"/>
      <c r="BY346" s="1832"/>
      <c r="BZ346" s="1832"/>
      <c r="CA346" s="1832"/>
      <c r="CB346" s="1832"/>
      <c r="CC346" s="1832"/>
      <c r="CD346" s="1832"/>
      <c r="CE346" s="1832"/>
      <c r="CF346" s="1832"/>
      <c r="CG346" s="1832"/>
      <c r="CH346" s="1832"/>
      <c r="CI346" s="1832"/>
      <c r="CJ346" s="1832"/>
      <c r="CK346" s="1832"/>
      <c r="CL346" s="1832"/>
      <c r="CM346" s="1832"/>
      <c r="CN346" s="1832"/>
      <c r="CO346" s="1832"/>
      <c r="CP346" s="1832"/>
      <c r="CQ346" s="1832"/>
      <c r="CR346" s="1832"/>
      <c r="CS346" s="1832"/>
      <c r="CT346" s="1832"/>
      <c r="CU346" s="1832"/>
      <c r="CV346" s="1832"/>
      <c r="CW346" s="1832"/>
      <c r="CX346" s="1832"/>
      <c r="CY346" s="1832"/>
      <c r="CZ346" s="1832"/>
      <c r="DA346" s="238"/>
    </row>
    <row r="347" s="772" customFormat="true" ht="15" customHeight="true" x14ac:dyDescent="0.2">
      <c r="B347" s="771"/>
      <c r="R347" s="238"/>
      <c r="S347" s="238"/>
      <c r="T347" s="238"/>
      <c r="U347" s="238"/>
      <c r="V347" s="238"/>
      <c r="W347" s="238"/>
      <c r="X347" s="238"/>
      <c r="Y347" s="238"/>
      <c r="Z347" s="238"/>
      <c r="AA347" s="238"/>
      <c r="AB347" s="238"/>
      <c r="AC347" s="238"/>
      <c r="AD347" s="238"/>
      <c r="AE347" s="238"/>
      <c r="AF347" s="238"/>
      <c r="AG347" s="238"/>
      <c r="AH347" s="238"/>
      <c r="AI347" s="238"/>
      <c r="AJ347" s="238"/>
      <c r="AK347" s="238"/>
      <c r="AL347" s="238"/>
      <c r="AM347" s="238"/>
      <c r="AN347" s="238"/>
      <c r="AO347" s="238"/>
      <c r="AP347" s="238"/>
      <c r="AQ347" s="238"/>
      <c r="AR347" s="238"/>
      <c r="AS347" s="238"/>
      <c r="AT347" s="238"/>
      <c r="AU347" s="238"/>
      <c r="AV347" s="238"/>
      <c r="AW347" s="238"/>
      <c r="AX347" s="238"/>
      <c r="AY347" s="238"/>
      <c r="BA347" s="2406" t="s">
        <v>151</v>
      </c>
      <c r="BB347" s="177" t="s">
        <v>49</v>
      </c>
      <c r="BC347" s="1350" t="s">
        <v>35</v>
      </c>
      <c r="BD347" s="1370" t="s">
        <v>35</v>
      </c>
      <c r="BE347" s="1370" t="s">
        <v>35</v>
      </c>
      <c r="BF347" s="1370" t="s">
        <v>35</v>
      </c>
      <c r="BG347" s="1390" t="s">
        <v>35</v>
      </c>
      <c r="BH347" s="1409" t="s">
        <v>35</v>
      </c>
      <c r="BI347" s="1370" t="s">
        <v>35</v>
      </c>
      <c r="BJ347" s="1370" t="s">
        <v>35</v>
      </c>
      <c r="BK347" s="1370" t="s">
        <v>35</v>
      </c>
      <c r="BL347" s="1390" t="s">
        <v>35</v>
      </c>
      <c r="BM347" s="1409" t="s">
        <v>35</v>
      </c>
      <c r="BN347" s="1370" t="s">
        <v>35</v>
      </c>
      <c r="BO347" s="1370" t="s">
        <v>35</v>
      </c>
      <c r="BP347" s="1370" t="s">
        <v>35</v>
      </c>
      <c r="BQ347" s="1868" t="s">
        <v>35</v>
      </c>
      <c r="BR347" s="1926"/>
      <c r="BS347" s="1926"/>
      <c r="BT347" s="1926"/>
      <c r="BU347" s="1926"/>
      <c r="BV347" s="1926"/>
      <c r="BW347" s="1926"/>
      <c r="BX347" s="1926"/>
      <c r="BY347" s="1832"/>
      <c r="BZ347" s="1832"/>
      <c r="CA347" s="1832"/>
      <c r="CB347" s="1832"/>
      <c r="CC347" s="1832"/>
      <c r="CD347" s="1832"/>
      <c r="CE347" s="1832"/>
      <c r="CF347" s="1832"/>
      <c r="CG347" s="1832"/>
      <c r="CH347" s="1832"/>
      <c r="CI347" s="1832"/>
      <c r="CJ347" s="1832"/>
      <c r="CK347" s="1832"/>
      <c r="CL347" s="1832"/>
      <c r="CM347" s="1832"/>
      <c r="CN347" s="1832"/>
      <c r="CO347" s="1832"/>
      <c r="CP347" s="1832"/>
      <c r="CQ347" s="1832"/>
      <c r="CR347" s="1832"/>
      <c r="CS347" s="1832"/>
      <c r="CT347" s="1832"/>
      <c r="CU347" s="1832"/>
      <c r="CV347" s="1832"/>
      <c r="CW347" s="1832"/>
      <c r="CX347" s="1832"/>
      <c r="CY347" s="1832"/>
      <c r="CZ347" s="1832"/>
      <c r="DA347" s="238"/>
    </row>
    <row r="348" s="772" customFormat="true" ht="15" customHeight="true" x14ac:dyDescent="0.2">
      <c r="B348" s="771"/>
      <c r="R348" s="238"/>
      <c r="S348" s="238"/>
      <c r="T348" s="238"/>
      <c r="U348" s="238"/>
      <c r="V348" s="238"/>
      <c r="W348" s="238"/>
      <c r="X348" s="238"/>
      <c r="Y348" s="238"/>
      <c r="Z348" s="238"/>
      <c r="AA348" s="238"/>
      <c r="AB348" s="238"/>
      <c r="AC348" s="238"/>
      <c r="AD348" s="238"/>
      <c r="AE348" s="238"/>
      <c r="AF348" s="238"/>
      <c r="AG348" s="238"/>
      <c r="AH348" s="238"/>
      <c r="AI348" s="238"/>
      <c r="AJ348" s="238"/>
      <c r="AK348" s="238"/>
      <c r="AL348" s="238"/>
      <c r="AM348" s="238"/>
      <c r="AN348" s="238"/>
      <c r="AO348" s="238"/>
      <c r="AP348" s="238"/>
      <c r="AQ348" s="238"/>
      <c r="AR348" s="238"/>
      <c r="AS348" s="238"/>
      <c r="AT348" s="238"/>
      <c r="AU348" s="238"/>
      <c r="AV348" s="238"/>
      <c r="AW348" s="238"/>
      <c r="AX348" s="238"/>
      <c r="AY348" s="238"/>
      <c r="BA348" s="2405"/>
      <c r="BB348" s="177" t="s">
        <v>48</v>
      </c>
      <c r="BC348" s="1350" t="s">
        <v>35</v>
      </c>
      <c r="BD348" s="1370" t="s">
        <v>35</v>
      </c>
      <c r="BE348" s="1370" t="s">
        <v>35</v>
      </c>
      <c r="BF348" s="1370" t="s">
        <v>35</v>
      </c>
      <c r="BG348" s="1390" t="s">
        <v>35</v>
      </c>
      <c r="BH348" s="1409" t="s">
        <v>35</v>
      </c>
      <c r="BI348" s="1370" t="s">
        <v>35</v>
      </c>
      <c r="BJ348" s="1370" t="s">
        <v>35</v>
      </c>
      <c r="BK348" s="1370" t="s">
        <v>35</v>
      </c>
      <c r="BL348" s="1390" t="s">
        <v>35</v>
      </c>
      <c r="BM348" s="1409" t="s">
        <v>35</v>
      </c>
      <c r="BN348" s="1370" t="s">
        <v>35</v>
      </c>
      <c r="BO348" s="1370" t="s">
        <v>35</v>
      </c>
      <c r="BP348" s="1370" t="s">
        <v>35</v>
      </c>
      <c r="BQ348" s="1868" t="s">
        <v>35</v>
      </c>
      <c r="BR348" s="1926"/>
      <c r="BS348" s="1926"/>
      <c r="BT348" s="1926"/>
      <c r="BU348" s="1926"/>
      <c r="BV348" s="1926"/>
      <c r="BW348" s="1926"/>
      <c r="BX348" s="1926"/>
      <c r="BY348" s="1832"/>
      <c r="BZ348" s="1832"/>
      <c r="CA348" s="1832"/>
      <c r="CB348" s="1832"/>
      <c r="CC348" s="1832"/>
      <c r="CD348" s="1832"/>
      <c r="CE348" s="1832"/>
      <c r="CF348" s="1832"/>
      <c r="CG348" s="1832"/>
      <c r="CH348" s="1832"/>
      <c r="CI348" s="1832"/>
      <c r="CJ348" s="1832"/>
      <c r="CK348" s="1832"/>
      <c r="CL348" s="1832"/>
      <c r="CM348" s="1832"/>
      <c r="CN348" s="1832"/>
      <c r="CO348" s="1832"/>
      <c r="CP348" s="1832"/>
      <c r="CQ348" s="1832"/>
      <c r="CR348" s="1832"/>
      <c r="CS348" s="1832"/>
      <c r="CT348" s="1832"/>
      <c r="CU348" s="1832"/>
      <c r="CV348" s="1832"/>
      <c r="CW348" s="1832"/>
      <c r="CX348" s="1832"/>
      <c r="CY348" s="1832"/>
      <c r="CZ348" s="1832"/>
      <c r="DA348" s="238"/>
    </row>
    <row r="349" s="772" customFormat="true" ht="15" customHeight="true" x14ac:dyDescent="0.2">
      <c r="B349" s="771"/>
      <c r="R349" s="238"/>
      <c r="S349" s="238"/>
      <c r="T349" s="238"/>
      <c r="U349" s="238"/>
      <c r="V349" s="238"/>
      <c r="W349" s="238"/>
      <c r="X349" s="238"/>
      <c r="Y349" s="238"/>
      <c r="Z349" s="238"/>
      <c r="AA349" s="238"/>
      <c r="AB349" s="238"/>
      <c r="AC349" s="238"/>
      <c r="AD349" s="238"/>
      <c r="AE349" s="238"/>
      <c r="AF349" s="238"/>
      <c r="AG349" s="238"/>
      <c r="AH349" s="238"/>
      <c r="AI349" s="238"/>
      <c r="AJ349" s="238"/>
      <c r="AK349" s="238"/>
      <c r="AL349" s="238"/>
      <c r="AM349" s="238"/>
      <c r="AN349" s="238"/>
      <c r="AO349" s="238"/>
      <c r="AP349" s="238"/>
      <c r="AQ349" s="238"/>
      <c r="AR349" s="238"/>
      <c r="AS349" s="238"/>
      <c r="AT349" s="238"/>
      <c r="AU349" s="238"/>
      <c r="AV349" s="238"/>
      <c r="AW349" s="238"/>
      <c r="AX349" s="238"/>
      <c r="AY349" s="238"/>
      <c r="BA349" s="2406" t="s">
        <v>152</v>
      </c>
      <c r="BB349" s="177" t="s">
        <v>49</v>
      </c>
      <c r="BC349" s="1350" t="s">
        <v>35</v>
      </c>
      <c r="BD349" s="1370" t="s">
        <v>35</v>
      </c>
      <c r="BE349" s="1370" t="s">
        <v>35</v>
      </c>
      <c r="BF349" s="1370" t="s">
        <v>35</v>
      </c>
      <c r="BG349" s="1390" t="s">
        <v>35</v>
      </c>
      <c r="BH349" s="1409" t="s">
        <v>35</v>
      </c>
      <c r="BI349" s="1370" t="s">
        <v>35</v>
      </c>
      <c r="BJ349" s="1370" t="s">
        <v>35</v>
      </c>
      <c r="BK349" s="1370" t="s">
        <v>35</v>
      </c>
      <c r="BL349" s="1390" t="s">
        <v>35</v>
      </c>
      <c r="BM349" s="1409" t="s">
        <v>35</v>
      </c>
      <c r="BN349" s="1370" t="s">
        <v>35</v>
      </c>
      <c r="BO349" s="1370" t="s">
        <v>35</v>
      </c>
      <c r="BP349" s="1370" t="s">
        <v>35</v>
      </c>
      <c r="BQ349" s="1868" t="s">
        <v>35</v>
      </c>
      <c r="BR349" s="1926"/>
      <c r="BS349" s="1926"/>
      <c r="BT349" s="1926"/>
      <c r="BU349" s="1926"/>
      <c r="BV349" s="1926"/>
      <c r="BW349" s="1926"/>
      <c r="BX349" s="1926"/>
      <c r="BY349" s="1832"/>
      <c r="BZ349" s="1832"/>
      <c r="CA349" s="1832"/>
      <c r="CB349" s="1832"/>
      <c r="CC349" s="1832"/>
      <c r="CD349" s="1832"/>
      <c r="CE349" s="1832"/>
      <c r="CF349" s="1832"/>
      <c r="CG349" s="1832"/>
      <c r="CH349" s="1832"/>
      <c r="CI349" s="1832"/>
      <c r="CJ349" s="1832"/>
      <c r="CK349" s="1832"/>
      <c r="CL349" s="1832"/>
      <c r="CM349" s="1832"/>
      <c r="CN349" s="1832"/>
      <c r="CO349" s="1832"/>
      <c r="CP349" s="1832"/>
      <c r="CQ349" s="1832"/>
      <c r="CR349" s="1832"/>
      <c r="CS349" s="1832"/>
      <c r="CT349" s="1832"/>
      <c r="CU349" s="1832"/>
      <c r="CV349" s="1832"/>
      <c r="CW349" s="1832"/>
      <c r="CX349" s="1832"/>
      <c r="CY349" s="1832"/>
      <c r="CZ349" s="1832"/>
      <c r="DA349" s="238"/>
    </row>
    <row r="350" s="772" customFormat="true" ht="15" customHeight="true" x14ac:dyDescent="0.2">
      <c r="B350" s="771"/>
      <c r="R350" s="238"/>
      <c r="S350" s="238"/>
      <c r="T350" s="238"/>
      <c r="U350" s="238"/>
      <c r="V350" s="238"/>
      <c r="W350" s="238"/>
      <c r="X350" s="238"/>
      <c r="Y350" s="238"/>
      <c r="Z350" s="238"/>
      <c r="AA350" s="238"/>
      <c r="AB350" s="238"/>
      <c r="AC350" s="238"/>
      <c r="AD350" s="238"/>
      <c r="AE350" s="238"/>
      <c r="AF350" s="238"/>
      <c r="AG350" s="238"/>
      <c r="AH350" s="238"/>
      <c r="AI350" s="238"/>
      <c r="AJ350" s="238"/>
      <c r="AK350" s="238"/>
      <c r="AL350" s="238"/>
      <c r="AM350" s="238"/>
      <c r="AN350" s="238"/>
      <c r="AO350" s="238"/>
      <c r="AP350" s="238"/>
      <c r="AQ350" s="238"/>
      <c r="AR350" s="238"/>
      <c r="AS350" s="238"/>
      <c r="AT350" s="238"/>
      <c r="AU350" s="238"/>
      <c r="AV350" s="238"/>
      <c r="AW350" s="238"/>
      <c r="AX350" s="238"/>
      <c r="AY350" s="238"/>
      <c r="BA350" s="2405"/>
      <c r="BB350" s="177" t="s">
        <v>48</v>
      </c>
      <c r="BC350" s="1350" t="s">
        <v>35</v>
      </c>
      <c r="BD350" s="1370" t="s">
        <v>35</v>
      </c>
      <c r="BE350" s="1370" t="s">
        <v>35</v>
      </c>
      <c r="BF350" s="1370" t="s">
        <v>35</v>
      </c>
      <c r="BG350" s="1390" t="s">
        <v>35</v>
      </c>
      <c r="BH350" s="1409" t="s">
        <v>35</v>
      </c>
      <c r="BI350" s="1370" t="s">
        <v>35</v>
      </c>
      <c r="BJ350" s="1370" t="s">
        <v>35</v>
      </c>
      <c r="BK350" s="1370" t="s">
        <v>35</v>
      </c>
      <c r="BL350" s="1390" t="s">
        <v>35</v>
      </c>
      <c r="BM350" s="1409" t="s">
        <v>35</v>
      </c>
      <c r="BN350" s="1370" t="s">
        <v>35</v>
      </c>
      <c r="BO350" s="1370" t="s">
        <v>35</v>
      </c>
      <c r="BP350" s="1370" t="s">
        <v>35</v>
      </c>
      <c r="BQ350" s="1868" t="s">
        <v>35</v>
      </c>
      <c r="BR350" s="1926"/>
      <c r="BS350" s="1926"/>
      <c r="BT350" s="1926"/>
      <c r="BU350" s="1926"/>
      <c r="BV350" s="1926"/>
      <c r="BW350" s="1926"/>
      <c r="BX350" s="1926"/>
      <c r="BY350" s="1832"/>
      <c r="BZ350" s="1832"/>
      <c r="CA350" s="1832"/>
      <c r="CB350" s="1832"/>
      <c r="CC350" s="1832"/>
      <c r="CD350" s="1832"/>
      <c r="CE350" s="1832"/>
      <c r="CF350" s="1832"/>
      <c r="CG350" s="1832"/>
      <c r="CH350" s="1832"/>
      <c r="CI350" s="1832"/>
      <c r="CJ350" s="1832"/>
      <c r="CK350" s="1832"/>
      <c r="CL350" s="1832"/>
      <c r="CM350" s="1832"/>
      <c r="CN350" s="1832"/>
      <c r="CO350" s="1832"/>
      <c r="CP350" s="1832"/>
      <c r="CQ350" s="1832"/>
      <c r="CR350" s="1832"/>
      <c r="CS350" s="1832"/>
      <c r="CT350" s="1832"/>
      <c r="CU350" s="1832"/>
      <c r="CV350" s="1832"/>
      <c r="CW350" s="1832"/>
      <c r="CX350" s="1832"/>
      <c r="CY350" s="1832"/>
      <c r="CZ350" s="1832"/>
      <c r="DA350" s="238"/>
    </row>
    <row r="351" s="772" customFormat="true" ht="15" customHeight="true" x14ac:dyDescent="0.2">
      <c r="B351" s="771"/>
      <c r="R351" s="238"/>
      <c r="S351" s="238"/>
      <c r="T351" s="238"/>
      <c r="U351" s="238"/>
      <c r="V351" s="238"/>
      <c r="W351" s="238"/>
      <c r="X351" s="238"/>
      <c r="Y351" s="238"/>
      <c r="Z351" s="238"/>
      <c r="AA351" s="238"/>
      <c r="AB351" s="238"/>
      <c r="AC351" s="238"/>
      <c r="AD351" s="238"/>
      <c r="AE351" s="238"/>
      <c r="AF351" s="238"/>
      <c r="AG351" s="238"/>
      <c r="AH351" s="238"/>
      <c r="AI351" s="238"/>
      <c r="AJ351" s="238"/>
      <c r="AK351" s="238"/>
      <c r="AL351" s="238"/>
      <c r="AM351" s="238"/>
      <c r="AN351" s="238"/>
      <c r="AO351" s="238"/>
      <c r="AP351" s="238"/>
      <c r="AQ351" s="238"/>
      <c r="AR351" s="238"/>
      <c r="AS351" s="238"/>
      <c r="AT351" s="238"/>
      <c r="AU351" s="238"/>
      <c r="AV351" s="238"/>
      <c r="AW351" s="238"/>
      <c r="AX351" s="238"/>
      <c r="AY351" s="238"/>
      <c r="BA351" s="2406" t="s">
        <v>153</v>
      </c>
      <c r="BB351" s="177" t="s">
        <v>49</v>
      </c>
      <c r="BC351" s="1350" t="s">
        <v>35</v>
      </c>
      <c r="BD351" s="1370" t="s">
        <v>35</v>
      </c>
      <c r="BE351" s="1370" t="s">
        <v>35</v>
      </c>
      <c r="BF351" s="1370" t="s">
        <v>35</v>
      </c>
      <c r="BG351" s="1390" t="s">
        <v>35</v>
      </c>
      <c r="BH351" s="1409" t="s">
        <v>35</v>
      </c>
      <c r="BI351" s="1370" t="s">
        <v>35</v>
      </c>
      <c r="BJ351" s="1370" t="s">
        <v>35</v>
      </c>
      <c r="BK351" s="1370" t="s">
        <v>35</v>
      </c>
      <c r="BL351" s="1390" t="s">
        <v>35</v>
      </c>
      <c r="BM351" s="1409" t="s">
        <v>35</v>
      </c>
      <c r="BN351" s="1370" t="s">
        <v>35</v>
      </c>
      <c r="BO351" s="1370" t="s">
        <v>35</v>
      </c>
      <c r="BP351" s="1370" t="s">
        <v>35</v>
      </c>
      <c r="BQ351" s="1868" t="s">
        <v>35</v>
      </c>
      <c r="BR351" s="1926"/>
      <c r="BS351" s="1926"/>
      <c r="BT351" s="1926"/>
      <c r="BU351" s="1926"/>
      <c r="BV351" s="1926"/>
      <c r="BW351" s="1926"/>
      <c r="BX351" s="1926"/>
      <c r="BY351" s="1832"/>
      <c r="BZ351" s="1832"/>
      <c r="CA351" s="1832"/>
      <c r="CB351" s="1832"/>
      <c r="CC351" s="1832"/>
      <c r="CD351" s="1832"/>
      <c r="CE351" s="1832"/>
      <c r="CF351" s="1832"/>
      <c r="CG351" s="1832"/>
      <c r="CH351" s="1832"/>
      <c r="CI351" s="1832"/>
      <c r="CJ351" s="1832"/>
      <c r="CK351" s="1832"/>
      <c r="CL351" s="1832"/>
      <c r="CM351" s="1832"/>
      <c r="CN351" s="1832"/>
      <c r="CO351" s="1832"/>
      <c r="CP351" s="1832"/>
      <c r="CQ351" s="1832"/>
      <c r="CR351" s="1832"/>
      <c r="CS351" s="1832"/>
      <c r="CT351" s="1832"/>
      <c r="CU351" s="1832"/>
      <c r="CV351" s="1832"/>
      <c r="CW351" s="1832"/>
      <c r="CX351" s="1832"/>
      <c r="CY351" s="1832"/>
      <c r="CZ351" s="1832"/>
      <c r="DA351" s="238"/>
    </row>
    <row r="352" s="772" customFormat="true" ht="15" customHeight="true" x14ac:dyDescent="0.2">
      <c r="B352" s="771"/>
      <c r="R352" s="238"/>
      <c r="S352" s="238"/>
      <c r="T352" s="238"/>
      <c r="U352" s="238"/>
      <c r="V352" s="238"/>
      <c r="W352" s="238"/>
      <c r="X352" s="238"/>
      <c r="Y352" s="238"/>
      <c r="Z352" s="238"/>
      <c r="AA352" s="238"/>
      <c r="AB352" s="238"/>
      <c r="AC352" s="238"/>
      <c r="AD352" s="238"/>
      <c r="AE352" s="238"/>
      <c r="AF352" s="238"/>
      <c r="AG352" s="238"/>
      <c r="AH352" s="238"/>
      <c r="AI352" s="238"/>
      <c r="AJ352" s="238"/>
      <c r="AK352" s="238"/>
      <c r="AL352" s="238"/>
      <c r="AM352" s="238"/>
      <c r="AN352" s="238"/>
      <c r="AO352" s="238"/>
      <c r="AP352" s="238"/>
      <c r="AQ352" s="238"/>
      <c r="AR352" s="238"/>
      <c r="AS352" s="238"/>
      <c r="AT352" s="238"/>
      <c r="AU352" s="238"/>
      <c r="AV352" s="238"/>
      <c r="AW352" s="238"/>
      <c r="AX352" s="238"/>
      <c r="AY352" s="238"/>
      <c r="BA352" s="2405"/>
      <c r="BB352" s="177" t="s">
        <v>48</v>
      </c>
      <c r="BC352" s="1350" t="s">
        <v>35</v>
      </c>
      <c r="BD352" s="1370" t="s">
        <v>35</v>
      </c>
      <c r="BE352" s="1370" t="s">
        <v>35</v>
      </c>
      <c r="BF352" s="1370" t="s">
        <v>35</v>
      </c>
      <c r="BG352" s="1390" t="s">
        <v>35</v>
      </c>
      <c r="BH352" s="1409" t="s">
        <v>35</v>
      </c>
      <c r="BI352" s="1370" t="s">
        <v>35</v>
      </c>
      <c r="BJ352" s="1370" t="s">
        <v>35</v>
      </c>
      <c r="BK352" s="1370" t="s">
        <v>35</v>
      </c>
      <c r="BL352" s="1390" t="s">
        <v>35</v>
      </c>
      <c r="BM352" s="1409" t="s">
        <v>35</v>
      </c>
      <c r="BN352" s="1370" t="s">
        <v>35</v>
      </c>
      <c r="BO352" s="1370" t="s">
        <v>35</v>
      </c>
      <c r="BP352" s="1370" t="s">
        <v>35</v>
      </c>
      <c r="BQ352" s="1868" t="s">
        <v>35</v>
      </c>
      <c r="BR352" s="1926"/>
      <c r="BS352" s="1926"/>
      <c r="BT352" s="1926"/>
      <c r="BU352" s="1926"/>
      <c r="BV352" s="1926"/>
      <c r="BW352" s="1926"/>
      <c r="BX352" s="1926"/>
      <c r="BY352" s="1832"/>
      <c r="BZ352" s="1832"/>
      <c r="CA352" s="1832"/>
      <c r="CB352" s="1832"/>
      <c r="CC352" s="1832"/>
      <c r="CD352" s="1832"/>
      <c r="CE352" s="1832"/>
      <c r="CF352" s="1832"/>
      <c r="CG352" s="1832"/>
      <c r="CH352" s="1832"/>
      <c r="CI352" s="1832"/>
      <c r="CJ352" s="1832"/>
      <c r="CK352" s="1832"/>
      <c r="CL352" s="1832"/>
      <c r="CM352" s="1832"/>
      <c r="CN352" s="1832"/>
      <c r="CO352" s="1832"/>
      <c r="CP352" s="1832"/>
      <c r="CQ352" s="1832"/>
      <c r="CR352" s="1832"/>
      <c r="CS352" s="1832"/>
      <c r="CT352" s="1832"/>
      <c r="CU352" s="1832"/>
      <c r="CV352" s="1832"/>
      <c r="CW352" s="1832"/>
      <c r="CX352" s="1832"/>
      <c r="CY352" s="1832"/>
      <c r="CZ352" s="1832"/>
      <c r="DA352" s="238"/>
    </row>
    <row r="353" s="772" customFormat="true" ht="15" customHeight="true" x14ac:dyDescent="0.2">
      <c r="B353" s="771"/>
      <c r="R353" s="238"/>
      <c r="S353" s="238"/>
      <c r="T353" s="238"/>
      <c r="U353" s="238"/>
      <c r="V353" s="238"/>
      <c r="W353" s="238"/>
      <c r="X353" s="238"/>
      <c r="Y353" s="238"/>
      <c r="Z353" s="238"/>
      <c r="AA353" s="238"/>
      <c r="AB353" s="238"/>
      <c r="AC353" s="238"/>
      <c r="AD353" s="238"/>
      <c r="AE353" s="238"/>
      <c r="AF353" s="238"/>
      <c r="AG353" s="238"/>
      <c r="AH353" s="238"/>
      <c r="AI353" s="238"/>
      <c r="AJ353" s="238"/>
      <c r="AK353" s="238"/>
      <c r="AL353" s="238"/>
      <c r="AM353" s="238"/>
      <c r="AN353" s="238"/>
      <c r="AO353" s="238"/>
      <c r="AP353" s="238"/>
      <c r="AQ353" s="238"/>
      <c r="AR353" s="238"/>
      <c r="AS353" s="238"/>
      <c r="AT353" s="238"/>
      <c r="AU353" s="238"/>
      <c r="AV353" s="238"/>
      <c r="AW353" s="238"/>
      <c r="AX353" s="238"/>
      <c r="AY353" s="238"/>
      <c r="BA353" s="2406" t="s">
        <v>142</v>
      </c>
      <c r="BB353" s="177" t="s">
        <v>49</v>
      </c>
      <c r="BC353" s="1350" t="s">
        <v>35</v>
      </c>
      <c r="BD353" s="1370" t="s">
        <v>35</v>
      </c>
      <c r="BE353" s="1370" t="s">
        <v>35</v>
      </c>
      <c r="BF353" s="1370" t="s">
        <v>35</v>
      </c>
      <c r="BG353" s="1390" t="s">
        <v>35</v>
      </c>
      <c r="BH353" s="1409" t="s">
        <v>35</v>
      </c>
      <c r="BI353" s="1370" t="s">
        <v>35</v>
      </c>
      <c r="BJ353" s="1370" t="s">
        <v>35</v>
      </c>
      <c r="BK353" s="1370" t="s">
        <v>35</v>
      </c>
      <c r="BL353" s="1390" t="s">
        <v>35</v>
      </c>
      <c r="BM353" s="1409" t="s">
        <v>35</v>
      </c>
      <c r="BN353" s="1370" t="s">
        <v>35</v>
      </c>
      <c r="BO353" s="1370" t="s">
        <v>35</v>
      </c>
      <c r="BP353" s="1370" t="s">
        <v>35</v>
      </c>
      <c r="BQ353" s="1868" t="s">
        <v>35</v>
      </c>
      <c r="BR353" s="1926"/>
      <c r="BS353" s="1926"/>
      <c r="BT353" s="1926"/>
      <c r="BU353" s="1926"/>
      <c r="BV353" s="1926"/>
      <c r="BW353" s="1926"/>
      <c r="BX353" s="1926"/>
      <c r="BY353" s="1832"/>
      <c r="BZ353" s="1832"/>
      <c r="CA353" s="1832"/>
      <c r="CB353" s="1832"/>
      <c r="CC353" s="1832"/>
      <c r="CD353" s="1832"/>
      <c r="CE353" s="1832"/>
      <c r="CF353" s="1832"/>
      <c r="CG353" s="1832"/>
      <c r="CH353" s="1832"/>
      <c r="CI353" s="1832"/>
      <c r="CJ353" s="1832"/>
      <c r="CK353" s="1832"/>
      <c r="CL353" s="1832"/>
      <c r="CM353" s="1832"/>
      <c r="CN353" s="1832"/>
      <c r="CO353" s="1832"/>
      <c r="CP353" s="1832"/>
      <c r="CQ353" s="1832"/>
      <c r="CR353" s="1832"/>
      <c r="CS353" s="1832"/>
      <c r="CT353" s="1832"/>
      <c r="CU353" s="1832"/>
      <c r="CV353" s="1832"/>
      <c r="CW353" s="1832"/>
      <c r="CX353" s="1832"/>
      <c r="CY353" s="1832"/>
      <c r="CZ353" s="1832"/>
      <c r="DA353" s="238"/>
    </row>
    <row r="354" s="772" customFormat="true" ht="15" customHeight="true" x14ac:dyDescent="0.2">
      <c r="B354" s="771"/>
      <c r="R354" s="238"/>
      <c r="S354" s="238"/>
      <c r="T354" s="238"/>
      <c r="U354" s="238"/>
      <c r="V354" s="238"/>
      <c r="W354" s="238"/>
      <c r="X354" s="238"/>
      <c r="Y354" s="238"/>
      <c r="Z354" s="238"/>
      <c r="AA354" s="238"/>
      <c r="AB354" s="238"/>
      <c r="AC354" s="238"/>
      <c r="AD354" s="238"/>
      <c r="AE354" s="238"/>
      <c r="AF354" s="238"/>
      <c r="AG354" s="238"/>
      <c r="AH354" s="238"/>
      <c r="AI354" s="238"/>
      <c r="AJ354" s="238"/>
      <c r="AK354" s="238"/>
      <c r="AL354" s="238"/>
      <c r="AM354" s="238"/>
      <c r="AN354" s="238"/>
      <c r="AO354" s="238"/>
      <c r="AP354" s="238"/>
      <c r="AQ354" s="238"/>
      <c r="AR354" s="238"/>
      <c r="AS354" s="238"/>
      <c r="AT354" s="238"/>
      <c r="AU354" s="238"/>
      <c r="AV354" s="238"/>
      <c r="AW354" s="238"/>
      <c r="AX354" s="238"/>
      <c r="AY354" s="238"/>
      <c r="BA354" s="2407"/>
      <c r="BB354" s="178" t="s">
        <v>48</v>
      </c>
      <c r="BC354" s="1351" t="s">
        <v>35</v>
      </c>
      <c r="BD354" s="1371" t="s">
        <v>35</v>
      </c>
      <c r="BE354" s="1371" t="s">
        <v>35</v>
      </c>
      <c r="BF354" s="1371" t="s">
        <v>35</v>
      </c>
      <c r="BG354" s="1391" t="s">
        <v>35</v>
      </c>
      <c r="BH354" s="1410" t="s">
        <v>35</v>
      </c>
      <c r="BI354" s="1371" t="s">
        <v>35</v>
      </c>
      <c r="BJ354" s="1371" t="s">
        <v>35</v>
      </c>
      <c r="BK354" s="1371" t="s">
        <v>35</v>
      </c>
      <c r="BL354" s="1391" t="s">
        <v>35</v>
      </c>
      <c r="BM354" s="1410" t="s">
        <v>35</v>
      </c>
      <c r="BN354" s="1371" t="s">
        <v>35</v>
      </c>
      <c r="BO354" s="1371" t="s">
        <v>35</v>
      </c>
      <c r="BP354" s="1371" t="s">
        <v>35</v>
      </c>
      <c r="BQ354" s="1869" t="s">
        <v>35</v>
      </c>
      <c r="BR354" s="1927"/>
      <c r="BS354" s="1927"/>
      <c r="BT354" s="1927"/>
      <c r="BU354" s="1927"/>
      <c r="BV354" s="1927"/>
      <c r="BW354" s="1927"/>
      <c r="BX354" s="1927"/>
      <c r="BY354" s="1833"/>
      <c r="BZ354" s="1833"/>
      <c r="CA354" s="1833"/>
      <c r="CB354" s="1833"/>
      <c r="CC354" s="1833"/>
      <c r="CD354" s="1833"/>
      <c r="CE354" s="1833"/>
      <c r="CF354" s="1833"/>
      <c r="CG354" s="1833"/>
      <c r="CH354" s="1833"/>
      <c r="CI354" s="1833"/>
      <c r="CJ354" s="1833"/>
      <c r="CK354" s="1833"/>
      <c r="CL354" s="1833"/>
      <c r="CM354" s="1833"/>
      <c r="CN354" s="1833"/>
      <c r="CO354" s="1833"/>
      <c r="CP354" s="1833"/>
      <c r="CQ354" s="1833"/>
      <c r="CR354" s="1833"/>
      <c r="CS354" s="1833"/>
      <c r="CT354" s="1833"/>
      <c r="CU354" s="1833"/>
      <c r="CV354" s="1833"/>
      <c r="CW354" s="1833"/>
      <c r="CX354" s="1833"/>
      <c r="CY354" s="1833"/>
      <c r="CZ354" s="1833"/>
      <c r="DA354" s="238"/>
    </row>
    <row r="355" s="772" customFormat="true" ht="15" customHeight="true" x14ac:dyDescent="0.2">
      <c r="B355" s="771"/>
      <c r="R355" s="238"/>
      <c r="S355" s="238"/>
      <c r="T355" s="238"/>
      <c r="U355" s="238"/>
      <c r="V355" s="238"/>
      <c r="W355" s="238"/>
      <c r="X355" s="238"/>
      <c r="Y355" s="238"/>
      <c r="Z355" s="238"/>
      <c r="AA355" s="238"/>
      <c r="AB355" s="238"/>
      <c r="AC355" s="238"/>
      <c r="AD355" s="238"/>
      <c r="AE355" s="238"/>
      <c r="AF355" s="238"/>
      <c r="AG355" s="238"/>
      <c r="AH355" s="238"/>
      <c r="AI355" s="238"/>
      <c r="AJ355" s="238"/>
      <c r="AK355" s="238"/>
      <c r="AL355" s="238"/>
      <c r="AM355" s="238"/>
      <c r="AN355" s="238"/>
      <c r="AO355" s="238"/>
      <c r="AP355" s="238"/>
      <c r="AQ355" s="238"/>
      <c r="AR355" s="238"/>
      <c r="AS355" s="238"/>
      <c r="AT355" s="238"/>
      <c r="AU355" s="238"/>
      <c r="AV355" s="238"/>
      <c r="AW355" s="238"/>
      <c r="AX355" s="238"/>
      <c r="AY355" s="238"/>
      <c r="BA355" s="270"/>
      <c r="BB355" s="135"/>
      <c r="BC355" s="437"/>
      <c r="BD355" s="437"/>
      <c r="BE355" s="437"/>
      <c r="BF355" s="437"/>
      <c r="BG355" s="437"/>
      <c r="BH355" s="437"/>
      <c r="BI355" s="437"/>
      <c r="BJ355" s="437"/>
      <c r="BK355" s="437"/>
      <c r="BL355" s="437"/>
      <c r="BM355" s="437"/>
      <c r="BN355" s="437"/>
      <c r="BO355" s="437"/>
      <c r="BP355" s="437"/>
      <c r="BQ355" s="437"/>
      <c r="BR355" s="438"/>
      <c r="BS355" s="438"/>
      <c r="BT355" s="438"/>
      <c r="BU355" s="438"/>
      <c r="BV355" s="438"/>
      <c r="BW355" s="438"/>
      <c r="BX355" s="438"/>
      <c r="BY355" s="438"/>
      <c r="BZ355" s="438"/>
      <c r="CA355" s="438"/>
      <c r="CB355" s="438"/>
      <c r="CC355" s="438"/>
      <c r="CD355" s="438"/>
      <c r="CE355" s="438"/>
      <c r="CF355" s="438"/>
      <c r="CG355" s="438"/>
      <c r="CH355" s="438"/>
      <c r="CI355" s="438"/>
      <c r="CJ355" s="438"/>
      <c r="CK355" s="438"/>
      <c r="CL355" s="438"/>
      <c r="CM355" s="438"/>
      <c r="CN355" s="438"/>
      <c r="CO355" s="438"/>
      <c r="CP355" s="438"/>
      <c r="CQ355" s="438"/>
      <c r="CR355" s="438"/>
      <c r="CS355" s="438"/>
      <c r="CT355" s="438"/>
      <c r="CU355" s="438"/>
      <c r="CV355" s="438"/>
      <c r="CW355" s="438"/>
      <c r="CX355" s="438"/>
      <c r="CY355" s="438"/>
      <c r="CZ355" s="438"/>
      <c r="DA355" s="238"/>
    </row>
    <row r="356" s="772" customFormat="true" ht="15" customHeight="true" x14ac:dyDescent="0.2">
      <c r="B356" s="771"/>
      <c r="R356" s="238"/>
      <c r="S356" s="238"/>
      <c r="T356" s="238"/>
      <c r="U356" s="238"/>
      <c r="V356" s="238"/>
      <c r="W356" s="238"/>
      <c r="X356" s="238"/>
      <c r="Y356" s="238"/>
      <c r="Z356" s="238"/>
      <c r="AA356" s="238"/>
      <c r="AB356" s="238"/>
      <c r="AC356" s="238"/>
      <c r="AD356" s="238"/>
      <c r="AE356" s="238"/>
      <c r="AF356" s="238"/>
      <c r="AG356" s="238"/>
      <c r="AH356" s="238"/>
      <c r="AI356" s="238"/>
      <c r="AJ356" s="238"/>
      <c r="AK356" s="238"/>
      <c r="AL356" s="238"/>
      <c r="AM356" s="238"/>
      <c r="AN356" s="238"/>
      <c r="AO356" s="238"/>
      <c r="AP356" s="238"/>
      <c r="AQ356" s="238"/>
      <c r="AR356" s="238"/>
      <c r="AS356" s="238"/>
      <c r="AT356" s="238"/>
      <c r="AU356" s="238"/>
      <c r="AV356" s="238"/>
      <c r="AW356" s="238"/>
      <c r="AX356" s="238"/>
      <c r="AY356" s="238"/>
      <c r="BA356" s="270"/>
      <c r="BB356" s="135"/>
      <c r="BC356" s="270"/>
      <c r="BD356" s="270"/>
      <c r="BE356" s="270"/>
      <c r="BF356" s="270"/>
      <c r="BG356" s="270"/>
      <c r="BH356" s="270"/>
      <c r="BI356" s="270"/>
      <c r="BJ356" s="270"/>
      <c r="BK356" s="270"/>
      <c r="BL356" s="270"/>
      <c r="BM356" s="270"/>
      <c r="BN356" s="270"/>
      <c r="BO356" s="270"/>
      <c r="BP356" s="270"/>
      <c r="BQ356" s="270"/>
      <c r="BR356" s="238"/>
      <c r="BS356" s="238"/>
      <c r="BT356" s="238"/>
      <c r="BU356" s="238"/>
      <c r="BV356" s="238"/>
      <c r="BW356" s="238"/>
      <c r="BX356" s="238"/>
      <c r="BY356" s="238"/>
      <c r="BZ356" s="238"/>
      <c r="CA356" s="238"/>
      <c r="CB356" s="238"/>
      <c r="CC356" s="238"/>
      <c r="CD356" s="238"/>
      <c r="CE356" s="238"/>
      <c r="CF356" s="238"/>
      <c r="CG356" s="238"/>
      <c r="CH356" s="238"/>
      <c r="CI356" s="238"/>
      <c r="CJ356" s="238"/>
      <c r="CK356" s="238"/>
      <c r="CL356" s="238"/>
      <c r="CM356" s="238"/>
      <c r="CN356" s="238"/>
      <c r="CO356" s="238"/>
      <c r="CP356" s="238"/>
      <c r="CQ356" s="238"/>
      <c r="CR356" s="238"/>
      <c r="CS356" s="238"/>
      <c r="CT356" s="238"/>
      <c r="CU356" s="238"/>
      <c r="CV356" s="238"/>
      <c r="CW356" s="238"/>
      <c r="CX356" s="238"/>
      <c r="CY356" s="238"/>
      <c r="CZ356" s="238"/>
      <c r="DA356" s="238"/>
    </row>
    <row r="357" s="131" customFormat="true" ht="15" customHeight="true" x14ac:dyDescent="0.2">
      <c r="B357" s="133"/>
      <c r="R357" s="238"/>
      <c r="S357" s="238"/>
      <c r="T357" s="238"/>
      <c r="U357" s="238"/>
      <c r="V357" s="238"/>
      <c r="W357" s="238"/>
      <c r="X357" s="238"/>
      <c r="Y357" s="238"/>
      <c r="Z357" s="238"/>
      <c r="AA357" s="238"/>
      <c r="AB357" s="238"/>
      <c r="AC357" s="238"/>
      <c r="AD357" s="238"/>
      <c r="AE357" s="238"/>
      <c r="AF357" s="238"/>
      <c r="AG357" s="238"/>
      <c r="AH357" s="238"/>
      <c r="AI357" s="238"/>
      <c r="AJ357" s="238"/>
      <c r="AK357" s="238"/>
      <c r="AL357" s="238"/>
      <c r="AM357" s="238"/>
      <c r="AN357" s="238"/>
      <c r="AO357" s="238"/>
      <c r="AP357" s="238"/>
      <c r="AQ357" s="238"/>
      <c r="AR357" s="238"/>
      <c r="AS357" s="238"/>
      <c r="AT357" s="238"/>
      <c r="AU357" s="238"/>
      <c r="AV357" s="238"/>
      <c r="AW357" s="238"/>
      <c r="AX357" s="238"/>
      <c r="AY357" s="238"/>
      <c r="BA357" s="270"/>
      <c r="BB357" s="135"/>
      <c r="BC357" s="270"/>
      <c r="BD357" s="270"/>
      <c r="BE357" s="270"/>
      <c r="BF357" s="270"/>
      <c r="BG357" s="270"/>
      <c r="BH357" s="270"/>
      <c r="BI357" s="270"/>
      <c r="BJ357" s="270"/>
      <c r="BK357" s="270"/>
      <c r="BL357" s="270"/>
      <c r="BM357" s="270"/>
      <c r="BN357" s="270"/>
      <c r="BO357" s="270"/>
      <c r="BP357" s="270"/>
      <c r="BQ357" s="270"/>
      <c r="BR357" s="238"/>
      <c r="BS357" s="238"/>
      <c r="BT357" s="238"/>
      <c r="BU357" s="238"/>
      <c r="BV357" s="238"/>
      <c r="BW357" s="238"/>
      <c r="BX357" s="238"/>
      <c r="BY357" s="238"/>
      <c r="BZ357" s="238"/>
      <c r="CA357" s="238"/>
      <c r="CB357" s="238"/>
      <c r="CC357" s="238"/>
      <c r="CD357" s="238"/>
      <c r="CE357" s="238"/>
      <c r="CF357" s="238"/>
      <c r="CG357" s="238"/>
      <c r="CH357" s="238"/>
      <c r="CI357" s="238"/>
      <c r="CJ357" s="238"/>
      <c r="CK357" s="238"/>
      <c r="CL357" s="238"/>
      <c r="CM357" s="238"/>
      <c r="CN357" s="238"/>
      <c r="CO357" s="238"/>
      <c r="CP357" s="238"/>
      <c r="CQ357" s="238"/>
      <c r="CR357" s="238"/>
      <c r="CS357" s="238"/>
      <c r="CT357" s="238"/>
      <c r="CU357" s="238"/>
      <c r="CV357" s="238"/>
      <c r="CW357" s="238"/>
      <c r="CX357" s="238"/>
      <c r="CY357" s="238"/>
      <c r="CZ357" s="238"/>
      <c r="DA357" s="238"/>
    </row>
    <row r="358" s="131" customFormat="true" ht="15" customHeight="true" x14ac:dyDescent="0.2">
      <c r="B358" s="133"/>
      <c r="R358" s="238"/>
      <c r="S358" s="238"/>
      <c r="T358" s="238"/>
      <c r="U358" s="238"/>
      <c r="V358" s="238"/>
      <c r="W358" s="238"/>
      <c r="X358" s="238"/>
      <c r="Y358" s="238"/>
      <c r="Z358" s="238"/>
      <c r="AA358" s="238"/>
      <c r="AB358" s="238"/>
      <c r="AC358" s="238"/>
      <c r="AD358" s="238"/>
      <c r="AE358" s="238"/>
      <c r="AF358" s="238"/>
      <c r="AG358" s="238"/>
      <c r="AH358" s="238"/>
      <c r="AI358" s="238"/>
      <c r="AJ358" s="238"/>
      <c r="AK358" s="238"/>
      <c r="AL358" s="238"/>
      <c r="AM358" s="238"/>
      <c r="AN358" s="238"/>
      <c r="AO358" s="238"/>
      <c r="AP358" s="238"/>
      <c r="AQ358" s="238"/>
      <c r="AR358" s="238"/>
      <c r="AS358" s="238"/>
      <c r="AT358" s="238"/>
      <c r="AU358" s="238"/>
      <c r="AV358" s="238"/>
      <c r="AW358" s="238"/>
      <c r="AX358" s="238"/>
      <c r="AY358" s="238"/>
      <c r="BA358" s="270"/>
      <c r="BB358" s="135"/>
      <c r="BC358" s="270"/>
      <c r="BD358" s="270"/>
      <c r="BE358" s="270"/>
      <c r="BF358" s="270"/>
      <c r="BG358" s="270"/>
      <c r="BH358" s="270"/>
      <c r="BI358" s="270"/>
      <c r="BJ358" s="270"/>
      <c r="BK358" s="270"/>
      <c r="BL358" s="270"/>
      <c r="BM358" s="270"/>
      <c r="BN358" s="270"/>
      <c r="BO358" s="270"/>
      <c r="BP358" s="270"/>
      <c r="BQ358" s="270"/>
      <c r="BR358" s="238"/>
      <c r="BS358" s="238"/>
      <c r="BT358" s="238"/>
      <c r="BU358" s="238"/>
      <c r="BV358" s="238"/>
      <c r="BW358" s="238"/>
      <c r="BX358" s="238"/>
      <c r="BY358" s="238"/>
      <c r="BZ358" s="238"/>
      <c r="CA358" s="238"/>
      <c r="CB358" s="238"/>
      <c r="CC358" s="238"/>
      <c r="CD358" s="238"/>
      <c r="CE358" s="238"/>
      <c r="CF358" s="238"/>
      <c r="CG358" s="238"/>
      <c r="CH358" s="238"/>
      <c r="CI358" s="238"/>
      <c r="CJ358" s="238"/>
      <c r="CK358" s="238"/>
      <c r="CL358" s="238"/>
      <c r="CM358" s="238"/>
      <c r="CN358" s="238"/>
      <c r="CO358" s="238"/>
      <c r="CP358" s="238"/>
      <c r="CQ358" s="238"/>
      <c r="CR358" s="238"/>
      <c r="CS358" s="238"/>
      <c r="CT358" s="238"/>
      <c r="CU358" s="238"/>
      <c r="CV358" s="238"/>
      <c r="CW358" s="238"/>
      <c r="CX358" s="238"/>
      <c r="CY358" s="238"/>
      <c r="CZ358" s="238"/>
      <c r="DA358" s="238"/>
    </row>
    <row r="359" s="131" customFormat="true" ht="15" customHeight="true" x14ac:dyDescent="0.2">
      <c r="B359" s="133"/>
      <c r="R359" s="238"/>
      <c r="S359" s="238"/>
      <c r="T359" s="238"/>
      <c r="U359" s="238"/>
      <c r="V359" s="238"/>
      <c r="W359" s="238"/>
      <c r="X359" s="238"/>
      <c r="Y359" s="238"/>
      <c r="Z359" s="238"/>
      <c r="AA359" s="238"/>
      <c r="AB359" s="238"/>
      <c r="AC359" s="238"/>
      <c r="AD359" s="238"/>
      <c r="AE359" s="238"/>
      <c r="AF359" s="238"/>
      <c r="AG359" s="238"/>
      <c r="AH359" s="238"/>
      <c r="AI359" s="238"/>
      <c r="AJ359" s="238"/>
      <c r="AK359" s="238"/>
      <c r="AL359" s="238"/>
      <c r="AM359" s="238"/>
      <c r="AN359" s="238"/>
      <c r="AO359" s="238"/>
      <c r="AP359" s="238"/>
      <c r="AQ359" s="238"/>
      <c r="AR359" s="238"/>
      <c r="AS359" s="238"/>
      <c r="AT359" s="238"/>
      <c r="AU359" s="238"/>
      <c r="AV359" s="238"/>
      <c r="AW359" s="238"/>
      <c r="AX359" s="238"/>
      <c r="AY359" s="238"/>
      <c r="BA359" s="270"/>
      <c r="BB359" s="135"/>
      <c r="BC359" s="270"/>
      <c r="BD359" s="270"/>
      <c r="BE359" s="270"/>
      <c r="BF359" s="270"/>
      <c r="BG359" s="270"/>
      <c r="BH359" s="270"/>
      <c r="BI359" s="270"/>
      <c r="BJ359" s="270"/>
      <c r="BK359" s="270"/>
      <c r="BL359" s="270"/>
      <c r="BM359" s="270"/>
      <c r="BN359" s="270"/>
      <c r="BO359" s="270"/>
      <c r="BP359" s="270"/>
      <c r="BQ359" s="270"/>
      <c r="BR359" s="238"/>
      <c r="BS359" s="238"/>
      <c r="BT359" s="238"/>
      <c r="BU359" s="238"/>
      <c r="BV359" s="238"/>
      <c r="BW359" s="238"/>
      <c r="BX359" s="238"/>
      <c r="BY359" s="238"/>
      <c r="BZ359" s="238"/>
      <c r="CA359" s="238"/>
      <c r="CB359" s="238"/>
      <c r="CC359" s="238"/>
      <c r="CD359" s="238"/>
      <c r="CE359" s="238"/>
      <c r="CF359" s="238"/>
      <c r="CG359" s="238"/>
      <c r="CH359" s="238"/>
      <c r="CI359" s="238"/>
      <c r="CJ359" s="238"/>
      <c r="CK359" s="238"/>
      <c r="CL359" s="238"/>
      <c r="CM359" s="238"/>
      <c r="CN359" s="238"/>
      <c r="CO359" s="238"/>
      <c r="CP359" s="238"/>
      <c r="CQ359" s="238"/>
      <c r="CR359" s="238"/>
      <c r="CS359" s="238"/>
      <c r="CT359" s="238"/>
      <c r="CU359" s="238"/>
      <c r="CV359" s="238"/>
      <c r="CW359" s="238"/>
      <c r="CX359" s="238"/>
      <c r="CY359" s="238"/>
      <c r="CZ359" s="238"/>
      <c r="DA359" s="238"/>
    </row>
    <row r="360" s="131" customFormat="true" ht="15" customHeight="true" x14ac:dyDescent="0.2">
      <c r="B360" s="133"/>
      <c r="R360" s="238"/>
      <c r="S360" s="238"/>
      <c r="T360" s="238"/>
      <c r="U360" s="238"/>
      <c r="V360" s="238"/>
      <c r="W360" s="238"/>
      <c r="X360" s="238"/>
      <c r="Y360" s="238"/>
      <c r="Z360" s="238"/>
      <c r="AA360" s="238"/>
      <c r="AB360" s="238"/>
      <c r="AC360" s="238"/>
      <c r="AD360" s="238"/>
      <c r="AE360" s="238"/>
      <c r="AF360" s="238"/>
      <c r="AG360" s="238"/>
      <c r="AH360" s="238"/>
      <c r="AI360" s="238"/>
      <c r="AJ360" s="238"/>
      <c r="AK360" s="238"/>
      <c r="AL360" s="238"/>
      <c r="AM360" s="238"/>
      <c r="AN360" s="238"/>
      <c r="AO360" s="238"/>
      <c r="AP360" s="238"/>
      <c r="AQ360" s="238"/>
      <c r="AR360" s="238"/>
      <c r="AS360" s="238"/>
      <c r="AT360" s="238"/>
      <c r="AU360" s="238"/>
      <c r="AV360" s="238"/>
      <c r="AW360" s="238"/>
      <c r="AX360" s="238"/>
      <c r="AY360" s="238"/>
      <c r="BA360" s="270"/>
      <c r="BB360" s="135"/>
      <c r="BC360" s="270"/>
      <c r="BD360" s="270"/>
      <c r="BE360" s="270"/>
      <c r="BF360" s="270"/>
      <c r="BG360" s="270"/>
      <c r="BH360" s="270"/>
      <c r="BI360" s="270"/>
      <c r="BJ360" s="270"/>
      <c r="BK360" s="270"/>
      <c r="BL360" s="270"/>
      <c r="BM360" s="270"/>
      <c r="BN360" s="270"/>
      <c r="BO360" s="270"/>
      <c r="BP360" s="270"/>
      <c r="BQ360" s="270"/>
      <c r="BR360" s="238"/>
      <c r="BS360" s="238"/>
      <c r="BT360" s="238"/>
      <c r="BU360" s="238"/>
      <c r="BV360" s="238"/>
      <c r="BW360" s="238"/>
      <c r="BX360" s="238"/>
      <c r="BY360" s="238"/>
      <c r="BZ360" s="238"/>
      <c r="CA360" s="238"/>
      <c r="CB360" s="238"/>
      <c r="CC360" s="238"/>
      <c r="CD360" s="238"/>
      <c r="CE360" s="238"/>
      <c r="CF360" s="238"/>
      <c r="CG360" s="238"/>
      <c r="CH360" s="238"/>
      <c r="CI360" s="238"/>
      <c r="CJ360" s="238"/>
      <c r="CK360" s="238"/>
      <c r="CL360" s="238"/>
      <c r="CM360" s="238"/>
      <c r="CN360" s="238"/>
      <c r="CO360" s="238"/>
      <c r="CP360" s="238"/>
      <c r="CQ360" s="238"/>
      <c r="CR360" s="238"/>
      <c r="CS360" s="238"/>
      <c r="CT360" s="238"/>
      <c r="CU360" s="238"/>
      <c r="CV360" s="238"/>
      <c r="CW360" s="238"/>
      <c r="CX360" s="238"/>
      <c r="CY360" s="238"/>
      <c r="CZ360" s="238"/>
      <c r="DA360" s="238"/>
    </row>
    <row r="361" s="131" customFormat="true" ht="15" customHeight="true" x14ac:dyDescent="0.2">
      <c r="B361" s="133"/>
      <c r="R361" s="238"/>
      <c r="S361" s="238"/>
      <c r="T361" s="238"/>
      <c r="U361" s="238"/>
      <c r="V361" s="238"/>
      <c r="W361" s="238"/>
      <c r="X361" s="238"/>
      <c r="Y361" s="238"/>
      <c r="Z361" s="238"/>
      <c r="AA361" s="238"/>
      <c r="AB361" s="238"/>
      <c r="AC361" s="238"/>
      <c r="AD361" s="238"/>
      <c r="AE361" s="238"/>
      <c r="AF361" s="238"/>
      <c r="AG361" s="238"/>
      <c r="AH361" s="238"/>
      <c r="AI361" s="238"/>
      <c r="AJ361" s="238"/>
      <c r="AK361" s="238"/>
      <c r="AL361" s="238"/>
      <c r="AM361" s="238"/>
      <c r="AN361" s="238"/>
      <c r="AO361" s="238"/>
      <c r="AP361" s="238"/>
      <c r="AQ361" s="238"/>
      <c r="AR361" s="238"/>
      <c r="AS361" s="238"/>
      <c r="AT361" s="238"/>
      <c r="AU361" s="238"/>
      <c r="AV361" s="238"/>
      <c r="AW361" s="238"/>
      <c r="AX361" s="238"/>
      <c r="AY361" s="238"/>
      <c r="BA361" s="270"/>
      <c r="BB361" s="135"/>
      <c r="BC361" s="270"/>
      <c r="BD361" s="270"/>
      <c r="BE361" s="270"/>
      <c r="BF361" s="270"/>
      <c r="BG361" s="270"/>
      <c r="BH361" s="270"/>
      <c r="BI361" s="270"/>
      <c r="BJ361" s="270"/>
      <c r="BK361" s="270"/>
      <c r="BL361" s="270"/>
      <c r="BM361" s="270"/>
      <c r="BN361" s="270"/>
      <c r="BO361" s="270"/>
      <c r="BP361" s="270"/>
      <c r="BQ361" s="270"/>
      <c r="BR361" s="238"/>
      <c r="BS361" s="238"/>
      <c r="BT361" s="238"/>
      <c r="BU361" s="238"/>
      <c r="BV361" s="238"/>
      <c r="BW361" s="238"/>
      <c r="BX361" s="238"/>
      <c r="BY361" s="238"/>
      <c r="BZ361" s="238"/>
      <c r="CA361" s="238"/>
      <c r="CB361" s="238"/>
      <c r="CC361" s="238"/>
      <c r="CD361" s="238"/>
      <c r="CE361" s="238"/>
      <c r="CF361" s="238"/>
      <c r="CG361" s="238"/>
      <c r="CH361" s="238"/>
      <c r="CI361" s="238"/>
      <c r="CJ361" s="238"/>
      <c r="CK361" s="238"/>
      <c r="CL361" s="238"/>
      <c r="CM361" s="238"/>
      <c r="CN361" s="238"/>
      <c r="CO361" s="238"/>
      <c r="CP361" s="238"/>
      <c r="CQ361" s="238"/>
      <c r="CR361" s="238"/>
      <c r="CS361" s="238"/>
      <c r="CT361" s="238"/>
      <c r="CU361" s="238"/>
      <c r="CV361" s="238"/>
      <c r="CW361" s="238"/>
      <c r="CX361" s="238"/>
      <c r="CY361" s="238"/>
      <c r="CZ361" s="238"/>
      <c r="DA361" s="238"/>
    </row>
    <row r="362" s="131" customFormat="true" ht="15" customHeight="true" x14ac:dyDescent="0.2">
      <c r="B362" s="133"/>
      <c r="R362" s="238"/>
      <c r="S362" s="238"/>
      <c r="T362" s="238"/>
      <c r="U362" s="238"/>
      <c r="V362" s="238"/>
      <c r="W362" s="238"/>
      <c r="X362" s="238"/>
      <c r="Y362" s="238"/>
      <c r="Z362" s="238"/>
      <c r="AA362" s="238"/>
      <c r="AB362" s="238"/>
      <c r="AC362" s="238"/>
      <c r="AD362" s="238"/>
      <c r="AE362" s="238"/>
      <c r="AF362" s="238"/>
      <c r="AG362" s="238"/>
      <c r="AH362" s="238"/>
      <c r="AI362" s="238"/>
      <c r="AJ362" s="238"/>
      <c r="AK362" s="238"/>
      <c r="AL362" s="238"/>
      <c r="AM362" s="238"/>
      <c r="AN362" s="238"/>
      <c r="AO362" s="238"/>
      <c r="AP362" s="238"/>
      <c r="AQ362" s="238"/>
      <c r="AR362" s="238"/>
      <c r="AS362" s="238"/>
      <c r="AT362" s="238"/>
      <c r="AU362" s="238"/>
      <c r="AV362" s="238"/>
      <c r="AW362" s="238"/>
      <c r="AX362" s="238"/>
      <c r="AY362" s="238"/>
      <c r="BA362" s="270"/>
      <c r="BB362" s="135"/>
      <c r="BC362" s="270"/>
      <c r="BD362" s="270"/>
      <c r="BE362" s="270"/>
      <c r="BF362" s="270"/>
      <c r="BG362" s="270"/>
      <c r="BH362" s="270"/>
      <c r="BI362" s="270"/>
      <c r="BJ362" s="270"/>
      <c r="BK362" s="270"/>
      <c r="BL362" s="270"/>
      <c r="BM362" s="270"/>
      <c r="BN362" s="270"/>
      <c r="BO362" s="270"/>
      <c r="BP362" s="270"/>
      <c r="BQ362" s="270"/>
      <c r="BR362" s="238"/>
      <c r="BS362" s="238"/>
      <c r="BT362" s="238"/>
      <c r="BU362" s="238"/>
      <c r="BV362" s="238"/>
      <c r="BW362" s="238"/>
      <c r="BX362" s="238"/>
      <c r="BY362" s="238"/>
      <c r="BZ362" s="238"/>
      <c r="CA362" s="238"/>
      <c r="CB362" s="238"/>
      <c r="CC362" s="238"/>
      <c r="CD362" s="238"/>
      <c r="CE362" s="238"/>
      <c r="CF362" s="238"/>
      <c r="CG362" s="238"/>
      <c r="CH362" s="238"/>
      <c r="CI362" s="238"/>
      <c r="CJ362" s="238"/>
      <c r="CK362" s="238"/>
      <c r="CL362" s="238"/>
      <c r="CM362" s="238"/>
      <c r="CN362" s="238"/>
      <c r="CO362" s="238"/>
      <c r="CP362" s="238"/>
      <c r="CQ362" s="238"/>
      <c r="CR362" s="238"/>
      <c r="CS362" s="238"/>
      <c r="CT362" s="238"/>
      <c r="CU362" s="238"/>
      <c r="CV362" s="238"/>
      <c r="CW362" s="238"/>
      <c r="CX362" s="238"/>
      <c r="CY362" s="238"/>
      <c r="CZ362" s="238"/>
      <c r="DA362" s="238"/>
    </row>
    <row r="363" s="131" customFormat="true" ht="15" customHeight="true" x14ac:dyDescent="0.2">
      <c r="B363" s="133"/>
      <c r="R363" s="238"/>
      <c r="S363" s="238"/>
      <c r="T363" s="238"/>
      <c r="U363" s="238"/>
      <c r="V363" s="238"/>
      <c r="W363" s="238"/>
      <c r="X363" s="238"/>
      <c r="Y363" s="238"/>
      <c r="Z363" s="238"/>
      <c r="AA363" s="238"/>
      <c r="AB363" s="238"/>
      <c r="AC363" s="238"/>
      <c r="AD363" s="238"/>
      <c r="AE363" s="238"/>
      <c r="AF363" s="238"/>
      <c r="AG363" s="238"/>
      <c r="AH363" s="238"/>
      <c r="AI363" s="238"/>
      <c r="AJ363" s="238"/>
      <c r="AK363" s="238"/>
      <c r="AL363" s="238"/>
      <c r="AM363" s="238"/>
      <c r="AN363" s="238"/>
      <c r="AO363" s="238"/>
      <c r="AP363" s="238"/>
      <c r="AQ363" s="238"/>
      <c r="AR363" s="238"/>
      <c r="AS363" s="238"/>
      <c r="AT363" s="238"/>
      <c r="AU363" s="238"/>
      <c r="AV363" s="238"/>
      <c r="AW363" s="238"/>
      <c r="AX363" s="238"/>
      <c r="AY363" s="238"/>
      <c r="BA363" s="270"/>
      <c r="BB363" s="135"/>
      <c r="BC363" s="270"/>
      <c r="BD363" s="270"/>
      <c r="BE363" s="270"/>
      <c r="BF363" s="270"/>
      <c r="BG363" s="270"/>
      <c r="BH363" s="270"/>
      <c r="BI363" s="270"/>
      <c r="BJ363" s="270"/>
      <c r="BK363" s="270"/>
      <c r="BL363" s="270"/>
      <c r="BM363" s="270"/>
      <c r="BN363" s="270"/>
      <c r="BO363" s="270"/>
      <c r="BP363" s="270"/>
      <c r="BQ363" s="270"/>
      <c r="BR363" s="238"/>
      <c r="BS363" s="238"/>
      <c r="BT363" s="238"/>
      <c r="BU363" s="238"/>
      <c r="BV363" s="238"/>
      <c r="BW363" s="238"/>
      <c r="BX363" s="238"/>
      <c r="BY363" s="238"/>
      <c r="BZ363" s="238"/>
      <c r="CA363" s="238"/>
      <c r="CB363" s="238"/>
      <c r="CC363" s="238"/>
      <c r="CD363" s="238"/>
      <c r="CE363" s="238"/>
      <c r="CF363" s="238"/>
      <c r="CG363" s="238"/>
      <c r="CH363" s="238"/>
      <c r="CI363" s="238"/>
      <c r="CJ363" s="238"/>
      <c r="CK363" s="238"/>
      <c r="CL363" s="238"/>
      <c r="CM363" s="238"/>
      <c r="CN363" s="238"/>
      <c r="CO363" s="238"/>
      <c r="CP363" s="238"/>
      <c r="CQ363" s="238"/>
      <c r="CR363" s="238"/>
      <c r="CS363" s="238"/>
      <c r="CT363" s="238"/>
      <c r="CU363" s="238"/>
      <c r="CV363" s="238"/>
      <c r="CW363" s="238"/>
      <c r="CX363" s="238"/>
      <c r="CY363" s="238"/>
      <c r="CZ363" s="238"/>
      <c r="DA363" s="238"/>
    </row>
    <row r="364" s="131" customFormat="true" ht="15" customHeight="true" x14ac:dyDescent="0.2">
      <c r="B364" s="133"/>
      <c r="R364" s="238"/>
      <c r="S364" s="238"/>
      <c r="T364" s="238"/>
      <c r="U364" s="238"/>
      <c r="V364" s="238"/>
      <c r="W364" s="238"/>
      <c r="X364" s="238"/>
      <c r="Y364" s="238"/>
      <c r="Z364" s="238"/>
      <c r="AA364" s="238"/>
      <c r="AB364" s="238"/>
      <c r="AC364" s="238"/>
      <c r="AD364" s="238"/>
      <c r="AE364" s="238"/>
      <c r="AF364" s="238"/>
      <c r="AG364" s="238"/>
      <c r="AH364" s="238"/>
      <c r="AI364" s="238"/>
      <c r="AJ364" s="238"/>
      <c r="AK364" s="238"/>
      <c r="AL364" s="238"/>
      <c r="AM364" s="238"/>
      <c r="AN364" s="238"/>
      <c r="AO364" s="238"/>
      <c r="AP364" s="238"/>
      <c r="AQ364" s="238"/>
      <c r="AR364" s="238"/>
      <c r="AS364" s="238"/>
      <c r="AT364" s="238"/>
      <c r="AU364" s="238"/>
      <c r="AV364" s="238"/>
      <c r="AW364" s="238"/>
      <c r="AX364" s="238"/>
      <c r="AY364" s="238"/>
      <c r="BA364" s="270"/>
      <c r="BB364" s="135"/>
      <c r="BC364" s="270"/>
      <c r="BD364" s="270"/>
      <c r="BE364" s="270"/>
      <c r="BF364" s="270"/>
      <c r="BG364" s="270"/>
      <c r="BH364" s="270"/>
      <c r="BI364" s="270"/>
      <c r="BJ364" s="270"/>
      <c r="BK364" s="270"/>
      <c r="BL364" s="270"/>
      <c r="BM364" s="270"/>
      <c r="BN364" s="270"/>
      <c r="BO364" s="270"/>
      <c r="BP364" s="270"/>
      <c r="BQ364" s="270"/>
      <c r="BR364" s="238"/>
      <c r="BS364" s="238"/>
      <c r="BT364" s="238"/>
      <c r="BU364" s="238"/>
      <c r="BV364" s="238"/>
      <c r="BW364" s="238"/>
      <c r="BX364" s="238"/>
      <c r="BY364" s="238"/>
      <c r="BZ364" s="238"/>
      <c r="CA364" s="238"/>
      <c r="CB364" s="238"/>
      <c r="CC364" s="238"/>
      <c r="CD364" s="238"/>
      <c r="CE364" s="238"/>
      <c r="CF364" s="238"/>
      <c r="CG364" s="238"/>
      <c r="CH364" s="238"/>
      <c r="CI364" s="238"/>
      <c r="CJ364" s="238"/>
      <c r="CK364" s="238"/>
      <c r="CL364" s="238"/>
      <c r="CM364" s="238"/>
      <c r="CN364" s="238"/>
      <c r="CO364" s="238"/>
      <c r="CP364" s="238"/>
      <c r="CQ364" s="238"/>
      <c r="CR364" s="238"/>
      <c r="CS364" s="238"/>
      <c r="CT364" s="238"/>
      <c r="CU364" s="238"/>
      <c r="CV364" s="238"/>
      <c r="CW364" s="238"/>
      <c r="CX364" s="238"/>
      <c r="CY364" s="238"/>
      <c r="CZ364" s="238"/>
      <c r="DA364" s="238"/>
    </row>
    <row r="365" s="131" customFormat="true" ht="15" customHeight="true" x14ac:dyDescent="0.2">
      <c r="B365" s="133"/>
      <c r="R365" s="238"/>
      <c r="S365" s="238"/>
      <c r="T365" s="238"/>
      <c r="U365" s="238"/>
      <c r="V365" s="238"/>
      <c r="W365" s="238"/>
      <c r="X365" s="238"/>
      <c r="Y365" s="238"/>
      <c r="Z365" s="238"/>
      <c r="AA365" s="238"/>
      <c r="AB365" s="238"/>
      <c r="AC365" s="238"/>
      <c r="AD365" s="238"/>
      <c r="AE365" s="238"/>
      <c r="AF365" s="238"/>
      <c r="AG365" s="238"/>
      <c r="AH365" s="238"/>
      <c r="AI365" s="238"/>
      <c r="AJ365" s="238"/>
      <c r="AK365" s="238"/>
      <c r="AL365" s="238"/>
      <c r="AM365" s="238"/>
      <c r="AN365" s="238"/>
      <c r="AO365" s="238"/>
      <c r="AP365" s="238"/>
      <c r="AQ365" s="238"/>
      <c r="AR365" s="238"/>
      <c r="AS365" s="238"/>
      <c r="AT365" s="238"/>
      <c r="AU365" s="238"/>
      <c r="AV365" s="238"/>
      <c r="AW365" s="238"/>
      <c r="AX365" s="238"/>
      <c r="AY365" s="238"/>
      <c r="BA365" s="270"/>
      <c r="BB365" s="135"/>
      <c r="BC365" s="270"/>
      <c r="BD365" s="270"/>
      <c r="BE365" s="270"/>
      <c r="BF365" s="270"/>
      <c r="BG365" s="270"/>
      <c r="BH365" s="270"/>
      <c r="BI365" s="270"/>
      <c r="BJ365" s="270"/>
      <c r="BK365" s="270"/>
      <c r="BL365" s="270"/>
      <c r="BM365" s="270"/>
      <c r="BN365" s="270"/>
      <c r="BO365" s="270"/>
      <c r="BP365" s="270"/>
      <c r="BQ365" s="270"/>
      <c r="BR365" s="238"/>
      <c r="BS365" s="238"/>
      <c r="BT365" s="238"/>
      <c r="BU365" s="238"/>
      <c r="BV365" s="238"/>
      <c r="BW365" s="238"/>
      <c r="BX365" s="238"/>
      <c r="BY365" s="238"/>
      <c r="BZ365" s="238"/>
      <c r="CA365" s="238"/>
      <c r="CB365" s="238"/>
      <c r="CC365" s="238"/>
      <c r="CD365" s="238"/>
      <c r="CE365" s="238"/>
      <c r="CF365" s="238"/>
      <c r="CG365" s="238"/>
      <c r="CH365" s="238"/>
      <c r="CI365" s="238"/>
      <c r="CJ365" s="238"/>
      <c r="CK365" s="238"/>
      <c r="CL365" s="238"/>
      <c r="CM365" s="238"/>
      <c r="CN365" s="238"/>
      <c r="CO365" s="238"/>
      <c r="CP365" s="238"/>
      <c r="CQ365" s="238"/>
      <c r="CR365" s="238"/>
      <c r="CS365" s="238"/>
      <c r="CT365" s="238"/>
      <c r="CU365" s="238"/>
      <c r="CV365" s="238"/>
      <c r="CW365" s="238"/>
      <c r="CX365" s="238"/>
      <c r="CY365" s="238"/>
      <c r="CZ365" s="238"/>
      <c r="DA365" s="238"/>
    </row>
    <row r="366" s="131" customFormat="true" ht="15" customHeight="true" x14ac:dyDescent="0.2">
      <c r="B366" s="133"/>
      <c r="R366" s="238"/>
      <c r="S366" s="238"/>
      <c r="T366" s="238"/>
      <c r="U366" s="238"/>
      <c r="V366" s="238"/>
      <c r="W366" s="238"/>
      <c r="X366" s="238"/>
      <c r="Y366" s="238"/>
      <c r="Z366" s="238"/>
      <c r="AA366" s="238"/>
      <c r="AB366" s="238"/>
      <c r="AC366" s="238"/>
      <c r="AD366" s="238"/>
      <c r="AE366" s="238"/>
      <c r="AF366" s="238"/>
      <c r="AG366" s="238"/>
      <c r="AH366" s="238"/>
      <c r="AI366" s="238"/>
      <c r="AJ366" s="238"/>
      <c r="AK366" s="238"/>
      <c r="AL366" s="238"/>
      <c r="AM366" s="238"/>
      <c r="AN366" s="238"/>
      <c r="AO366" s="238"/>
      <c r="AP366" s="238"/>
      <c r="AQ366" s="238"/>
      <c r="AR366" s="238"/>
      <c r="AS366" s="238"/>
      <c r="AT366" s="238"/>
      <c r="AU366" s="238"/>
      <c r="AV366" s="238"/>
      <c r="AW366" s="238"/>
      <c r="AX366" s="238"/>
      <c r="AY366" s="238"/>
      <c r="BA366" s="270"/>
      <c r="BB366" s="135"/>
      <c r="BC366" s="270"/>
      <c r="BD366" s="270"/>
      <c r="BE366" s="270"/>
      <c r="BF366" s="270"/>
      <c r="BG366" s="270"/>
      <c r="BH366" s="270"/>
      <c r="BI366" s="270"/>
      <c r="BJ366" s="270"/>
      <c r="BK366" s="270"/>
      <c r="BL366" s="270"/>
      <c r="BM366" s="270"/>
      <c r="BN366" s="270"/>
      <c r="BO366" s="270"/>
      <c r="BP366" s="270"/>
      <c r="BQ366" s="270"/>
      <c r="BR366" s="238"/>
      <c r="BS366" s="238"/>
      <c r="BT366" s="238"/>
      <c r="BU366" s="238"/>
      <c r="BV366" s="238"/>
      <c r="BW366" s="238"/>
      <c r="BX366" s="238"/>
      <c r="BY366" s="238"/>
      <c r="BZ366" s="238"/>
      <c r="CA366" s="238"/>
      <c r="CB366" s="238"/>
      <c r="CC366" s="238"/>
      <c r="CD366" s="238"/>
      <c r="CE366" s="238"/>
      <c r="CF366" s="238"/>
      <c r="CG366" s="238"/>
      <c r="CH366" s="238"/>
      <c r="CI366" s="238"/>
      <c r="CJ366" s="238"/>
      <c r="CK366" s="238"/>
      <c r="CL366" s="238"/>
      <c r="CM366" s="238"/>
      <c r="CN366" s="238"/>
      <c r="CO366" s="238"/>
      <c r="CP366" s="238"/>
      <c r="CQ366" s="238"/>
      <c r="CR366" s="238"/>
      <c r="CS366" s="238"/>
      <c r="CT366" s="238"/>
      <c r="CU366" s="238"/>
      <c r="CV366" s="238"/>
      <c r="CW366" s="238"/>
      <c r="CX366" s="238"/>
      <c r="CY366" s="238"/>
      <c r="CZ366" s="238"/>
      <c r="DA366" s="238"/>
    </row>
    <row r="367" s="131" customFormat="true" ht="15" customHeight="true" x14ac:dyDescent="0.2">
      <c r="B367" s="133"/>
      <c r="R367" s="238"/>
      <c r="S367" s="238"/>
      <c r="T367" s="238"/>
      <c r="U367" s="238"/>
      <c r="V367" s="238"/>
      <c r="W367" s="238"/>
      <c r="X367" s="238"/>
      <c r="Y367" s="238"/>
      <c r="Z367" s="238"/>
      <c r="AA367" s="238"/>
      <c r="AB367" s="238"/>
      <c r="AC367" s="238"/>
      <c r="AD367" s="238"/>
      <c r="AE367" s="238"/>
      <c r="AF367" s="238"/>
      <c r="AG367" s="238"/>
      <c r="AH367" s="238"/>
      <c r="AI367" s="238"/>
      <c r="AJ367" s="238"/>
      <c r="AK367" s="238"/>
      <c r="AL367" s="238"/>
      <c r="AM367" s="238"/>
      <c r="AN367" s="238"/>
      <c r="AO367" s="238"/>
      <c r="AP367" s="238"/>
      <c r="AQ367" s="238"/>
      <c r="AR367" s="238"/>
      <c r="AS367" s="238"/>
      <c r="AT367" s="238"/>
      <c r="AU367" s="238"/>
      <c r="AV367" s="238"/>
      <c r="AW367" s="238"/>
      <c r="AX367" s="238"/>
      <c r="AY367" s="238"/>
      <c r="BA367" s="270"/>
      <c r="BB367" s="135"/>
      <c r="BC367" s="270"/>
      <c r="BD367" s="270"/>
      <c r="BE367" s="270"/>
      <c r="BF367" s="270"/>
      <c r="BG367" s="270"/>
      <c r="BH367" s="270"/>
      <c r="BI367" s="270"/>
      <c r="BJ367" s="270"/>
      <c r="BK367" s="270"/>
      <c r="BL367" s="270"/>
      <c r="BM367" s="270"/>
      <c r="BN367" s="270"/>
      <c r="BO367" s="270"/>
      <c r="BP367" s="270"/>
      <c r="BQ367" s="270"/>
      <c r="BR367" s="238"/>
      <c r="BS367" s="238"/>
      <c r="BT367" s="238"/>
      <c r="BU367" s="238"/>
      <c r="BV367" s="238"/>
      <c r="BW367" s="238"/>
      <c r="BX367" s="238"/>
      <c r="BY367" s="238"/>
      <c r="BZ367" s="238"/>
      <c r="CA367" s="238"/>
      <c r="CB367" s="238"/>
      <c r="CC367" s="238"/>
      <c r="CD367" s="238"/>
      <c r="CE367" s="238"/>
      <c r="CF367" s="238"/>
      <c r="CG367" s="238"/>
      <c r="CH367" s="238"/>
      <c r="CI367" s="238"/>
      <c r="CJ367" s="238"/>
      <c r="CK367" s="238"/>
      <c r="CL367" s="238"/>
      <c r="CM367" s="238"/>
      <c r="CN367" s="238"/>
      <c r="CO367" s="238"/>
      <c r="CP367" s="238"/>
      <c r="CQ367" s="238"/>
      <c r="CR367" s="238"/>
      <c r="CS367" s="238"/>
      <c r="CT367" s="238"/>
      <c r="CU367" s="238"/>
      <c r="CV367" s="238"/>
      <c r="CW367" s="238"/>
      <c r="CX367" s="238"/>
      <c r="CY367" s="238"/>
      <c r="CZ367" s="238"/>
      <c r="DA367" s="238"/>
    </row>
    <row r="368" s="131" customFormat="true" ht="15" customHeight="true" x14ac:dyDescent="0.2">
      <c r="B368" s="133"/>
      <c r="R368" s="238"/>
      <c r="S368" s="238"/>
      <c r="T368" s="238"/>
      <c r="U368" s="238"/>
      <c r="V368" s="238"/>
      <c r="W368" s="238"/>
      <c r="X368" s="238"/>
      <c r="Y368" s="238"/>
      <c r="Z368" s="238"/>
      <c r="AA368" s="238"/>
      <c r="AB368" s="238"/>
      <c r="AC368" s="238"/>
      <c r="AD368" s="238"/>
      <c r="AE368" s="238"/>
      <c r="AF368" s="238"/>
      <c r="AG368" s="238"/>
      <c r="AH368" s="238"/>
      <c r="AI368" s="238"/>
      <c r="AJ368" s="238"/>
      <c r="AK368" s="238"/>
      <c r="AL368" s="238"/>
      <c r="AM368" s="238"/>
      <c r="AN368" s="238"/>
      <c r="AO368" s="238"/>
      <c r="AP368" s="238"/>
      <c r="AQ368" s="238"/>
      <c r="AR368" s="238"/>
      <c r="AS368" s="238"/>
      <c r="AT368" s="238"/>
      <c r="AU368" s="238"/>
      <c r="AV368" s="238"/>
      <c r="AW368" s="238"/>
      <c r="AX368" s="238"/>
      <c r="AY368" s="238"/>
      <c r="BA368" s="270"/>
      <c r="BB368" s="135"/>
      <c r="BC368" s="270"/>
      <c r="BD368" s="270"/>
      <c r="BE368" s="270"/>
      <c r="BF368" s="270"/>
      <c r="BG368" s="270"/>
      <c r="BH368" s="270"/>
      <c r="BI368" s="270"/>
      <c r="BJ368" s="270"/>
      <c r="BK368" s="270"/>
      <c r="BL368" s="270"/>
      <c r="BM368" s="270"/>
      <c r="BN368" s="270"/>
      <c r="BO368" s="270"/>
      <c r="BP368" s="270"/>
      <c r="BQ368" s="270"/>
      <c r="BR368" s="238"/>
      <c r="BS368" s="238"/>
      <c r="BT368" s="238"/>
      <c r="BU368" s="238"/>
      <c r="BV368" s="238"/>
      <c r="BW368" s="238"/>
      <c r="BX368" s="238"/>
      <c r="BY368" s="238"/>
      <c r="BZ368" s="238"/>
      <c r="CA368" s="238"/>
      <c r="CB368" s="238"/>
      <c r="CC368" s="238"/>
      <c r="CD368" s="238"/>
      <c r="CE368" s="238"/>
      <c r="CF368" s="238"/>
      <c r="CG368" s="238"/>
      <c r="CH368" s="238"/>
      <c r="CI368" s="238"/>
      <c r="CJ368" s="238"/>
      <c r="CK368" s="238"/>
      <c r="CL368" s="238"/>
      <c r="CM368" s="238"/>
      <c r="CN368" s="238"/>
      <c r="CO368" s="238"/>
      <c r="CP368" s="238"/>
      <c r="CQ368" s="238"/>
      <c r="CR368" s="238"/>
      <c r="CS368" s="238"/>
      <c r="CT368" s="238"/>
      <c r="CU368" s="238"/>
      <c r="CV368" s="238"/>
      <c r="CW368" s="238"/>
      <c r="CX368" s="238"/>
      <c r="CY368" s="238"/>
      <c r="CZ368" s="238"/>
      <c r="DA368" s="238"/>
    </row>
    <row r="369" s="131" customFormat="true" ht="15" customHeight="true" x14ac:dyDescent="0.2">
      <c r="B369" s="133"/>
      <c r="R369" s="238"/>
      <c r="S369" s="238"/>
      <c r="T369" s="238"/>
      <c r="U369" s="238"/>
      <c r="V369" s="238"/>
      <c r="W369" s="238"/>
      <c r="X369" s="238"/>
      <c r="Y369" s="238"/>
      <c r="Z369" s="238"/>
      <c r="AA369" s="238"/>
      <c r="AB369" s="238"/>
      <c r="AC369" s="238"/>
      <c r="AD369" s="238"/>
      <c r="AE369" s="238"/>
      <c r="AF369" s="238"/>
      <c r="AG369" s="238"/>
      <c r="AH369" s="238"/>
      <c r="AI369" s="238"/>
      <c r="AJ369" s="238"/>
      <c r="AK369" s="238"/>
      <c r="AL369" s="238"/>
      <c r="AM369" s="238"/>
      <c r="AN369" s="238"/>
      <c r="AO369" s="238"/>
      <c r="AP369" s="238"/>
      <c r="AQ369" s="238"/>
      <c r="AR369" s="238"/>
      <c r="AS369" s="238"/>
      <c r="AT369" s="238"/>
      <c r="AU369" s="238"/>
      <c r="AV369" s="238"/>
      <c r="AW369" s="238"/>
      <c r="AX369" s="238"/>
      <c r="AY369" s="238"/>
      <c r="BA369" s="270"/>
      <c r="BB369" s="135"/>
      <c r="BC369" s="270"/>
      <c r="BD369" s="270"/>
      <c r="BE369" s="270"/>
      <c r="BF369" s="270"/>
      <c r="BG369" s="270"/>
      <c r="BH369" s="270"/>
      <c r="BI369" s="270"/>
      <c r="BJ369" s="270"/>
      <c r="BK369" s="270"/>
      <c r="BL369" s="270"/>
      <c r="BM369" s="270"/>
      <c r="BN369" s="270"/>
      <c r="BO369" s="270"/>
      <c r="BP369" s="270"/>
      <c r="BQ369" s="270"/>
      <c r="BR369" s="238"/>
      <c r="BS369" s="238"/>
      <c r="BT369" s="238"/>
      <c r="BU369" s="238"/>
      <c r="BV369" s="238"/>
      <c r="BW369" s="238"/>
      <c r="BX369" s="238"/>
      <c r="BY369" s="238"/>
      <c r="BZ369" s="238"/>
      <c r="CA369" s="238"/>
      <c r="CB369" s="238"/>
      <c r="CC369" s="238"/>
      <c r="CD369" s="238"/>
      <c r="CE369" s="238"/>
      <c r="CF369" s="238"/>
      <c r="CG369" s="238"/>
      <c r="CH369" s="238"/>
      <c r="CI369" s="238"/>
      <c r="CJ369" s="238"/>
      <c r="CK369" s="238"/>
      <c r="CL369" s="238"/>
      <c r="CM369" s="238"/>
      <c r="CN369" s="238"/>
      <c r="CO369" s="238"/>
      <c r="CP369" s="238"/>
      <c r="CQ369" s="238"/>
      <c r="CR369" s="238"/>
      <c r="CS369" s="238"/>
      <c r="CT369" s="238"/>
      <c r="CU369" s="238"/>
      <c r="CV369" s="238"/>
      <c r="CW369" s="238"/>
      <c r="CX369" s="238"/>
      <c r="CY369" s="238"/>
      <c r="CZ369" s="238"/>
      <c r="DA369" s="238"/>
    </row>
    <row r="370" s="131" customFormat="true" ht="15" customHeight="true" x14ac:dyDescent="0.2">
      <c r="B370" s="133"/>
      <c r="R370" s="238"/>
      <c r="S370" s="238"/>
      <c r="T370" s="238"/>
      <c r="U370" s="238"/>
      <c r="V370" s="238"/>
      <c r="W370" s="238"/>
      <c r="X370" s="238"/>
      <c r="Y370" s="238"/>
      <c r="Z370" s="238"/>
      <c r="AA370" s="238"/>
      <c r="AB370" s="238"/>
      <c r="AC370" s="238"/>
      <c r="AD370" s="238"/>
      <c r="AE370" s="238"/>
      <c r="AF370" s="238"/>
      <c r="AG370" s="238"/>
      <c r="AH370" s="238"/>
      <c r="AI370" s="238"/>
      <c r="AJ370" s="238"/>
      <c r="AK370" s="238"/>
      <c r="AL370" s="238"/>
      <c r="AM370" s="238"/>
      <c r="AN370" s="238"/>
      <c r="AO370" s="238"/>
      <c r="AP370" s="238"/>
      <c r="AQ370" s="238"/>
      <c r="AR370" s="238"/>
      <c r="AS370" s="238"/>
      <c r="AT370" s="238"/>
      <c r="AU370" s="238"/>
      <c r="AV370" s="238"/>
      <c r="AW370" s="238"/>
      <c r="AX370" s="238"/>
      <c r="AY370" s="238"/>
      <c r="BA370" s="270"/>
      <c r="BB370" s="135"/>
      <c r="BC370" s="270"/>
      <c r="BD370" s="270"/>
      <c r="BE370" s="270"/>
      <c r="BF370" s="270"/>
      <c r="BG370" s="270"/>
      <c r="BH370" s="270"/>
      <c r="BI370" s="270"/>
      <c r="BJ370" s="270"/>
      <c r="BK370" s="270"/>
      <c r="BL370" s="270"/>
      <c r="BM370" s="270"/>
      <c r="BN370" s="270"/>
      <c r="BO370" s="270"/>
      <c r="BP370" s="270"/>
      <c r="BQ370" s="270"/>
      <c r="BR370" s="238"/>
      <c r="BS370" s="238"/>
      <c r="BT370" s="238"/>
      <c r="BU370" s="238"/>
      <c r="BV370" s="238"/>
      <c r="BW370" s="238"/>
      <c r="BX370" s="238"/>
      <c r="BY370" s="238"/>
      <c r="BZ370" s="238"/>
      <c r="CA370" s="238"/>
      <c r="CB370" s="238"/>
      <c r="CC370" s="238"/>
      <c r="CD370" s="238"/>
      <c r="CE370" s="238"/>
      <c r="CF370" s="238"/>
      <c r="CG370" s="238"/>
      <c r="CH370" s="238"/>
      <c r="CI370" s="238"/>
      <c r="CJ370" s="238"/>
      <c r="CK370" s="238"/>
      <c r="CL370" s="238"/>
      <c r="CM370" s="238"/>
      <c r="CN370" s="238"/>
      <c r="CO370" s="238"/>
      <c r="CP370" s="238"/>
      <c r="CQ370" s="238"/>
      <c r="CR370" s="238"/>
      <c r="CS370" s="238"/>
      <c r="CT370" s="238"/>
      <c r="CU370" s="238"/>
      <c r="CV370" s="238"/>
      <c r="CW370" s="238"/>
      <c r="CX370" s="238"/>
      <c r="CY370" s="238"/>
      <c r="CZ370" s="238"/>
      <c r="DA370" s="238"/>
    </row>
    <row r="371" s="131" customFormat="true" ht="15" customHeight="true" x14ac:dyDescent="0.2">
      <c r="B371" s="133"/>
      <c r="R371" s="238"/>
      <c r="S371" s="238"/>
      <c r="T371" s="238"/>
      <c r="U371" s="238"/>
      <c r="V371" s="238"/>
      <c r="W371" s="238"/>
      <c r="X371" s="238"/>
      <c r="Y371" s="238"/>
      <c r="Z371" s="238"/>
      <c r="AA371" s="238"/>
      <c r="AB371" s="238"/>
      <c r="AC371" s="238"/>
      <c r="AD371" s="238"/>
      <c r="AE371" s="238"/>
      <c r="AF371" s="238"/>
      <c r="AG371" s="238"/>
      <c r="AH371" s="238"/>
      <c r="AI371" s="238"/>
      <c r="AJ371" s="238"/>
      <c r="AK371" s="238"/>
      <c r="AL371" s="238"/>
      <c r="AM371" s="238"/>
      <c r="AN371" s="238"/>
      <c r="AO371" s="238"/>
      <c r="AP371" s="238"/>
      <c r="AQ371" s="238"/>
      <c r="AR371" s="238"/>
      <c r="AS371" s="238"/>
      <c r="AT371" s="238"/>
      <c r="AU371" s="238"/>
      <c r="AV371" s="238"/>
      <c r="AW371" s="238"/>
      <c r="AX371" s="238"/>
      <c r="AY371" s="238"/>
      <c r="BA371" s="270"/>
      <c r="BB371" s="135"/>
      <c r="BC371" s="270"/>
      <c r="BD371" s="270"/>
      <c r="BE371" s="270"/>
      <c r="BF371" s="270"/>
      <c r="BG371" s="270"/>
      <c r="BH371" s="270"/>
      <c r="BI371" s="270"/>
      <c r="BJ371" s="270"/>
      <c r="BK371" s="270"/>
      <c r="BL371" s="270"/>
      <c r="BM371" s="270"/>
      <c r="BN371" s="270"/>
      <c r="BO371" s="270"/>
      <c r="BP371" s="270"/>
      <c r="BQ371" s="270"/>
      <c r="BR371" s="238"/>
      <c r="BS371" s="238"/>
      <c r="BT371" s="238"/>
      <c r="BU371" s="238"/>
      <c r="BV371" s="238"/>
      <c r="BW371" s="238"/>
      <c r="BX371" s="238"/>
      <c r="BY371" s="238"/>
      <c r="BZ371" s="238"/>
      <c r="CA371" s="238"/>
      <c r="CB371" s="238"/>
      <c r="CC371" s="238"/>
      <c r="CD371" s="238"/>
      <c r="CE371" s="238"/>
      <c r="CF371" s="238"/>
      <c r="CG371" s="238"/>
      <c r="CH371" s="238"/>
      <c r="CI371" s="238"/>
      <c r="CJ371" s="238"/>
      <c r="CK371" s="238"/>
      <c r="CL371" s="238"/>
      <c r="CM371" s="238"/>
      <c r="CN371" s="238"/>
      <c r="CO371" s="238"/>
      <c r="CP371" s="238"/>
      <c r="CQ371" s="238"/>
      <c r="CR371" s="238"/>
      <c r="CS371" s="238"/>
      <c r="CT371" s="238"/>
      <c r="CU371" s="238"/>
      <c r="CV371" s="238"/>
      <c r="CW371" s="238"/>
      <c r="CX371" s="238"/>
      <c r="CY371" s="238"/>
      <c r="CZ371" s="238"/>
      <c r="DA371" s="238"/>
    </row>
    <row r="372" s="131" customFormat="true" ht="15" customHeight="true" x14ac:dyDescent="0.2">
      <c r="B372" s="133"/>
      <c r="R372" s="238"/>
      <c r="S372" s="238"/>
      <c r="T372" s="238"/>
      <c r="U372" s="238"/>
      <c r="V372" s="238"/>
      <c r="W372" s="238"/>
      <c r="X372" s="238"/>
      <c r="Y372" s="238"/>
      <c r="Z372" s="238"/>
      <c r="AA372" s="238"/>
      <c r="AB372" s="238"/>
      <c r="AC372" s="238"/>
      <c r="AD372" s="238"/>
      <c r="AE372" s="238"/>
      <c r="AF372" s="238"/>
      <c r="AG372" s="238"/>
      <c r="AH372" s="238"/>
      <c r="AI372" s="238"/>
      <c r="AJ372" s="238"/>
      <c r="AK372" s="238"/>
      <c r="AL372" s="238"/>
      <c r="AM372" s="238"/>
      <c r="AN372" s="238"/>
      <c r="AO372" s="238"/>
      <c r="AP372" s="238"/>
      <c r="AQ372" s="238"/>
      <c r="AR372" s="238"/>
      <c r="AS372" s="238"/>
      <c r="AT372" s="238"/>
      <c r="AU372" s="238"/>
      <c r="AV372" s="238"/>
      <c r="AW372" s="238"/>
      <c r="AX372" s="238"/>
      <c r="AY372" s="238"/>
      <c r="BA372" s="270"/>
      <c r="BB372" s="135"/>
      <c r="BC372" s="270"/>
      <c r="BD372" s="270"/>
      <c r="BE372" s="270"/>
      <c r="BF372" s="270"/>
      <c r="BG372" s="270"/>
      <c r="BH372" s="270"/>
      <c r="BI372" s="270"/>
      <c r="BJ372" s="270"/>
      <c r="BK372" s="270"/>
      <c r="BL372" s="270"/>
      <c r="BM372" s="270"/>
      <c r="BN372" s="270"/>
      <c r="BO372" s="270"/>
      <c r="BP372" s="270"/>
      <c r="BQ372" s="270"/>
      <c r="BR372" s="238"/>
      <c r="BS372" s="238"/>
      <c r="BT372" s="238"/>
      <c r="BU372" s="238"/>
      <c r="BV372" s="238"/>
      <c r="BW372" s="238"/>
      <c r="BX372" s="238"/>
      <c r="BY372" s="238"/>
      <c r="BZ372" s="238"/>
      <c r="CA372" s="238"/>
      <c r="CB372" s="238"/>
      <c r="CC372" s="238"/>
      <c r="CD372" s="238"/>
      <c r="CE372" s="238"/>
      <c r="CF372" s="238"/>
      <c r="CG372" s="238"/>
      <c r="CH372" s="238"/>
      <c r="CI372" s="238"/>
      <c r="CJ372" s="238"/>
      <c r="CK372" s="238"/>
      <c r="CL372" s="238"/>
      <c r="CM372" s="238"/>
      <c r="CN372" s="238"/>
      <c r="CO372" s="238"/>
      <c r="CP372" s="238"/>
      <c r="CQ372" s="238"/>
      <c r="CR372" s="238"/>
      <c r="CS372" s="238"/>
      <c r="CT372" s="238"/>
      <c r="CU372" s="238"/>
      <c r="CV372" s="238"/>
      <c r="CW372" s="238"/>
      <c r="CX372" s="238"/>
      <c r="CY372" s="238"/>
      <c r="CZ372" s="238"/>
      <c r="DA372" s="238"/>
    </row>
    <row r="373" s="131" customFormat="true" ht="15" customHeight="true" x14ac:dyDescent="0.2">
      <c r="B373" s="133"/>
      <c r="R373" s="238"/>
      <c r="S373" s="238"/>
      <c r="T373" s="238"/>
      <c r="U373" s="238"/>
      <c r="V373" s="238"/>
      <c r="W373" s="238"/>
      <c r="X373" s="238"/>
      <c r="Y373" s="238"/>
      <c r="Z373" s="238"/>
      <c r="AA373" s="238"/>
      <c r="AB373" s="238"/>
      <c r="AC373" s="238"/>
      <c r="AD373" s="238"/>
      <c r="AE373" s="238"/>
      <c r="AF373" s="238"/>
      <c r="AG373" s="238"/>
      <c r="AH373" s="238"/>
      <c r="AI373" s="238"/>
      <c r="AJ373" s="238"/>
      <c r="AK373" s="238"/>
      <c r="AL373" s="238"/>
      <c r="AM373" s="238"/>
      <c r="AN373" s="238"/>
      <c r="AO373" s="238"/>
      <c r="AP373" s="238"/>
      <c r="AQ373" s="238"/>
      <c r="AR373" s="238"/>
      <c r="AS373" s="238"/>
      <c r="AT373" s="238"/>
      <c r="AU373" s="238"/>
      <c r="AV373" s="238"/>
      <c r="AW373" s="238"/>
      <c r="AX373" s="238"/>
      <c r="AY373" s="238"/>
      <c r="BA373" s="270"/>
      <c r="BB373" s="135"/>
      <c r="BC373" s="270"/>
      <c r="BD373" s="270"/>
      <c r="BE373" s="270"/>
      <c r="BF373" s="270"/>
      <c r="BG373" s="270"/>
      <c r="BH373" s="270"/>
      <c r="BI373" s="270"/>
      <c r="BJ373" s="270"/>
      <c r="BK373" s="270"/>
      <c r="BL373" s="270"/>
      <c r="BM373" s="270"/>
      <c r="BN373" s="270"/>
      <c r="BO373" s="270"/>
      <c r="BP373" s="270"/>
      <c r="BQ373" s="270"/>
      <c r="BR373" s="238"/>
      <c r="BS373" s="238"/>
      <c r="BT373" s="238"/>
      <c r="BU373" s="238"/>
      <c r="BV373" s="238"/>
      <c r="BW373" s="238"/>
      <c r="BX373" s="238"/>
      <c r="BY373" s="238"/>
      <c r="BZ373" s="238"/>
      <c r="CA373" s="238"/>
      <c r="CB373" s="238"/>
      <c r="CC373" s="238"/>
      <c r="CD373" s="238"/>
      <c r="CE373" s="238"/>
      <c r="CF373" s="238"/>
      <c r="CG373" s="238"/>
      <c r="CH373" s="238"/>
      <c r="CI373" s="238"/>
      <c r="CJ373" s="238"/>
      <c r="CK373" s="238"/>
      <c r="CL373" s="238"/>
      <c r="CM373" s="238"/>
      <c r="CN373" s="238"/>
      <c r="CO373" s="238"/>
      <c r="CP373" s="238"/>
      <c r="CQ373" s="238"/>
      <c r="CR373" s="238"/>
      <c r="CS373" s="238"/>
      <c r="CT373" s="238"/>
      <c r="CU373" s="238"/>
      <c r="CV373" s="238"/>
      <c r="CW373" s="238"/>
      <c r="CX373" s="238"/>
      <c r="CY373" s="238"/>
      <c r="CZ373" s="238"/>
      <c r="DA373" s="238"/>
    </row>
    <row r="374" s="131" customFormat="true" ht="15" customHeight="true" x14ac:dyDescent="0.2">
      <c r="B374" s="133"/>
      <c r="R374" s="238"/>
      <c r="S374" s="238"/>
      <c r="T374" s="238"/>
      <c r="U374" s="238"/>
      <c r="V374" s="238"/>
      <c r="W374" s="238"/>
      <c r="X374" s="238"/>
      <c r="Y374" s="238"/>
      <c r="Z374" s="238"/>
      <c r="AA374" s="238"/>
      <c r="AB374" s="238"/>
      <c r="AC374" s="238"/>
      <c r="AD374" s="238"/>
      <c r="AE374" s="238"/>
      <c r="AF374" s="238"/>
      <c r="AG374" s="238"/>
      <c r="AH374" s="238"/>
      <c r="AI374" s="238"/>
      <c r="AJ374" s="238"/>
      <c r="AK374" s="238"/>
      <c r="AL374" s="238"/>
      <c r="AM374" s="238"/>
      <c r="AN374" s="238"/>
      <c r="AO374" s="238"/>
      <c r="AP374" s="238"/>
      <c r="AQ374" s="238"/>
      <c r="AR374" s="238"/>
      <c r="AS374" s="238"/>
      <c r="AT374" s="238"/>
      <c r="AU374" s="238"/>
      <c r="AV374" s="238"/>
      <c r="AW374" s="238"/>
      <c r="AX374" s="238"/>
      <c r="AY374" s="238"/>
      <c r="BA374" s="270"/>
      <c r="BB374" s="135"/>
      <c r="BC374" s="270"/>
      <c r="BD374" s="270"/>
      <c r="BE374" s="270"/>
      <c r="BF374" s="270"/>
      <c r="BG374" s="270"/>
      <c r="BH374" s="270"/>
      <c r="BI374" s="270"/>
      <c r="BJ374" s="270"/>
      <c r="BK374" s="270"/>
      <c r="BL374" s="270"/>
      <c r="BM374" s="270"/>
      <c r="BN374" s="270"/>
      <c r="BO374" s="270"/>
      <c r="BP374" s="270"/>
      <c r="BQ374" s="270"/>
      <c r="BR374" s="238"/>
      <c r="BS374" s="238"/>
      <c r="BT374" s="238"/>
      <c r="BU374" s="238"/>
      <c r="BV374" s="238"/>
      <c r="BW374" s="238"/>
      <c r="BX374" s="238"/>
      <c r="BY374" s="238"/>
      <c r="BZ374" s="238"/>
      <c r="CA374" s="238"/>
      <c r="CB374" s="238"/>
      <c r="CC374" s="238"/>
      <c r="CD374" s="238"/>
      <c r="CE374" s="238"/>
      <c r="CF374" s="238"/>
      <c r="CG374" s="238"/>
      <c r="CH374" s="238"/>
      <c r="CI374" s="238"/>
      <c r="CJ374" s="238"/>
      <c r="CK374" s="238"/>
      <c r="CL374" s="238"/>
      <c r="CM374" s="238"/>
      <c r="CN374" s="238"/>
      <c r="CO374" s="238"/>
      <c r="CP374" s="238"/>
      <c r="CQ374" s="238"/>
      <c r="CR374" s="238"/>
      <c r="CS374" s="238"/>
      <c r="CT374" s="238"/>
      <c r="CU374" s="238"/>
      <c r="CV374" s="238"/>
      <c r="CW374" s="238"/>
      <c r="CX374" s="238"/>
      <c r="CY374" s="238"/>
      <c r="CZ374" s="238"/>
      <c r="DA374" s="238"/>
    </row>
    <row r="375" s="131" customFormat="true" ht="15" customHeight="true" x14ac:dyDescent="0.2">
      <c r="B375" s="133"/>
      <c r="R375" s="238"/>
      <c r="S375" s="238"/>
      <c r="T375" s="238"/>
      <c r="U375" s="238"/>
      <c r="V375" s="238"/>
      <c r="W375" s="238"/>
      <c r="X375" s="238"/>
      <c r="Y375" s="238"/>
      <c r="Z375" s="238"/>
      <c r="AA375" s="238"/>
      <c r="AB375" s="238"/>
      <c r="AC375" s="238"/>
      <c r="AD375" s="238"/>
      <c r="AE375" s="238"/>
      <c r="AF375" s="238"/>
      <c r="AG375" s="238"/>
      <c r="AH375" s="238"/>
      <c r="AI375" s="238"/>
      <c r="AJ375" s="238"/>
      <c r="AK375" s="238"/>
      <c r="AL375" s="238"/>
      <c r="AM375" s="238"/>
      <c r="AN375" s="238"/>
      <c r="AO375" s="238"/>
      <c r="AP375" s="238"/>
      <c r="AQ375" s="238"/>
      <c r="AR375" s="238"/>
      <c r="AS375" s="238"/>
      <c r="AT375" s="238"/>
      <c r="AU375" s="238"/>
      <c r="AV375" s="238"/>
      <c r="AW375" s="238"/>
      <c r="AX375" s="238"/>
      <c r="AY375" s="238"/>
      <c r="BA375" s="132"/>
      <c r="BB375" s="130"/>
      <c r="BC375" s="130"/>
      <c r="BD375" s="130"/>
      <c r="BE375" s="130"/>
      <c r="BF375" s="130"/>
      <c r="BG375" s="130"/>
      <c r="BH375" s="130"/>
      <c r="BI375" s="130"/>
      <c r="BJ375" s="130"/>
      <c r="BK375" s="130"/>
      <c r="BL375" s="130"/>
      <c r="BM375" s="130"/>
      <c r="BN375" s="130"/>
      <c r="BO375" s="130"/>
      <c r="BP375" s="130"/>
      <c r="BQ375" s="132"/>
      <c r="BR375" s="237"/>
      <c r="BS375" s="237"/>
      <c r="BT375" s="237"/>
      <c r="BU375" s="237"/>
      <c r="BV375" s="237"/>
      <c r="BW375" s="237"/>
      <c r="BX375" s="237"/>
      <c r="BY375" s="237"/>
      <c r="BZ375" s="237"/>
      <c r="CA375" s="237"/>
      <c r="CB375" s="237"/>
      <c r="CC375" s="237"/>
      <c r="CD375" s="237"/>
      <c r="CE375" s="237"/>
      <c r="CF375" s="237"/>
      <c r="CG375" s="237"/>
      <c r="CH375" s="237"/>
      <c r="CI375" s="237"/>
      <c r="CJ375" s="237"/>
      <c r="CK375" s="237"/>
      <c r="CL375" s="237"/>
      <c r="CM375" s="237"/>
      <c r="CN375" s="237"/>
      <c r="CO375" s="237"/>
      <c r="CP375" s="237"/>
      <c r="CQ375" s="237"/>
      <c r="CR375" s="237"/>
      <c r="CS375" s="237"/>
      <c r="CT375" s="237"/>
      <c r="CU375" s="237"/>
      <c r="CV375" s="237"/>
      <c r="CW375" s="237"/>
      <c r="CX375" s="237"/>
      <c r="CY375" s="237"/>
      <c r="CZ375" s="237"/>
      <c r="DA375" s="238"/>
    </row>
    <row r="376" s="131" customFormat="true" ht="15" customHeight="true" x14ac:dyDescent="0.2">
      <c r="B376" s="133"/>
      <c r="R376" s="238"/>
      <c r="S376" s="238"/>
      <c r="T376" s="238"/>
      <c r="U376" s="238"/>
      <c r="V376" s="238"/>
      <c r="W376" s="238"/>
      <c r="X376" s="238"/>
      <c r="Y376" s="238"/>
      <c r="Z376" s="238"/>
      <c r="AA376" s="238"/>
      <c r="AB376" s="238"/>
      <c r="AC376" s="238"/>
      <c r="AD376" s="238"/>
      <c r="AE376" s="238"/>
      <c r="AF376" s="238"/>
      <c r="AG376" s="238"/>
      <c r="AH376" s="238"/>
      <c r="AI376" s="238"/>
      <c r="AJ376" s="238"/>
      <c r="AK376" s="238"/>
      <c r="AL376" s="238"/>
      <c r="AM376" s="238"/>
      <c r="AN376" s="238"/>
      <c r="AO376" s="238"/>
      <c r="AP376" s="238"/>
      <c r="AQ376" s="238"/>
      <c r="AR376" s="238"/>
      <c r="AS376" s="238"/>
      <c r="AT376" s="238"/>
      <c r="AU376" s="238"/>
      <c r="AV376" s="238"/>
      <c r="AW376" s="238"/>
      <c r="AX376" s="238"/>
      <c r="AY376" s="238"/>
      <c r="BA376" s="132"/>
      <c r="BB376" s="130"/>
      <c r="BC376" s="130"/>
      <c r="BD376" s="130"/>
      <c r="BE376" s="130"/>
      <c r="BF376" s="130"/>
      <c r="BG376" s="130"/>
      <c r="BH376" s="130"/>
      <c r="BI376" s="130"/>
      <c r="BJ376" s="130"/>
      <c r="BK376" s="130"/>
      <c r="BL376" s="130"/>
      <c r="BM376" s="130"/>
      <c r="BN376" s="130"/>
      <c r="BO376" s="130"/>
      <c r="BP376" s="130"/>
      <c r="BQ376" s="132"/>
      <c r="BR376" s="237"/>
      <c r="BS376" s="237"/>
      <c r="BT376" s="237"/>
      <c r="BU376" s="237"/>
      <c r="BV376" s="237"/>
      <c r="BW376" s="237"/>
      <c r="BX376" s="237"/>
      <c r="BY376" s="237"/>
      <c r="BZ376" s="237"/>
      <c r="CA376" s="237"/>
      <c r="CB376" s="237"/>
      <c r="CC376" s="237"/>
      <c r="CD376" s="237"/>
      <c r="CE376" s="237"/>
      <c r="CF376" s="237"/>
      <c r="CG376" s="237"/>
      <c r="CH376" s="237"/>
      <c r="CI376" s="237"/>
      <c r="CJ376" s="237"/>
      <c r="CK376" s="237"/>
      <c r="CL376" s="237"/>
      <c r="CM376" s="237"/>
      <c r="CN376" s="237"/>
      <c r="CO376" s="237"/>
      <c r="CP376" s="237"/>
      <c r="CQ376" s="237"/>
      <c r="CR376" s="237"/>
      <c r="CS376" s="237"/>
      <c r="CT376" s="237"/>
      <c r="CU376" s="237"/>
      <c r="CV376" s="237"/>
      <c r="CW376" s="237"/>
      <c r="CX376" s="237"/>
      <c r="CY376" s="237"/>
      <c r="CZ376" s="237"/>
      <c r="DA376" s="238"/>
    </row>
    <row r="377" s="131" customFormat="true" ht="15" customHeight="true" x14ac:dyDescent="0.2">
      <c r="B377" s="133"/>
      <c r="R377" s="238"/>
      <c r="S377" s="238"/>
      <c r="T377" s="238"/>
      <c r="U377" s="238"/>
      <c r="V377" s="238"/>
      <c r="W377" s="238"/>
      <c r="X377" s="238"/>
      <c r="Y377" s="238"/>
      <c r="Z377" s="238"/>
      <c r="AA377" s="238"/>
      <c r="AB377" s="238"/>
      <c r="AC377" s="238"/>
      <c r="AD377" s="238"/>
      <c r="AE377" s="238"/>
      <c r="AF377" s="238"/>
      <c r="AG377" s="238"/>
      <c r="AH377" s="238"/>
      <c r="AI377" s="238"/>
      <c r="AJ377" s="238"/>
      <c r="AK377" s="238"/>
      <c r="AL377" s="238"/>
      <c r="AM377" s="238"/>
      <c r="AN377" s="238"/>
      <c r="AO377" s="238"/>
      <c r="AP377" s="238"/>
      <c r="AQ377" s="238"/>
      <c r="AR377" s="238"/>
      <c r="AS377" s="238"/>
      <c r="AT377" s="238"/>
      <c r="AU377" s="238"/>
      <c r="AV377" s="238"/>
      <c r="AW377" s="238"/>
      <c r="AX377" s="238"/>
      <c r="AY377" s="238"/>
      <c r="BA377" s="132"/>
      <c r="BB377" s="130"/>
      <c r="BC377" s="130"/>
      <c r="BD377" s="130"/>
      <c r="BE377" s="130"/>
      <c r="BF377" s="130"/>
      <c r="BG377" s="130"/>
      <c r="BH377" s="130"/>
      <c r="BI377" s="130"/>
      <c r="BJ377" s="130"/>
      <c r="BK377" s="130"/>
      <c r="BL377" s="130"/>
      <c r="BM377" s="130"/>
      <c r="BN377" s="130"/>
      <c r="BO377" s="130"/>
      <c r="BP377" s="130"/>
      <c r="BQ377" s="132"/>
      <c r="BR377" s="237"/>
      <c r="BS377" s="237"/>
      <c r="BT377" s="237"/>
      <c r="BU377" s="237"/>
      <c r="BV377" s="237"/>
      <c r="BW377" s="237"/>
      <c r="BX377" s="237"/>
      <c r="BY377" s="237"/>
      <c r="BZ377" s="237"/>
      <c r="CA377" s="237"/>
      <c r="CB377" s="237"/>
      <c r="CC377" s="237"/>
      <c r="CD377" s="237"/>
      <c r="CE377" s="237"/>
      <c r="CF377" s="237"/>
      <c r="CG377" s="237"/>
      <c r="CH377" s="237"/>
      <c r="CI377" s="237"/>
      <c r="CJ377" s="237"/>
      <c r="CK377" s="237"/>
      <c r="CL377" s="237"/>
      <c r="CM377" s="237"/>
      <c r="CN377" s="237"/>
      <c r="CO377" s="237"/>
      <c r="CP377" s="237"/>
      <c r="CQ377" s="237"/>
      <c r="CR377" s="237"/>
      <c r="CS377" s="237"/>
      <c r="CT377" s="237"/>
      <c r="CU377" s="237"/>
      <c r="CV377" s="237"/>
      <c r="CW377" s="237"/>
      <c r="CX377" s="237"/>
      <c r="CY377" s="237"/>
      <c r="CZ377" s="237"/>
      <c r="DA377" s="238"/>
    </row>
    <row r="378" s="131" customFormat="true" ht="15" customHeight="true" x14ac:dyDescent="0.2">
      <c r="B378" s="133"/>
      <c r="R378" s="238"/>
      <c r="S378" s="238"/>
      <c r="T378" s="238"/>
      <c r="U378" s="238"/>
      <c r="V378" s="238"/>
      <c r="W378" s="238"/>
      <c r="X378" s="238"/>
      <c r="Y378" s="238"/>
      <c r="Z378" s="238"/>
      <c r="AA378" s="238"/>
      <c r="AB378" s="238"/>
      <c r="AC378" s="238"/>
      <c r="AD378" s="238"/>
      <c r="AE378" s="238"/>
      <c r="AF378" s="238"/>
      <c r="AG378" s="238"/>
      <c r="AH378" s="238"/>
      <c r="AI378" s="238"/>
      <c r="AJ378" s="238"/>
      <c r="AK378" s="238"/>
      <c r="AL378" s="238"/>
      <c r="AM378" s="238"/>
      <c r="AN378" s="238"/>
      <c r="AO378" s="238"/>
      <c r="AP378" s="238"/>
      <c r="AQ378" s="238"/>
      <c r="AR378" s="238"/>
      <c r="AS378" s="238"/>
      <c r="AT378" s="238"/>
      <c r="AU378" s="238"/>
      <c r="AV378" s="238"/>
      <c r="AW378" s="238"/>
      <c r="AX378" s="238"/>
      <c r="AY378" s="238"/>
      <c r="BA378" s="132"/>
      <c r="BB378" s="130"/>
      <c r="BC378" s="130"/>
      <c r="BD378" s="130"/>
      <c r="BE378" s="130"/>
      <c r="BF378" s="130"/>
      <c r="BG378" s="130"/>
      <c r="BH378" s="130"/>
      <c r="BI378" s="130"/>
      <c r="BJ378" s="130"/>
      <c r="BK378" s="130"/>
      <c r="BL378" s="130"/>
      <c r="BM378" s="130"/>
      <c r="BN378" s="130"/>
      <c r="BO378" s="130"/>
      <c r="BP378" s="130"/>
      <c r="BQ378" s="132"/>
      <c r="BR378" s="237"/>
      <c r="BS378" s="237"/>
      <c r="BT378" s="237"/>
      <c r="BU378" s="237"/>
      <c r="BV378" s="237"/>
      <c r="BW378" s="237"/>
      <c r="BX378" s="237"/>
      <c r="BY378" s="237"/>
      <c r="BZ378" s="237"/>
      <c r="CA378" s="237"/>
      <c r="CB378" s="237"/>
      <c r="CC378" s="237"/>
      <c r="CD378" s="237"/>
      <c r="CE378" s="237"/>
      <c r="CF378" s="237"/>
      <c r="CG378" s="237"/>
      <c r="CH378" s="237"/>
      <c r="CI378" s="237"/>
      <c r="CJ378" s="237"/>
      <c r="CK378" s="237"/>
      <c r="CL378" s="237"/>
      <c r="CM378" s="237"/>
      <c r="CN378" s="237"/>
      <c r="CO378" s="237"/>
      <c r="CP378" s="237"/>
      <c r="CQ378" s="237"/>
      <c r="CR378" s="237"/>
      <c r="CS378" s="237"/>
      <c r="CT378" s="237"/>
      <c r="CU378" s="237"/>
      <c r="CV378" s="237"/>
      <c r="CW378" s="237"/>
      <c r="CX378" s="237"/>
      <c r="CY378" s="237"/>
      <c r="CZ378" s="237"/>
      <c r="DA378" s="238"/>
    </row>
    <row r="379" s="131" customFormat="true" ht="15" customHeight="true" x14ac:dyDescent="0.2">
      <c r="B379" s="133"/>
      <c r="R379" s="238"/>
      <c r="S379" s="238"/>
      <c r="T379" s="238"/>
      <c r="U379" s="238"/>
      <c r="V379" s="238"/>
      <c r="W379" s="238"/>
      <c r="X379" s="238"/>
      <c r="Y379" s="238"/>
      <c r="Z379" s="238"/>
      <c r="AA379" s="238"/>
      <c r="AB379" s="238"/>
      <c r="AC379" s="238"/>
      <c r="AD379" s="238"/>
      <c r="AE379" s="238"/>
      <c r="AF379" s="238"/>
      <c r="AG379" s="238"/>
      <c r="AH379" s="238"/>
      <c r="AI379" s="238"/>
      <c r="AJ379" s="238"/>
      <c r="AK379" s="238"/>
      <c r="AL379" s="238"/>
      <c r="AM379" s="238"/>
      <c r="AN379" s="238"/>
      <c r="AO379" s="238"/>
      <c r="AP379" s="238"/>
      <c r="AQ379" s="238"/>
      <c r="AR379" s="238"/>
      <c r="AS379" s="238"/>
      <c r="AT379" s="238"/>
      <c r="AU379" s="238"/>
      <c r="AV379" s="238"/>
      <c r="AW379" s="238"/>
      <c r="AX379" s="238"/>
      <c r="AY379" s="238"/>
      <c r="BA379" s="132"/>
      <c r="BB379" s="130"/>
      <c r="BC379" s="130"/>
      <c r="BD379" s="130"/>
      <c r="BE379" s="130"/>
      <c r="BF379" s="130"/>
      <c r="BG379" s="130"/>
      <c r="BH379" s="130"/>
      <c r="BI379" s="130"/>
      <c r="BJ379" s="130"/>
      <c r="BK379" s="130"/>
      <c r="BL379" s="130"/>
      <c r="BM379" s="130"/>
      <c r="BN379" s="130"/>
      <c r="BO379" s="130"/>
      <c r="BP379" s="130"/>
      <c r="BQ379" s="132"/>
      <c r="BR379" s="237"/>
      <c r="BS379" s="237"/>
      <c r="BT379" s="237"/>
      <c r="BU379" s="237"/>
      <c r="BV379" s="237"/>
      <c r="BW379" s="237"/>
      <c r="BX379" s="237"/>
      <c r="BY379" s="237"/>
      <c r="BZ379" s="237"/>
      <c r="CA379" s="237"/>
      <c r="CB379" s="237"/>
      <c r="CC379" s="237"/>
      <c r="CD379" s="237"/>
      <c r="CE379" s="237"/>
      <c r="CF379" s="237"/>
      <c r="CG379" s="237"/>
      <c r="CH379" s="237"/>
      <c r="CI379" s="237"/>
      <c r="CJ379" s="237"/>
      <c r="CK379" s="237"/>
      <c r="CL379" s="237"/>
      <c r="CM379" s="237"/>
      <c r="CN379" s="237"/>
      <c r="CO379" s="237"/>
      <c r="CP379" s="237"/>
      <c r="CQ379" s="237"/>
      <c r="CR379" s="237"/>
      <c r="CS379" s="237"/>
      <c r="CT379" s="237"/>
      <c r="CU379" s="237"/>
      <c r="CV379" s="237"/>
      <c r="CW379" s="237"/>
      <c r="CX379" s="237"/>
      <c r="CY379" s="237"/>
      <c r="CZ379" s="237"/>
      <c r="DA379" s="238"/>
    </row>
    <row r="380" s="131" customFormat="true" ht="15" customHeight="true" x14ac:dyDescent="0.2">
      <c r="B380" s="133"/>
      <c r="R380" s="238"/>
      <c r="S380" s="238"/>
      <c r="T380" s="238"/>
      <c r="U380" s="238"/>
      <c r="V380" s="238"/>
      <c r="W380" s="238"/>
      <c r="X380" s="238"/>
      <c r="Y380" s="238"/>
      <c r="Z380" s="238"/>
      <c r="AA380" s="238"/>
      <c r="AB380" s="238"/>
      <c r="AC380" s="238"/>
      <c r="AD380" s="238"/>
      <c r="AE380" s="238"/>
      <c r="AF380" s="238"/>
      <c r="AG380" s="238"/>
      <c r="AH380" s="238"/>
      <c r="AI380" s="238"/>
      <c r="AJ380" s="238"/>
      <c r="AK380" s="238"/>
      <c r="AL380" s="238"/>
      <c r="AM380" s="238"/>
      <c r="AN380" s="238"/>
      <c r="AO380" s="238"/>
      <c r="AP380" s="238"/>
      <c r="AQ380" s="238"/>
      <c r="AR380" s="238"/>
      <c r="AS380" s="238"/>
      <c r="AT380" s="238"/>
      <c r="AU380" s="238"/>
      <c r="AV380" s="238"/>
      <c r="AW380" s="238"/>
      <c r="AX380" s="238"/>
      <c r="AY380" s="238"/>
      <c r="BA380" s="132"/>
      <c r="BB380" s="130"/>
      <c r="BC380" s="130"/>
      <c r="BD380" s="130"/>
      <c r="BE380" s="130"/>
      <c r="BF380" s="130"/>
      <c r="BG380" s="130"/>
      <c r="BH380" s="130"/>
      <c r="BI380" s="130"/>
      <c r="BJ380" s="130"/>
      <c r="BK380" s="130"/>
      <c r="BL380" s="130"/>
      <c r="BM380" s="130"/>
      <c r="BN380" s="130"/>
      <c r="BO380" s="130"/>
      <c r="BP380" s="130"/>
      <c r="BQ380" s="132"/>
      <c r="BR380" s="237"/>
      <c r="BS380" s="237"/>
      <c r="BT380" s="237"/>
      <c r="BU380" s="237"/>
      <c r="BV380" s="237"/>
      <c r="BW380" s="237"/>
      <c r="BX380" s="237"/>
      <c r="BY380" s="237"/>
      <c r="BZ380" s="237"/>
      <c r="CA380" s="237"/>
      <c r="CB380" s="237"/>
      <c r="CC380" s="237"/>
      <c r="CD380" s="237"/>
      <c r="CE380" s="237"/>
      <c r="CF380" s="237"/>
      <c r="CG380" s="237"/>
      <c r="CH380" s="237"/>
      <c r="CI380" s="237"/>
      <c r="CJ380" s="237"/>
      <c r="CK380" s="237"/>
      <c r="CL380" s="237"/>
      <c r="CM380" s="237"/>
      <c r="CN380" s="237"/>
      <c r="CO380" s="237"/>
      <c r="CP380" s="237"/>
      <c r="CQ380" s="237"/>
      <c r="CR380" s="237"/>
      <c r="CS380" s="237"/>
      <c r="CT380" s="237"/>
      <c r="CU380" s="237"/>
      <c r="CV380" s="237"/>
      <c r="CW380" s="237"/>
      <c r="CX380" s="237"/>
      <c r="CY380" s="237"/>
      <c r="CZ380" s="237"/>
      <c r="DA380" s="238"/>
    </row>
    <row r="381" s="131" customFormat="true" ht="15" customHeight="true" x14ac:dyDescent="0.2">
      <c r="B381" s="133"/>
      <c r="R381" s="238"/>
      <c r="S381" s="238"/>
      <c r="T381" s="238"/>
      <c r="U381" s="238"/>
      <c r="V381" s="238"/>
      <c r="W381" s="238"/>
      <c r="X381" s="238"/>
      <c r="Y381" s="238"/>
      <c r="Z381" s="238"/>
      <c r="AA381" s="238"/>
      <c r="AB381" s="238"/>
      <c r="AC381" s="238"/>
      <c r="AD381" s="238"/>
      <c r="AE381" s="238"/>
      <c r="AF381" s="238"/>
      <c r="AG381" s="238"/>
      <c r="AH381" s="238"/>
      <c r="AI381" s="238"/>
      <c r="AJ381" s="238"/>
      <c r="AK381" s="238"/>
      <c r="AL381" s="238"/>
      <c r="AM381" s="238"/>
      <c r="AN381" s="238"/>
      <c r="AO381" s="238"/>
      <c r="AP381" s="238"/>
      <c r="AQ381" s="238"/>
      <c r="AR381" s="238"/>
      <c r="AS381" s="238"/>
      <c r="AT381" s="238"/>
      <c r="AU381" s="238"/>
      <c r="AV381" s="238"/>
      <c r="AW381" s="238"/>
      <c r="AX381" s="238"/>
      <c r="AY381" s="238"/>
      <c r="BA381" s="132"/>
      <c r="BB381" s="130"/>
      <c r="BC381" s="130"/>
      <c r="BD381" s="130"/>
      <c r="BE381" s="130"/>
      <c r="BF381" s="130"/>
      <c r="BG381" s="130"/>
      <c r="BH381" s="130"/>
      <c r="BI381" s="130"/>
      <c r="BJ381" s="130"/>
      <c r="BK381" s="130"/>
      <c r="BL381" s="130"/>
      <c r="BM381" s="130"/>
      <c r="BN381" s="130"/>
      <c r="BO381" s="130"/>
      <c r="BP381" s="130"/>
      <c r="BQ381" s="132"/>
      <c r="BR381" s="237"/>
      <c r="BS381" s="237"/>
      <c r="BT381" s="237"/>
      <c r="BU381" s="237"/>
      <c r="BV381" s="237"/>
      <c r="BW381" s="237"/>
      <c r="BX381" s="237"/>
      <c r="BY381" s="237"/>
      <c r="BZ381" s="237"/>
      <c r="CA381" s="237"/>
      <c r="CB381" s="237"/>
      <c r="CC381" s="237"/>
      <c r="CD381" s="237"/>
      <c r="CE381" s="237"/>
      <c r="CF381" s="237"/>
      <c r="CG381" s="237"/>
      <c r="CH381" s="237"/>
      <c r="CI381" s="237"/>
      <c r="CJ381" s="237"/>
      <c r="CK381" s="237"/>
      <c r="CL381" s="237"/>
      <c r="CM381" s="237"/>
      <c r="CN381" s="237"/>
      <c r="CO381" s="237"/>
      <c r="CP381" s="237"/>
      <c r="CQ381" s="237"/>
      <c r="CR381" s="237"/>
      <c r="CS381" s="237"/>
      <c r="CT381" s="237"/>
      <c r="CU381" s="237"/>
      <c r="CV381" s="237"/>
      <c r="CW381" s="237"/>
      <c r="CX381" s="237"/>
      <c r="CY381" s="237"/>
      <c r="CZ381" s="237"/>
      <c r="DA381" s="238"/>
    </row>
    <row r="382" s="131" customFormat="true" ht="15" customHeight="true" x14ac:dyDescent="0.2">
      <c r="B382" s="133"/>
      <c r="R382" s="238"/>
      <c r="S382" s="238"/>
      <c r="T382" s="238"/>
      <c r="U382" s="238"/>
      <c r="V382" s="238"/>
      <c r="W382" s="238"/>
      <c r="X382" s="238"/>
      <c r="Y382" s="238"/>
      <c r="Z382" s="238"/>
      <c r="AA382" s="238"/>
      <c r="AB382" s="238"/>
      <c r="AC382" s="238"/>
      <c r="AD382" s="238"/>
      <c r="AE382" s="238"/>
      <c r="AF382" s="238"/>
      <c r="AG382" s="238"/>
      <c r="AH382" s="238"/>
      <c r="AI382" s="238"/>
      <c r="AJ382" s="238"/>
      <c r="AK382" s="238"/>
      <c r="AL382" s="238"/>
      <c r="AM382" s="238"/>
      <c r="AN382" s="238"/>
      <c r="AO382" s="238"/>
      <c r="AP382" s="238"/>
      <c r="AQ382" s="238"/>
      <c r="AR382" s="238"/>
      <c r="AS382" s="238"/>
      <c r="AT382" s="238"/>
      <c r="AU382" s="238"/>
      <c r="AV382" s="238"/>
      <c r="AW382" s="238"/>
      <c r="AX382" s="238"/>
      <c r="AY382" s="238"/>
      <c r="BA382" s="132"/>
      <c r="BB382" s="130"/>
      <c r="BC382" s="130"/>
      <c r="BD382" s="130"/>
      <c r="BE382" s="130"/>
      <c r="BF382" s="130"/>
      <c r="BG382" s="130"/>
      <c r="BH382" s="130"/>
      <c r="BI382" s="130"/>
      <c r="BJ382" s="130"/>
      <c r="BK382" s="130"/>
      <c r="BL382" s="130"/>
      <c r="BM382" s="130"/>
      <c r="BN382" s="130"/>
      <c r="BO382" s="130"/>
      <c r="BP382" s="130"/>
      <c r="BQ382" s="132"/>
      <c r="BR382" s="237"/>
      <c r="BS382" s="237"/>
      <c r="BT382" s="237"/>
      <c r="BU382" s="237"/>
      <c r="BV382" s="237"/>
      <c r="BW382" s="237"/>
      <c r="BX382" s="237"/>
      <c r="BY382" s="237"/>
      <c r="BZ382" s="237"/>
      <c r="CA382" s="237"/>
      <c r="CB382" s="237"/>
      <c r="CC382" s="237"/>
      <c r="CD382" s="237"/>
      <c r="CE382" s="237"/>
      <c r="CF382" s="237"/>
      <c r="CG382" s="237"/>
      <c r="CH382" s="237"/>
      <c r="CI382" s="237"/>
      <c r="CJ382" s="237"/>
      <c r="CK382" s="237"/>
      <c r="CL382" s="237"/>
      <c r="CM382" s="237"/>
      <c r="CN382" s="237"/>
      <c r="CO382" s="237"/>
      <c r="CP382" s="237"/>
      <c r="CQ382" s="237"/>
      <c r="CR382" s="237"/>
      <c r="CS382" s="237"/>
      <c r="CT382" s="237"/>
      <c r="CU382" s="237"/>
      <c r="CV382" s="237"/>
      <c r="CW382" s="237"/>
      <c r="CX382" s="237"/>
      <c r="CY382" s="237"/>
      <c r="CZ382" s="237"/>
      <c r="DA382" s="238"/>
    </row>
    <row r="383" s="131" customFormat="true" ht="15" customHeight="true" x14ac:dyDescent="0.2">
      <c r="B383" s="133"/>
      <c r="R383" s="238"/>
      <c r="S383" s="238"/>
      <c r="T383" s="238"/>
      <c r="U383" s="238"/>
      <c r="V383" s="238"/>
      <c r="W383" s="238"/>
      <c r="X383" s="238"/>
      <c r="Y383" s="238"/>
      <c r="Z383" s="238"/>
      <c r="AA383" s="238"/>
      <c r="AB383" s="238"/>
      <c r="AC383" s="238"/>
      <c r="AD383" s="238"/>
      <c r="AE383" s="238"/>
      <c r="AF383" s="238"/>
      <c r="AG383" s="238"/>
      <c r="AH383" s="238"/>
      <c r="AI383" s="238"/>
      <c r="AJ383" s="238"/>
      <c r="AK383" s="238"/>
      <c r="AL383" s="238"/>
      <c r="AM383" s="238"/>
      <c r="AN383" s="238"/>
      <c r="AO383" s="238"/>
      <c r="AP383" s="238"/>
      <c r="AQ383" s="238"/>
      <c r="AR383" s="238"/>
      <c r="AS383" s="238"/>
      <c r="AT383" s="238"/>
      <c r="AU383" s="238"/>
      <c r="AV383" s="238"/>
      <c r="AW383" s="238"/>
      <c r="AX383" s="238"/>
      <c r="AY383" s="238"/>
      <c r="BA383" s="132"/>
      <c r="BB383" s="130"/>
      <c r="BC383" s="130"/>
      <c r="BD383" s="130"/>
      <c r="BE383" s="130"/>
      <c r="BF383" s="130"/>
      <c r="BG383" s="130"/>
      <c r="BH383" s="130"/>
      <c r="BI383" s="130"/>
      <c r="BJ383" s="130"/>
      <c r="BK383" s="130"/>
      <c r="BL383" s="130"/>
      <c r="BM383" s="130"/>
      <c r="BN383" s="130"/>
      <c r="BO383" s="130"/>
      <c r="BP383" s="130"/>
      <c r="BQ383" s="132"/>
      <c r="BR383" s="237"/>
      <c r="BS383" s="237"/>
      <c r="BT383" s="237"/>
      <c r="BU383" s="237"/>
      <c r="BV383" s="237"/>
      <c r="BW383" s="237"/>
      <c r="BX383" s="237"/>
      <c r="BY383" s="237"/>
      <c r="BZ383" s="237"/>
      <c r="CA383" s="237"/>
      <c r="CB383" s="237"/>
      <c r="CC383" s="237"/>
      <c r="CD383" s="237"/>
      <c r="CE383" s="237"/>
      <c r="CF383" s="237"/>
      <c r="CG383" s="237"/>
      <c r="CH383" s="237"/>
      <c r="CI383" s="237"/>
      <c r="CJ383" s="237"/>
      <c r="CK383" s="237"/>
      <c r="CL383" s="237"/>
      <c r="CM383" s="237"/>
      <c r="CN383" s="237"/>
      <c r="CO383" s="237"/>
      <c r="CP383" s="237"/>
      <c r="CQ383" s="237"/>
      <c r="CR383" s="237"/>
      <c r="CS383" s="237"/>
      <c r="CT383" s="237"/>
      <c r="CU383" s="237"/>
      <c r="CV383" s="237"/>
      <c r="CW383" s="237"/>
      <c r="CX383" s="237"/>
      <c r="CY383" s="237"/>
      <c r="CZ383" s="237"/>
      <c r="DA383" s="238"/>
    </row>
    <row r="384" s="131" customFormat="true" ht="15" customHeight="true" x14ac:dyDescent="0.2">
      <c r="B384" s="133"/>
      <c r="R384" s="238"/>
      <c r="S384" s="238"/>
      <c r="T384" s="238"/>
      <c r="U384" s="238"/>
      <c r="V384" s="238"/>
      <c r="W384" s="238"/>
      <c r="X384" s="238"/>
      <c r="Y384" s="238"/>
      <c r="Z384" s="238"/>
      <c r="AA384" s="238"/>
      <c r="AB384" s="238"/>
      <c r="AC384" s="238"/>
      <c r="AD384" s="238"/>
      <c r="AE384" s="238"/>
      <c r="AF384" s="238"/>
      <c r="AG384" s="238"/>
      <c r="AH384" s="238"/>
      <c r="AI384" s="238"/>
      <c r="AJ384" s="238"/>
      <c r="AK384" s="238"/>
      <c r="AL384" s="238"/>
      <c r="AM384" s="238"/>
      <c r="AN384" s="238"/>
      <c r="AO384" s="238"/>
      <c r="AP384" s="238"/>
      <c r="AQ384" s="238"/>
      <c r="AR384" s="238"/>
      <c r="AS384" s="238"/>
      <c r="AT384" s="238"/>
      <c r="AU384" s="238"/>
      <c r="AV384" s="238"/>
      <c r="AW384" s="238"/>
      <c r="AX384" s="238"/>
      <c r="AY384" s="238"/>
      <c r="BA384" s="132"/>
      <c r="BB384" s="130"/>
      <c r="BC384" s="130"/>
      <c r="BD384" s="130"/>
      <c r="BE384" s="130"/>
      <c r="BF384" s="130"/>
      <c r="BG384" s="130"/>
      <c r="BH384" s="130"/>
      <c r="BI384" s="130"/>
      <c r="BJ384" s="130"/>
      <c r="BK384" s="130"/>
      <c r="BL384" s="130"/>
      <c r="BM384" s="130"/>
      <c r="BN384" s="130"/>
      <c r="BO384" s="130"/>
      <c r="BP384" s="130"/>
      <c r="BQ384" s="132"/>
      <c r="BR384" s="237"/>
      <c r="BS384" s="237"/>
      <c r="BT384" s="237"/>
      <c r="BU384" s="237"/>
      <c r="BV384" s="237"/>
      <c r="BW384" s="237"/>
      <c r="BX384" s="237"/>
      <c r="BY384" s="237"/>
      <c r="BZ384" s="237"/>
      <c r="CA384" s="237"/>
      <c r="CB384" s="237"/>
      <c r="CC384" s="237"/>
      <c r="CD384" s="237"/>
      <c r="CE384" s="237"/>
      <c r="CF384" s="237"/>
      <c r="CG384" s="237"/>
      <c r="CH384" s="237"/>
      <c r="CI384" s="237"/>
      <c r="CJ384" s="237"/>
      <c r="CK384" s="237"/>
      <c r="CL384" s="237"/>
      <c r="CM384" s="237"/>
      <c r="CN384" s="237"/>
      <c r="CO384" s="237"/>
      <c r="CP384" s="237"/>
      <c r="CQ384" s="237"/>
      <c r="CR384" s="237"/>
      <c r="CS384" s="237"/>
      <c r="CT384" s="237"/>
      <c r="CU384" s="237"/>
      <c r="CV384" s="237"/>
      <c r="CW384" s="237"/>
      <c r="CX384" s="237"/>
      <c r="CY384" s="237"/>
      <c r="CZ384" s="237"/>
      <c r="DA384" s="238"/>
    </row>
    <row r="385" s="131" customFormat="true" ht="15" customHeight="true" x14ac:dyDescent="0.2">
      <c r="B385" s="133"/>
      <c r="R385" s="238"/>
      <c r="S385" s="238"/>
      <c r="T385" s="238"/>
      <c r="U385" s="238"/>
      <c r="V385" s="238"/>
      <c r="W385" s="238"/>
      <c r="X385" s="238"/>
      <c r="Y385" s="238"/>
      <c r="Z385" s="238"/>
      <c r="AA385" s="238"/>
      <c r="AB385" s="238"/>
      <c r="AC385" s="238"/>
      <c r="AD385" s="238"/>
      <c r="AE385" s="238"/>
      <c r="AF385" s="238"/>
      <c r="AG385" s="238"/>
      <c r="AH385" s="238"/>
      <c r="AI385" s="238"/>
      <c r="AJ385" s="238"/>
      <c r="AK385" s="238"/>
      <c r="AL385" s="238"/>
      <c r="AM385" s="238"/>
      <c r="AN385" s="238"/>
      <c r="AO385" s="238"/>
      <c r="AP385" s="238"/>
      <c r="AQ385" s="238"/>
      <c r="AR385" s="238"/>
      <c r="AS385" s="238"/>
      <c r="AT385" s="238"/>
      <c r="AU385" s="238"/>
      <c r="AV385" s="238"/>
      <c r="AW385" s="238"/>
      <c r="AX385" s="238"/>
      <c r="AY385" s="238"/>
      <c r="BA385" s="132"/>
      <c r="BB385" s="130"/>
      <c r="BC385" s="130"/>
      <c r="BD385" s="130"/>
      <c r="BE385" s="130"/>
      <c r="BF385" s="130"/>
      <c r="BG385" s="130"/>
      <c r="BH385" s="130"/>
      <c r="BI385" s="130"/>
      <c r="BJ385" s="130"/>
      <c r="BK385" s="130"/>
      <c r="BL385" s="130"/>
      <c r="BM385" s="130"/>
      <c r="BN385" s="130"/>
      <c r="BO385" s="130"/>
      <c r="BP385" s="130"/>
      <c r="BQ385" s="132"/>
      <c r="BR385" s="237"/>
      <c r="BS385" s="237"/>
      <c r="BT385" s="237"/>
      <c r="BU385" s="237"/>
      <c r="BV385" s="237"/>
      <c r="BW385" s="237"/>
      <c r="BX385" s="237"/>
      <c r="BY385" s="237"/>
      <c r="BZ385" s="237"/>
      <c r="CA385" s="237"/>
      <c r="CB385" s="237"/>
      <c r="CC385" s="237"/>
      <c r="CD385" s="237"/>
      <c r="CE385" s="237"/>
      <c r="CF385" s="237"/>
      <c r="CG385" s="237"/>
      <c r="CH385" s="237"/>
      <c r="CI385" s="237"/>
      <c r="CJ385" s="237"/>
      <c r="CK385" s="237"/>
      <c r="CL385" s="237"/>
      <c r="CM385" s="237"/>
      <c r="CN385" s="237"/>
      <c r="CO385" s="237"/>
      <c r="CP385" s="237"/>
      <c r="CQ385" s="237"/>
      <c r="CR385" s="237"/>
      <c r="CS385" s="237"/>
      <c r="CT385" s="237"/>
      <c r="CU385" s="237"/>
      <c r="CV385" s="237"/>
      <c r="CW385" s="237"/>
      <c r="CX385" s="237"/>
      <c r="CY385" s="237"/>
      <c r="CZ385" s="237"/>
      <c r="DA385" s="238"/>
    </row>
    <row r="386" s="131" customFormat="true" ht="15" customHeight="true" x14ac:dyDescent="0.2">
      <c r="B386" s="133"/>
      <c r="R386" s="238"/>
      <c r="S386" s="238"/>
      <c r="T386" s="238"/>
      <c r="U386" s="238"/>
      <c r="V386" s="238"/>
      <c r="W386" s="238"/>
      <c r="X386" s="238"/>
      <c r="Y386" s="238"/>
      <c r="Z386" s="238"/>
      <c r="AA386" s="238"/>
      <c r="AB386" s="238"/>
      <c r="AC386" s="238"/>
      <c r="AD386" s="238"/>
      <c r="AE386" s="238"/>
      <c r="AF386" s="238"/>
      <c r="AG386" s="238"/>
      <c r="AH386" s="238"/>
      <c r="AI386" s="238"/>
      <c r="AJ386" s="238"/>
      <c r="AK386" s="238"/>
      <c r="AL386" s="238"/>
      <c r="AM386" s="238"/>
      <c r="AN386" s="238"/>
      <c r="AO386" s="238"/>
      <c r="AP386" s="238"/>
      <c r="AQ386" s="238"/>
      <c r="AR386" s="238"/>
      <c r="AS386" s="238"/>
      <c r="AT386" s="238"/>
      <c r="AU386" s="238"/>
      <c r="AV386" s="238"/>
      <c r="AW386" s="238"/>
      <c r="AX386" s="238"/>
      <c r="AY386" s="238"/>
      <c r="BA386" s="132"/>
      <c r="BB386" s="130"/>
      <c r="BC386" s="130"/>
      <c r="BD386" s="130"/>
      <c r="BE386" s="130"/>
      <c r="BF386" s="130"/>
      <c r="BG386" s="130"/>
      <c r="BH386" s="130"/>
      <c r="BI386" s="130"/>
      <c r="BJ386" s="130"/>
      <c r="BK386" s="130"/>
      <c r="BL386" s="130"/>
      <c r="BM386" s="130"/>
      <c r="BN386" s="130"/>
      <c r="BO386" s="130"/>
      <c r="BP386" s="130"/>
      <c r="BQ386" s="132"/>
      <c r="BR386" s="237"/>
      <c r="BS386" s="237"/>
      <c r="BT386" s="237"/>
      <c r="BU386" s="237"/>
      <c r="BV386" s="237"/>
      <c r="BW386" s="237"/>
      <c r="BX386" s="237"/>
      <c r="BY386" s="237"/>
      <c r="BZ386" s="237"/>
      <c r="CA386" s="237"/>
      <c r="CB386" s="237"/>
      <c r="CC386" s="237"/>
      <c r="CD386" s="237"/>
      <c r="CE386" s="237"/>
      <c r="CF386" s="237"/>
      <c r="CG386" s="237"/>
      <c r="CH386" s="237"/>
      <c r="CI386" s="237"/>
      <c r="CJ386" s="237"/>
      <c r="CK386" s="237"/>
      <c r="CL386" s="237"/>
      <c r="CM386" s="237"/>
      <c r="CN386" s="237"/>
      <c r="CO386" s="237"/>
      <c r="CP386" s="237"/>
      <c r="CQ386" s="237"/>
      <c r="CR386" s="237"/>
      <c r="CS386" s="237"/>
      <c r="CT386" s="237"/>
      <c r="CU386" s="237"/>
      <c r="CV386" s="237"/>
      <c r="CW386" s="237"/>
      <c r="CX386" s="237"/>
      <c r="CY386" s="237"/>
      <c r="CZ386" s="237"/>
      <c r="DA386" s="238"/>
    </row>
    <row r="387" s="131" customFormat="true" ht="15" customHeight="true" x14ac:dyDescent="0.2">
      <c r="B387" s="133"/>
      <c r="R387" s="238"/>
      <c r="S387" s="238"/>
      <c r="T387" s="238"/>
      <c r="U387" s="238"/>
      <c r="V387" s="238"/>
      <c r="W387" s="238"/>
      <c r="X387" s="238"/>
      <c r="Y387" s="238"/>
      <c r="Z387" s="238"/>
      <c r="AA387" s="238"/>
      <c r="AB387" s="238"/>
      <c r="AC387" s="238"/>
      <c r="AD387" s="238"/>
      <c r="AE387" s="238"/>
      <c r="AF387" s="238"/>
      <c r="AG387" s="238"/>
      <c r="AH387" s="238"/>
      <c r="AI387" s="238"/>
      <c r="AJ387" s="238"/>
      <c r="AK387" s="238"/>
      <c r="AL387" s="238"/>
      <c r="AM387" s="238"/>
      <c r="AN387" s="238"/>
      <c r="AO387" s="238"/>
      <c r="AP387" s="238"/>
      <c r="AQ387" s="238"/>
      <c r="AR387" s="238"/>
      <c r="AS387" s="238"/>
      <c r="AT387" s="238"/>
      <c r="AU387" s="238"/>
      <c r="AV387" s="238"/>
      <c r="AW387" s="238"/>
      <c r="AX387" s="238"/>
      <c r="AY387" s="238"/>
      <c r="BA387" s="132"/>
      <c r="BB387" s="130"/>
      <c r="BC387" s="130"/>
      <c r="BD387" s="130"/>
      <c r="BE387" s="130"/>
      <c r="BF387" s="130"/>
      <c r="BG387" s="130"/>
      <c r="BH387" s="130"/>
      <c r="BI387" s="130"/>
      <c r="BJ387" s="130"/>
      <c r="BK387" s="130"/>
      <c r="BL387" s="130"/>
      <c r="BM387" s="130"/>
      <c r="BN387" s="130"/>
      <c r="BO387" s="130"/>
      <c r="BP387" s="130"/>
      <c r="BQ387" s="132"/>
      <c r="BR387" s="237"/>
      <c r="BS387" s="237"/>
      <c r="BT387" s="237"/>
      <c r="BU387" s="237"/>
      <c r="BV387" s="237"/>
      <c r="BW387" s="237"/>
      <c r="BX387" s="237"/>
      <c r="BY387" s="237"/>
      <c r="BZ387" s="237"/>
      <c r="CA387" s="237"/>
      <c r="CB387" s="237"/>
      <c r="CC387" s="237"/>
      <c r="CD387" s="237"/>
      <c r="CE387" s="237"/>
      <c r="CF387" s="237"/>
      <c r="CG387" s="237"/>
      <c r="CH387" s="237"/>
      <c r="CI387" s="237"/>
      <c r="CJ387" s="237"/>
      <c r="CK387" s="237"/>
      <c r="CL387" s="237"/>
      <c r="CM387" s="237"/>
      <c r="CN387" s="237"/>
      <c r="CO387" s="237"/>
      <c r="CP387" s="237"/>
      <c r="CQ387" s="237"/>
      <c r="CR387" s="237"/>
      <c r="CS387" s="237"/>
      <c r="CT387" s="237"/>
      <c r="CU387" s="237"/>
      <c r="CV387" s="237"/>
      <c r="CW387" s="237"/>
      <c r="CX387" s="237"/>
      <c r="CY387" s="237"/>
      <c r="CZ387" s="237"/>
      <c r="DA387" s="238"/>
    </row>
    <row r="388" s="131" customFormat="true" ht="15" customHeight="true" x14ac:dyDescent="0.2">
      <c r="B388" s="133"/>
      <c r="R388" s="238"/>
      <c r="S388" s="238"/>
      <c r="T388" s="238"/>
      <c r="U388" s="238"/>
      <c r="V388" s="238"/>
      <c r="W388" s="238"/>
      <c r="X388" s="238"/>
      <c r="Y388" s="238"/>
      <c r="Z388" s="238"/>
      <c r="AA388" s="238"/>
      <c r="AB388" s="238"/>
      <c r="AC388" s="238"/>
      <c r="AD388" s="238"/>
      <c r="AE388" s="238"/>
      <c r="AF388" s="238"/>
      <c r="AG388" s="238"/>
      <c r="AH388" s="238"/>
      <c r="AI388" s="238"/>
      <c r="AJ388" s="238"/>
      <c r="AK388" s="238"/>
      <c r="AL388" s="238"/>
      <c r="AM388" s="238"/>
      <c r="AN388" s="238"/>
      <c r="AO388" s="238"/>
      <c r="AP388" s="238"/>
      <c r="AQ388" s="238"/>
      <c r="AR388" s="238"/>
      <c r="AS388" s="238"/>
      <c r="AT388" s="238"/>
      <c r="AU388" s="238"/>
      <c r="AV388" s="238"/>
      <c r="AW388" s="238"/>
      <c r="AX388" s="238"/>
      <c r="AY388" s="238"/>
      <c r="BA388" s="132"/>
      <c r="BB388" s="130"/>
      <c r="BC388" s="130"/>
      <c r="BD388" s="130"/>
      <c r="BE388" s="130"/>
      <c r="BF388" s="130"/>
      <c r="BG388" s="130"/>
      <c r="BH388" s="130"/>
      <c r="BI388" s="130"/>
      <c r="BJ388" s="130"/>
      <c r="BK388" s="130"/>
      <c r="BL388" s="130"/>
      <c r="BM388" s="130"/>
      <c r="BN388" s="130"/>
      <c r="BO388" s="130"/>
      <c r="BP388" s="130"/>
      <c r="BQ388" s="132"/>
      <c r="BR388" s="237"/>
      <c r="BS388" s="237"/>
      <c r="BT388" s="237"/>
      <c r="BU388" s="237"/>
      <c r="BV388" s="237"/>
      <c r="BW388" s="237"/>
      <c r="BX388" s="237"/>
      <c r="BY388" s="237"/>
      <c r="BZ388" s="237"/>
      <c r="CA388" s="237"/>
      <c r="CB388" s="237"/>
      <c r="CC388" s="237"/>
      <c r="CD388" s="237"/>
      <c r="CE388" s="237"/>
      <c r="CF388" s="237"/>
      <c r="CG388" s="237"/>
      <c r="CH388" s="237"/>
      <c r="CI388" s="237"/>
      <c r="CJ388" s="237"/>
      <c r="CK388" s="237"/>
      <c r="CL388" s="237"/>
      <c r="CM388" s="237"/>
      <c r="CN388" s="237"/>
      <c r="CO388" s="237"/>
      <c r="CP388" s="237"/>
      <c r="CQ388" s="237"/>
      <c r="CR388" s="237"/>
      <c r="CS388" s="237"/>
      <c r="CT388" s="237"/>
      <c r="CU388" s="237"/>
      <c r="CV388" s="237"/>
      <c r="CW388" s="237"/>
      <c r="CX388" s="237"/>
      <c r="CY388" s="237"/>
      <c r="CZ388" s="237"/>
      <c r="DA388" s="238"/>
    </row>
    <row r="389" s="131" customFormat="true" ht="15" customHeight="true" x14ac:dyDescent="0.2">
      <c r="B389" s="133"/>
      <c r="R389" s="238"/>
      <c r="S389" s="238"/>
      <c r="T389" s="238"/>
      <c r="U389" s="238"/>
      <c r="V389" s="238"/>
      <c r="W389" s="238"/>
      <c r="X389" s="238"/>
      <c r="Y389" s="238"/>
      <c r="Z389" s="238"/>
      <c r="AA389" s="238"/>
      <c r="AB389" s="238"/>
      <c r="AC389" s="238"/>
      <c r="AD389" s="238"/>
      <c r="AE389" s="238"/>
      <c r="AF389" s="238"/>
      <c r="AG389" s="238"/>
      <c r="AH389" s="238"/>
      <c r="AI389" s="238"/>
      <c r="AJ389" s="238"/>
      <c r="AK389" s="238"/>
      <c r="AL389" s="238"/>
      <c r="AM389" s="238"/>
      <c r="AN389" s="238"/>
      <c r="AO389" s="238"/>
      <c r="AP389" s="238"/>
      <c r="AQ389" s="238"/>
      <c r="AR389" s="238"/>
      <c r="AS389" s="238"/>
      <c r="AT389" s="238"/>
      <c r="AU389" s="238"/>
      <c r="AV389" s="238"/>
      <c r="AW389" s="238"/>
      <c r="AX389" s="238"/>
      <c r="AY389" s="238"/>
      <c r="BA389" s="132"/>
      <c r="BB389" s="130"/>
      <c r="BC389" s="130"/>
      <c r="BD389" s="130"/>
      <c r="BE389" s="130"/>
      <c r="BF389" s="130"/>
      <c r="BG389" s="130"/>
      <c r="BH389" s="130"/>
      <c r="BI389" s="130"/>
      <c r="BJ389" s="130"/>
      <c r="BK389" s="130"/>
      <c r="BL389" s="130"/>
      <c r="BM389" s="130"/>
      <c r="BN389" s="130"/>
      <c r="BO389" s="130"/>
      <c r="BP389" s="130"/>
      <c r="BQ389" s="132"/>
      <c r="BR389" s="237"/>
      <c r="BS389" s="237"/>
      <c r="BT389" s="237"/>
      <c r="BU389" s="237"/>
      <c r="BV389" s="237"/>
      <c r="BW389" s="237"/>
      <c r="BX389" s="237"/>
      <c r="BY389" s="237"/>
      <c r="BZ389" s="237"/>
      <c r="CA389" s="237"/>
      <c r="CB389" s="237"/>
      <c r="CC389" s="237"/>
      <c r="CD389" s="237"/>
      <c r="CE389" s="237"/>
      <c r="CF389" s="237"/>
      <c r="CG389" s="237"/>
      <c r="CH389" s="237"/>
      <c r="CI389" s="237"/>
      <c r="CJ389" s="237"/>
      <c r="CK389" s="237"/>
      <c r="CL389" s="237"/>
      <c r="CM389" s="237"/>
      <c r="CN389" s="237"/>
      <c r="CO389" s="237"/>
      <c r="CP389" s="237"/>
      <c r="CQ389" s="237"/>
      <c r="CR389" s="237"/>
      <c r="CS389" s="237"/>
      <c r="CT389" s="237"/>
      <c r="CU389" s="237"/>
      <c r="CV389" s="237"/>
      <c r="CW389" s="237"/>
      <c r="CX389" s="237"/>
      <c r="CY389" s="237"/>
      <c r="CZ389" s="237"/>
      <c r="DA389" s="238"/>
    </row>
    <row r="390" s="772" customFormat="true" ht="15" customHeight="true" x14ac:dyDescent="0.2">
      <c r="B390" s="771"/>
      <c r="R390" s="238"/>
      <c r="S390" s="238"/>
      <c r="T390" s="238"/>
      <c r="U390" s="238"/>
      <c r="V390" s="238"/>
      <c r="W390" s="238"/>
      <c r="X390" s="238"/>
      <c r="Y390" s="238"/>
      <c r="Z390" s="238"/>
      <c r="AA390" s="238"/>
      <c r="AB390" s="238"/>
      <c r="AC390" s="238"/>
      <c r="AD390" s="238"/>
      <c r="AE390" s="238"/>
      <c r="AF390" s="238"/>
      <c r="AG390" s="238"/>
      <c r="AH390" s="238"/>
      <c r="AI390" s="238"/>
      <c r="AJ390" s="238"/>
      <c r="AK390" s="238"/>
      <c r="AL390" s="238"/>
      <c r="AM390" s="238"/>
      <c r="AN390" s="238"/>
      <c r="AO390" s="238"/>
      <c r="AP390" s="238"/>
      <c r="AQ390" s="238"/>
      <c r="AR390" s="238"/>
      <c r="AS390" s="238"/>
      <c r="AT390" s="238"/>
      <c r="AU390" s="238"/>
      <c r="AV390" s="238"/>
      <c r="AW390" s="238"/>
      <c r="AX390" s="238"/>
      <c r="AY390" s="238"/>
      <c r="BA390" s="132"/>
      <c r="BB390" s="130"/>
      <c r="BC390" s="130"/>
      <c r="BD390" s="130"/>
      <c r="BE390" s="130"/>
      <c r="BF390" s="130"/>
      <c r="BG390" s="130"/>
      <c r="BH390" s="130"/>
      <c r="BI390" s="130"/>
      <c r="BJ390" s="130"/>
      <c r="BK390" s="130"/>
      <c r="BL390" s="130"/>
      <c r="BM390" s="130"/>
      <c r="BN390" s="130"/>
      <c r="BO390" s="130"/>
      <c r="BP390" s="130"/>
      <c r="BQ390" s="132"/>
      <c r="BR390" s="237"/>
      <c r="BS390" s="237"/>
      <c r="BT390" s="237"/>
      <c r="BU390" s="237"/>
      <c r="BV390" s="237"/>
      <c r="BW390" s="237"/>
      <c r="BX390" s="237"/>
      <c r="BY390" s="237"/>
      <c r="BZ390" s="237"/>
      <c r="CA390" s="237"/>
      <c r="CB390" s="237"/>
      <c r="CC390" s="237"/>
      <c r="CD390" s="237"/>
      <c r="CE390" s="237"/>
      <c r="CF390" s="237"/>
      <c r="CG390" s="237"/>
      <c r="CH390" s="237"/>
      <c r="CI390" s="237"/>
      <c r="CJ390" s="237"/>
      <c r="CK390" s="237"/>
      <c r="CL390" s="237"/>
      <c r="CM390" s="237"/>
      <c r="CN390" s="237"/>
      <c r="CO390" s="237"/>
      <c r="CP390" s="237"/>
      <c r="CQ390" s="237"/>
      <c r="CR390" s="237"/>
      <c r="CS390" s="237"/>
      <c r="CT390" s="237"/>
      <c r="CU390" s="237"/>
      <c r="CV390" s="237"/>
      <c r="CW390" s="237"/>
      <c r="CX390" s="237"/>
      <c r="CY390" s="237"/>
      <c r="CZ390" s="237"/>
      <c r="DA390" s="238"/>
    </row>
    <row r="391" s="772" customFormat="true" ht="15" customHeight="true" x14ac:dyDescent="0.2">
      <c r="B391" s="771"/>
      <c r="R391" s="238"/>
      <c r="S391" s="238"/>
      <c r="T391" s="238"/>
      <c r="U391" s="238"/>
      <c r="V391" s="238"/>
      <c r="W391" s="238"/>
      <c r="X391" s="238"/>
      <c r="Y391" s="238"/>
      <c r="Z391" s="238"/>
      <c r="AA391" s="238"/>
      <c r="AB391" s="238"/>
      <c r="AC391" s="238"/>
      <c r="AD391" s="238"/>
      <c r="AE391" s="238"/>
      <c r="AF391" s="238"/>
      <c r="AG391" s="238"/>
      <c r="AH391" s="238"/>
      <c r="AI391" s="238"/>
      <c r="AJ391" s="238"/>
      <c r="AK391" s="238"/>
      <c r="AL391" s="238"/>
      <c r="AM391" s="238"/>
      <c r="AN391" s="238"/>
      <c r="AO391" s="238"/>
      <c r="AP391" s="238"/>
      <c r="AQ391" s="238"/>
      <c r="AR391" s="238"/>
      <c r="AS391" s="238"/>
      <c r="AT391" s="238"/>
      <c r="AU391" s="238"/>
      <c r="AV391" s="238"/>
      <c r="AW391" s="238"/>
      <c r="AX391" s="238"/>
      <c r="AY391" s="238"/>
      <c r="BA391" s="132"/>
      <c r="BB391" s="130"/>
      <c r="BC391" s="130"/>
      <c r="BD391" s="130"/>
      <c r="BE391" s="130"/>
      <c r="BF391" s="130"/>
      <c r="BG391" s="130"/>
      <c r="BH391" s="130"/>
      <c r="BI391" s="130"/>
      <c r="BJ391" s="130"/>
      <c r="BK391" s="130"/>
      <c r="BL391" s="130"/>
      <c r="BM391" s="130"/>
      <c r="BN391" s="130"/>
      <c r="BO391" s="130"/>
      <c r="BP391" s="130"/>
      <c r="BQ391" s="132"/>
      <c r="BR391" s="237"/>
      <c r="BS391" s="237"/>
      <c r="BT391" s="237"/>
      <c r="BU391" s="237"/>
      <c r="BV391" s="237"/>
      <c r="BW391" s="237"/>
      <c r="BX391" s="237"/>
      <c r="BY391" s="237"/>
      <c r="BZ391" s="237"/>
      <c r="CA391" s="237"/>
      <c r="CB391" s="237"/>
      <c r="CC391" s="237"/>
      <c r="CD391" s="237"/>
      <c r="CE391" s="237"/>
      <c r="CF391" s="237"/>
      <c r="CG391" s="237"/>
      <c r="CH391" s="237"/>
      <c r="CI391" s="237"/>
      <c r="CJ391" s="237"/>
      <c r="CK391" s="237"/>
      <c r="CL391" s="237"/>
      <c r="CM391" s="237"/>
      <c r="CN391" s="237"/>
      <c r="CO391" s="237"/>
      <c r="CP391" s="237"/>
      <c r="CQ391" s="237"/>
      <c r="CR391" s="237"/>
      <c r="CS391" s="237"/>
      <c r="CT391" s="237"/>
      <c r="CU391" s="237"/>
      <c r="CV391" s="237"/>
      <c r="CW391" s="237"/>
      <c r="CX391" s="237"/>
      <c r="CY391" s="237"/>
      <c r="CZ391" s="237"/>
      <c r="DA391" s="238"/>
    </row>
    <row r="392" s="772" customFormat="true" ht="15" customHeight="true" x14ac:dyDescent="0.2">
      <c r="R392" s="238"/>
      <c r="S392" s="238"/>
      <c r="T392" s="238"/>
      <c r="U392" s="238"/>
      <c r="V392" s="238"/>
      <c r="W392" s="238"/>
      <c r="X392" s="238"/>
      <c r="Y392" s="238"/>
      <c r="Z392" s="238"/>
      <c r="AA392" s="238"/>
      <c r="AB392" s="238"/>
      <c r="AC392" s="238"/>
      <c r="AD392" s="238"/>
      <c r="AE392" s="238"/>
      <c r="AF392" s="238"/>
      <c r="AG392" s="238"/>
      <c r="AH392" s="238"/>
      <c r="AI392" s="238"/>
      <c r="AJ392" s="238"/>
      <c r="AK392" s="238"/>
      <c r="AL392" s="238"/>
      <c r="AM392" s="238"/>
      <c r="AN392" s="238"/>
      <c r="AO392" s="238"/>
      <c r="AP392" s="238"/>
      <c r="AQ392" s="238"/>
      <c r="AR392" s="238"/>
      <c r="AS392" s="238"/>
      <c r="AT392" s="238"/>
      <c r="AU392" s="238"/>
      <c r="AV392" s="238"/>
      <c r="AW392" s="238"/>
      <c r="AX392" s="238"/>
      <c r="AY392" s="238"/>
      <c r="BA392" s="132"/>
      <c r="BB392" s="130"/>
      <c r="BC392" s="130"/>
      <c r="BD392" s="130"/>
      <c r="BE392" s="130"/>
      <c r="BF392" s="130"/>
      <c r="BG392" s="130"/>
      <c r="BH392" s="130"/>
      <c r="BI392" s="130"/>
      <c r="BJ392" s="130"/>
      <c r="BK392" s="130"/>
      <c r="BL392" s="130"/>
      <c r="BM392" s="130"/>
      <c r="BN392" s="130"/>
      <c r="BO392" s="130"/>
      <c r="BP392" s="130"/>
      <c r="BQ392" s="132"/>
      <c r="BR392" s="237"/>
      <c r="BS392" s="237"/>
      <c r="BT392" s="237"/>
      <c r="BU392" s="237"/>
      <c r="BV392" s="237"/>
      <c r="BW392" s="237"/>
      <c r="BX392" s="237"/>
      <c r="BY392" s="237"/>
      <c r="BZ392" s="237"/>
      <c r="CA392" s="237"/>
      <c r="CB392" s="237"/>
      <c r="CC392" s="237"/>
      <c r="CD392" s="237"/>
      <c r="CE392" s="237"/>
      <c r="CF392" s="237"/>
      <c r="CG392" s="237"/>
      <c r="CH392" s="237"/>
      <c r="CI392" s="237"/>
      <c r="CJ392" s="237"/>
      <c r="CK392" s="237"/>
      <c r="CL392" s="237"/>
      <c r="CM392" s="237"/>
      <c r="CN392" s="237"/>
      <c r="CO392" s="237"/>
      <c r="CP392" s="237"/>
      <c r="CQ392" s="237"/>
      <c r="CR392" s="237"/>
      <c r="CS392" s="237"/>
      <c r="CT392" s="237"/>
      <c r="CU392" s="237"/>
      <c r="CV392" s="237"/>
      <c r="CW392" s="237"/>
      <c r="CX392" s="237"/>
      <c r="CY392" s="237"/>
      <c r="CZ392" s="237"/>
      <c r="DA392" s="238"/>
    </row>
    <row r="393" s="772" customFormat="true" ht="15" customHeight="true" x14ac:dyDescent="0.2">
      <c r="R393" s="238"/>
      <c r="S393" s="238"/>
      <c r="T393" s="238"/>
      <c r="U393" s="238"/>
      <c r="V393" s="238"/>
      <c r="W393" s="238"/>
      <c r="X393" s="238"/>
      <c r="Y393" s="238"/>
      <c r="Z393" s="238"/>
      <c r="AA393" s="238"/>
      <c r="AB393" s="238"/>
      <c r="AC393" s="238"/>
      <c r="AD393" s="238"/>
      <c r="AE393" s="238"/>
      <c r="AF393" s="238"/>
      <c r="AG393" s="238"/>
      <c r="AH393" s="238"/>
      <c r="AI393" s="238"/>
      <c r="AJ393" s="238"/>
      <c r="AK393" s="238"/>
      <c r="AL393" s="238"/>
      <c r="AM393" s="238"/>
      <c r="AN393" s="238"/>
      <c r="AO393" s="238"/>
      <c r="AP393" s="238"/>
      <c r="AQ393" s="238"/>
      <c r="AR393" s="238"/>
      <c r="AS393" s="238"/>
      <c r="AT393" s="238"/>
      <c r="AU393" s="238"/>
      <c r="AV393" s="238"/>
      <c r="AW393" s="238"/>
      <c r="AX393" s="238"/>
      <c r="AY393" s="238"/>
      <c r="BA393" s="132"/>
      <c r="BB393" s="130"/>
      <c r="BC393" s="130"/>
      <c r="BD393" s="130"/>
      <c r="BE393" s="130"/>
      <c r="BF393" s="130"/>
      <c r="BG393" s="130"/>
      <c r="BH393" s="130"/>
      <c r="BI393" s="130"/>
      <c r="BJ393" s="130"/>
      <c r="BK393" s="130"/>
      <c r="BL393" s="130"/>
      <c r="BM393" s="130"/>
      <c r="BN393" s="130"/>
      <c r="BO393" s="130"/>
      <c r="BP393" s="130"/>
      <c r="BQ393" s="132"/>
      <c r="BR393" s="237"/>
      <c r="BS393" s="237"/>
      <c r="BT393" s="237"/>
      <c r="BU393" s="237"/>
      <c r="BV393" s="237"/>
      <c r="BW393" s="237"/>
      <c r="BX393" s="237"/>
      <c r="BY393" s="237"/>
      <c r="BZ393" s="237"/>
      <c r="CA393" s="237"/>
      <c r="CB393" s="237"/>
      <c r="CC393" s="237"/>
      <c r="CD393" s="237"/>
      <c r="CE393" s="237"/>
      <c r="CF393" s="237"/>
      <c r="CG393" s="237"/>
      <c r="CH393" s="237"/>
      <c r="CI393" s="237"/>
      <c r="CJ393" s="237"/>
      <c r="CK393" s="237"/>
      <c r="CL393" s="237"/>
      <c r="CM393" s="237"/>
      <c r="CN393" s="237"/>
      <c r="CO393" s="237"/>
      <c r="CP393" s="237"/>
      <c r="CQ393" s="237"/>
      <c r="CR393" s="237"/>
      <c r="CS393" s="237"/>
      <c r="CT393" s="237"/>
      <c r="CU393" s="237"/>
      <c r="CV393" s="237"/>
      <c r="CW393" s="237"/>
      <c r="CX393" s="237"/>
      <c r="CY393" s="237"/>
      <c r="CZ393" s="237"/>
      <c r="DA393" s="238"/>
    </row>
    <row r="394" s="772" customFormat="true" ht="15" customHeight="true" x14ac:dyDescent="0.2">
      <c r="R394" s="238"/>
      <c r="S394" s="238"/>
      <c r="T394" s="238"/>
      <c r="U394" s="238"/>
      <c r="V394" s="238"/>
      <c r="W394" s="238"/>
      <c r="X394" s="238"/>
      <c r="Y394" s="238"/>
      <c r="Z394" s="238"/>
      <c r="AA394" s="238"/>
      <c r="AB394" s="238"/>
      <c r="AC394" s="238"/>
      <c r="AD394" s="238"/>
      <c r="AE394" s="238"/>
      <c r="AF394" s="238"/>
      <c r="AG394" s="238"/>
      <c r="AH394" s="238"/>
      <c r="AI394" s="238"/>
      <c r="AJ394" s="238"/>
      <c r="AK394" s="238"/>
      <c r="AL394" s="238"/>
      <c r="AM394" s="238"/>
      <c r="AN394" s="238"/>
      <c r="AO394" s="238"/>
      <c r="AP394" s="238"/>
      <c r="AQ394" s="238"/>
      <c r="AR394" s="238"/>
      <c r="AS394" s="238"/>
      <c r="AT394" s="238"/>
      <c r="AU394" s="238"/>
      <c r="AV394" s="238"/>
      <c r="AW394" s="238"/>
      <c r="AX394" s="238"/>
      <c r="AY394" s="238"/>
      <c r="BA394" s="132"/>
      <c r="BB394" s="130"/>
      <c r="BC394" s="130"/>
      <c r="BD394" s="130"/>
      <c r="BE394" s="130"/>
      <c r="BF394" s="130"/>
      <c r="BG394" s="130"/>
      <c r="BH394" s="130"/>
      <c r="BI394" s="130"/>
      <c r="BJ394" s="130"/>
      <c r="BK394" s="130"/>
      <c r="BL394" s="130"/>
      <c r="BM394" s="130"/>
      <c r="BN394" s="130"/>
      <c r="BO394" s="130"/>
      <c r="BP394" s="130"/>
      <c r="BQ394" s="132"/>
      <c r="BR394" s="237"/>
      <c r="BS394" s="237"/>
      <c r="BT394" s="237"/>
      <c r="BU394" s="237"/>
      <c r="BV394" s="237"/>
      <c r="BW394" s="237"/>
      <c r="BX394" s="237"/>
      <c r="BY394" s="237"/>
      <c r="BZ394" s="237"/>
      <c r="CA394" s="237"/>
      <c r="CB394" s="237"/>
      <c r="CC394" s="237"/>
      <c r="CD394" s="237"/>
      <c r="CE394" s="237"/>
      <c r="CF394" s="237"/>
      <c r="CG394" s="237"/>
      <c r="CH394" s="237"/>
      <c r="CI394" s="237"/>
      <c r="CJ394" s="237"/>
      <c r="CK394" s="237"/>
      <c r="CL394" s="237"/>
      <c r="CM394" s="237"/>
      <c r="CN394" s="237"/>
      <c r="CO394" s="237"/>
      <c r="CP394" s="237"/>
      <c r="CQ394" s="237"/>
      <c r="CR394" s="237"/>
      <c r="CS394" s="237"/>
      <c r="CT394" s="237"/>
      <c r="CU394" s="237"/>
      <c r="CV394" s="237"/>
      <c r="CW394" s="237"/>
      <c r="CX394" s="237"/>
      <c r="CY394" s="237"/>
      <c r="CZ394" s="237"/>
      <c r="DA394" s="238"/>
    </row>
    <row r="395" s="772" customFormat="true" ht="15" customHeight="true" x14ac:dyDescent="0.2">
      <c r="R395" s="238"/>
      <c r="S395" s="238"/>
      <c r="T395" s="238"/>
      <c r="U395" s="238"/>
      <c r="V395" s="238"/>
      <c r="W395" s="238"/>
      <c r="X395" s="238"/>
      <c r="Y395" s="238"/>
      <c r="Z395" s="238"/>
      <c r="AA395" s="238"/>
      <c r="AB395" s="238"/>
      <c r="AC395" s="238"/>
      <c r="AD395" s="238"/>
      <c r="AE395" s="238"/>
      <c r="AF395" s="238"/>
      <c r="AG395" s="238"/>
      <c r="AH395" s="238"/>
      <c r="AI395" s="238"/>
      <c r="AJ395" s="238"/>
      <c r="AK395" s="238"/>
      <c r="AL395" s="238"/>
      <c r="AM395" s="238"/>
      <c r="AN395" s="238"/>
      <c r="AO395" s="238"/>
      <c r="AP395" s="238"/>
      <c r="AQ395" s="238"/>
      <c r="AR395" s="238"/>
      <c r="AS395" s="238"/>
      <c r="AT395" s="238"/>
      <c r="AU395" s="238"/>
      <c r="AV395" s="238"/>
      <c r="AW395" s="238"/>
      <c r="AX395" s="238"/>
      <c r="AY395" s="238"/>
      <c r="BA395" s="132"/>
      <c r="BB395" s="130"/>
      <c r="BC395" s="130"/>
      <c r="BD395" s="130"/>
      <c r="BE395" s="130"/>
      <c r="BF395" s="130"/>
      <c r="BG395" s="130"/>
      <c r="BH395" s="130"/>
      <c r="BI395" s="130"/>
      <c r="BJ395" s="130"/>
      <c r="BK395" s="130"/>
      <c r="BL395" s="130"/>
      <c r="BM395" s="130"/>
      <c r="BN395" s="130"/>
      <c r="BO395" s="130"/>
      <c r="BP395" s="130"/>
      <c r="BQ395" s="132"/>
      <c r="BR395" s="237"/>
      <c r="BS395" s="237"/>
      <c r="BT395" s="237"/>
      <c r="BU395" s="237"/>
      <c r="BV395" s="237"/>
      <c r="BW395" s="237"/>
      <c r="BX395" s="237"/>
      <c r="BY395" s="237"/>
      <c r="BZ395" s="237"/>
      <c r="CA395" s="237"/>
      <c r="CB395" s="237"/>
      <c r="CC395" s="237"/>
      <c r="CD395" s="237"/>
      <c r="CE395" s="237"/>
      <c r="CF395" s="237"/>
      <c r="CG395" s="237"/>
      <c r="CH395" s="237"/>
      <c r="CI395" s="237"/>
      <c r="CJ395" s="237"/>
      <c r="CK395" s="237"/>
      <c r="CL395" s="237"/>
      <c r="CM395" s="237"/>
      <c r="CN395" s="237"/>
      <c r="CO395" s="237"/>
      <c r="CP395" s="237"/>
      <c r="CQ395" s="237"/>
      <c r="CR395" s="237"/>
      <c r="CS395" s="237"/>
      <c r="CT395" s="237"/>
      <c r="CU395" s="237"/>
      <c r="CV395" s="237"/>
      <c r="CW395" s="237"/>
      <c r="CX395" s="237"/>
      <c r="CY395" s="237"/>
      <c r="CZ395" s="237"/>
      <c r="DA395" s="238"/>
    </row>
    <row r="396" s="772" customFormat="true" ht="15" customHeight="true" x14ac:dyDescent="0.2">
      <c r="R396" s="238"/>
      <c r="S396" s="238"/>
      <c r="T396" s="238"/>
      <c r="U396" s="238"/>
      <c r="V396" s="238"/>
      <c r="W396" s="238"/>
      <c r="X396" s="238"/>
      <c r="Y396" s="238"/>
      <c r="Z396" s="238"/>
      <c r="AA396" s="238"/>
      <c r="AB396" s="238"/>
      <c r="AC396" s="238"/>
      <c r="AD396" s="238"/>
      <c r="AE396" s="238"/>
      <c r="AF396" s="238"/>
      <c r="AG396" s="238"/>
      <c r="AH396" s="238"/>
      <c r="AI396" s="238"/>
      <c r="AJ396" s="238"/>
      <c r="AK396" s="238"/>
      <c r="AL396" s="238"/>
      <c r="AM396" s="238"/>
      <c r="AN396" s="238"/>
      <c r="AO396" s="238"/>
      <c r="AP396" s="238"/>
      <c r="AQ396" s="238"/>
      <c r="AR396" s="238"/>
      <c r="AS396" s="238"/>
      <c r="AT396" s="238"/>
      <c r="AU396" s="238"/>
      <c r="AV396" s="238"/>
      <c r="AW396" s="238"/>
      <c r="AX396" s="238"/>
      <c r="AY396" s="238"/>
      <c r="BA396" s="132"/>
      <c r="BB396" s="130"/>
      <c r="BC396" s="130"/>
      <c r="BD396" s="130"/>
      <c r="BE396" s="130"/>
      <c r="BF396" s="130"/>
      <c r="BG396" s="130"/>
      <c r="BH396" s="130"/>
      <c r="BI396" s="130"/>
      <c r="BJ396" s="130"/>
      <c r="BK396" s="130"/>
      <c r="BL396" s="130"/>
      <c r="BM396" s="130"/>
      <c r="BN396" s="130"/>
      <c r="BO396" s="130"/>
      <c r="BP396" s="130"/>
      <c r="BQ396" s="132"/>
      <c r="BR396" s="237"/>
      <c r="BS396" s="237"/>
      <c r="BT396" s="237"/>
      <c r="BU396" s="237"/>
      <c r="BV396" s="237"/>
      <c r="BW396" s="237"/>
      <c r="BX396" s="237"/>
      <c r="BY396" s="237"/>
      <c r="BZ396" s="237"/>
      <c r="CA396" s="237"/>
      <c r="CB396" s="237"/>
      <c r="CC396" s="237"/>
      <c r="CD396" s="237"/>
      <c r="CE396" s="237"/>
      <c r="CF396" s="237"/>
      <c r="CG396" s="237"/>
      <c r="CH396" s="237"/>
      <c r="CI396" s="237"/>
      <c r="CJ396" s="237"/>
      <c r="CK396" s="237"/>
      <c r="CL396" s="237"/>
      <c r="CM396" s="237"/>
      <c r="CN396" s="237"/>
      <c r="CO396" s="237"/>
      <c r="CP396" s="237"/>
      <c r="CQ396" s="237"/>
      <c r="CR396" s="237"/>
      <c r="CS396" s="237"/>
      <c r="CT396" s="237"/>
      <c r="CU396" s="237"/>
      <c r="CV396" s="237"/>
      <c r="CW396" s="237"/>
      <c r="CX396" s="237"/>
      <c r="CY396" s="237"/>
      <c r="CZ396" s="237"/>
      <c r="DA396" s="238"/>
    </row>
    <row r="397" s="772" customFormat="true" ht="15" customHeight="true" x14ac:dyDescent="0.2">
      <c r="R397" s="238"/>
      <c r="S397" s="238"/>
      <c r="T397" s="238"/>
      <c r="U397" s="238"/>
      <c r="V397" s="238"/>
      <c r="W397" s="238"/>
      <c r="X397" s="238"/>
      <c r="Y397" s="238"/>
      <c r="Z397" s="238"/>
      <c r="AA397" s="238"/>
      <c r="AB397" s="238"/>
      <c r="AC397" s="238"/>
      <c r="AD397" s="238"/>
      <c r="AE397" s="238"/>
      <c r="AF397" s="238"/>
      <c r="AG397" s="238"/>
      <c r="AH397" s="238"/>
      <c r="AI397" s="238"/>
      <c r="AJ397" s="238"/>
      <c r="AK397" s="238"/>
      <c r="AL397" s="238"/>
      <c r="AM397" s="238"/>
      <c r="AN397" s="238"/>
      <c r="AO397" s="238"/>
      <c r="AP397" s="238"/>
      <c r="AQ397" s="238"/>
      <c r="AR397" s="238"/>
      <c r="AS397" s="238"/>
      <c r="AT397" s="238"/>
      <c r="AU397" s="238"/>
      <c r="AV397" s="238"/>
      <c r="AW397" s="238"/>
      <c r="AX397" s="238"/>
      <c r="AY397" s="238"/>
      <c r="BA397" s="132"/>
      <c r="BB397" s="130"/>
      <c r="BC397" s="130"/>
      <c r="BD397" s="130"/>
      <c r="BE397" s="130"/>
      <c r="BF397" s="130"/>
      <c r="BG397" s="130"/>
      <c r="BH397" s="130"/>
      <c r="BI397" s="130"/>
      <c r="BJ397" s="130"/>
      <c r="BK397" s="130"/>
      <c r="BL397" s="130"/>
      <c r="BM397" s="130"/>
      <c r="BN397" s="130"/>
      <c r="BO397" s="130"/>
      <c r="BP397" s="130"/>
      <c r="BQ397" s="132"/>
      <c r="BR397" s="237"/>
      <c r="BS397" s="237"/>
      <c r="BT397" s="237"/>
      <c r="BU397" s="237"/>
      <c r="BV397" s="237"/>
      <c r="BW397" s="237"/>
      <c r="BX397" s="237"/>
      <c r="BY397" s="237"/>
      <c r="BZ397" s="237"/>
      <c r="CA397" s="237"/>
      <c r="CB397" s="237"/>
      <c r="CC397" s="237"/>
      <c r="CD397" s="237"/>
      <c r="CE397" s="237"/>
      <c r="CF397" s="237"/>
      <c r="CG397" s="237"/>
      <c r="CH397" s="237"/>
      <c r="CI397" s="237"/>
      <c r="CJ397" s="237"/>
      <c r="CK397" s="237"/>
      <c r="CL397" s="237"/>
      <c r="CM397" s="237"/>
      <c r="CN397" s="237"/>
      <c r="CO397" s="237"/>
      <c r="CP397" s="237"/>
      <c r="CQ397" s="237"/>
      <c r="CR397" s="237"/>
      <c r="CS397" s="237"/>
      <c r="CT397" s="237"/>
      <c r="CU397" s="237"/>
      <c r="CV397" s="237"/>
      <c r="CW397" s="237"/>
      <c r="CX397" s="237"/>
      <c r="CY397" s="237"/>
      <c r="CZ397" s="237"/>
      <c r="DA397" s="238"/>
    </row>
    <row r="398" s="772" customFormat="true" ht="15" customHeight="true" x14ac:dyDescent="0.2">
      <c r="R398" s="238"/>
      <c r="S398" s="238"/>
      <c r="T398" s="238"/>
      <c r="U398" s="238"/>
      <c r="V398" s="238"/>
      <c r="W398" s="238"/>
      <c r="X398" s="238"/>
      <c r="Y398" s="238"/>
      <c r="Z398" s="238"/>
      <c r="AA398" s="238"/>
      <c r="AB398" s="238"/>
      <c r="AC398" s="238"/>
      <c r="AD398" s="238"/>
      <c r="AE398" s="238"/>
      <c r="AF398" s="238"/>
      <c r="AG398" s="238"/>
      <c r="AH398" s="238"/>
      <c r="AI398" s="238"/>
      <c r="AJ398" s="238"/>
      <c r="AK398" s="238"/>
      <c r="AL398" s="238"/>
      <c r="AM398" s="238"/>
      <c r="AN398" s="238"/>
      <c r="AO398" s="238"/>
      <c r="AP398" s="238"/>
      <c r="AQ398" s="238"/>
      <c r="AR398" s="238"/>
      <c r="AS398" s="238"/>
      <c r="AT398" s="238"/>
      <c r="AU398" s="238"/>
      <c r="AV398" s="238"/>
      <c r="AW398" s="238"/>
      <c r="AX398" s="238"/>
      <c r="AY398" s="238"/>
      <c r="BA398" s="132"/>
      <c r="BB398" s="130"/>
      <c r="BC398" s="130"/>
      <c r="BD398" s="130"/>
      <c r="BE398" s="130"/>
      <c r="BF398" s="130"/>
      <c r="BG398" s="130"/>
      <c r="BH398" s="130"/>
      <c r="BI398" s="130"/>
      <c r="BJ398" s="130"/>
      <c r="BK398" s="130"/>
      <c r="BL398" s="130"/>
      <c r="BM398" s="130"/>
      <c r="BN398" s="130"/>
      <c r="BO398" s="130"/>
      <c r="BP398" s="130"/>
      <c r="BQ398" s="132"/>
      <c r="BR398" s="237"/>
      <c r="BS398" s="237"/>
      <c r="BT398" s="237"/>
      <c r="BU398" s="237"/>
      <c r="BV398" s="237"/>
      <c r="BW398" s="237"/>
      <c r="BX398" s="237"/>
      <c r="BY398" s="237"/>
      <c r="BZ398" s="237"/>
      <c r="CA398" s="237"/>
      <c r="CB398" s="237"/>
      <c r="CC398" s="237"/>
      <c r="CD398" s="237"/>
      <c r="CE398" s="237"/>
      <c r="CF398" s="237"/>
      <c r="CG398" s="237"/>
      <c r="CH398" s="237"/>
      <c r="CI398" s="237"/>
      <c r="CJ398" s="237"/>
      <c r="CK398" s="237"/>
      <c r="CL398" s="237"/>
      <c r="CM398" s="237"/>
      <c r="CN398" s="237"/>
      <c r="CO398" s="237"/>
      <c r="CP398" s="237"/>
      <c r="CQ398" s="237"/>
      <c r="CR398" s="237"/>
      <c r="CS398" s="237"/>
      <c r="CT398" s="237"/>
      <c r="CU398" s="237"/>
      <c r="CV398" s="237"/>
      <c r="CW398" s="237"/>
      <c r="CX398" s="237"/>
      <c r="CY398" s="237"/>
      <c r="CZ398" s="237"/>
      <c r="DA398" s="238"/>
    </row>
    <row r="399" s="764" customFormat="true" ht="15" customHeight="true" x14ac:dyDescent="0.25">
      <c r="A399" s="136"/>
      <c r="B399" s="136"/>
      <c r="C399" s="2308" t="s">
        <v>132</v>
      </c>
      <c r="D399" s="2309"/>
      <c r="E399" s="2309"/>
      <c r="F399" s="2309"/>
      <c r="G399" s="136"/>
      <c r="H399" s="2310" t="s">
        <v>133</v>
      </c>
      <c r="I399" s="2311"/>
      <c r="J399" s="2311"/>
      <c r="K399" s="2311"/>
      <c r="M399" s="2310" t="s">
        <v>134</v>
      </c>
      <c r="N399" s="2311"/>
      <c r="O399" s="2311"/>
      <c r="P399" s="2311"/>
      <c r="R399" s="233"/>
      <c r="S399" s="233"/>
      <c r="T399" s="233"/>
      <c r="U399" s="233"/>
      <c r="V399" s="233"/>
      <c r="W399" s="233"/>
      <c r="X399" s="233"/>
      <c r="Y399" s="233"/>
      <c r="Z399" s="233"/>
      <c r="AA399" s="233"/>
      <c r="AB399" s="233"/>
      <c r="AC399" s="233"/>
      <c r="AD399" s="233"/>
      <c r="AE399" s="233"/>
      <c r="AF399" s="233"/>
      <c r="AG399" s="233"/>
      <c r="AH399" s="233"/>
      <c r="AI399" s="233"/>
      <c r="AJ399" s="233"/>
      <c r="AK399" s="233"/>
      <c r="AL399" s="233"/>
      <c r="AM399" s="233"/>
      <c r="AN399" s="233"/>
      <c r="AO399" s="233"/>
      <c r="AP399" s="233"/>
      <c r="AQ399" s="233"/>
      <c r="AR399" s="233"/>
      <c r="AS399" s="233"/>
      <c r="AT399" s="233"/>
      <c r="AU399" s="233"/>
      <c r="AV399" s="233"/>
      <c r="AW399" s="233"/>
      <c r="AX399" s="233"/>
      <c r="AY399" s="233"/>
      <c r="AZ399" s="233"/>
      <c r="BB399" s="136"/>
      <c r="BR399" s="233"/>
      <c r="BS399" s="233"/>
      <c r="BT399" s="233"/>
      <c r="BU399" s="233"/>
      <c r="BV399" s="233"/>
      <c r="BW399" s="233"/>
      <c r="BX399" s="233"/>
      <c r="BY399" s="233"/>
      <c r="BZ399" s="233"/>
      <c r="CA399" s="233"/>
      <c r="CB399" s="233"/>
      <c r="CC399" s="233"/>
      <c r="CD399" s="233"/>
      <c r="CE399" s="233"/>
      <c r="CF399" s="233"/>
      <c r="CG399" s="233"/>
      <c r="CH399" s="233"/>
      <c r="CI399" s="233"/>
      <c r="CJ399" s="233"/>
      <c r="CK399" s="233"/>
      <c r="CL399" s="233"/>
      <c r="CM399" s="233"/>
      <c r="CN399" s="233"/>
      <c r="CO399" s="233"/>
      <c r="CP399" s="233"/>
      <c r="CQ399" s="233"/>
      <c r="CR399" s="233"/>
      <c r="CS399" s="233"/>
      <c r="CT399" s="233"/>
      <c r="CU399" s="233"/>
      <c r="CV399" s="233"/>
      <c r="CW399" s="233"/>
      <c r="CX399" s="233"/>
      <c r="CY399" s="233"/>
      <c r="CZ399" s="233"/>
      <c r="DA399" s="233"/>
    </row>
    <row r="400" s="240" customFormat="true" ht="15" customHeight="true" x14ac:dyDescent="0.2">
      <c r="C400" s="2286" t="s">
        <v>190</v>
      </c>
      <c r="D400" s="2287"/>
      <c r="E400" s="2287"/>
      <c r="F400" s="745"/>
      <c r="G400" s="745"/>
      <c r="H400" s="2288" t="s">
        <v>190</v>
      </c>
      <c r="I400" s="2288"/>
      <c r="J400" s="2288"/>
      <c r="K400" s="745"/>
      <c r="L400" s="745"/>
      <c r="M400" s="2288" t="s">
        <v>190</v>
      </c>
      <c r="N400" s="2288"/>
      <c r="O400" s="2288"/>
      <c r="P400" s="745"/>
      <c r="Q400" s="745"/>
      <c r="R400" s="233"/>
      <c r="S400" s="233"/>
      <c r="T400" s="233"/>
      <c r="U400" s="233"/>
      <c r="V400" s="233"/>
      <c r="W400" s="233"/>
      <c r="X400" s="233"/>
      <c r="Y400" s="233"/>
      <c r="Z400" s="233"/>
      <c r="AA400" s="233"/>
      <c r="AB400" s="233"/>
      <c r="AC400" s="233"/>
      <c r="AD400" s="233"/>
      <c r="AE400" s="233"/>
      <c r="AF400" s="233"/>
      <c r="AG400" s="233"/>
      <c r="AH400" s="233"/>
      <c r="AI400" s="233"/>
      <c r="AJ400" s="233"/>
      <c r="AK400" s="233"/>
      <c r="AL400" s="233"/>
      <c r="AM400" s="233"/>
      <c r="AN400" s="233"/>
      <c r="AO400" s="233"/>
      <c r="AP400" s="233"/>
      <c r="AQ400" s="233"/>
      <c r="AR400" s="233"/>
      <c r="AS400" s="233"/>
      <c r="AT400" s="233"/>
      <c r="AU400" s="233"/>
      <c r="AV400" s="233"/>
      <c r="AW400" s="233"/>
      <c r="AX400" s="233"/>
      <c r="AY400" s="233"/>
      <c r="BA400" s="764"/>
      <c r="BB400" s="136"/>
      <c r="BC400" s="764"/>
      <c r="BD400" s="764"/>
      <c r="BE400" s="764"/>
      <c r="BF400" s="764"/>
      <c r="BG400" s="764"/>
      <c r="BH400" s="764"/>
      <c r="BI400" s="764"/>
      <c r="BJ400" s="764"/>
      <c r="BK400" s="764"/>
      <c r="BL400" s="764"/>
      <c r="BM400" s="764"/>
      <c r="BN400" s="764"/>
      <c r="BO400" s="764"/>
      <c r="BP400" s="764"/>
      <c r="BQ400" s="764"/>
      <c r="BR400" s="233"/>
      <c r="BS400" s="233"/>
      <c r="BT400" s="233"/>
      <c r="BU400" s="233"/>
      <c r="BV400" s="233"/>
      <c r="BW400" s="233"/>
      <c r="BX400" s="233"/>
      <c r="BY400" s="233"/>
      <c r="BZ400" s="233"/>
      <c r="CA400" s="233"/>
      <c r="CB400" s="233"/>
      <c r="CC400" s="233"/>
      <c r="CD400" s="233"/>
      <c r="CE400" s="233"/>
      <c r="CF400" s="233"/>
      <c r="CG400" s="233"/>
      <c r="CH400" s="233"/>
      <c r="CI400" s="233"/>
      <c r="CJ400" s="233"/>
      <c r="CK400" s="233"/>
      <c r="CL400" s="233"/>
      <c r="CM400" s="233"/>
      <c r="CN400" s="233"/>
      <c r="CO400" s="233"/>
      <c r="CP400" s="233"/>
      <c r="CQ400" s="233"/>
      <c r="CR400" s="233"/>
      <c r="CS400" s="233"/>
      <c r="CT400" s="233"/>
      <c r="CU400" s="233"/>
      <c r="CV400" s="233"/>
      <c r="CW400" s="233"/>
      <c r="CX400" s="233"/>
      <c r="CY400" s="233"/>
      <c r="CZ400" s="233"/>
      <c r="DA400" s="233"/>
    </row>
    <row r="401" s="240" customFormat="true" ht="25.15" customHeight="true" x14ac:dyDescent="0.2">
      <c r="C401" s="2286"/>
      <c r="D401" s="2287"/>
      <c r="E401" s="765" t="s">
        <v>191</v>
      </c>
      <c r="F401" s="745"/>
      <c r="G401" s="745"/>
      <c r="H401" s="2288"/>
      <c r="I401" s="2288"/>
      <c r="J401" s="766" t="s">
        <v>191</v>
      </c>
      <c r="K401" s="745"/>
      <c r="L401" s="745"/>
      <c r="M401" s="2288"/>
      <c r="N401" s="2288"/>
      <c r="O401" s="767" t="s">
        <v>191</v>
      </c>
      <c r="P401" s="745"/>
      <c r="Q401" s="745"/>
      <c r="R401" s="233"/>
      <c r="S401" s="233"/>
      <c r="T401" s="233"/>
      <c r="U401" s="233"/>
      <c r="V401" s="233"/>
      <c r="W401" s="233"/>
      <c r="X401" s="233"/>
      <c r="Y401" s="233"/>
      <c r="Z401" s="233"/>
      <c r="AA401" s="233"/>
      <c r="AB401" s="233"/>
      <c r="AC401" s="233"/>
      <c r="AD401" s="233"/>
      <c r="AE401" s="233"/>
      <c r="AF401" s="233"/>
      <c r="AG401" s="233"/>
      <c r="AH401" s="233"/>
      <c r="AI401" s="233"/>
      <c r="AJ401" s="233"/>
      <c r="AK401" s="233"/>
      <c r="AL401" s="233"/>
      <c r="AM401" s="233"/>
      <c r="AN401" s="233"/>
      <c r="AO401" s="233"/>
      <c r="AP401" s="233"/>
      <c r="AQ401" s="233"/>
      <c r="AR401" s="233"/>
      <c r="AS401" s="233"/>
      <c r="AT401" s="233"/>
      <c r="AU401" s="233"/>
      <c r="AV401" s="233"/>
      <c r="AW401" s="233"/>
      <c r="AX401" s="233"/>
      <c r="AY401" s="233"/>
      <c r="BA401" s="764"/>
      <c r="BB401" s="136"/>
      <c r="BC401" s="764"/>
      <c r="BD401" s="764"/>
      <c r="BE401" s="764"/>
      <c r="BF401" s="764"/>
      <c r="BG401" s="764"/>
      <c r="BH401" s="764"/>
      <c r="BI401" s="764"/>
      <c r="BJ401" s="764"/>
      <c r="BK401" s="764"/>
      <c r="BL401" s="764"/>
      <c r="BM401" s="764"/>
      <c r="BN401" s="764"/>
      <c r="BO401" s="764"/>
      <c r="BP401" s="764"/>
      <c r="BQ401" s="764"/>
      <c r="BR401" s="233"/>
      <c r="BS401" s="233"/>
      <c r="BT401" s="233"/>
      <c r="BU401" s="233"/>
      <c r="BV401" s="233"/>
      <c r="BW401" s="233"/>
      <c r="BX401" s="233"/>
      <c r="BY401" s="233"/>
      <c r="BZ401" s="233"/>
      <c r="CA401" s="233"/>
      <c r="CB401" s="233"/>
      <c r="CC401" s="233"/>
      <c r="CD401" s="233"/>
      <c r="CE401" s="233"/>
      <c r="CF401" s="233"/>
      <c r="CG401" s="233"/>
      <c r="CH401" s="233"/>
      <c r="CI401" s="233"/>
      <c r="CJ401" s="233"/>
      <c r="CK401" s="233"/>
      <c r="CL401" s="233"/>
      <c r="CM401" s="233"/>
      <c r="CN401" s="233"/>
      <c r="CO401" s="233"/>
      <c r="CP401" s="233"/>
      <c r="CQ401" s="233"/>
      <c r="CR401" s="233"/>
      <c r="CS401" s="233"/>
      <c r="CT401" s="233"/>
      <c r="CU401" s="233"/>
      <c r="CV401" s="233"/>
      <c r="CW401" s="233"/>
      <c r="CX401" s="233"/>
      <c r="CY401" s="233"/>
      <c r="CZ401" s="233"/>
      <c r="DA401" s="233"/>
    </row>
    <row r="402" s="240" customFormat="true" ht="25.15" customHeight="true" x14ac:dyDescent="0.2">
      <c r="B402" s="2289" t="s">
        <v>139</v>
      </c>
      <c r="C402" s="2287"/>
      <c r="D402" s="2287"/>
      <c r="E402" s="768" t="s">
        <v>192</v>
      </c>
      <c r="F402" s="745"/>
      <c r="G402" s="745"/>
      <c r="H402" s="2288"/>
      <c r="I402" s="2288"/>
      <c r="J402" s="769" t="s">
        <v>192</v>
      </c>
      <c r="K402" s="745"/>
      <c r="L402" s="745"/>
      <c r="M402" s="2288"/>
      <c r="N402" s="2288"/>
      <c r="O402" s="770" t="s">
        <v>192</v>
      </c>
      <c r="P402" s="745"/>
      <c r="Q402" s="745"/>
      <c r="R402" s="233"/>
      <c r="S402" s="233"/>
      <c r="T402" s="233"/>
      <c r="U402" s="233"/>
      <c r="V402" s="233"/>
      <c r="W402" s="233"/>
      <c r="X402" s="233"/>
      <c r="Y402" s="233"/>
      <c r="Z402" s="233"/>
      <c r="AA402" s="233"/>
      <c r="AB402" s="233"/>
      <c r="AC402" s="233"/>
      <c r="AD402" s="233"/>
      <c r="AE402" s="233"/>
      <c r="AF402" s="233"/>
      <c r="AG402" s="233"/>
      <c r="AH402" s="233"/>
      <c r="AI402" s="233"/>
      <c r="AJ402" s="233"/>
      <c r="AK402" s="233"/>
      <c r="AL402" s="233"/>
      <c r="AM402" s="233"/>
      <c r="AN402" s="233"/>
      <c r="AO402" s="233"/>
      <c r="AP402" s="233"/>
      <c r="AQ402" s="233"/>
      <c r="AR402" s="233"/>
      <c r="AS402" s="233"/>
      <c r="AT402" s="233"/>
      <c r="AU402" s="233"/>
      <c r="AV402" s="233"/>
      <c r="AW402" s="233"/>
      <c r="AX402" s="233"/>
      <c r="AY402" s="233"/>
      <c r="BA402" s="764"/>
      <c r="BB402" s="136"/>
      <c r="BC402" s="764"/>
      <c r="BD402" s="764"/>
      <c r="BE402" s="764"/>
      <c r="BF402" s="764"/>
      <c r="BG402" s="764"/>
      <c r="BH402" s="764"/>
      <c r="BI402" s="764"/>
      <c r="BJ402" s="764"/>
      <c r="BK402" s="764"/>
      <c r="BL402" s="764"/>
      <c r="BM402" s="764"/>
      <c r="BN402" s="764"/>
      <c r="BO402" s="764"/>
      <c r="BP402" s="764"/>
      <c r="BQ402" s="764"/>
      <c r="BR402" s="233"/>
      <c r="BS402" s="233"/>
      <c r="BT402" s="233"/>
      <c r="BU402" s="233"/>
      <c r="BV402" s="233"/>
      <c r="BW402" s="233"/>
      <c r="BX402" s="233"/>
      <c r="BY402" s="233"/>
      <c r="BZ402" s="233"/>
      <c r="CA402" s="233"/>
      <c r="CB402" s="233"/>
      <c r="CC402" s="233"/>
      <c r="CD402" s="233"/>
      <c r="CE402" s="233"/>
      <c r="CF402" s="233"/>
      <c r="CG402" s="233"/>
      <c r="CH402" s="233"/>
      <c r="CI402" s="233"/>
      <c r="CJ402" s="233"/>
      <c r="CK402" s="233"/>
      <c r="CL402" s="233"/>
      <c r="CM402" s="233"/>
      <c r="CN402" s="233"/>
      <c r="CO402" s="233"/>
      <c r="CP402" s="233"/>
      <c r="CQ402" s="233"/>
      <c r="CR402" s="233"/>
      <c r="CS402" s="233"/>
      <c r="CT402" s="233"/>
      <c r="CU402" s="233"/>
      <c r="CV402" s="233"/>
      <c r="CW402" s="233"/>
      <c r="CX402" s="233"/>
      <c r="CY402" s="233"/>
      <c r="CZ402" s="233"/>
      <c r="DA402" s="233"/>
    </row>
    <row r="403" s="240" customFormat="true" ht="25.15" customHeight="true" x14ac:dyDescent="0.2">
      <c r="B403" s="2287"/>
      <c r="C403" s="2259" t="s">
        <v>193</v>
      </c>
      <c r="D403" s="2258"/>
      <c r="E403" s="811">
        <v>0.64423221081285864</v>
      </c>
      <c r="F403" s="810"/>
      <c r="G403" s="810"/>
      <c r="H403" s="2258" t="s">
        <v>193</v>
      </c>
      <c r="I403" s="2258"/>
      <c r="J403" s="812">
        <v>0.6354466556103876</v>
      </c>
      <c r="K403" s="810"/>
      <c r="L403" s="810"/>
      <c r="M403" s="2258" t="s">
        <v>194</v>
      </c>
      <c r="N403" s="2258"/>
      <c r="O403" s="813">
        <v>0.61477026353489983</v>
      </c>
      <c r="P403" s="810"/>
      <c r="Q403" s="810"/>
      <c r="R403" s="233"/>
      <c r="S403" s="233"/>
      <c r="T403" s="233"/>
      <c r="U403" s="233"/>
      <c r="V403" s="233"/>
      <c r="W403" s="233"/>
      <c r="X403" s="233"/>
      <c r="Y403" s="233"/>
      <c r="Z403" s="233"/>
      <c r="AA403" s="233"/>
      <c r="AB403" s="233"/>
      <c r="AC403" s="233"/>
      <c r="AD403" s="233"/>
      <c r="AE403" s="233"/>
      <c r="AF403" s="233"/>
      <c r="AG403" s="233"/>
      <c r="AH403" s="233"/>
      <c r="AI403" s="233"/>
      <c r="AJ403" s="233"/>
      <c r="AK403" s="233"/>
      <c r="AL403" s="233"/>
      <c r="AM403" s="233"/>
      <c r="AN403" s="233"/>
      <c r="AO403" s="233"/>
      <c r="AP403" s="233"/>
      <c r="AQ403" s="233"/>
      <c r="AR403" s="233"/>
      <c r="AS403" s="233"/>
      <c r="AT403" s="233"/>
      <c r="AU403" s="233"/>
      <c r="AV403" s="233"/>
      <c r="AW403" s="233"/>
      <c r="AX403" s="233"/>
      <c r="AY403" s="233"/>
      <c r="BA403" s="235"/>
      <c r="BB403" s="412"/>
      <c r="BC403" s="235"/>
      <c r="BD403" s="235"/>
      <c r="BE403" s="235"/>
      <c r="BF403" s="235"/>
      <c r="BG403" s="235"/>
      <c r="BH403" s="235"/>
      <c r="BI403" s="235"/>
      <c r="BJ403" s="235"/>
      <c r="BK403" s="235"/>
      <c r="BL403" s="235"/>
      <c r="BM403" s="235"/>
      <c r="BN403" s="235"/>
      <c r="BO403" s="235"/>
      <c r="BP403" s="235"/>
      <c r="BQ403" s="235"/>
      <c r="BR403" s="236"/>
      <c r="BS403" s="236"/>
      <c r="BT403" s="236"/>
      <c r="BU403" s="236"/>
      <c r="BV403" s="236"/>
      <c r="BW403" s="236"/>
      <c r="BX403" s="236"/>
      <c r="BY403" s="236"/>
      <c r="BZ403" s="236"/>
      <c r="CA403" s="236"/>
      <c r="CB403" s="236"/>
      <c r="CC403" s="236"/>
      <c r="CD403" s="236"/>
      <c r="CE403" s="236"/>
      <c r="CF403" s="236"/>
      <c r="CG403" s="236"/>
      <c r="CH403" s="236"/>
      <c r="CI403" s="236"/>
      <c r="CJ403" s="236"/>
      <c r="CK403" s="236"/>
      <c r="CL403" s="236"/>
      <c r="CM403" s="236"/>
      <c r="CN403" s="236"/>
      <c r="CO403" s="236"/>
      <c r="CP403" s="236"/>
      <c r="CQ403" s="236"/>
      <c r="CR403" s="236"/>
      <c r="CS403" s="236"/>
      <c r="CT403" s="236"/>
      <c r="CU403" s="236"/>
      <c r="CV403" s="236"/>
      <c r="CW403" s="236"/>
      <c r="CX403" s="236"/>
      <c r="CY403" s="236"/>
      <c r="CZ403" s="236"/>
      <c r="DA403" s="233"/>
    </row>
    <row r="404" s="240" customFormat="true" ht="25.15" customHeight="true" x14ac:dyDescent="0.2">
      <c r="B404" s="2287"/>
      <c r="C404" s="2259" t="s">
        <v>194</v>
      </c>
      <c r="D404" s="2258"/>
      <c r="E404" s="814">
        <v>0.63276042221411011</v>
      </c>
      <c r="F404" s="810"/>
      <c r="G404" s="810"/>
      <c r="H404" s="2258" t="s">
        <v>195</v>
      </c>
      <c r="I404" s="2258"/>
      <c r="J404" s="815">
        <v>0.59390047219281716</v>
      </c>
      <c r="K404" s="810"/>
      <c r="L404" s="810"/>
      <c r="M404" s="2258" t="s">
        <v>196</v>
      </c>
      <c r="N404" s="2258"/>
      <c r="O404" s="816">
        <v>0.5963611068536151</v>
      </c>
      <c r="P404" s="810"/>
      <c r="Q404" s="810"/>
      <c r="R404" s="233"/>
      <c r="S404" s="233"/>
      <c r="T404" s="233"/>
      <c r="U404" s="233"/>
      <c r="V404" s="233"/>
      <c r="W404" s="233"/>
      <c r="X404" s="233"/>
      <c r="Y404" s="233"/>
      <c r="Z404" s="233"/>
      <c r="AA404" s="233"/>
      <c r="AB404" s="233"/>
      <c r="AC404" s="233"/>
      <c r="AD404" s="233"/>
      <c r="AE404" s="233"/>
      <c r="AF404" s="233"/>
      <c r="AG404" s="233"/>
      <c r="AH404" s="233"/>
      <c r="AI404" s="233"/>
      <c r="AJ404" s="233"/>
      <c r="AK404" s="233"/>
      <c r="AL404" s="233"/>
      <c r="AM404" s="233"/>
      <c r="AN404" s="233"/>
      <c r="AO404" s="233"/>
      <c r="AP404" s="233"/>
      <c r="AQ404" s="233"/>
      <c r="AR404" s="233"/>
      <c r="AS404" s="233"/>
      <c r="AT404" s="233"/>
      <c r="AU404" s="233"/>
      <c r="AV404" s="233"/>
      <c r="AW404" s="233"/>
      <c r="AX404" s="233"/>
      <c r="AY404" s="233"/>
      <c r="BA404" s="235"/>
      <c r="BB404" s="412"/>
      <c r="BC404" s="235"/>
      <c r="BD404" s="235"/>
      <c r="BE404" s="235"/>
      <c r="BF404" s="235"/>
      <c r="BG404" s="235"/>
      <c r="BH404" s="235"/>
      <c r="BI404" s="235"/>
      <c r="BJ404" s="235"/>
      <c r="BK404" s="235"/>
      <c r="BL404" s="235"/>
      <c r="BM404" s="235"/>
      <c r="BN404" s="235"/>
      <c r="BO404" s="235"/>
      <c r="BP404" s="235"/>
      <c r="BQ404" s="235"/>
      <c r="BR404" s="236"/>
      <c r="BS404" s="236"/>
      <c r="BT404" s="236"/>
      <c r="BU404" s="236"/>
      <c r="BV404" s="236"/>
      <c r="BW404" s="236"/>
      <c r="BX404" s="236"/>
      <c r="BY404" s="236"/>
      <c r="BZ404" s="236"/>
      <c r="CA404" s="236"/>
      <c r="CB404" s="236"/>
      <c r="CC404" s="236"/>
      <c r="CD404" s="236"/>
      <c r="CE404" s="236"/>
      <c r="CF404" s="236"/>
      <c r="CG404" s="236"/>
      <c r="CH404" s="236"/>
      <c r="CI404" s="236"/>
      <c r="CJ404" s="236"/>
      <c r="CK404" s="236"/>
      <c r="CL404" s="236"/>
      <c r="CM404" s="236"/>
      <c r="CN404" s="236"/>
      <c r="CO404" s="236"/>
      <c r="CP404" s="236"/>
      <c r="CQ404" s="236"/>
      <c r="CR404" s="236"/>
      <c r="CS404" s="236"/>
      <c r="CT404" s="236"/>
      <c r="CU404" s="236"/>
      <c r="CV404" s="236"/>
      <c r="CW404" s="236"/>
      <c r="CX404" s="236"/>
      <c r="CY404" s="236"/>
      <c r="CZ404" s="236"/>
      <c r="DA404" s="233"/>
    </row>
    <row r="405" s="240" customFormat="true" ht="25.15" customHeight="true" x14ac:dyDescent="0.2">
      <c r="B405" s="2287"/>
      <c r="C405" s="2259" t="s">
        <v>195</v>
      </c>
      <c r="D405" s="2258"/>
      <c r="E405" s="814">
        <v>0.63050447769441365</v>
      </c>
      <c r="F405" s="810"/>
      <c r="G405" s="810"/>
      <c r="H405" s="2258" t="s">
        <v>197</v>
      </c>
      <c r="I405" s="2258"/>
      <c r="J405" s="815">
        <v>0.54543779246389967</v>
      </c>
      <c r="K405" s="810"/>
      <c r="L405" s="810"/>
      <c r="M405" s="2258" t="s">
        <v>198</v>
      </c>
      <c r="N405" s="2258"/>
      <c r="O405" s="816">
        <v>0.58491947610374706</v>
      </c>
      <c r="P405" s="810"/>
      <c r="Q405" s="810"/>
      <c r="R405" s="233"/>
      <c r="S405" s="233"/>
      <c r="T405" s="233"/>
      <c r="U405" s="233"/>
      <c r="V405" s="233"/>
      <c r="W405" s="233"/>
      <c r="X405" s="233"/>
      <c r="Y405" s="233"/>
      <c r="Z405" s="233"/>
      <c r="AA405" s="233"/>
      <c r="AB405" s="233"/>
      <c r="AC405" s="233"/>
      <c r="AD405" s="233"/>
      <c r="AE405" s="233"/>
      <c r="AF405" s="233"/>
      <c r="AG405" s="233"/>
      <c r="AH405" s="233"/>
      <c r="AI405" s="233"/>
      <c r="AJ405" s="233"/>
      <c r="AK405" s="233"/>
      <c r="AL405" s="233"/>
      <c r="AM405" s="233"/>
      <c r="AN405" s="233"/>
      <c r="AO405" s="233"/>
      <c r="AP405" s="233"/>
      <c r="AQ405" s="233"/>
      <c r="AR405" s="233"/>
      <c r="AS405" s="233"/>
      <c r="AT405" s="233"/>
      <c r="AU405" s="233"/>
      <c r="AV405" s="233"/>
      <c r="AW405" s="233"/>
      <c r="AX405" s="233"/>
      <c r="AY405" s="233"/>
      <c r="BA405" s="235"/>
      <c r="BB405" s="412"/>
      <c r="BC405" s="235"/>
      <c r="BD405" s="235"/>
      <c r="BE405" s="235"/>
      <c r="BF405" s="235"/>
      <c r="BG405" s="235"/>
      <c r="BH405" s="235"/>
      <c r="BI405" s="235"/>
      <c r="BJ405" s="235"/>
      <c r="BK405" s="235"/>
      <c r="BL405" s="235"/>
      <c r="BM405" s="235"/>
      <c r="BN405" s="235"/>
      <c r="BO405" s="235"/>
      <c r="BP405" s="235"/>
      <c r="BQ405" s="235"/>
      <c r="BR405" s="236"/>
      <c r="BS405" s="236"/>
      <c r="BT405" s="236"/>
      <c r="BU405" s="236"/>
      <c r="BV405" s="236"/>
      <c r="BW405" s="236"/>
      <c r="BX405" s="236"/>
      <c r="BY405" s="236"/>
      <c r="BZ405" s="236"/>
      <c r="CA405" s="236"/>
      <c r="CB405" s="236"/>
      <c r="CC405" s="236"/>
      <c r="CD405" s="236"/>
      <c r="CE405" s="236"/>
      <c r="CF405" s="236"/>
      <c r="CG405" s="236"/>
      <c r="CH405" s="236"/>
      <c r="CI405" s="236"/>
      <c r="CJ405" s="236"/>
      <c r="CK405" s="236"/>
      <c r="CL405" s="236"/>
      <c r="CM405" s="236"/>
      <c r="CN405" s="236"/>
      <c r="CO405" s="236"/>
      <c r="CP405" s="236"/>
      <c r="CQ405" s="236"/>
      <c r="CR405" s="236"/>
      <c r="CS405" s="236"/>
      <c r="CT405" s="236"/>
      <c r="CU405" s="236"/>
      <c r="CV405" s="236"/>
      <c r="CW405" s="236"/>
      <c r="CX405" s="236"/>
      <c r="CY405" s="236"/>
      <c r="CZ405" s="236"/>
      <c r="DA405" s="233"/>
    </row>
    <row r="406" s="240" customFormat="true" ht="25.15" customHeight="true" x14ac:dyDescent="0.2">
      <c r="B406" s="2287"/>
      <c r="C406" s="2259" t="s">
        <v>198</v>
      </c>
      <c r="D406" s="2258"/>
      <c r="E406" s="814">
        <v>0.60686463990030592</v>
      </c>
      <c r="F406" s="810"/>
      <c r="G406" s="810"/>
      <c r="H406" s="2258" t="s">
        <v>199</v>
      </c>
      <c r="I406" s="2258"/>
      <c r="J406" s="815">
        <v>0.53451338538177606</v>
      </c>
      <c r="K406" s="810"/>
      <c r="L406" s="810"/>
      <c r="M406" s="2258" t="s">
        <v>200</v>
      </c>
      <c r="N406" s="2258"/>
      <c r="O406" s="816">
        <v>0.58236993112344027</v>
      </c>
      <c r="P406" s="810"/>
      <c r="Q406" s="810"/>
      <c r="R406" s="233"/>
      <c r="S406" s="233"/>
      <c r="T406" s="233"/>
      <c r="U406" s="233"/>
      <c r="V406" s="233"/>
      <c r="W406" s="233"/>
      <c r="X406" s="233"/>
      <c r="Y406" s="233"/>
      <c r="Z406" s="233"/>
      <c r="AA406" s="233"/>
      <c r="AB406" s="233"/>
      <c r="AC406" s="233"/>
      <c r="AD406" s="233"/>
      <c r="AE406" s="233"/>
      <c r="AF406" s="233"/>
      <c r="AG406" s="233"/>
      <c r="AH406" s="233"/>
      <c r="AI406" s="233"/>
      <c r="AJ406" s="233"/>
      <c r="AK406" s="233"/>
      <c r="AL406" s="233"/>
      <c r="AM406" s="233"/>
      <c r="AN406" s="233"/>
      <c r="AO406" s="233"/>
      <c r="AP406" s="233"/>
      <c r="AQ406" s="233"/>
      <c r="AR406" s="233"/>
      <c r="AS406" s="233"/>
      <c r="AT406" s="233"/>
      <c r="AU406" s="233"/>
      <c r="AV406" s="233"/>
      <c r="AW406" s="233"/>
      <c r="AX406" s="233"/>
      <c r="AY406" s="233"/>
      <c r="BA406" s="235"/>
      <c r="BB406" s="412"/>
      <c r="BC406" s="235"/>
      <c r="BD406" s="235"/>
      <c r="BE406" s="235"/>
      <c r="BF406" s="235"/>
      <c r="BG406" s="235"/>
      <c r="BH406" s="235"/>
      <c r="BI406" s="235"/>
      <c r="BJ406" s="235"/>
      <c r="BK406" s="235"/>
      <c r="BL406" s="235"/>
      <c r="BM406" s="235"/>
      <c r="BN406" s="235"/>
      <c r="BO406" s="235"/>
      <c r="BP406" s="235"/>
      <c r="BQ406" s="235"/>
      <c r="BR406" s="236"/>
      <c r="BS406" s="236"/>
      <c r="BT406" s="236"/>
      <c r="BU406" s="236"/>
      <c r="BV406" s="236"/>
      <c r="BW406" s="236"/>
      <c r="BX406" s="236"/>
      <c r="BY406" s="236"/>
      <c r="BZ406" s="236"/>
      <c r="CA406" s="236"/>
      <c r="CB406" s="236"/>
      <c r="CC406" s="236"/>
      <c r="CD406" s="236"/>
      <c r="CE406" s="236"/>
      <c r="CF406" s="236"/>
      <c r="CG406" s="236"/>
      <c r="CH406" s="236"/>
      <c r="CI406" s="236"/>
      <c r="CJ406" s="236"/>
      <c r="CK406" s="236"/>
      <c r="CL406" s="236"/>
      <c r="CM406" s="236"/>
      <c r="CN406" s="236"/>
      <c r="CO406" s="236"/>
      <c r="CP406" s="236"/>
      <c r="CQ406" s="236"/>
      <c r="CR406" s="236"/>
      <c r="CS406" s="236"/>
      <c r="CT406" s="236"/>
      <c r="CU406" s="236"/>
      <c r="CV406" s="236"/>
      <c r="CW406" s="236"/>
      <c r="CX406" s="236"/>
      <c r="CY406" s="236"/>
      <c r="CZ406" s="236"/>
      <c r="DA406" s="233"/>
    </row>
    <row r="407" s="240" customFormat="true" ht="25.15" customHeight="true" x14ac:dyDescent="0.2">
      <c r="B407" s="2287"/>
      <c r="C407" s="2259" t="s">
        <v>201</v>
      </c>
      <c r="D407" s="2258"/>
      <c r="E407" s="814">
        <v>0.58644551683559809</v>
      </c>
      <c r="F407" s="810"/>
      <c r="G407" s="810"/>
      <c r="H407" s="2258" t="s">
        <v>198</v>
      </c>
      <c r="I407" s="2258"/>
      <c r="J407" s="815">
        <v>0.52150419433592776</v>
      </c>
      <c r="K407" s="810"/>
      <c r="L407" s="810"/>
      <c r="M407" s="2258" t="s">
        <v>202</v>
      </c>
      <c r="N407" s="2258"/>
      <c r="O407" s="816">
        <v>0.53978795797719314</v>
      </c>
      <c r="P407" s="810"/>
      <c r="Q407" s="810"/>
      <c r="R407" s="233"/>
      <c r="S407" s="233"/>
      <c r="T407" s="233"/>
      <c r="U407" s="233"/>
      <c r="V407" s="233"/>
      <c r="W407" s="233"/>
      <c r="X407" s="233"/>
      <c r="Y407" s="233"/>
      <c r="Z407" s="233"/>
      <c r="AA407" s="233"/>
      <c r="AB407" s="233"/>
      <c r="AC407" s="233"/>
      <c r="AD407" s="233"/>
      <c r="AE407" s="233"/>
      <c r="AF407" s="233"/>
      <c r="AG407" s="233"/>
      <c r="AH407" s="233"/>
      <c r="AI407" s="233"/>
      <c r="AJ407" s="233"/>
      <c r="AK407" s="233"/>
      <c r="AL407" s="233"/>
      <c r="AM407" s="233"/>
      <c r="AN407" s="233"/>
      <c r="AO407" s="233"/>
      <c r="AP407" s="233"/>
      <c r="AQ407" s="233"/>
      <c r="AR407" s="233"/>
      <c r="AS407" s="233"/>
      <c r="AT407" s="233"/>
      <c r="AU407" s="233"/>
      <c r="AV407" s="233"/>
      <c r="AW407" s="233"/>
      <c r="AX407" s="233"/>
      <c r="AY407" s="233"/>
      <c r="BA407" s="235"/>
      <c r="BB407" s="412"/>
      <c r="BC407" s="235"/>
      <c r="BD407" s="235"/>
      <c r="BE407" s="235"/>
      <c r="BF407" s="235"/>
      <c r="BG407" s="235"/>
      <c r="BH407" s="235"/>
      <c r="BI407" s="235"/>
      <c r="BJ407" s="235"/>
      <c r="BK407" s="235"/>
      <c r="BL407" s="235"/>
      <c r="BM407" s="235"/>
      <c r="BN407" s="235"/>
      <c r="BO407" s="235"/>
      <c r="BP407" s="235"/>
      <c r="BQ407" s="235"/>
      <c r="BR407" s="236"/>
      <c r="BS407" s="236"/>
      <c r="BT407" s="236"/>
      <c r="BU407" s="236"/>
      <c r="BV407" s="236"/>
      <c r="BW407" s="236"/>
      <c r="BX407" s="236"/>
      <c r="BY407" s="236"/>
      <c r="BZ407" s="236"/>
      <c r="CA407" s="236"/>
      <c r="CB407" s="236"/>
      <c r="CC407" s="236"/>
      <c r="CD407" s="236"/>
      <c r="CE407" s="236"/>
      <c r="CF407" s="236"/>
      <c r="CG407" s="236"/>
      <c r="CH407" s="236"/>
      <c r="CI407" s="236"/>
      <c r="CJ407" s="236"/>
      <c r="CK407" s="236"/>
      <c r="CL407" s="236"/>
      <c r="CM407" s="236"/>
      <c r="CN407" s="236"/>
      <c r="CO407" s="236"/>
      <c r="CP407" s="236"/>
      <c r="CQ407" s="236"/>
      <c r="CR407" s="236"/>
      <c r="CS407" s="236"/>
      <c r="CT407" s="236"/>
      <c r="CU407" s="236"/>
      <c r="CV407" s="236"/>
      <c r="CW407" s="236"/>
      <c r="CX407" s="236"/>
      <c r="CY407" s="236"/>
      <c r="CZ407" s="236"/>
      <c r="DA407" s="233"/>
    </row>
    <row r="408" s="240" customFormat="true" ht="25.15" customHeight="true" x14ac:dyDescent="0.2">
      <c r="B408" s="2287"/>
      <c r="C408" s="2259" t="s">
        <v>200</v>
      </c>
      <c r="D408" s="2258"/>
      <c r="E408" s="814">
        <v>0.58461941959748376</v>
      </c>
      <c r="F408" s="810"/>
      <c r="G408" s="810"/>
      <c r="H408" s="2258" t="s">
        <v>201</v>
      </c>
      <c r="I408" s="2258"/>
      <c r="J408" s="815">
        <v>0.51396359433479066</v>
      </c>
      <c r="K408" s="810"/>
      <c r="L408" s="810"/>
      <c r="M408" s="2258" t="s">
        <v>203</v>
      </c>
      <c r="N408" s="2258"/>
      <c r="O408" s="816">
        <v>0.4947117708195618</v>
      </c>
      <c r="P408" s="810"/>
      <c r="Q408" s="810"/>
      <c r="R408" s="233"/>
      <c r="S408" s="233"/>
      <c r="T408" s="233"/>
      <c r="U408" s="233"/>
      <c r="V408" s="233"/>
      <c r="W408" s="233"/>
      <c r="X408" s="233"/>
      <c r="Y408" s="233"/>
      <c r="Z408" s="233"/>
      <c r="AA408" s="233"/>
      <c r="AB408" s="233"/>
      <c r="AC408" s="233"/>
      <c r="AD408" s="233"/>
      <c r="AE408" s="233"/>
      <c r="AF408" s="233"/>
      <c r="AG408" s="233"/>
      <c r="AH408" s="233"/>
      <c r="AI408" s="233"/>
      <c r="AJ408" s="233"/>
      <c r="AK408" s="233"/>
      <c r="AL408" s="233"/>
      <c r="AM408" s="233"/>
      <c r="AN408" s="233"/>
      <c r="AO408" s="233"/>
      <c r="AP408" s="233"/>
      <c r="AQ408" s="233"/>
      <c r="AR408" s="233"/>
      <c r="AS408" s="233"/>
      <c r="AT408" s="233"/>
      <c r="AU408" s="233"/>
      <c r="AV408" s="233"/>
      <c r="AW408" s="233"/>
      <c r="AX408" s="233"/>
      <c r="AY408" s="233"/>
      <c r="BA408" s="235"/>
      <c r="BB408" s="412"/>
      <c r="BC408" s="235"/>
      <c r="BD408" s="235"/>
      <c r="BE408" s="235"/>
      <c r="BF408" s="235"/>
      <c r="BG408" s="235"/>
      <c r="BH408" s="235"/>
      <c r="BI408" s="235"/>
      <c r="BJ408" s="235"/>
      <c r="BK408" s="235"/>
      <c r="BL408" s="235"/>
      <c r="BM408" s="235"/>
      <c r="BN408" s="235"/>
      <c r="BO408" s="235"/>
      <c r="BP408" s="235"/>
      <c r="BQ408" s="235"/>
      <c r="BR408" s="236"/>
      <c r="BS408" s="236"/>
      <c r="BT408" s="236"/>
      <c r="BU408" s="236"/>
      <c r="BV408" s="236"/>
      <c r="BW408" s="236"/>
      <c r="BX408" s="236"/>
      <c r="BY408" s="236"/>
      <c r="BZ408" s="236"/>
      <c r="CA408" s="236"/>
      <c r="CB408" s="236"/>
      <c r="CC408" s="236"/>
      <c r="CD408" s="236"/>
      <c r="CE408" s="236"/>
      <c r="CF408" s="236"/>
      <c r="CG408" s="236"/>
      <c r="CH408" s="236"/>
      <c r="CI408" s="236"/>
      <c r="CJ408" s="236"/>
      <c r="CK408" s="236"/>
      <c r="CL408" s="236"/>
      <c r="CM408" s="236"/>
      <c r="CN408" s="236"/>
      <c r="CO408" s="236"/>
      <c r="CP408" s="236"/>
      <c r="CQ408" s="236"/>
      <c r="CR408" s="236"/>
      <c r="CS408" s="236"/>
      <c r="CT408" s="236"/>
      <c r="CU408" s="236"/>
      <c r="CV408" s="236"/>
      <c r="CW408" s="236"/>
      <c r="CX408" s="236"/>
      <c r="CY408" s="236"/>
      <c r="CZ408" s="236"/>
      <c r="DA408" s="233"/>
    </row>
    <row r="409" s="240" customFormat="true" ht="25.15" customHeight="true" x14ac:dyDescent="0.2">
      <c r="B409" s="2287"/>
      <c r="C409" s="2259" t="s">
        <v>196</v>
      </c>
      <c r="D409" s="2258"/>
      <c r="E409" s="814">
        <v>0.55829373793709436</v>
      </c>
      <c r="F409" s="810"/>
      <c r="G409" s="810"/>
      <c r="H409" s="2258" t="s">
        <v>204</v>
      </c>
      <c r="I409" s="2258"/>
      <c r="J409" s="815">
        <v>0.49655555906993032</v>
      </c>
      <c r="K409" s="810"/>
      <c r="L409" s="810"/>
      <c r="M409" s="2258" t="s">
        <v>195</v>
      </c>
      <c r="N409" s="2258"/>
      <c r="O409" s="816">
        <v>0.49390076633078561</v>
      </c>
      <c r="P409" s="810"/>
      <c r="Q409" s="810"/>
      <c r="R409" s="233"/>
      <c r="S409" s="233"/>
      <c r="T409" s="233"/>
      <c r="U409" s="233"/>
      <c r="V409" s="233"/>
      <c r="W409" s="233"/>
      <c r="X409" s="233"/>
      <c r="Y409" s="233"/>
      <c r="Z409" s="233"/>
      <c r="AA409" s="233"/>
      <c r="AB409" s="233"/>
      <c r="AC409" s="233"/>
      <c r="AD409" s="233"/>
      <c r="AE409" s="233"/>
      <c r="AF409" s="233"/>
      <c r="AG409" s="233"/>
      <c r="AH409" s="233"/>
      <c r="AI409" s="233"/>
      <c r="AJ409" s="233"/>
      <c r="AK409" s="233"/>
      <c r="AL409" s="233"/>
      <c r="AM409" s="233"/>
      <c r="AN409" s="233"/>
      <c r="AO409" s="233"/>
      <c r="AP409" s="233"/>
      <c r="AQ409" s="233"/>
      <c r="AR409" s="233"/>
      <c r="AS409" s="233"/>
      <c r="AT409" s="233"/>
      <c r="AU409" s="233"/>
      <c r="AV409" s="233"/>
      <c r="AW409" s="233"/>
      <c r="AX409" s="233"/>
      <c r="AY409" s="233"/>
      <c r="BA409" s="235"/>
      <c r="BB409" s="412"/>
      <c r="BC409" s="235"/>
      <c r="BD409" s="235"/>
      <c r="BE409" s="235"/>
      <c r="BF409" s="235"/>
      <c r="BG409" s="235"/>
      <c r="BH409" s="235"/>
      <c r="BI409" s="235"/>
      <c r="BJ409" s="235"/>
      <c r="BK409" s="235"/>
      <c r="BL409" s="235"/>
      <c r="BM409" s="235"/>
      <c r="BN409" s="235"/>
      <c r="BO409" s="235"/>
      <c r="BP409" s="235"/>
      <c r="BQ409" s="235"/>
      <c r="BR409" s="236"/>
      <c r="BS409" s="236"/>
      <c r="BT409" s="236"/>
      <c r="BU409" s="236"/>
      <c r="BV409" s="236"/>
      <c r="BW409" s="236"/>
      <c r="BX409" s="236"/>
      <c r="BY409" s="236"/>
      <c r="BZ409" s="236"/>
      <c r="CA409" s="236"/>
      <c r="CB409" s="236"/>
      <c r="CC409" s="236"/>
      <c r="CD409" s="236"/>
      <c r="CE409" s="236"/>
      <c r="CF409" s="236"/>
      <c r="CG409" s="236"/>
      <c r="CH409" s="236"/>
      <c r="CI409" s="236"/>
      <c r="CJ409" s="236"/>
      <c r="CK409" s="236"/>
      <c r="CL409" s="236"/>
      <c r="CM409" s="236"/>
      <c r="CN409" s="236"/>
      <c r="CO409" s="236"/>
      <c r="CP409" s="236"/>
      <c r="CQ409" s="236"/>
      <c r="CR409" s="236"/>
      <c r="CS409" s="236"/>
      <c r="CT409" s="236"/>
      <c r="CU409" s="236"/>
      <c r="CV409" s="236"/>
      <c r="CW409" s="236"/>
      <c r="CX409" s="236"/>
      <c r="CY409" s="236"/>
      <c r="CZ409" s="236"/>
      <c r="DA409" s="233"/>
    </row>
    <row r="410" s="240" customFormat="true" ht="25.15" customHeight="true" x14ac:dyDescent="0.2">
      <c r="B410" s="2287"/>
      <c r="C410" s="2259" t="s">
        <v>202</v>
      </c>
      <c r="D410" s="2258"/>
      <c r="E410" s="814">
        <v>0.52136307206037646</v>
      </c>
      <c r="F410" s="810"/>
      <c r="G410" s="810"/>
      <c r="H410" s="2258" t="s">
        <v>200</v>
      </c>
      <c r="I410" s="2258"/>
      <c r="J410" s="815">
        <v>0.47529468134912073</v>
      </c>
      <c r="K410" s="810"/>
      <c r="L410" s="810"/>
      <c r="M410" s="2258" t="s">
        <v>205</v>
      </c>
      <c r="N410" s="2258"/>
      <c r="O410" s="816">
        <v>0.41865119156256059</v>
      </c>
      <c r="P410" s="810"/>
      <c r="Q410" s="810"/>
      <c r="R410" s="233"/>
      <c r="S410" s="233"/>
      <c r="T410" s="233"/>
      <c r="U410" s="233"/>
      <c r="V410" s="233"/>
      <c r="W410" s="233"/>
      <c r="X410" s="233"/>
      <c r="Y410" s="233"/>
      <c r="Z410" s="233"/>
      <c r="AA410" s="233"/>
      <c r="AB410" s="233"/>
      <c r="AC410" s="233"/>
      <c r="AD410" s="233"/>
      <c r="AE410" s="233"/>
      <c r="AF410" s="233"/>
      <c r="AG410" s="233"/>
      <c r="AH410" s="233"/>
      <c r="AI410" s="233"/>
      <c r="AJ410" s="233"/>
      <c r="AK410" s="233"/>
      <c r="AL410" s="233"/>
      <c r="AM410" s="233"/>
      <c r="AN410" s="233"/>
      <c r="AO410" s="233"/>
      <c r="AP410" s="233"/>
      <c r="AQ410" s="233"/>
      <c r="AR410" s="233"/>
      <c r="AS410" s="233"/>
      <c r="AT410" s="233"/>
      <c r="AU410" s="233"/>
      <c r="AV410" s="233"/>
      <c r="AW410" s="233"/>
      <c r="AX410" s="233"/>
      <c r="AY410" s="233"/>
      <c r="BA410" s="235"/>
      <c r="BB410" s="412"/>
      <c r="BC410" s="235"/>
      <c r="BD410" s="235"/>
      <c r="BE410" s="235"/>
      <c r="BF410" s="235"/>
      <c r="BG410" s="235"/>
      <c r="BH410" s="235"/>
      <c r="BI410" s="235"/>
      <c r="BJ410" s="235"/>
      <c r="BK410" s="235"/>
      <c r="BL410" s="235"/>
      <c r="BM410" s="235"/>
      <c r="BN410" s="235"/>
      <c r="BO410" s="235"/>
      <c r="BP410" s="235"/>
      <c r="BQ410" s="235"/>
      <c r="BR410" s="236"/>
      <c r="BS410" s="236"/>
      <c r="BT410" s="236"/>
      <c r="BU410" s="236"/>
      <c r="BV410" s="236"/>
      <c r="BW410" s="236"/>
      <c r="BX410" s="236"/>
      <c r="BY410" s="236"/>
      <c r="BZ410" s="236"/>
      <c r="CA410" s="236"/>
      <c r="CB410" s="236"/>
      <c r="CC410" s="236"/>
      <c r="CD410" s="236"/>
      <c r="CE410" s="236"/>
      <c r="CF410" s="236"/>
      <c r="CG410" s="236"/>
      <c r="CH410" s="236"/>
      <c r="CI410" s="236"/>
      <c r="CJ410" s="236"/>
      <c r="CK410" s="236"/>
      <c r="CL410" s="236"/>
      <c r="CM410" s="236"/>
      <c r="CN410" s="236"/>
      <c r="CO410" s="236"/>
      <c r="CP410" s="236"/>
      <c r="CQ410" s="236"/>
      <c r="CR410" s="236"/>
      <c r="CS410" s="236"/>
      <c r="CT410" s="236"/>
      <c r="CU410" s="236"/>
      <c r="CV410" s="236"/>
      <c r="CW410" s="236"/>
      <c r="CX410" s="236"/>
      <c r="CY410" s="236"/>
      <c r="CZ410" s="236"/>
      <c r="DA410" s="233"/>
    </row>
    <row r="411" s="240" customFormat="true" ht="25.15" customHeight="true" x14ac:dyDescent="0.2">
      <c r="B411" s="2287"/>
      <c r="C411" s="2259" t="s">
        <v>197</v>
      </c>
      <c r="D411" s="2258"/>
      <c r="E411" s="814">
        <v>0.51271392243932312</v>
      </c>
      <c r="F411" s="810"/>
      <c r="G411" s="810"/>
      <c r="H411" s="2258" t="s">
        <v>206</v>
      </c>
      <c r="I411" s="2258"/>
      <c r="J411" s="815">
        <v>0.46540841868651306</v>
      </c>
      <c r="K411" s="810"/>
      <c r="L411" s="810"/>
      <c r="M411" s="2258" t="s">
        <v>193</v>
      </c>
      <c r="N411" s="2258"/>
      <c r="O411" s="816">
        <v>0.41321400540742315</v>
      </c>
      <c r="P411" s="810"/>
      <c r="Q411" s="810"/>
      <c r="R411" s="233"/>
      <c r="S411" s="233"/>
      <c r="T411" s="233"/>
      <c r="U411" s="233"/>
      <c r="V411" s="233"/>
      <c r="W411" s="233"/>
      <c r="X411" s="233"/>
      <c r="Y411" s="233"/>
      <c r="Z411" s="233"/>
      <c r="AA411" s="233"/>
      <c r="AB411" s="233"/>
      <c r="AC411" s="233"/>
      <c r="AD411" s="233"/>
      <c r="AE411" s="233"/>
      <c r="AF411" s="233"/>
      <c r="AG411" s="233"/>
      <c r="AH411" s="233"/>
      <c r="AI411" s="233"/>
      <c r="AJ411" s="233"/>
      <c r="AK411" s="233"/>
      <c r="AL411" s="233"/>
      <c r="AM411" s="233"/>
      <c r="AN411" s="233"/>
      <c r="AO411" s="233"/>
      <c r="AP411" s="233"/>
      <c r="AQ411" s="233"/>
      <c r="AR411" s="233"/>
      <c r="AS411" s="233"/>
      <c r="AT411" s="233"/>
      <c r="AU411" s="233"/>
      <c r="AV411" s="233"/>
      <c r="AW411" s="233"/>
      <c r="AX411" s="233"/>
      <c r="AY411" s="233"/>
      <c r="BA411" s="235"/>
      <c r="BB411" s="412"/>
      <c r="BC411" s="235"/>
      <c r="BD411" s="235"/>
      <c r="BE411" s="235"/>
      <c r="BF411" s="235"/>
      <c r="BG411" s="235"/>
      <c r="BH411" s="235"/>
      <c r="BI411" s="235"/>
      <c r="BJ411" s="235"/>
      <c r="BK411" s="235"/>
      <c r="BL411" s="235"/>
      <c r="BM411" s="235"/>
      <c r="BN411" s="235"/>
      <c r="BO411" s="235"/>
      <c r="BP411" s="235"/>
      <c r="BQ411" s="235"/>
      <c r="BR411" s="236"/>
      <c r="BS411" s="236"/>
      <c r="BT411" s="236"/>
      <c r="BU411" s="236"/>
      <c r="BV411" s="236"/>
      <c r="BW411" s="236"/>
      <c r="BX411" s="236"/>
      <c r="BY411" s="236"/>
      <c r="BZ411" s="236"/>
      <c r="CA411" s="236"/>
      <c r="CB411" s="236"/>
      <c r="CC411" s="236"/>
      <c r="CD411" s="236"/>
      <c r="CE411" s="236"/>
      <c r="CF411" s="236"/>
      <c r="CG411" s="236"/>
      <c r="CH411" s="236"/>
      <c r="CI411" s="236"/>
      <c r="CJ411" s="236"/>
      <c r="CK411" s="236"/>
      <c r="CL411" s="236"/>
      <c r="CM411" s="236"/>
      <c r="CN411" s="236"/>
      <c r="CO411" s="236"/>
      <c r="CP411" s="236"/>
      <c r="CQ411" s="236"/>
      <c r="CR411" s="236"/>
      <c r="CS411" s="236"/>
      <c r="CT411" s="236"/>
      <c r="CU411" s="236"/>
      <c r="CV411" s="236"/>
      <c r="CW411" s="236"/>
      <c r="CX411" s="236"/>
      <c r="CY411" s="236"/>
      <c r="CZ411" s="236"/>
      <c r="DA411" s="233"/>
    </row>
    <row r="412" s="240" customFormat="true" ht="25.15" customHeight="true" x14ac:dyDescent="0.2">
      <c r="B412" s="2287"/>
      <c r="C412" s="2259" t="s">
        <v>203</v>
      </c>
      <c r="D412" s="2258"/>
      <c r="E412" s="814">
        <v>0.49099998563306757</v>
      </c>
      <c r="F412" s="810"/>
      <c r="G412" s="810"/>
      <c r="H412" s="2258" t="s">
        <v>194</v>
      </c>
      <c r="I412" s="2258"/>
      <c r="J412" s="815">
        <v>0.45903767881331925</v>
      </c>
      <c r="K412" s="810"/>
      <c r="L412" s="810"/>
      <c r="M412" s="2258" t="s">
        <v>207</v>
      </c>
      <c r="N412" s="2258"/>
      <c r="O412" s="816">
        <v>-0.40842919186655058</v>
      </c>
      <c r="P412" s="810"/>
      <c r="Q412" s="810"/>
      <c r="R412" s="233"/>
      <c r="S412" s="233"/>
      <c r="T412" s="233"/>
      <c r="U412" s="233"/>
      <c r="V412" s="233"/>
      <c r="W412" s="233"/>
      <c r="X412" s="233"/>
      <c r="Y412" s="233"/>
      <c r="Z412" s="233"/>
      <c r="AA412" s="233"/>
      <c r="AB412" s="233"/>
      <c r="AC412" s="233"/>
      <c r="AD412" s="233"/>
      <c r="AE412" s="233"/>
      <c r="AF412" s="233"/>
      <c r="AG412" s="233"/>
      <c r="AH412" s="233"/>
      <c r="AI412" s="233"/>
      <c r="AJ412" s="233"/>
      <c r="AK412" s="233"/>
      <c r="AL412" s="233"/>
      <c r="AM412" s="233"/>
      <c r="AN412" s="233"/>
      <c r="AO412" s="233"/>
      <c r="AP412" s="233"/>
      <c r="AQ412" s="233"/>
      <c r="AR412" s="233"/>
      <c r="AS412" s="233"/>
      <c r="AT412" s="233"/>
      <c r="AU412" s="233"/>
      <c r="AV412" s="233"/>
      <c r="AW412" s="233"/>
      <c r="AX412" s="233"/>
      <c r="AY412" s="233"/>
      <c r="BA412" s="235"/>
      <c r="BB412" s="412"/>
      <c r="BC412" s="235"/>
      <c r="BD412" s="235"/>
      <c r="BE412" s="235"/>
      <c r="BF412" s="235"/>
      <c r="BG412" s="235"/>
      <c r="BH412" s="235"/>
      <c r="BI412" s="235"/>
      <c r="BJ412" s="235"/>
      <c r="BK412" s="235"/>
      <c r="BL412" s="235"/>
      <c r="BM412" s="235"/>
      <c r="BN412" s="235"/>
      <c r="BO412" s="235"/>
      <c r="BP412" s="235"/>
      <c r="BQ412" s="235"/>
      <c r="BR412" s="236"/>
      <c r="BS412" s="236"/>
      <c r="BT412" s="236"/>
      <c r="BU412" s="236"/>
      <c r="BV412" s="236"/>
      <c r="BW412" s="236"/>
      <c r="BX412" s="236"/>
      <c r="BY412" s="236"/>
      <c r="BZ412" s="236"/>
      <c r="CA412" s="236"/>
      <c r="CB412" s="236"/>
      <c r="CC412" s="236"/>
      <c r="CD412" s="236"/>
      <c r="CE412" s="236"/>
      <c r="CF412" s="236"/>
      <c r="CG412" s="236"/>
      <c r="CH412" s="236"/>
      <c r="CI412" s="236"/>
      <c r="CJ412" s="236"/>
      <c r="CK412" s="236"/>
      <c r="CL412" s="236"/>
      <c r="CM412" s="236"/>
      <c r="CN412" s="236"/>
      <c r="CO412" s="236"/>
      <c r="CP412" s="236"/>
      <c r="CQ412" s="236"/>
      <c r="CR412" s="236"/>
      <c r="CS412" s="236"/>
      <c r="CT412" s="236"/>
      <c r="CU412" s="236"/>
      <c r="CV412" s="236"/>
      <c r="CW412" s="236"/>
      <c r="CX412" s="236"/>
      <c r="CY412" s="236"/>
      <c r="CZ412" s="236"/>
      <c r="DA412" s="233"/>
    </row>
    <row r="413" s="240" customFormat="true" ht="25.15" customHeight="true" x14ac:dyDescent="0.2">
      <c r="B413" s="2287"/>
      <c r="C413" s="2259" t="s">
        <v>199</v>
      </c>
      <c r="D413" s="2258"/>
      <c r="E413" s="814">
        <v>0.46799721103608749</v>
      </c>
      <c r="F413" s="810"/>
      <c r="G413" s="810"/>
      <c r="H413" s="2258" t="s">
        <v>203</v>
      </c>
      <c r="I413" s="2258"/>
      <c r="J413" s="815">
        <v>0.42101744683063191</v>
      </c>
      <c r="K413" s="810"/>
      <c r="L413" s="810"/>
      <c r="M413" s="2258" t="s">
        <v>197</v>
      </c>
      <c r="N413" s="2258"/>
      <c r="O413" s="816">
        <v>0.39616016299005535</v>
      </c>
      <c r="P413" s="810"/>
      <c r="Q413" s="810"/>
      <c r="R413" s="233"/>
      <c r="S413" s="233"/>
      <c r="T413" s="233"/>
      <c r="U413" s="233"/>
      <c r="V413" s="233"/>
      <c r="W413" s="233"/>
      <c r="X413" s="233"/>
      <c r="Y413" s="233"/>
      <c r="Z413" s="233"/>
      <c r="AA413" s="233"/>
      <c r="AB413" s="233"/>
      <c r="AC413" s="233"/>
      <c r="AD413" s="233"/>
      <c r="AE413" s="233"/>
      <c r="AF413" s="233"/>
      <c r="AG413" s="233"/>
      <c r="AH413" s="233"/>
      <c r="AI413" s="233"/>
      <c r="AJ413" s="233"/>
      <c r="AK413" s="233"/>
      <c r="AL413" s="233"/>
      <c r="AM413" s="233"/>
      <c r="AN413" s="233"/>
      <c r="AO413" s="233"/>
      <c r="AP413" s="233"/>
      <c r="AQ413" s="233"/>
      <c r="AR413" s="233"/>
      <c r="AS413" s="233"/>
      <c r="AT413" s="233"/>
      <c r="AU413" s="233"/>
      <c r="AV413" s="233"/>
      <c r="AW413" s="233"/>
      <c r="AX413" s="233"/>
      <c r="AY413" s="233"/>
      <c r="BA413" s="235"/>
      <c r="BB413" s="412"/>
      <c r="BC413" s="235"/>
      <c r="BD413" s="235"/>
      <c r="BE413" s="235"/>
      <c r="BF413" s="235"/>
      <c r="BG413" s="235"/>
      <c r="BH413" s="235"/>
      <c r="BI413" s="235"/>
      <c r="BJ413" s="235"/>
      <c r="BK413" s="235"/>
      <c r="BL413" s="235"/>
      <c r="BM413" s="235"/>
      <c r="BN413" s="235"/>
      <c r="BO413" s="235"/>
      <c r="BP413" s="235"/>
      <c r="BQ413" s="235"/>
      <c r="BR413" s="236"/>
      <c r="BS413" s="236"/>
      <c r="BT413" s="236"/>
      <c r="BU413" s="236"/>
      <c r="BV413" s="236"/>
      <c r="BW413" s="236"/>
      <c r="BX413" s="236"/>
      <c r="BY413" s="236"/>
      <c r="BZ413" s="236"/>
      <c r="CA413" s="236"/>
      <c r="CB413" s="236"/>
      <c r="CC413" s="236"/>
      <c r="CD413" s="236"/>
      <c r="CE413" s="236"/>
      <c r="CF413" s="236"/>
      <c r="CG413" s="236"/>
      <c r="CH413" s="236"/>
      <c r="CI413" s="236"/>
      <c r="CJ413" s="236"/>
      <c r="CK413" s="236"/>
      <c r="CL413" s="236"/>
      <c r="CM413" s="236"/>
      <c r="CN413" s="236"/>
      <c r="CO413" s="236"/>
      <c r="CP413" s="236"/>
      <c r="CQ413" s="236"/>
      <c r="CR413" s="236"/>
      <c r="CS413" s="236"/>
      <c r="CT413" s="236"/>
      <c r="CU413" s="236"/>
      <c r="CV413" s="236"/>
      <c r="CW413" s="236"/>
      <c r="CX413" s="236"/>
      <c r="CY413" s="236"/>
      <c r="CZ413" s="236"/>
      <c r="DA413" s="233"/>
    </row>
    <row r="414" s="240" customFormat="true" ht="25.15" customHeight="true" x14ac:dyDescent="0.2">
      <c r="B414" s="2287"/>
      <c r="C414" s="2259" t="s">
        <v>208</v>
      </c>
      <c r="D414" s="2258"/>
      <c r="E414" s="814">
        <v>0.42634902322816398</v>
      </c>
      <c r="F414" s="810"/>
      <c r="G414" s="810"/>
      <c r="H414" s="2258" t="s">
        <v>209</v>
      </c>
      <c r="I414" s="2258"/>
      <c r="J414" s="815">
        <v>0.39877796021597456</v>
      </c>
      <c r="K414" s="810"/>
      <c r="L414" s="810"/>
      <c r="M414" s="2258" t="s">
        <v>201</v>
      </c>
      <c r="N414" s="2258"/>
      <c r="O414" s="816">
        <v>0.38659070305795917</v>
      </c>
      <c r="P414" s="810"/>
      <c r="Q414" s="810"/>
      <c r="R414" s="233"/>
      <c r="S414" s="233"/>
      <c r="T414" s="233"/>
      <c r="U414" s="233"/>
      <c r="V414" s="233"/>
      <c r="W414" s="233"/>
      <c r="X414" s="233"/>
      <c r="Y414" s="233"/>
      <c r="Z414" s="233"/>
      <c r="AA414" s="233"/>
      <c r="AB414" s="233"/>
      <c r="AC414" s="233"/>
      <c r="AD414" s="233"/>
      <c r="AE414" s="233"/>
      <c r="AF414" s="233"/>
      <c r="AG414" s="233"/>
      <c r="AH414" s="233"/>
      <c r="AI414" s="233"/>
      <c r="AJ414" s="233"/>
      <c r="AK414" s="233"/>
      <c r="AL414" s="233"/>
      <c r="AM414" s="233"/>
      <c r="AN414" s="233"/>
      <c r="AO414" s="233"/>
      <c r="AP414" s="233"/>
      <c r="AQ414" s="233"/>
      <c r="AR414" s="233"/>
      <c r="AS414" s="233"/>
      <c r="AT414" s="233"/>
      <c r="AU414" s="233"/>
      <c r="AV414" s="233"/>
      <c r="AW414" s="233"/>
      <c r="AX414" s="233"/>
      <c r="AY414" s="233"/>
      <c r="BA414" s="235"/>
      <c r="BB414" s="412"/>
      <c r="BC414" s="235"/>
      <c r="BD414" s="235"/>
      <c r="BE414" s="235"/>
      <c r="BF414" s="235"/>
      <c r="BG414" s="235"/>
      <c r="BH414" s="235"/>
      <c r="BI414" s="235"/>
      <c r="BJ414" s="235"/>
      <c r="BK414" s="235"/>
      <c r="BL414" s="235"/>
      <c r="BM414" s="235"/>
      <c r="BN414" s="235"/>
      <c r="BO414" s="235"/>
      <c r="BP414" s="235"/>
      <c r="BQ414" s="235"/>
      <c r="BR414" s="236"/>
      <c r="BS414" s="236"/>
      <c r="BT414" s="236"/>
      <c r="BU414" s="236"/>
      <c r="BV414" s="236"/>
      <c r="BW414" s="236"/>
      <c r="BX414" s="236"/>
      <c r="BY414" s="236"/>
      <c r="BZ414" s="236"/>
      <c r="CA414" s="236"/>
      <c r="CB414" s="236"/>
      <c r="CC414" s="236"/>
      <c r="CD414" s="236"/>
      <c r="CE414" s="236"/>
      <c r="CF414" s="236"/>
      <c r="CG414" s="236"/>
      <c r="CH414" s="236"/>
      <c r="CI414" s="236"/>
      <c r="CJ414" s="236"/>
      <c r="CK414" s="236"/>
      <c r="CL414" s="236"/>
      <c r="CM414" s="236"/>
      <c r="CN414" s="236"/>
      <c r="CO414" s="236"/>
      <c r="CP414" s="236"/>
      <c r="CQ414" s="236"/>
      <c r="CR414" s="236"/>
      <c r="CS414" s="236"/>
      <c r="CT414" s="236"/>
      <c r="CU414" s="236"/>
      <c r="CV414" s="236"/>
      <c r="CW414" s="236"/>
      <c r="CX414" s="236"/>
      <c r="CY414" s="236"/>
      <c r="CZ414" s="236"/>
      <c r="DA414" s="233"/>
    </row>
    <row r="415" s="240" customFormat="true" ht="25.15" customHeight="true" x14ac:dyDescent="0.2">
      <c r="B415" s="2287"/>
      <c r="C415" s="2259" t="s">
        <v>204</v>
      </c>
      <c r="D415" s="2258"/>
      <c r="E415" s="814">
        <v>0.42249246244794569</v>
      </c>
      <c r="F415" s="810"/>
      <c r="G415" s="810"/>
      <c r="H415" s="2258" t="s">
        <v>202</v>
      </c>
      <c r="I415" s="2258"/>
      <c r="J415" s="815">
        <v>0.37095826165036683</v>
      </c>
      <c r="K415" s="810"/>
      <c r="L415" s="810"/>
      <c r="M415" s="2258" t="s">
        <v>208</v>
      </c>
      <c r="N415" s="2258"/>
      <c r="O415" s="816">
        <v>0.38440369927068951</v>
      </c>
      <c r="P415" s="810"/>
      <c r="Q415" s="810"/>
      <c r="R415" s="233"/>
      <c r="S415" s="233"/>
      <c r="T415" s="233"/>
      <c r="U415" s="233"/>
      <c r="V415" s="233"/>
      <c r="W415" s="233"/>
      <c r="X415" s="233"/>
      <c r="Y415" s="233"/>
      <c r="Z415" s="233"/>
      <c r="AA415" s="233"/>
      <c r="AB415" s="233"/>
      <c r="AC415" s="233"/>
      <c r="AD415" s="233"/>
      <c r="AE415" s="233"/>
      <c r="AF415" s="233"/>
      <c r="AG415" s="233"/>
      <c r="AH415" s="233"/>
      <c r="AI415" s="233"/>
      <c r="AJ415" s="233"/>
      <c r="AK415" s="233"/>
      <c r="AL415" s="233"/>
      <c r="AM415" s="233"/>
      <c r="AN415" s="233"/>
      <c r="AO415" s="233"/>
      <c r="AP415" s="233"/>
      <c r="AQ415" s="233"/>
      <c r="AR415" s="233"/>
      <c r="AS415" s="233"/>
      <c r="AT415" s="233"/>
      <c r="AU415" s="233"/>
      <c r="AV415" s="233"/>
      <c r="AW415" s="233"/>
      <c r="AX415" s="233"/>
      <c r="AY415" s="233"/>
      <c r="BA415" s="235"/>
      <c r="BB415" s="412"/>
      <c r="BC415" s="235"/>
      <c r="BD415" s="235"/>
      <c r="BE415" s="235"/>
      <c r="BF415" s="235"/>
      <c r="BG415" s="235"/>
      <c r="BH415" s="235"/>
      <c r="BI415" s="235"/>
      <c r="BJ415" s="235"/>
      <c r="BK415" s="235"/>
      <c r="BL415" s="235"/>
      <c r="BM415" s="235"/>
      <c r="BN415" s="235"/>
      <c r="BO415" s="235"/>
      <c r="BP415" s="235"/>
      <c r="BQ415" s="235"/>
      <c r="BR415" s="236"/>
      <c r="BS415" s="236"/>
      <c r="BT415" s="236"/>
      <c r="BU415" s="236"/>
      <c r="BV415" s="236"/>
      <c r="BW415" s="236"/>
      <c r="BX415" s="236"/>
      <c r="BY415" s="236"/>
      <c r="BZ415" s="236"/>
      <c r="CA415" s="236"/>
      <c r="CB415" s="236"/>
      <c r="CC415" s="236"/>
      <c r="CD415" s="236"/>
      <c r="CE415" s="236"/>
      <c r="CF415" s="236"/>
      <c r="CG415" s="236"/>
      <c r="CH415" s="236"/>
      <c r="CI415" s="236"/>
      <c r="CJ415" s="236"/>
      <c r="CK415" s="236"/>
      <c r="CL415" s="236"/>
      <c r="CM415" s="236"/>
      <c r="CN415" s="236"/>
      <c r="CO415" s="236"/>
      <c r="CP415" s="236"/>
      <c r="CQ415" s="236"/>
      <c r="CR415" s="236"/>
      <c r="CS415" s="236"/>
      <c r="CT415" s="236"/>
      <c r="CU415" s="236"/>
      <c r="CV415" s="236"/>
      <c r="CW415" s="236"/>
      <c r="CX415" s="236"/>
      <c r="CY415" s="236"/>
      <c r="CZ415" s="236"/>
      <c r="DA415" s="233"/>
    </row>
    <row r="416" s="240" customFormat="true" ht="25.15" customHeight="true" x14ac:dyDescent="0.2">
      <c r="B416" s="2287"/>
      <c r="C416" s="2259" t="s">
        <v>210</v>
      </c>
      <c r="D416" s="2258"/>
      <c r="E416" s="814">
        <v>0.39326039839360066</v>
      </c>
      <c r="F416" s="810"/>
      <c r="G416" s="810"/>
      <c r="H416" s="2258" t="s">
        <v>196</v>
      </c>
      <c r="I416" s="2258"/>
      <c r="J416" s="815">
        <v>0.36893810316078079</v>
      </c>
      <c r="K416" s="810"/>
      <c r="L416" s="810"/>
      <c r="M416" s="2258" t="s">
        <v>210</v>
      </c>
      <c r="N416" s="2258"/>
      <c r="O416" s="816">
        <v>0.38140046097181729</v>
      </c>
      <c r="P416" s="810"/>
      <c r="Q416" s="810"/>
      <c r="R416" s="233"/>
      <c r="S416" s="233"/>
      <c r="T416" s="233"/>
      <c r="U416" s="233"/>
      <c r="V416" s="233"/>
      <c r="W416" s="233"/>
      <c r="X416" s="233"/>
      <c r="Y416" s="233"/>
      <c r="Z416" s="233"/>
      <c r="AA416" s="233"/>
      <c r="AB416" s="233"/>
      <c r="AC416" s="233"/>
      <c r="AD416" s="233"/>
      <c r="AE416" s="233"/>
      <c r="AF416" s="233"/>
      <c r="AG416" s="233"/>
      <c r="AH416" s="233"/>
      <c r="AI416" s="233"/>
      <c r="AJ416" s="233"/>
      <c r="AK416" s="233"/>
      <c r="AL416" s="233"/>
      <c r="AM416" s="233"/>
      <c r="AN416" s="233"/>
      <c r="AO416" s="233"/>
      <c r="AP416" s="233"/>
      <c r="AQ416" s="233"/>
      <c r="AR416" s="233"/>
      <c r="AS416" s="233"/>
      <c r="AT416" s="233"/>
      <c r="AU416" s="233"/>
      <c r="AV416" s="233"/>
      <c r="AW416" s="233"/>
      <c r="AX416" s="233"/>
      <c r="AY416" s="233"/>
      <c r="BA416" s="235"/>
      <c r="BB416" s="412"/>
      <c r="BC416" s="235"/>
      <c r="BD416" s="235"/>
      <c r="BE416" s="235"/>
      <c r="BF416" s="235"/>
      <c r="BG416" s="235"/>
      <c r="BH416" s="235"/>
      <c r="BI416" s="235"/>
      <c r="BJ416" s="235"/>
      <c r="BK416" s="235"/>
      <c r="BL416" s="235"/>
      <c r="BM416" s="235"/>
      <c r="BN416" s="235"/>
      <c r="BO416" s="235"/>
      <c r="BP416" s="235"/>
      <c r="BQ416" s="235"/>
      <c r="BR416" s="236"/>
      <c r="BS416" s="236"/>
      <c r="BT416" s="236"/>
      <c r="BU416" s="236"/>
      <c r="BV416" s="236"/>
      <c r="BW416" s="236"/>
      <c r="BX416" s="236"/>
      <c r="BY416" s="236"/>
      <c r="BZ416" s="236"/>
      <c r="CA416" s="236"/>
      <c r="CB416" s="236"/>
      <c r="CC416" s="236"/>
      <c r="CD416" s="236"/>
      <c r="CE416" s="236"/>
      <c r="CF416" s="236"/>
      <c r="CG416" s="236"/>
      <c r="CH416" s="236"/>
      <c r="CI416" s="236"/>
      <c r="CJ416" s="236"/>
      <c r="CK416" s="236"/>
      <c r="CL416" s="236"/>
      <c r="CM416" s="236"/>
      <c r="CN416" s="236"/>
      <c r="CO416" s="236"/>
      <c r="CP416" s="236"/>
      <c r="CQ416" s="236"/>
      <c r="CR416" s="236"/>
      <c r="CS416" s="236"/>
      <c r="CT416" s="236"/>
      <c r="CU416" s="236"/>
      <c r="CV416" s="236"/>
      <c r="CW416" s="236"/>
      <c r="CX416" s="236"/>
      <c r="CY416" s="236"/>
      <c r="CZ416" s="236"/>
      <c r="DA416" s="233"/>
    </row>
    <row r="417" s="240" customFormat="true" ht="25.15" customHeight="true" x14ac:dyDescent="0.2">
      <c r="B417" s="2287"/>
      <c r="C417" s="2259" t="s">
        <v>206</v>
      </c>
      <c r="D417" s="2258"/>
      <c r="E417" s="814">
        <v>0.3899343607291752</v>
      </c>
      <c r="F417" s="810"/>
      <c r="G417" s="810"/>
      <c r="H417" s="2258" t="s">
        <v>211</v>
      </c>
      <c r="I417" s="2258"/>
      <c r="J417" s="815">
        <v>-0.36836082381256724</v>
      </c>
      <c r="K417" s="810"/>
      <c r="L417" s="810"/>
      <c r="M417" s="2258" t="s">
        <v>199</v>
      </c>
      <c r="N417" s="2258"/>
      <c r="O417" s="816">
        <v>0.36603182997514006</v>
      </c>
      <c r="P417" s="810"/>
      <c r="Q417" s="810"/>
      <c r="R417" s="233"/>
      <c r="S417" s="233"/>
      <c r="T417" s="233"/>
      <c r="U417" s="233"/>
      <c r="V417" s="233"/>
      <c r="W417" s="233"/>
      <c r="X417" s="233"/>
      <c r="Y417" s="233"/>
      <c r="Z417" s="233"/>
      <c r="AA417" s="233"/>
      <c r="AB417" s="233"/>
      <c r="AC417" s="233"/>
      <c r="AD417" s="233"/>
      <c r="AE417" s="233"/>
      <c r="AF417" s="233"/>
      <c r="AG417" s="233"/>
      <c r="AH417" s="233"/>
      <c r="AI417" s="233"/>
      <c r="AJ417" s="233"/>
      <c r="AK417" s="233"/>
      <c r="AL417" s="233"/>
      <c r="AM417" s="233"/>
      <c r="AN417" s="233"/>
      <c r="AO417" s="233"/>
      <c r="AP417" s="233"/>
      <c r="AQ417" s="233"/>
      <c r="AR417" s="233"/>
      <c r="AS417" s="233"/>
      <c r="AT417" s="233"/>
      <c r="AU417" s="233"/>
      <c r="AV417" s="233"/>
      <c r="AW417" s="233"/>
      <c r="AX417" s="233"/>
      <c r="AY417" s="233"/>
      <c r="BA417" s="235"/>
      <c r="BB417" s="412"/>
      <c r="BC417" s="235"/>
      <c r="BD417" s="235"/>
      <c r="BE417" s="235"/>
      <c r="BF417" s="235"/>
      <c r="BG417" s="235"/>
      <c r="BH417" s="235"/>
      <c r="BI417" s="235"/>
      <c r="BJ417" s="235"/>
      <c r="BK417" s="235"/>
      <c r="BL417" s="235"/>
      <c r="BM417" s="235"/>
      <c r="BN417" s="235"/>
      <c r="BO417" s="235"/>
      <c r="BP417" s="235"/>
      <c r="BQ417" s="235"/>
      <c r="BR417" s="236"/>
      <c r="BS417" s="236"/>
      <c r="BT417" s="236"/>
      <c r="BU417" s="236"/>
      <c r="BV417" s="236"/>
      <c r="BW417" s="236"/>
      <c r="BX417" s="236"/>
      <c r="BY417" s="236"/>
      <c r="BZ417" s="236"/>
      <c r="CA417" s="236"/>
      <c r="CB417" s="236"/>
      <c r="CC417" s="236"/>
      <c r="CD417" s="236"/>
      <c r="CE417" s="236"/>
      <c r="CF417" s="236"/>
      <c r="CG417" s="236"/>
      <c r="CH417" s="236"/>
      <c r="CI417" s="236"/>
      <c r="CJ417" s="236"/>
      <c r="CK417" s="236"/>
      <c r="CL417" s="236"/>
      <c r="CM417" s="236"/>
      <c r="CN417" s="236"/>
      <c r="CO417" s="236"/>
      <c r="CP417" s="236"/>
      <c r="CQ417" s="236"/>
      <c r="CR417" s="236"/>
      <c r="CS417" s="236"/>
      <c r="CT417" s="236"/>
      <c r="CU417" s="236"/>
      <c r="CV417" s="236"/>
      <c r="CW417" s="236"/>
      <c r="CX417" s="236"/>
      <c r="CY417" s="236"/>
      <c r="CZ417" s="236"/>
      <c r="DA417" s="233"/>
    </row>
    <row r="418" s="240" customFormat="true" ht="25.15" customHeight="true" x14ac:dyDescent="0.2">
      <c r="B418" s="2287"/>
      <c r="C418" s="2259" t="s">
        <v>209</v>
      </c>
      <c r="D418" s="2258"/>
      <c r="E418" s="814">
        <v>0.34328839610446432</v>
      </c>
      <c r="F418" s="810"/>
      <c r="G418" s="810"/>
      <c r="H418" s="2258" t="s">
        <v>210</v>
      </c>
      <c r="I418" s="2258"/>
      <c r="J418" s="815">
        <v>0.35397729385628662</v>
      </c>
      <c r="K418" s="810"/>
      <c r="L418" s="810"/>
      <c r="M418" s="2258" t="s">
        <v>212</v>
      </c>
      <c r="N418" s="2258"/>
      <c r="O418" s="816">
        <v>0.32385388245493585</v>
      </c>
      <c r="P418" s="810"/>
      <c r="Q418" s="810"/>
      <c r="R418" s="233"/>
      <c r="S418" s="233"/>
      <c r="T418" s="233"/>
      <c r="U418" s="233"/>
      <c r="V418" s="233"/>
      <c r="W418" s="233"/>
      <c r="X418" s="233"/>
      <c r="Y418" s="233"/>
      <c r="Z418" s="233"/>
      <c r="AA418" s="233"/>
      <c r="AB418" s="233"/>
      <c r="AC418" s="233"/>
      <c r="AD418" s="233"/>
      <c r="AE418" s="233"/>
      <c r="AF418" s="233"/>
      <c r="AG418" s="233"/>
      <c r="AH418" s="233"/>
      <c r="AI418" s="233"/>
      <c r="AJ418" s="233"/>
      <c r="AK418" s="233"/>
      <c r="AL418" s="233"/>
      <c r="AM418" s="233"/>
      <c r="AN418" s="233"/>
      <c r="AO418" s="233"/>
      <c r="AP418" s="233"/>
      <c r="AQ418" s="233"/>
      <c r="AR418" s="233"/>
      <c r="AS418" s="233"/>
      <c r="AT418" s="233"/>
      <c r="AU418" s="233"/>
      <c r="AV418" s="233"/>
      <c r="AW418" s="233"/>
      <c r="AX418" s="233"/>
      <c r="AY418" s="233"/>
      <c r="BA418" s="235"/>
      <c r="BB418" s="412"/>
      <c r="BC418" s="235"/>
      <c r="BD418" s="235"/>
      <c r="BE418" s="235"/>
      <c r="BF418" s="235"/>
      <c r="BG418" s="235"/>
      <c r="BH418" s="235"/>
      <c r="BI418" s="235"/>
      <c r="BJ418" s="235"/>
      <c r="BK418" s="235"/>
      <c r="BL418" s="235"/>
      <c r="BM418" s="235"/>
      <c r="BN418" s="235"/>
      <c r="BO418" s="235"/>
      <c r="BP418" s="235"/>
      <c r="BQ418" s="235"/>
      <c r="BR418" s="236"/>
      <c r="BS418" s="236"/>
      <c r="BT418" s="236"/>
      <c r="BU418" s="236"/>
      <c r="BV418" s="236"/>
      <c r="BW418" s="236"/>
      <c r="BX418" s="236"/>
      <c r="BY418" s="236"/>
      <c r="BZ418" s="236"/>
      <c r="CA418" s="236"/>
      <c r="CB418" s="236"/>
      <c r="CC418" s="236"/>
      <c r="CD418" s="236"/>
      <c r="CE418" s="236"/>
      <c r="CF418" s="236"/>
      <c r="CG418" s="236"/>
      <c r="CH418" s="236"/>
      <c r="CI418" s="236"/>
      <c r="CJ418" s="236"/>
      <c r="CK418" s="236"/>
      <c r="CL418" s="236"/>
      <c r="CM418" s="236"/>
      <c r="CN418" s="236"/>
      <c r="CO418" s="236"/>
      <c r="CP418" s="236"/>
      <c r="CQ418" s="236"/>
      <c r="CR418" s="236"/>
      <c r="CS418" s="236"/>
      <c r="CT418" s="236"/>
      <c r="CU418" s="236"/>
      <c r="CV418" s="236"/>
      <c r="CW418" s="236"/>
      <c r="CX418" s="236"/>
      <c r="CY418" s="236"/>
      <c r="CZ418" s="236"/>
      <c r="DA418" s="233"/>
    </row>
    <row r="419" s="240" customFormat="true" ht="25.15" customHeight="true" x14ac:dyDescent="0.2">
      <c r="B419" s="2287"/>
      <c r="C419" s="2259" t="s">
        <v>205</v>
      </c>
      <c r="D419" s="2258"/>
      <c r="E419" s="814">
        <v>0.34097175186432066</v>
      </c>
      <c r="F419" s="810"/>
      <c r="G419" s="810"/>
      <c r="H419" s="2258" t="s">
        <v>213</v>
      </c>
      <c r="I419" s="2258"/>
      <c r="J419" s="815">
        <v>0.32770044555228184</v>
      </c>
      <c r="K419" s="810"/>
      <c r="L419" s="810"/>
      <c r="M419" s="2258" t="s">
        <v>214</v>
      </c>
      <c r="N419" s="2258"/>
      <c r="O419" s="816">
        <v>-0.30220131117413623</v>
      </c>
      <c r="P419" s="810"/>
      <c r="Q419" s="810"/>
      <c r="R419" s="233"/>
      <c r="S419" s="233"/>
      <c r="T419" s="233"/>
      <c r="U419" s="233"/>
      <c r="V419" s="233"/>
      <c r="W419" s="233"/>
      <c r="X419" s="233"/>
      <c r="Y419" s="233"/>
      <c r="Z419" s="233"/>
      <c r="AA419" s="233"/>
      <c r="AB419" s="233"/>
      <c r="AC419" s="233"/>
      <c r="AD419" s="233"/>
      <c r="AE419" s="233"/>
      <c r="AF419" s="233"/>
      <c r="AG419" s="233"/>
      <c r="AH419" s="233"/>
      <c r="AI419" s="233"/>
      <c r="AJ419" s="233"/>
      <c r="AK419" s="233"/>
      <c r="AL419" s="233"/>
      <c r="AM419" s="233"/>
      <c r="AN419" s="233"/>
      <c r="AO419" s="233"/>
      <c r="AP419" s="233"/>
      <c r="AQ419" s="233"/>
      <c r="AR419" s="233"/>
      <c r="AS419" s="233"/>
      <c r="AT419" s="233"/>
      <c r="AU419" s="233"/>
      <c r="AV419" s="233"/>
      <c r="AW419" s="233"/>
      <c r="AX419" s="233"/>
      <c r="AY419" s="233"/>
      <c r="BA419" s="235"/>
      <c r="BB419" s="412"/>
      <c r="BC419" s="235"/>
      <c r="BD419" s="235"/>
      <c r="BE419" s="235"/>
      <c r="BF419" s="235"/>
      <c r="BG419" s="235"/>
      <c r="BH419" s="235"/>
      <c r="BI419" s="235"/>
      <c r="BJ419" s="235"/>
      <c r="BK419" s="235"/>
      <c r="BL419" s="235"/>
      <c r="BM419" s="235"/>
      <c r="BN419" s="235"/>
      <c r="BO419" s="235"/>
      <c r="BP419" s="235"/>
      <c r="BQ419" s="235"/>
      <c r="BR419" s="236"/>
      <c r="BS419" s="236"/>
      <c r="BT419" s="236"/>
      <c r="BU419" s="236"/>
      <c r="BV419" s="236"/>
      <c r="BW419" s="236"/>
      <c r="BX419" s="236"/>
      <c r="BY419" s="236"/>
      <c r="BZ419" s="236"/>
      <c r="CA419" s="236"/>
      <c r="CB419" s="236"/>
      <c r="CC419" s="236"/>
      <c r="CD419" s="236"/>
      <c r="CE419" s="236"/>
      <c r="CF419" s="236"/>
      <c r="CG419" s="236"/>
      <c r="CH419" s="236"/>
      <c r="CI419" s="236"/>
      <c r="CJ419" s="236"/>
      <c r="CK419" s="236"/>
      <c r="CL419" s="236"/>
      <c r="CM419" s="236"/>
      <c r="CN419" s="236"/>
      <c r="CO419" s="236"/>
      <c r="CP419" s="236"/>
      <c r="CQ419" s="236"/>
      <c r="CR419" s="236"/>
      <c r="CS419" s="236"/>
      <c r="CT419" s="236"/>
      <c r="CU419" s="236"/>
      <c r="CV419" s="236"/>
      <c r="CW419" s="236"/>
      <c r="CX419" s="236"/>
      <c r="CY419" s="236"/>
      <c r="CZ419" s="236"/>
      <c r="DA419" s="233"/>
    </row>
    <row r="420" s="240" customFormat="true" ht="25.15" customHeight="true" x14ac:dyDescent="0.2">
      <c r="B420" s="2287"/>
      <c r="C420" s="2259" t="s">
        <v>211</v>
      </c>
      <c r="D420" s="2258"/>
      <c r="E420" s="814">
        <v>-0.33529151299610843</v>
      </c>
      <c r="F420" s="810"/>
      <c r="G420" s="810"/>
      <c r="H420" s="2258" t="s">
        <v>215</v>
      </c>
      <c r="I420" s="2258"/>
      <c r="J420" s="815">
        <v>-0.30228835276652927</v>
      </c>
      <c r="K420" s="810"/>
      <c r="L420" s="810"/>
      <c r="M420" s="2258" t="s">
        <v>216</v>
      </c>
      <c r="N420" s="2258"/>
      <c r="O420" s="816">
        <v>0.27692765324712998</v>
      </c>
      <c r="P420" s="810"/>
      <c r="Q420" s="810"/>
      <c r="R420" s="233"/>
      <c r="S420" s="233"/>
      <c r="T420" s="233"/>
      <c r="U420" s="233"/>
      <c r="V420" s="233"/>
      <c r="W420" s="233"/>
      <c r="X420" s="233"/>
      <c r="Y420" s="233"/>
      <c r="Z420" s="233"/>
      <c r="AA420" s="233"/>
      <c r="AB420" s="233"/>
      <c r="AC420" s="233"/>
      <c r="AD420" s="233"/>
      <c r="AE420" s="233"/>
      <c r="AF420" s="233"/>
      <c r="AG420" s="233"/>
      <c r="AH420" s="233"/>
      <c r="AI420" s="233"/>
      <c r="AJ420" s="233"/>
      <c r="AK420" s="233"/>
      <c r="AL420" s="233"/>
      <c r="AM420" s="233"/>
      <c r="AN420" s="233"/>
      <c r="AO420" s="233"/>
      <c r="AP420" s="233"/>
      <c r="AQ420" s="233"/>
      <c r="AR420" s="233"/>
      <c r="AS420" s="233"/>
      <c r="AT420" s="233"/>
      <c r="AU420" s="233"/>
      <c r="AV420" s="233"/>
      <c r="AW420" s="233"/>
      <c r="AX420" s="233"/>
      <c r="AY420" s="233"/>
      <c r="BA420" s="235"/>
      <c r="BB420" s="412"/>
      <c r="BC420" s="235"/>
      <c r="BD420" s="235"/>
      <c r="BE420" s="235"/>
      <c r="BF420" s="235"/>
      <c r="BG420" s="235"/>
      <c r="BH420" s="235"/>
      <c r="BI420" s="235"/>
      <c r="BJ420" s="235"/>
      <c r="BK420" s="235"/>
      <c r="BL420" s="235"/>
      <c r="BM420" s="235"/>
      <c r="BN420" s="235"/>
      <c r="BO420" s="235"/>
      <c r="BP420" s="235"/>
      <c r="BQ420" s="235"/>
      <c r="BR420" s="236"/>
      <c r="BS420" s="236"/>
      <c r="BT420" s="236"/>
      <c r="BU420" s="236"/>
      <c r="BV420" s="236"/>
      <c r="BW420" s="236"/>
      <c r="BX420" s="236"/>
      <c r="BY420" s="236"/>
      <c r="BZ420" s="236"/>
      <c r="CA420" s="236"/>
      <c r="CB420" s="236"/>
      <c r="CC420" s="236"/>
      <c r="CD420" s="236"/>
      <c r="CE420" s="236"/>
      <c r="CF420" s="236"/>
      <c r="CG420" s="236"/>
      <c r="CH420" s="236"/>
      <c r="CI420" s="236"/>
      <c r="CJ420" s="236"/>
      <c r="CK420" s="236"/>
      <c r="CL420" s="236"/>
      <c r="CM420" s="236"/>
      <c r="CN420" s="236"/>
      <c r="CO420" s="236"/>
      <c r="CP420" s="236"/>
      <c r="CQ420" s="236"/>
      <c r="CR420" s="236"/>
      <c r="CS420" s="236"/>
      <c r="CT420" s="236"/>
      <c r="CU420" s="236"/>
      <c r="CV420" s="236"/>
      <c r="CW420" s="236"/>
      <c r="CX420" s="236"/>
      <c r="CY420" s="236"/>
      <c r="CZ420" s="236"/>
      <c r="DA420" s="233"/>
    </row>
    <row r="421" s="240" customFormat="true" ht="25.15" customHeight="true" x14ac:dyDescent="0.2">
      <c r="B421" s="2287"/>
      <c r="C421" s="2259" t="s">
        <v>210</v>
      </c>
      <c r="D421" s="2258"/>
      <c r="E421" s="814">
        <v>0.30586229060329884</v>
      </c>
      <c r="F421" s="810"/>
      <c r="G421" s="810"/>
      <c r="H421" s="2258" t="s">
        <v>217</v>
      </c>
      <c r="I421" s="2258"/>
      <c r="J421" s="815">
        <v>0.27622367547583387</v>
      </c>
      <c r="K421" s="810"/>
      <c r="L421" s="810"/>
      <c r="M421" s="2258" t="s">
        <v>218</v>
      </c>
      <c r="N421" s="2258"/>
      <c r="O421" s="816">
        <v>0.26436954522204442</v>
      </c>
      <c r="P421" s="810"/>
      <c r="Q421" s="810"/>
      <c r="R421" s="233"/>
      <c r="S421" s="233"/>
      <c r="T421" s="233"/>
      <c r="U421" s="233"/>
      <c r="V421" s="233"/>
      <c r="W421" s="233"/>
      <c r="X421" s="233"/>
      <c r="Y421" s="233"/>
      <c r="Z421" s="233"/>
      <c r="AA421" s="233"/>
      <c r="AB421" s="233"/>
      <c r="AC421" s="233"/>
      <c r="AD421" s="233"/>
      <c r="AE421" s="233"/>
      <c r="AF421" s="233"/>
      <c r="AG421" s="233"/>
      <c r="AH421" s="233"/>
      <c r="AI421" s="233"/>
      <c r="AJ421" s="233"/>
      <c r="AK421" s="233"/>
      <c r="AL421" s="233"/>
      <c r="AM421" s="233"/>
      <c r="AN421" s="233"/>
      <c r="AO421" s="233"/>
      <c r="AP421" s="233"/>
      <c r="AQ421" s="233"/>
      <c r="AR421" s="233"/>
      <c r="AS421" s="233"/>
      <c r="AT421" s="233"/>
      <c r="AU421" s="233"/>
      <c r="AV421" s="233"/>
      <c r="AW421" s="233"/>
      <c r="AX421" s="233"/>
      <c r="AY421" s="233"/>
      <c r="BA421" s="235"/>
      <c r="BB421" s="412"/>
      <c r="BC421" s="235"/>
      <c r="BD421" s="235"/>
      <c r="BE421" s="235"/>
      <c r="BF421" s="235"/>
      <c r="BG421" s="235"/>
      <c r="BH421" s="235"/>
      <c r="BI421" s="235"/>
      <c r="BJ421" s="235"/>
      <c r="BK421" s="235"/>
      <c r="BL421" s="235"/>
      <c r="BM421" s="235"/>
      <c r="BN421" s="235"/>
      <c r="BO421" s="235"/>
      <c r="BP421" s="235"/>
      <c r="BQ421" s="235"/>
      <c r="BR421" s="236"/>
      <c r="BS421" s="236"/>
      <c r="BT421" s="236"/>
      <c r="BU421" s="236"/>
      <c r="BV421" s="236"/>
      <c r="BW421" s="236"/>
      <c r="BX421" s="236"/>
      <c r="BY421" s="236"/>
      <c r="BZ421" s="236"/>
      <c r="CA421" s="236"/>
      <c r="CB421" s="236"/>
      <c r="CC421" s="236"/>
      <c r="CD421" s="236"/>
      <c r="CE421" s="236"/>
      <c r="CF421" s="236"/>
      <c r="CG421" s="236"/>
      <c r="CH421" s="236"/>
      <c r="CI421" s="236"/>
      <c r="CJ421" s="236"/>
      <c r="CK421" s="236"/>
      <c r="CL421" s="236"/>
      <c r="CM421" s="236"/>
      <c r="CN421" s="236"/>
      <c r="CO421" s="236"/>
      <c r="CP421" s="236"/>
      <c r="CQ421" s="236"/>
      <c r="CR421" s="236"/>
      <c r="CS421" s="236"/>
      <c r="CT421" s="236"/>
      <c r="CU421" s="236"/>
      <c r="CV421" s="236"/>
      <c r="CW421" s="236"/>
      <c r="CX421" s="236"/>
      <c r="CY421" s="236"/>
      <c r="CZ421" s="236"/>
      <c r="DA421" s="233"/>
    </row>
    <row r="422" s="240" customFormat="true" ht="25.15" customHeight="true" x14ac:dyDescent="0.2">
      <c r="B422" s="2287"/>
      <c r="C422" s="2259" t="s">
        <v>207</v>
      </c>
      <c r="D422" s="2258"/>
      <c r="E422" s="814">
        <v>-0.29633769277567285</v>
      </c>
      <c r="F422" s="810"/>
      <c r="G422" s="810"/>
      <c r="H422" s="2258" t="s">
        <v>219</v>
      </c>
      <c r="I422" s="2258"/>
      <c r="J422" s="815">
        <v>0.23534428277022673</v>
      </c>
      <c r="K422" s="810"/>
      <c r="L422" s="810"/>
      <c r="M422" s="2258" t="s">
        <v>220</v>
      </c>
      <c r="N422" s="2258"/>
      <c r="O422" s="816">
        <v>0.26322469957381928</v>
      </c>
      <c r="P422" s="810"/>
      <c r="Q422" s="810"/>
      <c r="R422" s="233"/>
      <c r="S422" s="233"/>
      <c r="T422" s="233"/>
      <c r="U422" s="233"/>
      <c r="V422" s="233"/>
      <c r="W422" s="233"/>
      <c r="X422" s="233"/>
      <c r="Y422" s="233"/>
      <c r="Z422" s="233"/>
      <c r="AA422" s="233"/>
      <c r="AB422" s="233"/>
      <c r="AC422" s="233"/>
      <c r="AD422" s="233"/>
      <c r="AE422" s="233"/>
      <c r="AF422" s="233"/>
      <c r="AG422" s="233"/>
      <c r="AH422" s="233"/>
      <c r="AI422" s="233"/>
      <c r="AJ422" s="233"/>
      <c r="AK422" s="233"/>
      <c r="AL422" s="233"/>
      <c r="AM422" s="233"/>
      <c r="AN422" s="233"/>
      <c r="AO422" s="233"/>
      <c r="AP422" s="233"/>
      <c r="AQ422" s="233"/>
      <c r="AR422" s="233"/>
      <c r="AS422" s="233"/>
      <c r="AT422" s="233"/>
      <c r="AU422" s="233"/>
      <c r="AV422" s="233"/>
      <c r="AW422" s="233"/>
      <c r="AX422" s="233"/>
      <c r="AY422" s="233"/>
      <c r="BA422" s="235"/>
      <c r="BB422" s="412"/>
      <c r="BC422" s="235"/>
      <c r="BD422" s="235"/>
      <c r="BE422" s="235"/>
      <c r="BF422" s="235"/>
      <c r="BG422" s="235"/>
      <c r="BH422" s="235"/>
      <c r="BI422" s="235"/>
      <c r="BJ422" s="235"/>
      <c r="BK422" s="235"/>
      <c r="BL422" s="235"/>
      <c r="BM422" s="235"/>
      <c r="BN422" s="235"/>
      <c r="BO422" s="235"/>
      <c r="BP422" s="235"/>
      <c r="BQ422" s="235"/>
      <c r="BR422" s="236"/>
      <c r="BS422" s="236"/>
      <c r="BT422" s="236"/>
      <c r="BU422" s="236"/>
      <c r="BV422" s="236"/>
      <c r="BW422" s="236"/>
      <c r="BX422" s="236"/>
      <c r="BY422" s="236"/>
      <c r="BZ422" s="236"/>
      <c r="CA422" s="236"/>
      <c r="CB422" s="236"/>
      <c r="CC422" s="236"/>
      <c r="CD422" s="236"/>
      <c r="CE422" s="236"/>
      <c r="CF422" s="236"/>
      <c r="CG422" s="236"/>
      <c r="CH422" s="236"/>
      <c r="CI422" s="236"/>
      <c r="CJ422" s="236"/>
      <c r="CK422" s="236"/>
      <c r="CL422" s="236"/>
      <c r="CM422" s="236"/>
      <c r="CN422" s="236"/>
      <c r="CO422" s="236"/>
      <c r="CP422" s="236"/>
      <c r="CQ422" s="236"/>
      <c r="CR422" s="236"/>
      <c r="CS422" s="236"/>
      <c r="CT422" s="236"/>
      <c r="CU422" s="236"/>
      <c r="CV422" s="236"/>
      <c r="CW422" s="236"/>
      <c r="CX422" s="236"/>
      <c r="CY422" s="236"/>
      <c r="CZ422" s="236"/>
      <c r="DA422" s="233"/>
    </row>
    <row r="423" s="240" customFormat="true" ht="25.15" customHeight="true" x14ac:dyDescent="0.2">
      <c r="B423" s="2287"/>
      <c r="C423" s="2259" t="s">
        <v>212</v>
      </c>
      <c r="D423" s="2258"/>
      <c r="E423" s="814">
        <v>0.27804555641445905</v>
      </c>
      <c r="F423" s="810"/>
      <c r="G423" s="810"/>
      <c r="H423" s="2258" t="s">
        <v>205</v>
      </c>
      <c r="I423" s="2258"/>
      <c r="J423" s="815">
        <v>0.22386646810783509</v>
      </c>
      <c r="K423" s="810"/>
      <c r="L423" s="810"/>
      <c r="M423" s="2258" t="s">
        <v>221</v>
      </c>
      <c r="N423" s="2258"/>
      <c r="O423" s="816">
        <v>-0.24160114189439078</v>
      </c>
      <c r="P423" s="810"/>
      <c r="Q423" s="810"/>
      <c r="R423" s="233"/>
      <c r="S423" s="233"/>
      <c r="T423" s="233"/>
      <c r="U423" s="233"/>
      <c r="V423" s="233"/>
      <c r="W423" s="233"/>
      <c r="X423" s="233"/>
      <c r="Y423" s="233"/>
      <c r="Z423" s="233"/>
      <c r="AA423" s="233"/>
      <c r="AB423" s="233"/>
      <c r="AC423" s="233"/>
      <c r="AD423" s="233"/>
      <c r="AE423" s="233"/>
      <c r="AF423" s="233"/>
      <c r="AG423" s="233"/>
      <c r="AH423" s="233"/>
      <c r="AI423" s="233"/>
      <c r="AJ423" s="233"/>
      <c r="AK423" s="233"/>
      <c r="AL423" s="233"/>
      <c r="AM423" s="233"/>
      <c r="AN423" s="233"/>
      <c r="AO423" s="233"/>
      <c r="AP423" s="233"/>
      <c r="AQ423" s="233"/>
      <c r="AR423" s="233"/>
      <c r="AS423" s="233"/>
      <c r="AT423" s="233"/>
      <c r="AU423" s="233"/>
      <c r="AV423" s="233"/>
      <c r="AW423" s="233"/>
      <c r="AX423" s="233"/>
      <c r="AY423" s="233"/>
      <c r="BA423" s="235"/>
      <c r="BB423" s="412"/>
      <c r="BC423" s="235"/>
      <c r="BD423" s="235"/>
      <c r="BE423" s="235"/>
      <c r="BF423" s="235"/>
      <c r="BG423" s="235"/>
      <c r="BH423" s="235"/>
      <c r="BI423" s="235"/>
      <c r="BJ423" s="235"/>
      <c r="BK423" s="235"/>
      <c r="BL423" s="235"/>
      <c r="BM423" s="235"/>
      <c r="BN423" s="235"/>
      <c r="BO423" s="235"/>
      <c r="BP423" s="235"/>
      <c r="BQ423" s="235"/>
      <c r="BR423" s="236"/>
      <c r="BS423" s="236"/>
      <c r="BT423" s="236"/>
      <c r="BU423" s="236"/>
      <c r="BV423" s="236"/>
      <c r="BW423" s="236"/>
      <c r="BX423" s="236"/>
      <c r="BY423" s="236"/>
      <c r="BZ423" s="236"/>
      <c r="CA423" s="236"/>
      <c r="CB423" s="236"/>
      <c r="CC423" s="236"/>
      <c r="CD423" s="236"/>
      <c r="CE423" s="236"/>
      <c r="CF423" s="236"/>
      <c r="CG423" s="236"/>
      <c r="CH423" s="236"/>
      <c r="CI423" s="236"/>
      <c r="CJ423" s="236"/>
      <c r="CK423" s="236"/>
      <c r="CL423" s="236"/>
      <c r="CM423" s="236"/>
      <c r="CN423" s="236"/>
      <c r="CO423" s="236"/>
      <c r="CP423" s="236"/>
      <c r="CQ423" s="236"/>
      <c r="CR423" s="236"/>
      <c r="CS423" s="236"/>
      <c r="CT423" s="236"/>
      <c r="CU423" s="236"/>
      <c r="CV423" s="236"/>
      <c r="CW423" s="236"/>
      <c r="CX423" s="236"/>
      <c r="CY423" s="236"/>
      <c r="CZ423" s="236"/>
      <c r="DA423" s="233"/>
    </row>
    <row r="424" s="240" customFormat="true" ht="25.15" customHeight="true" x14ac:dyDescent="0.2">
      <c r="B424" s="2287"/>
      <c r="C424" s="2259" t="s">
        <v>215</v>
      </c>
      <c r="D424" s="2258"/>
      <c r="E424" s="814">
        <v>-0.27588397573142137</v>
      </c>
      <c r="F424" s="810"/>
      <c r="G424" s="810"/>
      <c r="H424" s="2258" t="s">
        <v>222</v>
      </c>
      <c r="I424" s="2258"/>
      <c r="J424" s="815">
        <v>0.19948547175228745</v>
      </c>
      <c r="K424" s="810"/>
      <c r="L424" s="810"/>
      <c r="M424" s="2258" t="s">
        <v>204</v>
      </c>
      <c r="N424" s="2258"/>
      <c r="O424" s="816">
        <v>0.21250939767461838</v>
      </c>
      <c r="P424" s="810"/>
      <c r="Q424" s="810"/>
      <c r="R424" s="233"/>
      <c r="S424" s="233"/>
      <c r="T424" s="233"/>
      <c r="U424" s="233"/>
      <c r="V424" s="233"/>
      <c r="W424" s="233"/>
      <c r="X424" s="233"/>
      <c r="Y424" s="233"/>
      <c r="Z424" s="233"/>
      <c r="AA424" s="233"/>
      <c r="AB424" s="233"/>
      <c r="AC424" s="233"/>
      <c r="AD424" s="233"/>
      <c r="AE424" s="233"/>
      <c r="AF424" s="233"/>
      <c r="AG424" s="233"/>
      <c r="AH424" s="233"/>
      <c r="AI424" s="233"/>
      <c r="AJ424" s="233"/>
      <c r="AK424" s="233"/>
      <c r="AL424" s="233"/>
      <c r="AM424" s="233"/>
      <c r="AN424" s="233"/>
      <c r="AO424" s="233"/>
      <c r="AP424" s="233"/>
      <c r="AQ424" s="233"/>
      <c r="AR424" s="233"/>
      <c r="AS424" s="233"/>
      <c r="AT424" s="233"/>
      <c r="AU424" s="233"/>
      <c r="AV424" s="233"/>
      <c r="AW424" s="233"/>
      <c r="AX424" s="233"/>
      <c r="AY424" s="233"/>
      <c r="BA424" s="235"/>
      <c r="BB424" s="412"/>
      <c r="BC424" s="235"/>
      <c r="BD424" s="235"/>
      <c r="BE424" s="235"/>
      <c r="BF424" s="235"/>
      <c r="BG424" s="235"/>
      <c r="BH424" s="235"/>
      <c r="BI424" s="235"/>
      <c r="BJ424" s="235"/>
      <c r="BK424" s="235"/>
      <c r="BL424" s="235"/>
      <c r="BM424" s="235"/>
      <c r="BN424" s="235"/>
      <c r="BO424" s="235"/>
      <c r="BP424" s="235"/>
      <c r="BQ424" s="235"/>
      <c r="BR424" s="236"/>
      <c r="BS424" s="236"/>
      <c r="BT424" s="236"/>
      <c r="BU424" s="236"/>
      <c r="BV424" s="236"/>
      <c r="BW424" s="236"/>
      <c r="BX424" s="236"/>
      <c r="BY424" s="236"/>
      <c r="BZ424" s="236"/>
      <c r="CA424" s="236"/>
      <c r="CB424" s="236"/>
      <c r="CC424" s="236"/>
      <c r="CD424" s="236"/>
      <c r="CE424" s="236"/>
      <c r="CF424" s="236"/>
      <c r="CG424" s="236"/>
      <c r="CH424" s="236"/>
      <c r="CI424" s="236"/>
      <c r="CJ424" s="236"/>
      <c r="CK424" s="236"/>
      <c r="CL424" s="236"/>
      <c r="CM424" s="236"/>
      <c r="CN424" s="236"/>
      <c r="CO424" s="236"/>
      <c r="CP424" s="236"/>
      <c r="CQ424" s="236"/>
      <c r="CR424" s="236"/>
      <c r="CS424" s="236"/>
      <c r="CT424" s="236"/>
      <c r="CU424" s="236"/>
      <c r="CV424" s="236"/>
      <c r="CW424" s="236"/>
      <c r="CX424" s="236"/>
      <c r="CY424" s="236"/>
      <c r="CZ424" s="236"/>
      <c r="DA424" s="233"/>
    </row>
    <row r="425" s="240" customFormat="true" ht="25.15" customHeight="true" x14ac:dyDescent="0.2">
      <c r="B425" s="2287"/>
      <c r="C425" s="2259" t="s">
        <v>216</v>
      </c>
      <c r="D425" s="2258"/>
      <c r="E425" s="814">
        <v>0.27549884716081047</v>
      </c>
      <c r="F425" s="810"/>
      <c r="G425" s="810"/>
      <c r="H425" s="2258" t="s">
        <v>207</v>
      </c>
      <c r="I425" s="2258"/>
      <c r="J425" s="815">
        <v>-0.17610377875094552</v>
      </c>
      <c r="K425" s="810"/>
      <c r="L425" s="810"/>
      <c r="M425" s="2258" t="s">
        <v>223</v>
      </c>
      <c r="N425" s="2258"/>
      <c r="O425" s="816">
        <v>-0.20411066655664728</v>
      </c>
      <c r="P425" s="810"/>
      <c r="Q425" s="810"/>
      <c r="R425" s="233"/>
      <c r="S425" s="233"/>
      <c r="T425" s="233"/>
      <c r="U425" s="233"/>
      <c r="V425" s="233"/>
      <c r="W425" s="233"/>
      <c r="X425" s="233"/>
      <c r="Y425" s="233"/>
      <c r="Z425" s="233"/>
      <c r="AA425" s="233"/>
      <c r="AB425" s="233"/>
      <c r="AC425" s="233"/>
      <c r="AD425" s="233"/>
      <c r="AE425" s="233"/>
      <c r="AF425" s="233"/>
      <c r="AG425" s="233"/>
      <c r="AH425" s="233"/>
      <c r="AI425" s="233"/>
      <c r="AJ425" s="233"/>
      <c r="AK425" s="233"/>
      <c r="AL425" s="233"/>
      <c r="AM425" s="233"/>
      <c r="AN425" s="233"/>
      <c r="AO425" s="233"/>
      <c r="AP425" s="233"/>
      <c r="AQ425" s="233"/>
      <c r="AR425" s="233"/>
      <c r="AS425" s="233"/>
      <c r="AT425" s="233"/>
      <c r="AU425" s="233"/>
      <c r="AV425" s="233"/>
      <c r="AW425" s="233"/>
      <c r="AX425" s="233"/>
      <c r="AY425" s="233"/>
      <c r="BA425" s="235"/>
      <c r="BB425" s="412"/>
      <c r="BC425" s="235"/>
      <c r="BD425" s="235"/>
      <c r="BE425" s="235"/>
      <c r="BF425" s="235"/>
      <c r="BG425" s="235"/>
      <c r="BH425" s="235"/>
      <c r="BI425" s="235"/>
      <c r="BJ425" s="235"/>
      <c r="BK425" s="235"/>
      <c r="BL425" s="235"/>
      <c r="BM425" s="235"/>
      <c r="BN425" s="235"/>
      <c r="BO425" s="235"/>
      <c r="BP425" s="235"/>
      <c r="BQ425" s="235"/>
      <c r="BR425" s="236"/>
      <c r="BS425" s="236"/>
      <c r="BT425" s="236"/>
      <c r="BU425" s="236"/>
      <c r="BV425" s="236"/>
      <c r="BW425" s="236"/>
      <c r="BX425" s="236"/>
      <c r="BY425" s="236"/>
      <c r="BZ425" s="236"/>
      <c r="CA425" s="236"/>
      <c r="CB425" s="236"/>
      <c r="CC425" s="236"/>
      <c r="CD425" s="236"/>
      <c r="CE425" s="236"/>
      <c r="CF425" s="236"/>
      <c r="CG425" s="236"/>
      <c r="CH425" s="236"/>
      <c r="CI425" s="236"/>
      <c r="CJ425" s="236"/>
      <c r="CK425" s="236"/>
      <c r="CL425" s="236"/>
      <c r="CM425" s="236"/>
      <c r="CN425" s="236"/>
      <c r="CO425" s="236"/>
      <c r="CP425" s="236"/>
      <c r="CQ425" s="236"/>
      <c r="CR425" s="236"/>
      <c r="CS425" s="236"/>
      <c r="CT425" s="236"/>
      <c r="CU425" s="236"/>
      <c r="CV425" s="236"/>
      <c r="CW425" s="236"/>
      <c r="CX425" s="236"/>
      <c r="CY425" s="236"/>
      <c r="CZ425" s="236"/>
      <c r="DA425" s="233"/>
    </row>
    <row r="426" s="240" customFormat="true" ht="25.15" customHeight="true" x14ac:dyDescent="0.2">
      <c r="B426" s="2287"/>
      <c r="C426" s="2259" t="s">
        <v>213</v>
      </c>
      <c r="D426" s="2258"/>
      <c r="E426" s="814">
        <v>0.26263549499202421</v>
      </c>
      <c r="F426" s="810"/>
      <c r="G426" s="810"/>
      <c r="H426" s="2258" t="s">
        <v>208</v>
      </c>
      <c r="I426" s="2258"/>
      <c r="J426" s="815">
        <v>0.17361272496355443</v>
      </c>
      <c r="K426" s="810"/>
      <c r="L426" s="810"/>
      <c r="M426" s="2258" t="s">
        <v>224</v>
      </c>
      <c r="N426" s="2258"/>
      <c r="O426" s="816">
        <v>0.19677423405622452</v>
      </c>
      <c r="P426" s="810"/>
      <c r="Q426" s="810"/>
      <c r="R426" s="233"/>
      <c r="S426" s="233"/>
      <c r="T426" s="233"/>
      <c r="U426" s="233"/>
      <c r="V426" s="233"/>
      <c r="W426" s="233"/>
      <c r="X426" s="233"/>
      <c r="Y426" s="233"/>
      <c r="Z426" s="233"/>
      <c r="AA426" s="233"/>
      <c r="AB426" s="233"/>
      <c r="AC426" s="233"/>
      <c r="AD426" s="233"/>
      <c r="AE426" s="233"/>
      <c r="AF426" s="233"/>
      <c r="AG426" s="233"/>
      <c r="AH426" s="233"/>
      <c r="AI426" s="233"/>
      <c r="AJ426" s="233"/>
      <c r="AK426" s="233"/>
      <c r="AL426" s="233"/>
      <c r="AM426" s="233"/>
      <c r="AN426" s="233"/>
      <c r="AO426" s="233"/>
      <c r="AP426" s="233"/>
      <c r="AQ426" s="233"/>
      <c r="AR426" s="233"/>
      <c r="AS426" s="233"/>
      <c r="AT426" s="233"/>
      <c r="AU426" s="233"/>
      <c r="AV426" s="233"/>
      <c r="AW426" s="233"/>
      <c r="AX426" s="233"/>
      <c r="AY426" s="233"/>
      <c r="BA426" s="235"/>
      <c r="BB426" s="412"/>
      <c r="BC426" s="235"/>
      <c r="BD426" s="235"/>
      <c r="BE426" s="235"/>
      <c r="BF426" s="235"/>
      <c r="BG426" s="235"/>
      <c r="BH426" s="235"/>
      <c r="BI426" s="235"/>
      <c r="BJ426" s="235"/>
      <c r="BK426" s="235"/>
      <c r="BL426" s="235"/>
      <c r="BM426" s="235"/>
      <c r="BN426" s="235"/>
      <c r="BO426" s="235"/>
      <c r="BP426" s="235"/>
      <c r="BQ426" s="235"/>
      <c r="BR426" s="236"/>
      <c r="BS426" s="236"/>
      <c r="BT426" s="236"/>
      <c r="BU426" s="236"/>
      <c r="BV426" s="236"/>
      <c r="BW426" s="236"/>
      <c r="BX426" s="236"/>
      <c r="BY426" s="236"/>
      <c r="BZ426" s="236"/>
      <c r="CA426" s="236"/>
      <c r="CB426" s="236"/>
      <c r="CC426" s="236"/>
      <c r="CD426" s="236"/>
      <c r="CE426" s="236"/>
      <c r="CF426" s="236"/>
      <c r="CG426" s="236"/>
      <c r="CH426" s="236"/>
      <c r="CI426" s="236"/>
      <c r="CJ426" s="236"/>
      <c r="CK426" s="236"/>
      <c r="CL426" s="236"/>
      <c r="CM426" s="236"/>
      <c r="CN426" s="236"/>
      <c r="CO426" s="236"/>
      <c r="CP426" s="236"/>
      <c r="CQ426" s="236"/>
      <c r="CR426" s="236"/>
      <c r="CS426" s="236"/>
      <c r="CT426" s="236"/>
      <c r="CU426" s="236"/>
      <c r="CV426" s="236"/>
      <c r="CW426" s="236"/>
      <c r="CX426" s="236"/>
      <c r="CY426" s="236"/>
      <c r="CZ426" s="236"/>
      <c r="DA426" s="233"/>
    </row>
    <row r="427" s="240" customFormat="true" ht="25.15" customHeight="true" x14ac:dyDescent="0.2">
      <c r="B427" s="2287"/>
      <c r="C427" s="2259" t="s">
        <v>218</v>
      </c>
      <c r="D427" s="2258"/>
      <c r="E427" s="814">
        <v>0.26032584102349354</v>
      </c>
      <c r="F427" s="810"/>
      <c r="G427" s="810"/>
      <c r="H427" s="2258" t="s">
        <v>216</v>
      </c>
      <c r="I427" s="2258"/>
      <c r="J427" s="815">
        <v>0.1708649786711173</v>
      </c>
      <c r="K427" s="810"/>
      <c r="L427" s="810"/>
      <c r="M427" s="2258" t="s">
        <v>209</v>
      </c>
      <c r="N427" s="2258"/>
      <c r="O427" s="816">
        <v>0.1925856557496394</v>
      </c>
      <c r="P427" s="810"/>
      <c r="Q427" s="810"/>
      <c r="R427" s="233"/>
      <c r="S427" s="233"/>
      <c r="T427" s="233"/>
      <c r="U427" s="233"/>
      <c r="V427" s="233"/>
      <c r="W427" s="233"/>
      <c r="X427" s="233"/>
      <c r="Y427" s="233"/>
      <c r="Z427" s="233"/>
      <c r="AA427" s="233"/>
      <c r="AB427" s="233"/>
      <c r="AC427" s="233"/>
      <c r="AD427" s="233"/>
      <c r="AE427" s="233"/>
      <c r="AF427" s="233"/>
      <c r="AG427" s="233"/>
      <c r="AH427" s="233"/>
      <c r="AI427" s="233"/>
      <c r="AJ427" s="233"/>
      <c r="AK427" s="233"/>
      <c r="AL427" s="233"/>
      <c r="AM427" s="233"/>
      <c r="AN427" s="233"/>
      <c r="AO427" s="233"/>
      <c r="AP427" s="233"/>
      <c r="AQ427" s="233"/>
      <c r="AR427" s="233"/>
      <c r="AS427" s="233"/>
      <c r="AT427" s="233"/>
      <c r="AU427" s="233"/>
      <c r="AV427" s="233"/>
      <c r="AW427" s="233"/>
      <c r="AX427" s="233"/>
      <c r="AY427" s="233"/>
      <c r="BA427" s="235"/>
      <c r="BB427" s="412"/>
      <c r="BC427" s="235"/>
      <c r="BD427" s="235"/>
      <c r="BE427" s="235"/>
      <c r="BF427" s="235"/>
      <c r="BG427" s="235"/>
      <c r="BH427" s="235"/>
      <c r="BI427" s="235"/>
      <c r="BJ427" s="235"/>
      <c r="BK427" s="235"/>
      <c r="BL427" s="235"/>
      <c r="BM427" s="235"/>
      <c r="BN427" s="235"/>
      <c r="BO427" s="235"/>
      <c r="BP427" s="235"/>
      <c r="BQ427" s="235"/>
      <c r="BR427" s="236"/>
      <c r="BS427" s="236"/>
      <c r="BT427" s="236"/>
      <c r="BU427" s="236"/>
      <c r="BV427" s="236"/>
      <c r="BW427" s="236"/>
      <c r="BX427" s="236"/>
      <c r="BY427" s="236"/>
      <c r="BZ427" s="236"/>
      <c r="CA427" s="236"/>
      <c r="CB427" s="236"/>
      <c r="CC427" s="236"/>
      <c r="CD427" s="236"/>
      <c r="CE427" s="236"/>
      <c r="CF427" s="236"/>
      <c r="CG427" s="236"/>
      <c r="CH427" s="236"/>
      <c r="CI427" s="236"/>
      <c r="CJ427" s="236"/>
      <c r="CK427" s="236"/>
      <c r="CL427" s="236"/>
      <c r="CM427" s="236"/>
      <c r="CN427" s="236"/>
      <c r="CO427" s="236"/>
      <c r="CP427" s="236"/>
      <c r="CQ427" s="236"/>
      <c r="CR427" s="236"/>
      <c r="CS427" s="236"/>
      <c r="CT427" s="236"/>
      <c r="CU427" s="236"/>
      <c r="CV427" s="236"/>
      <c r="CW427" s="236"/>
      <c r="CX427" s="236"/>
      <c r="CY427" s="236"/>
      <c r="CZ427" s="236"/>
      <c r="DA427" s="233"/>
    </row>
    <row r="428" s="240" customFormat="true" ht="25.15" customHeight="true" x14ac:dyDescent="0.2">
      <c r="B428" s="2287"/>
      <c r="C428" s="2259" t="s">
        <v>214</v>
      </c>
      <c r="D428" s="2258"/>
      <c r="E428" s="814">
        <v>-0.25189762571257041</v>
      </c>
      <c r="F428" s="810"/>
      <c r="G428" s="810"/>
      <c r="H428" s="2258" t="s">
        <v>220</v>
      </c>
      <c r="I428" s="2258"/>
      <c r="J428" s="815">
        <v>0.17025222157857114</v>
      </c>
      <c r="K428" s="810"/>
      <c r="L428" s="810"/>
      <c r="M428" s="2258" t="s">
        <v>215</v>
      </c>
      <c r="N428" s="2258"/>
      <c r="O428" s="816">
        <v>-0.18562004289968392</v>
      </c>
      <c r="P428" s="810"/>
      <c r="Q428" s="810"/>
      <c r="R428" s="233"/>
      <c r="S428" s="233"/>
      <c r="T428" s="233"/>
      <c r="U428" s="233"/>
      <c r="V428" s="233"/>
      <c r="W428" s="233"/>
      <c r="X428" s="233"/>
      <c r="Y428" s="233"/>
      <c r="Z428" s="233"/>
      <c r="AA428" s="233"/>
      <c r="AB428" s="233"/>
      <c r="AC428" s="233"/>
      <c r="AD428" s="233"/>
      <c r="AE428" s="233"/>
      <c r="AF428" s="233"/>
      <c r="AG428" s="233"/>
      <c r="AH428" s="233"/>
      <c r="AI428" s="233"/>
      <c r="AJ428" s="233"/>
      <c r="AK428" s="233"/>
      <c r="AL428" s="233"/>
      <c r="AM428" s="233"/>
      <c r="AN428" s="233"/>
      <c r="AO428" s="233"/>
      <c r="AP428" s="233"/>
      <c r="AQ428" s="233"/>
      <c r="AR428" s="233"/>
      <c r="AS428" s="233"/>
      <c r="AT428" s="233"/>
      <c r="AU428" s="233"/>
      <c r="AV428" s="233"/>
      <c r="AW428" s="233"/>
      <c r="AX428" s="233"/>
      <c r="AY428" s="233"/>
      <c r="BA428" s="235"/>
      <c r="BB428" s="412"/>
      <c r="BC428" s="235"/>
      <c r="BD428" s="235"/>
      <c r="BE428" s="235"/>
      <c r="BF428" s="235"/>
      <c r="BG428" s="235"/>
      <c r="BH428" s="235"/>
      <c r="BI428" s="235"/>
      <c r="BJ428" s="235"/>
      <c r="BK428" s="235"/>
      <c r="BL428" s="235"/>
      <c r="BM428" s="235"/>
      <c r="BN428" s="235"/>
      <c r="BO428" s="235"/>
      <c r="BP428" s="235"/>
      <c r="BQ428" s="235"/>
      <c r="BR428" s="236"/>
      <c r="BS428" s="236"/>
      <c r="BT428" s="236"/>
      <c r="BU428" s="236"/>
      <c r="BV428" s="236"/>
      <c r="BW428" s="236"/>
      <c r="BX428" s="236"/>
      <c r="BY428" s="236"/>
      <c r="BZ428" s="236"/>
      <c r="CA428" s="236"/>
      <c r="CB428" s="236"/>
      <c r="CC428" s="236"/>
      <c r="CD428" s="236"/>
      <c r="CE428" s="236"/>
      <c r="CF428" s="236"/>
      <c r="CG428" s="236"/>
      <c r="CH428" s="236"/>
      <c r="CI428" s="236"/>
      <c r="CJ428" s="236"/>
      <c r="CK428" s="236"/>
      <c r="CL428" s="236"/>
      <c r="CM428" s="236"/>
      <c r="CN428" s="236"/>
      <c r="CO428" s="236"/>
      <c r="CP428" s="236"/>
      <c r="CQ428" s="236"/>
      <c r="CR428" s="236"/>
      <c r="CS428" s="236"/>
      <c r="CT428" s="236"/>
      <c r="CU428" s="236"/>
      <c r="CV428" s="236"/>
      <c r="CW428" s="236"/>
      <c r="CX428" s="236"/>
      <c r="CY428" s="236"/>
      <c r="CZ428" s="236"/>
      <c r="DA428" s="233"/>
    </row>
    <row r="429" s="240" customFormat="true" ht="25.15" customHeight="true" x14ac:dyDescent="0.2">
      <c r="B429" s="2287"/>
      <c r="C429" s="2259" t="s">
        <v>220</v>
      </c>
      <c r="D429" s="2258"/>
      <c r="E429" s="814">
        <v>0.21738223852533281</v>
      </c>
      <c r="F429" s="810"/>
      <c r="G429" s="810"/>
      <c r="H429" s="2258" t="s">
        <v>225</v>
      </c>
      <c r="I429" s="2258"/>
      <c r="J429" s="815">
        <v>0.1567582756083819</v>
      </c>
      <c r="K429" s="810"/>
      <c r="L429" s="810"/>
      <c r="M429" s="2258" t="s">
        <v>206</v>
      </c>
      <c r="N429" s="2258"/>
      <c r="O429" s="816">
        <v>0.18298371969215638</v>
      </c>
      <c r="P429" s="810"/>
      <c r="Q429" s="810"/>
      <c r="R429" s="233"/>
      <c r="S429" s="233"/>
      <c r="T429" s="233"/>
      <c r="U429" s="233"/>
      <c r="V429" s="233"/>
      <c r="W429" s="233"/>
      <c r="X429" s="233"/>
      <c r="Y429" s="233"/>
      <c r="Z429" s="233"/>
      <c r="AA429" s="233"/>
      <c r="AB429" s="233"/>
      <c r="AC429" s="233"/>
      <c r="AD429" s="233"/>
      <c r="AE429" s="233"/>
      <c r="AF429" s="233"/>
      <c r="AG429" s="233"/>
      <c r="AH429" s="233"/>
      <c r="AI429" s="233"/>
      <c r="AJ429" s="233"/>
      <c r="AK429" s="233"/>
      <c r="AL429" s="233"/>
      <c r="AM429" s="233"/>
      <c r="AN429" s="233"/>
      <c r="AO429" s="233"/>
      <c r="AP429" s="233"/>
      <c r="AQ429" s="233"/>
      <c r="AR429" s="233"/>
      <c r="AS429" s="233"/>
      <c r="AT429" s="233"/>
      <c r="AU429" s="233"/>
      <c r="AV429" s="233"/>
      <c r="AW429" s="233"/>
      <c r="AX429" s="233"/>
      <c r="AY429" s="233"/>
      <c r="BA429" s="235"/>
      <c r="BB429" s="412"/>
      <c r="BC429" s="235"/>
      <c r="BD429" s="235"/>
      <c r="BE429" s="235"/>
      <c r="BF429" s="235"/>
      <c r="BG429" s="235"/>
      <c r="BH429" s="235"/>
      <c r="BI429" s="235"/>
      <c r="BJ429" s="235"/>
      <c r="BK429" s="235"/>
      <c r="BL429" s="235"/>
      <c r="BM429" s="235"/>
      <c r="BN429" s="235"/>
      <c r="BO429" s="235"/>
      <c r="BP429" s="235"/>
      <c r="BQ429" s="235"/>
      <c r="BR429" s="236"/>
      <c r="BS429" s="236"/>
      <c r="BT429" s="236"/>
      <c r="BU429" s="236"/>
      <c r="BV429" s="236"/>
      <c r="BW429" s="236"/>
      <c r="BX429" s="236"/>
      <c r="BY429" s="236"/>
      <c r="BZ429" s="236"/>
      <c r="CA429" s="236"/>
      <c r="CB429" s="236"/>
      <c r="CC429" s="236"/>
      <c r="CD429" s="236"/>
      <c r="CE429" s="236"/>
      <c r="CF429" s="236"/>
      <c r="CG429" s="236"/>
      <c r="CH429" s="236"/>
      <c r="CI429" s="236"/>
      <c r="CJ429" s="236"/>
      <c r="CK429" s="236"/>
      <c r="CL429" s="236"/>
      <c r="CM429" s="236"/>
      <c r="CN429" s="236"/>
      <c r="CO429" s="236"/>
      <c r="CP429" s="236"/>
      <c r="CQ429" s="236"/>
      <c r="CR429" s="236"/>
      <c r="CS429" s="236"/>
      <c r="CT429" s="236"/>
      <c r="CU429" s="236"/>
      <c r="CV429" s="236"/>
      <c r="CW429" s="236"/>
      <c r="CX429" s="236"/>
      <c r="CY429" s="236"/>
      <c r="CZ429" s="236"/>
      <c r="DA429" s="233"/>
    </row>
    <row r="430" s="240" customFormat="true" ht="25.15" customHeight="true" x14ac:dyDescent="0.2">
      <c r="B430" s="2287"/>
      <c r="C430" s="2259" t="s">
        <v>221</v>
      </c>
      <c r="D430" s="2258"/>
      <c r="E430" s="814">
        <v>-0.21126372461936765</v>
      </c>
      <c r="F430" s="810"/>
      <c r="G430" s="810"/>
      <c r="H430" s="2258" t="s">
        <v>212</v>
      </c>
      <c r="I430" s="2258"/>
      <c r="J430" s="815">
        <v>0.15145178811916882</v>
      </c>
      <c r="K430" s="810"/>
      <c r="L430" s="810"/>
      <c r="M430" s="2258" t="s">
        <v>210</v>
      </c>
      <c r="N430" s="2258"/>
      <c r="O430" s="816">
        <v>0.18123618660290988</v>
      </c>
      <c r="P430" s="810"/>
      <c r="Q430" s="810"/>
      <c r="R430" s="233"/>
      <c r="S430" s="233"/>
      <c r="T430" s="233"/>
      <c r="U430" s="233"/>
      <c r="V430" s="233"/>
      <c r="W430" s="233"/>
      <c r="X430" s="233"/>
      <c r="Y430" s="233"/>
      <c r="Z430" s="233"/>
      <c r="AA430" s="233"/>
      <c r="AB430" s="233"/>
      <c r="AC430" s="233"/>
      <c r="AD430" s="233"/>
      <c r="AE430" s="233"/>
      <c r="AF430" s="233"/>
      <c r="AG430" s="233"/>
      <c r="AH430" s="233"/>
      <c r="AI430" s="233"/>
      <c r="AJ430" s="233"/>
      <c r="AK430" s="233"/>
      <c r="AL430" s="233"/>
      <c r="AM430" s="233"/>
      <c r="AN430" s="233"/>
      <c r="AO430" s="233"/>
      <c r="AP430" s="233"/>
      <c r="AQ430" s="233"/>
      <c r="AR430" s="233"/>
      <c r="AS430" s="233"/>
      <c r="AT430" s="233"/>
      <c r="AU430" s="233"/>
      <c r="AV430" s="233"/>
      <c r="AW430" s="233"/>
      <c r="AX430" s="233"/>
      <c r="AY430" s="233"/>
      <c r="BA430" s="235"/>
      <c r="BB430" s="412"/>
      <c r="BC430" s="235"/>
      <c r="BD430" s="235"/>
      <c r="BE430" s="235"/>
      <c r="BF430" s="235"/>
      <c r="BG430" s="235"/>
      <c r="BH430" s="235"/>
      <c r="BI430" s="235"/>
      <c r="BJ430" s="235"/>
      <c r="BK430" s="235"/>
      <c r="BL430" s="235"/>
      <c r="BM430" s="235"/>
      <c r="BN430" s="235"/>
      <c r="BO430" s="235"/>
      <c r="BP430" s="235"/>
      <c r="BQ430" s="235"/>
      <c r="BR430" s="236"/>
      <c r="BS430" s="236"/>
      <c r="BT430" s="236"/>
      <c r="BU430" s="236"/>
      <c r="BV430" s="236"/>
      <c r="BW430" s="236"/>
      <c r="BX430" s="236"/>
      <c r="BY430" s="236"/>
      <c r="BZ430" s="236"/>
      <c r="CA430" s="236"/>
      <c r="CB430" s="236"/>
      <c r="CC430" s="236"/>
      <c r="CD430" s="236"/>
      <c r="CE430" s="236"/>
      <c r="CF430" s="236"/>
      <c r="CG430" s="236"/>
      <c r="CH430" s="236"/>
      <c r="CI430" s="236"/>
      <c r="CJ430" s="236"/>
      <c r="CK430" s="236"/>
      <c r="CL430" s="236"/>
      <c r="CM430" s="236"/>
      <c r="CN430" s="236"/>
      <c r="CO430" s="236"/>
      <c r="CP430" s="236"/>
      <c r="CQ430" s="236"/>
      <c r="CR430" s="236"/>
      <c r="CS430" s="236"/>
      <c r="CT430" s="236"/>
      <c r="CU430" s="236"/>
      <c r="CV430" s="236"/>
      <c r="CW430" s="236"/>
      <c r="CX430" s="236"/>
      <c r="CY430" s="236"/>
      <c r="CZ430" s="236"/>
      <c r="DA430" s="233"/>
    </row>
    <row r="431" s="240" customFormat="true" ht="25.15" customHeight="true" x14ac:dyDescent="0.2">
      <c r="B431" s="2287"/>
      <c r="C431" s="2259" t="s">
        <v>224</v>
      </c>
      <c r="D431" s="2258"/>
      <c r="E431" s="814">
        <v>0.17879742302322815</v>
      </c>
      <c r="F431" s="810"/>
      <c r="G431" s="810"/>
      <c r="H431" s="2258" t="s">
        <v>221</v>
      </c>
      <c r="I431" s="2258"/>
      <c r="J431" s="815">
        <v>-0.14360701465128203</v>
      </c>
      <c r="K431" s="810"/>
      <c r="L431" s="810"/>
      <c r="M431" s="2258" t="s">
        <v>221</v>
      </c>
      <c r="N431" s="2258"/>
      <c r="O431" s="816">
        <v>0.17664483512449389</v>
      </c>
      <c r="P431" s="810"/>
      <c r="Q431" s="810"/>
      <c r="R431" s="233"/>
      <c r="S431" s="233"/>
      <c r="T431" s="233"/>
      <c r="U431" s="233"/>
      <c r="V431" s="233"/>
      <c r="W431" s="233"/>
      <c r="X431" s="233"/>
      <c r="Y431" s="233"/>
      <c r="Z431" s="233"/>
      <c r="AA431" s="233"/>
      <c r="AB431" s="233"/>
      <c r="AC431" s="233"/>
      <c r="AD431" s="233"/>
      <c r="AE431" s="233"/>
      <c r="AF431" s="233"/>
      <c r="AG431" s="233"/>
      <c r="AH431" s="233"/>
      <c r="AI431" s="233"/>
      <c r="AJ431" s="233"/>
      <c r="AK431" s="233"/>
      <c r="AL431" s="233"/>
      <c r="AM431" s="233"/>
      <c r="AN431" s="233"/>
      <c r="AO431" s="233"/>
      <c r="AP431" s="233"/>
      <c r="AQ431" s="233"/>
      <c r="AR431" s="233"/>
      <c r="AS431" s="233"/>
      <c r="AT431" s="233"/>
      <c r="AU431" s="233"/>
      <c r="AV431" s="233"/>
      <c r="AW431" s="233"/>
      <c r="AX431" s="233"/>
      <c r="AY431" s="233"/>
      <c r="BA431" s="235"/>
      <c r="BB431" s="412"/>
      <c r="BC431" s="235"/>
      <c r="BD431" s="235"/>
      <c r="BE431" s="235"/>
      <c r="BF431" s="235"/>
      <c r="BG431" s="235"/>
      <c r="BH431" s="235"/>
      <c r="BI431" s="235"/>
      <c r="BJ431" s="235"/>
      <c r="BK431" s="235"/>
      <c r="BL431" s="235"/>
      <c r="BM431" s="235"/>
      <c r="BN431" s="235"/>
      <c r="BO431" s="235"/>
      <c r="BP431" s="235"/>
      <c r="BQ431" s="235"/>
      <c r="BR431" s="236"/>
      <c r="BS431" s="236"/>
      <c r="BT431" s="236"/>
      <c r="BU431" s="236"/>
      <c r="BV431" s="236"/>
      <c r="BW431" s="236"/>
      <c r="BX431" s="236"/>
      <c r="BY431" s="236"/>
      <c r="BZ431" s="236"/>
      <c r="CA431" s="236"/>
      <c r="CB431" s="236"/>
      <c r="CC431" s="236"/>
      <c r="CD431" s="236"/>
      <c r="CE431" s="236"/>
      <c r="CF431" s="236"/>
      <c r="CG431" s="236"/>
      <c r="CH431" s="236"/>
      <c r="CI431" s="236"/>
      <c r="CJ431" s="236"/>
      <c r="CK431" s="236"/>
      <c r="CL431" s="236"/>
      <c r="CM431" s="236"/>
      <c r="CN431" s="236"/>
      <c r="CO431" s="236"/>
      <c r="CP431" s="236"/>
      <c r="CQ431" s="236"/>
      <c r="CR431" s="236"/>
      <c r="CS431" s="236"/>
      <c r="CT431" s="236"/>
      <c r="CU431" s="236"/>
      <c r="CV431" s="236"/>
      <c r="CW431" s="236"/>
      <c r="CX431" s="236"/>
      <c r="CY431" s="236"/>
      <c r="CZ431" s="236"/>
      <c r="DA431" s="233"/>
    </row>
    <row r="432" s="240" customFormat="true" ht="25.15" customHeight="true" x14ac:dyDescent="0.2">
      <c r="B432" s="2287"/>
      <c r="C432" s="2259" t="s">
        <v>226</v>
      </c>
      <c r="D432" s="2258"/>
      <c r="E432" s="814">
        <v>0.17295597877185834</v>
      </c>
      <c r="F432" s="810"/>
      <c r="G432" s="810"/>
      <c r="H432" s="2258" t="s">
        <v>214</v>
      </c>
      <c r="I432" s="2258"/>
      <c r="J432" s="815">
        <v>-0.13754764991758917</v>
      </c>
      <c r="K432" s="810"/>
      <c r="L432" s="810"/>
      <c r="M432" s="2258" t="s">
        <v>226</v>
      </c>
      <c r="N432" s="2258"/>
      <c r="O432" s="816">
        <v>0.15540506781260405</v>
      </c>
      <c r="P432" s="810"/>
      <c r="Q432" s="810"/>
      <c r="R432" s="233"/>
      <c r="S432" s="233"/>
      <c r="T432" s="233"/>
      <c r="U432" s="233"/>
      <c r="V432" s="233"/>
      <c r="W432" s="233"/>
      <c r="X432" s="233"/>
      <c r="Y432" s="233"/>
      <c r="Z432" s="233"/>
      <c r="AA432" s="233"/>
      <c r="AB432" s="233"/>
      <c r="AC432" s="233"/>
      <c r="AD432" s="233"/>
      <c r="AE432" s="233"/>
      <c r="AF432" s="233"/>
      <c r="AG432" s="233"/>
      <c r="AH432" s="233"/>
      <c r="AI432" s="233"/>
      <c r="AJ432" s="233"/>
      <c r="AK432" s="233"/>
      <c r="AL432" s="233"/>
      <c r="AM432" s="233"/>
      <c r="AN432" s="233"/>
      <c r="AO432" s="233"/>
      <c r="AP432" s="233"/>
      <c r="AQ432" s="233"/>
      <c r="AR432" s="233"/>
      <c r="AS432" s="233"/>
      <c r="AT432" s="233"/>
      <c r="AU432" s="233"/>
      <c r="AV432" s="233"/>
      <c r="AW432" s="233"/>
      <c r="AX432" s="233"/>
      <c r="AY432" s="233"/>
      <c r="BA432" s="235"/>
      <c r="BB432" s="412"/>
      <c r="BC432" s="235"/>
      <c r="BD432" s="235"/>
      <c r="BE432" s="235"/>
      <c r="BF432" s="235"/>
      <c r="BG432" s="235"/>
      <c r="BH432" s="235"/>
      <c r="BI432" s="235"/>
      <c r="BJ432" s="235"/>
      <c r="BK432" s="235"/>
      <c r="BL432" s="235"/>
      <c r="BM432" s="235"/>
      <c r="BN432" s="235"/>
      <c r="BO432" s="235"/>
      <c r="BP432" s="235"/>
      <c r="BQ432" s="235"/>
      <c r="BR432" s="236"/>
      <c r="BS432" s="236"/>
      <c r="BT432" s="236"/>
      <c r="BU432" s="236"/>
      <c r="BV432" s="236"/>
      <c r="BW432" s="236"/>
      <c r="BX432" s="236"/>
      <c r="BY432" s="236"/>
      <c r="BZ432" s="236"/>
      <c r="CA432" s="236"/>
      <c r="CB432" s="236"/>
      <c r="CC432" s="236"/>
      <c r="CD432" s="236"/>
      <c r="CE432" s="236"/>
      <c r="CF432" s="236"/>
      <c r="CG432" s="236"/>
      <c r="CH432" s="236"/>
      <c r="CI432" s="236"/>
      <c r="CJ432" s="236"/>
      <c r="CK432" s="236"/>
      <c r="CL432" s="236"/>
      <c r="CM432" s="236"/>
      <c r="CN432" s="236"/>
      <c r="CO432" s="236"/>
      <c r="CP432" s="236"/>
      <c r="CQ432" s="236"/>
      <c r="CR432" s="236"/>
      <c r="CS432" s="236"/>
      <c r="CT432" s="236"/>
      <c r="CU432" s="236"/>
      <c r="CV432" s="236"/>
      <c r="CW432" s="236"/>
      <c r="CX432" s="236"/>
      <c r="CY432" s="236"/>
      <c r="CZ432" s="236"/>
      <c r="DA432" s="233"/>
    </row>
    <row r="433" s="240" customFormat="true" ht="25.15" customHeight="true" x14ac:dyDescent="0.2">
      <c r="B433" s="2287"/>
      <c r="C433" s="2259" t="s">
        <v>217</v>
      </c>
      <c r="D433" s="2258"/>
      <c r="E433" s="814">
        <v>0.16957323782322689</v>
      </c>
      <c r="F433" s="810"/>
      <c r="G433" s="810"/>
      <c r="H433" s="2258" t="s">
        <v>227</v>
      </c>
      <c r="I433" s="2258"/>
      <c r="J433" s="815">
        <v>-0.13745981999106169</v>
      </c>
      <c r="K433" s="810"/>
      <c r="L433" s="810"/>
      <c r="M433" s="2258" t="s">
        <v>211</v>
      </c>
      <c r="N433" s="2258"/>
      <c r="O433" s="816">
        <v>-0.15531353159391573</v>
      </c>
      <c r="P433" s="810"/>
      <c r="Q433" s="810"/>
      <c r="R433" s="233"/>
      <c r="S433" s="233"/>
      <c r="T433" s="233"/>
      <c r="U433" s="233"/>
      <c r="V433" s="233"/>
      <c r="W433" s="233"/>
      <c r="X433" s="233"/>
      <c r="Y433" s="233"/>
      <c r="Z433" s="233"/>
      <c r="AA433" s="233"/>
      <c r="AB433" s="233"/>
      <c r="AC433" s="233"/>
      <c r="AD433" s="233"/>
      <c r="AE433" s="233"/>
      <c r="AF433" s="233"/>
      <c r="AG433" s="233"/>
      <c r="AH433" s="233"/>
      <c r="AI433" s="233"/>
      <c r="AJ433" s="233"/>
      <c r="AK433" s="233"/>
      <c r="AL433" s="233"/>
      <c r="AM433" s="233"/>
      <c r="AN433" s="233"/>
      <c r="AO433" s="233"/>
      <c r="AP433" s="233"/>
      <c r="AQ433" s="233"/>
      <c r="AR433" s="233"/>
      <c r="AS433" s="233"/>
      <c r="AT433" s="233"/>
      <c r="AU433" s="233"/>
      <c r="AV433" s="233"/>
      <c r="AW433" s="233"/>
      <c r="AX433" s="233"/>
      <c r="AY433" s="233"/>
      <c r="BA433" s="235"/>
      <c r="BB433" s="412"/>
      <c r="BC433" s="235"/>
      <c r="BD433" s="235"/>
      <c r="BE433" s="235"/>
      <c r="BF433" s="235"/>
      <c r="BG433" s="235"/>
      <c r="BH433" s="235"/>
      <c r="BI433" s="235"/>
      <c r="BJ433" s="235"/>
      <c r="BK433" s="235"/>
      <c r="BL433" s="235"/>
      <c r="BM433" s="235"/>
      <c r="BN433" s="235"/>
      <c r="BO433" s="235"/>
      <c r="BP433" s="235"/>
      <c r="BQ433" s="235"/>
      <c r="BR433" s="236"/>
      <c r="BS433" s="236"/>
      <c r="BT433" s="236"/>
      <c r="BU433" s="236"/>
      <c r="BV433" s="236"/>
      <c r="BW433" s="236"/>
      <c r="BX433" s="236"/>
      <c r="BY433" s="236"/>
      <c r="BZ433" s="236"/>
      <c r="CA433" s="236"/>
      <c r="CB433" s="236"/>
      <c r="CC433" s="236"/>
      <c r="CD433" s="236"/>
      <c r="CE433" s="236"/>
      <c r="CF433" s="236"/>
      <c r="CG433" s="236"/>
      <c r="CH433" s="236"/>
      <c r="CI433" s="236"/>
      <c r="CJ433" s="236"/>
      <c r="CK433" s="236"/>
      <c r="CL433" s="236"/>
      <c r="CM433" s="236"/>
      <c r="CN433" s="236"/>
      <c r="CO433" s="236"/>
      <c r="CP433" s="236"/>
      <c r="CQ433" s="236"/>
      <c r="CR433" s="236"/>
      <c r="CS433" s="236"/>
      <c r="CT433" s="236"/>
      <c r="CU433" s="236"/>
      <c r="CV433" s="236"/>
      <c r="CW433" s="236"/>
      <c r="CX433" s="236"/>
      <c r="CY433" s="236"/>
      <c r="CZ433" s="236"/>
      <c r="DA433" s="233"/>
    </row>
    <row r="434" s="240" customFormat="true" ht="25.15" customHeight="true" x14ac:dyDescent="0.2">
      <c r="B434" s="2287"/>
      <c r="C434" s="2259" t="s">
        <v>223</v>
      </c>
      <c r="D434" s="2258"/>
      <c r="E434" s="814">
        <v>-0.15761972342018032</v>
      </c>
      <c r="F434" s="810"/>
      <c r="G434" s="810"/>
      <c r="H434" s="2258" t="s">
        <v>219</v>
      </c>
      <c r="I434" s="2258"/>
      <c r="J434" s="815">
        <v>-0.13742359027963011</v>
      </c>
      <c r="K434" s="810"/>
      <c r="L434" s="810"/>
      <c r="M434" s="2258" t="s">
        <v>228</v>
      </c>
      <c r="N434" s="2258"/>
      <c r="O434" s="816">
        <v>-0.13449711455426133</v>
      </c>
      <c r="P434" s="810"/>
      <c r="Q434" s="810"/>
      <c r="R434" s="233"/>
      <c r="S434" s="233"/>
      <c r="T434" s="233"/>
      <c r="U434" s="233"/>
      <c r="V434" s="233"/>
      <c r="W434" s="233"/>
      <c r="X434" s="233"/>
      <c r="Y434" s="233"/>
      <c r="Z434" s="233"/>
      <c r="AA434" s="233"/>
      <c r="AB434" s="233"/>
      <c r="AC434" s="233"/>
      <c r="AD434" s="233"/>
      <c r="AE434" s="233"/>
      <c r="AF434" s="233"/>
      <c r="AG434" s="233"/>
      <c r="AH434" s="233"/>
      <c r="AI434" s="233"/>
      <c r="AJ434" s="233"/>
      <c r="AK434" s="233"/>
      <c r="AL434" s="233"/>
      <c r="AM434" s="233"/>
      <c r="AN434" s="233"/>
      <c r="AO434" s="233"/>
      <c r="AP434" s="233"/>
      <c r="AQ434" s="233"/>
      <c r="AR434" s="233"/>
      <c r="AS434" s="233"/>
      <c r="AT434" s="233"/>
      <c r="AU434" s="233"/>
      <c r="AV434" s="233"/>
      <c r="AW434" s="233"/>
      <c r="AX434" s="233"/>
      <c r="AY434" s="233"/>
      <c r="BA434" s="235"/>
      <c r="BB434" s="412"/>
      <c r="BC434" s="235"/>
      <c r="BD434" s="235"/>
      <c r="BE434" s="235"/>
      <c r="BF434" s="235"/>
      <c r="BG434" s="235"/>
      <c r="BH434" s="235"/>
      <c r="BI434" s="235"/>
      <c r="BJ434" s="235"/>
      <c r="BK434" s="235"/>
      <c r="BL434" s="235"/>
      <c r="BM434" s="235"/>
      <c r="BN434" s="235"/>
      <c r="BO434" s="235"/>
      <c r="BP434" s="235"/>
      <c r="BQ434" s="235"/>
      <c r="BR434" s="236"/>
      <c r="BS434" s="236"/>
      <c r="BT434" s="236"/>
      <c r="BU434" s="236"/>
      <c r="BV434" s="236"/>
      <c r="BW434" s="236"/>
      <c r="BX434" s="236"/>
      <c r="BY434" s="236"/>
      <c r="BZ434" s="236"/>
      <c r="CA434" s="236"/>
      <c r="CB434" s="236"/>
      <c r="CC434" s="236"/>
      <c r="CD434" s="236"/>
      <c r="CE434" s="236"/>
      <c r="CF434" s="236"/>
      <c r="CG434" s="236"/>
      <c r="CH434" s="236"/>
      <c r="CI434" s="236"/>
      <c r="CJ434" s="236"/>
      <c r="CK434" s="236"/>
      <c r="CL434" s="236"/>
      <c r="CM434" s="236"/>
      <c r="CN434" s="236"/>
      <c r="CO434" s="236"/>
      <c r="CP434" s="236"/>
      <c r="CQ434" s="236"/>
      <c r="CR434" s="236"/>
      <c r="CS434" s="236"/>
      <c r="CT434" s="236"/>
      <c r="CU434" s="236"/>
      <c r="CV434" s="236"/>
      <c r="CW434" s="236"/>
      <c r="CX434" s="236"/>
      <c r="CY434" s="236"/>
      <c r="CZ434" s="236"/>
      <c r="DA434" s="233"/>
    </row>
    <row r="435" s="240" customFormat="true" ht="25.15" customHeight="true" x14ac:dyDescent="0.2">
      <c r="B435" s="2287"/>
      <c r="C435" s="2259" t="s">
        <v>225</v>
      </c>
      <c r="D435" s="2258"/>
      <c r="E435" s="814">
        <v>0.12847775074022827</v>
      </c>
      <c r="F435" s="810"/>
      <c r="G435" s="810"/>
      <c r="H435" s="2258" t="s">
        <v>226</v>
      </c>
      <c r="I435" s="2258"/>
      <c r="J435" s="815">
        <v>0.13703819048901011</v>
      </c>
      <c r="K435" s="810"/>
      <c r="L435" s="810"/>
      <c r="M435" s="2258" t="s">
        <v>229</v>
      </c>
      <c r="N435" s="2258"/>
      <c r="O435" s="816">
        <v>0.13318689488042854</v>
      </c>
      <c r="P435" s="810"/>
      <c r="Q435" s="810"/>
      <c r="R435" s="233"/>
      <c r="S435" s="233"/>
      <c r="T435" s="233"/>
      <c r="U435" s="233"/>
      <c r="V435" s="233"/>
      <c r="W435" s="233"/>
      <c r="X435" s="233"/>
      <c r="Y435" s="233"/>
      <c r="Z435" s="233"/>
      <c r="AA435" s="233"/>
      <c r="AB435" s="233"/>
      <c r="AC435" s="233"/>
      <c r="AD435" s="233"/>
      <c r="AE435" s="233"/>
      <c r="AF435" s="233"/>
      <c r="AG435" s="233"/>
      <c r="AH435" s="233"/>
      <c r="AI435" s="233"/>
      <c r="AJ435" s="233"/>
      <c r="AK435" s="233"/>
      <c r="AL435" s="233"/>
      <c r="AM435" s="233"/>
      <c r="AN435" s="233"/>
      <c r="AO435" s="233"/>
      <c r="AP435" s="233"/>
      <c r="AQ435" s="233"/>
      <c r="AR435" s="233"/>
      <c r="AS435" s="233"/>
      <c r="AT435" s="233"/>
      <c r="AU435" s="233"/>
      <c r="AV435" s="233"/>
      <c r="AW435" s="233"/>
      <c r="AX435" s="233"/>
      <c r="AY435" s="233"/>
      <c r="BA435" s="235"/>
      <c r="BB435" s="412"/>
      <c r="BC435" s="235"/>
      <c r="BD435" s="235"/>
      <c r="BE435" s="235"/>
      <c r="BF435" s="235"/>
      <c r="BG435" s="235"/>
      <c r="BH435" s="235"/>
      <c r="BI435" s="235"/>
      <c r="BJ435" s="235"/>
      <c r="BK435" s="235"/>
      <c r="BL435" s="235"/>
      <c r="BM435" s="235"/>
      <c r="BN435" s="235"/>
      <c r="BO435" s="235"/>
      <c r="BP435" s="235"/>
      <c r="BQ435" s="235"/>
      <c r="BR435" s="236"/>
      <c r="BS435" s="236"/>
      <c r="BT435" s="236"/>
      <c r="BU435" s="236"/>
      <c r="BV435" s="236"/>
      <c r="BW435" s="236"/>
      <c r="BX435" s="236"/>
      <c r="BY435" s="236"/>
      <c r="BZ435" s="236"/>
      <c r="CA435" s="236"/>
      <c r="CB435" s="236"/>
      <c r="CC435" s="236"/>
      <c r="CD435" s="236"/>
      <c r="CE435" s="236"/>
      <c r="CF435" s="236"/>
      <c r="CG435" s="236"/>
      <c r="CH435" s="236"/>
      <c r="CI435" s="236"/>
      <c r="CJ435" s="236"/>
      <c r="CK435" s="236"/>
      <c r="CL435" s="236"/>
      <c r="CM435" s="236"/>
      <c r="CN435" s="236"/>
      <c r="CO435" s="236"/>
      <c r="CP435" s="236"/>
      <c r="CQ435" s="236"/>
      <c r="CR435" s="236"/>
      <c r="CS435" s="236"/>
      <c r="CT435" s="236"/>
      <c r="CU435" s="236"/>
      <c r="CV435" s="236"/>
      <c r="CW435" s="236"/>
      <c r="CX435" s="236"/>
      <c r="CY435" s="236"/>
      <c r="CZ435" s="236"/>
      <c r="DA435" s="233"/>
    </row>
    <row r="436" s="240" customFormat="true" ht="25.15" customHeight="true" x14ac:dyDescent="0.2">
      <c r="B436" s="2287"/>
      <c r="C436" s="2259" t="s">
        <v>219</v>
      </c>
      <c r="D436" s="2258"/>
      <c r="E436" s="814">
        <v>-0.126265374156424</v>
      </c>
      <c r="F436" s="810"/>
      <c r="G436" s="810"/>
      <c r="H436" s="2258" t="s">
        <v>223</v>
      </c>
      <c r="I436" s="2258"/>
      <c r="J436" s="815">
        <v>-0.13459109433849376</v>
      </c>
      <c r="K436" s="810"/>
      <c r="L436" s="810"/>
      <c r="M436" s="2258" t="s">
        <v>230</v>
      </c>
      <c r="N436" s="2258"/>
      <c r="O436" s="816">
        <v>0.11847468184481998</v>
      </c>
      <c r="P436" s="810"/>
      <c r="Q436" s="810"/>
      <c r="R436" s="233"/>
      <c r="S436" s="233"/>
      <c r="T436" s="233"/>
      <c r="U436" s="233"/>
      <c r="V436" s="233"/>
      <c r="W436" s="233"/>
      <c r="X436" s="233"/>
      <c r="Y436" s="233"/>
      <c r="Z436" s="233"/>
      <c r="AA436" s="233"/>
      <c r="AB436" s="233"/>
      <c r="AC436" s="233"/>
      <c r="AD436" s="233"/>
      <c r="AE436" s="233"/>
      <c r="AF436" s="233"/>
      <c r="AG436" s="233"/>
      <c r="AH436" s="233"/>
      <c r="AI436" s="233"/>
      <c r="AJ436" s="233"/>
      <c r="AK436" s="233"/>
      <c r="AL436" s="233"/>
      <c r="AM436" s="233"/>
      <c r="AN436" s="233"/>
      <c r="AO436" s="233"/>
      <c r="AP436" s="233"/>
      <c r="AQ436" s="233"/>
      <c r="AR436" s="233"/>
      <c r="AS436" s="233"/>
      <c r="AT436" s="233"/>
      <c r="AU436" s="233"/>
      <c r="AV436" s="233"/>
      <c r="AW436" s="233"/>
      <c r="AX436" s="233"/>
      <c r="AY436" s="233"/>
      <c r="BA436" s="235"/>
      <c r="BB436" s="412"/>
      <c r="BC436" s="235"/>
      <c r="BD436" s="235"/>
      <c r="BE436" s="235"/>
      <c r="BF436" s="235"/>
      <c r="BG436" s="235"/>
      <c r="BH436" s="235"/>
      <c r="BI436" s="235"/>
      <c r="BJ436" s="235"/>
      <c r="BK436" s="235"/>
      <c r="BL436" s="235"/>
      <c r="BM436" s="235"/>
      <c r="BN436" s="235"/>
      <c r="BO436" s="235"/>
      <c r="BP436" s="235"/>
      <c r="BQ436" s="235"/>
      <c r="BR436" s="236"/>
      <c r="BS436" s="236"/>
      <c r="BT436" s="236"/>
      <c r="BU436" s="236"/>
      <c r="BV436" s="236"/>
      <c r="BW436" s="236"/>
      <c r="BX436" s="236"/>
      <c r="BY436" s="236"/>
      <c r="BZ436" s="236"/>
      <c r="CA436" s="236"/>
      <c r="CB436" s="236"/>
      <c r="CC436" s="236"/>
      <c r="CD436" s="236"/>
      <c r="CE436" s="236"/>
      <c r="CF436" s="236"/>
      <c r="CG436" s="236"/>
      <c r="CH436" s="236"/>
      <c r="CI436" s="236"/>
      <c r="CJ436" s="236"/>
      <c r="CK436" s="236"/>
      <c r="CL436" s="236"/>
      <c r="CM436" s="236"/>
      <c r="CN436" s="236"/>
      <c r="CO436" s="236"/>
      <c r="CP436" s="236"/>
      <c r="CQ436" s="236"/>
      <c r="CR436" s="236"/>
      <c r="CS436" s="236"/>
      <c r="CT436" s="236"/>
      <c r="CU436" s="236"/>
      <c r="CV436" s="236"/>
      <c r="CW436" s="236"/>
      <c r="CX436" s="236"/>
      <c r="CY436" s="236"/>
      <c r="CZ436" s="236"/>
      <c r="DA436" s="233"/>
    </row>
    <row r="437" s="240" customFormat="true" ht="25.15" customHeight="true" x14ac:dyDescent="0.2">
      <c r="B437" s="2287"/>
      <c r="C437" s="2259" t="s">
        <v>221</v>
      </c>
      <c r="D437" s="2258"/>
      <c r="E437" s="814">
        <v>0.12590259234294451</v>
      </c>
      <c r="F437" s="810"/>
      <c r="G437" s="810"/>
      <c r="H437" s="2258" t="s">
        <v>218</v>
      </c>
      <c r="I437" s="2258"/>
      <c r="J437" s="815">
        <v>0.12780353234333214</v>
      </c>
      <c r="K437" s="810"/>
      <c r="L437" s="810"/>
      <c r="M437" s="2258" t="s">
        <v>219</v>
      </c>
      <c r="N437" s="2258"/>
      <c r="O437" s="816">
        <v>0.10616920806134596</v>
      </c>
      <c r="P437" s="810"/>
      <c r="Q437" s="810"/>
      <c r="R437" s="233"/>
      <c r="S437" s="233"/>
      <c r="T437" s="233"/>
      <c r="U437" s="233"/>
      <c r="V437" s="233"/>
      <c r="W437" s="233"/>
      <c r="X437" s="233"/>
      <c r="Y437" s="233"/>
      <c r="Z437" s="233"/>
      <c r="AA437" s="233"/>
      <c r="AB437" s="233"/>
      <c r="AC437" s="233"/>
      <c r="AD437" s="233"/>
      <c r="AE437" s="233"/>
      <c r="AF437" s="233"/>
      <c r="AG437" s="233"/>
      <c r="AH437" s="233"/>
      <c r="AI437" s="233"/>
      <c r="AJ437" s="233"/>
      <c r="AK437" s="233"/>
      <c r="AL437" s="233"/>
      <c r="AM437" s="233"/>
      <c r="AN437" s="233"/>
      <c r="AO437" s="233"/>
      <c r="AP437" s="233"/>
      <c r="AQ437" s="233"/>
      <c r="AR437" s="233"/>
      <c r="AS437" s="233"/>
      <c r="AT437" s="233"/>
      <c r="AU437" s="233"/>
      <c r="AV437" s="233"/>
      <c r="AW437" s="233"/>
      <c r="AX437" s="233"/>
      <c r="AY437" s="233"/>
      <c r="BA437" s="235"/>
      <c r="BB437" s="412"/>
      <c r="BC437" s="235"/>
      <c r="BD437" s="235"/>
      <c r="BE437" s="235"/>
      <c r="BF437" s="235"/>
      <c r="BG437" s="235"/>
      <c r="BH437" s="235"/>
      <c r="BI437" s="235"/>
      <c r="BJ437" s="235"/>
      <c r="BK437" s="235"/>
      <c r="BL437" s="235"/>
      <c r="BM437" s="235"/>
      <c r="BN437" s="235"/>
      <c r="BO437" s="235"/>
      <c r="BP437" s="235"/>
      <c r="BQ437" s="235"/>
      <c r="BR437" s="236"/>
      <c r="BS437" s="236"/>
      <c r="BT437" s="236"/>
      <c r="BU437" s="236"/>
      <c r="BV437" s="236"/>
      <c r="BW437" s="236"/>
      <c r="BX437" s="236"/>
      <c r="BY437" s="236"/>
      <c r="BZ437" s="236"/>
      <c r="CA437" s="236"/>
      <c r="CB437" s="236"/>
      <c r="CC437" s="236"/>
      <c r="CD437" s="236"/>
      <c r="CE437" s="236"/>
      <c r="CF437" s="236"/>
      <c r="CG437" s="236"/>
      <c r="CH437" s="236"/>
      <c r="CI437" s="236"/>
      <c r="CJ437" s="236"/>
      <c r="CK437" s="236"/>
      <c r="CL437" s="236"/>
      <c r="CM437" s="236"/>
      <c r="CN437" s="236"/>
      <c r="CO437" s="236"/>
      <c r="CP437" s="236"/>
      <c r="CQ437" s="236"/>
      <c r="CR437" s="236"/>
      <c r="CS437" s="236"/>
      <c r="CT437" s="236"/>
      <c r="CU437" s="236"/>
      <c r="CV437" s="236"/>
      <c r="CW437" s="236"/>
      <c r="CX437" s="236"/>
      <c r="CY437" s="236"/>
      <c r="CZ437" s="236"/>
      <c r="DA437" s="233"/>
    </row>
    <row r="438" s="240" customFormat="true" ht="25.15" customHeight="true" x14ac:dyDescent="0.2">
      <c r="B438" s="2287"/>
      <c r="C438" s="2259" t="s">
        <v>219</v>
      </c>
      <c r="D438" s="2258"/>
      <c r="E438" s="814">
        <v>0.12408434140364248</v>
      </c>
      <c r="F438" s="810"/>
      <c r="G438" s="810"/>
      <c r="H438" s="2258" t="s">
        <v>224</v>
      </c>
      <c r="I438" s="2258"/>
      <c r="J438" s="815">
        <v>0.12697093070132742</v>
      </c>
      <c r="K438" s="810"/>
      <c r="L438" s="810"/>
      <c r="M438" s="2258" t="s">
        <v>219</v>
      </c>
      <c r="N438" s="2258"/>
      <c r="O438" s="816">
        <v>-0.10010798320186337</v>
      </c>
      <c r="P438" s="810"/>
      <c r="Q438" s="810"/>
      <c r="R438" s="233"/>
      <c r="S438" s="233"/>
      <c r="T438" s="233"/>
      <c r="U438" s="233"/>
      <c r="V438" s="233"/>
      <c r="W438" s="233"/>
      <c r="X438" s="233"/>
      <c r="Y438" s="233"/>
      <c r="Z438" s="233"/>
      <c r="AA438" s="233"/>
      <c r="AB438" s="233"/>
      <c r="AC438" s="233"/>
      <c r="AD438" s="233"/>
      <c r="AE438" s="233"/>
      <c r="AF438" s="233"/>
      <c r="AG438" s="233"/>
      <c r="AH438" s="233"/>
      <c r="AI438" s="233"/>
      <c r="AJ438" s="233"/>
      <c r="AK438" s="233"/>
      <c r="AL438" s="233"/>
      <c r="AM438" s="233"/>
      <c r="AN438" s="233"/>
      <c r="AO438" s="233"/>
      <c r="AP438" s="233"/>
      <c r="AQ438" s="233"/>
      <c r="AR438" s="233"/>
      <c r="AS438" s="233"/>
      <c r="AT438" s="233"/>
      <c r="AU438" s="233"/>
      <c r="AV438" s="233"/>
      <c r="AW438" s="233"/>
      <c r="AX438" s="233"/>
      <c r="AY438" s="233"/>
      <c r="BA438" s="235"/>
      <c r="BB438" s="412"/>
      <c r="BC438" s="235"/>
      <c r="BD438" s="235"/>
      <c r="BE438" s="235"/>
      <c r="BF438" s="235"/>
      <c r="BG438" s="235"/>
      <c r="BH438" s="235"/>
      <c r="BI438" s="235"/>
      <c r="BJ438" s="235"/>
      <c r="BK438" s="235"/>
      <c r="BL438" s="235"/>
      <c r="BM438" s="235"/>
      <c r="BN438" s="235"/>
      <c r="BO438" s="235"/>
      <c r="BP438" s="235"/>
      <c r="BQ438" s="235"/>
      <c r="BR438" s="236"/>
      <c r="BS438" s="236"/>
      <c r="BT438" s="236"/>
      <c r="BU438" s="236"/>
      <c r="BV438" s="236"/>
      <c r="BW438" s="236"/>
      <c r="BX438" s="236"/>
      <c r="BY438" s="236"/>
      <c r="BZ438" s="236"/>
      <c r="CA438" s="236"/>
      <c r="CB438" s="236"/>
      <c r="CC438" s="236"/>
      <c r="CD438" s="236"/>
      <c r="CE438" s="236"/>
      <c r="CF438" s="236"/>
      <c r="CG438" s="236"/>
      <c r="CH438" s="236"/>
      <c r="CI438" s="236"/>
      <c r="CJ438" s="236"/>
      <c r="CK438" s="236"/>
      <c r="CL438" s="236"/>
      <c r="CM438" s="236"/>
      <c r="CN438" s="236"/>
      <c r="CO438" s="236"/>
      <c r="CP438" s="236"/>
      <c r="CQ438" s="236"/>
      <c r="CR438" s="236"/>
      <c r="CS438" s="236"/>
      <c r="CT438" s="236"/>
      <c r="CU438" s="236"/>
      <c r="CV438" s="236"/>
      <c r="CW438" s="236"/>
      <c r="CX438" s="236"/>
      <c r="CY438" s="236"/>
      <c r="CZ438" s="236"/>
      <c r="DA438" s="233"/>
    </row>
    <row r="439" s="240" customFormat="true" ht="25.15" customHeight="true" x14ac:dyDescent="0.2">
      <c r="B439" s="2287"/>
      <c r="C439" s="2259" t="s">
        <v>229</v>
      </c>
      <c r="D439" s="2258"/>
      <c r="E439" s="814">
        <v>0.10846985075579253</v>
      </c>
      <c r="F439" s="810"/>
      <c r="G439" s="810"/>
      <c r="H439" s="2258" t="s">
        <v>210</v>
      </c>
      <c r="I439" s="2258"/>
      <c r="J439" s="815">
        <v>0.11594240173260921</v>
      </c>
      <c r="K439" s="810"/>
      <c r="L439" s="810"/>
      <c r="M439" s="2258" t="s">
        <v>231</v>
      </c>
      <c r="N439" s="2258"/>
      <c r="O439" s="816">
        <v>9.863127048112677E-2</v>
      </c>
      <c r="P439" s="810"/>
      <c r="Q439" s="810"/>
      <c r="R439" s="233"/>
      <c r="S439" s="233"/>
      <c r="T439" s="233"/>
      <c r="U439" s="233"/>
      <c r="V439" s="233"/>
      <c r="W439" s="233"/>
      <c r="X439" s="233"/>
      <c r="Y439" s="233"/>
      <c r="Z439" s="233"/>
      <c r="AA439" s="233"/>
      <c r="AB439" s="233"/>
      <c r="AC439" s="233"/>
      <c r="AD439" s="233"/>
      <c r="AE439" s="233"/>
      <c r="AF439" s="233"/>
      <c r="AG439" s="233"/>
      <c r="AH439" s="233"/>
      <c r="AI439" s="233"/>
      <c r="AJ439" s="233"/>
      <c r="AK439" s="233"/>
      <c r="AL439" s="233"/>
      <c r="AM439" s="233"/>
      <c r="AN439" s="233"/>
      <c r="AO439" s="233"/>
      <c r="AP439" s="233"/>
      <c r="AQ439" s="233"/>
      <c r="AR439" s="233"/>
      <c r="AS439" s="233"/>
      <c r="AT439" s="233"/>
      <c r="AU439" s="233"/>
      <c r="AV439" s="233"/>
      <c r="AW439" s="233"/>
      <c r="AX439" s="233"/>
      <c r="AY439" s="233"/>
      <c r="BA439" s="235"/>
      <c r="BB439" s="412"/>
      <c r="BC439" s="235"/>
      <c r="BD439" s="235"/>
      <c r="BE439" s="235"/>
      <c r="BF439" s="235"/>
      <c r="BG439" s="235"/>
      <c r="BH439" s="235"/>
      <c r="BI439" s="235"/>
      <c r="BJ439" s="235"/>
      <c r="BK439" s="235"/>
      <c r="BL439" s="235"/>
      <c r="BM439" s="235"/>
      <c r="BN439" s="235"/>
      <c r="BO439" s="235"/>
      <c r="BP439" s="235"/>
      <c r="BQ439" s="235"/>
      <c r="BR439" s="236"/>
      <c r="BS439" s="236"/>
      <c r="BT439" s="236"/>
      <c r="BU439" s="236"/>
      <c r="BV439" s="236"/>
      <c r="BW439" s="236"/>
      <c r="BX439" s="236"/>
      <c r="BY439" s="236"/>
      <c r="BZ439" s="236"/>
      <c r="CA439" s="236"/>
      <c r="CB439" s="236"/>
      <c r="CC439" s="236"/>
      <c r="CD439" s="236"/>
      <c r="CE439" s="236"/>
      <c r="CF439" s="236"/>
      <c r="CG439" s="236"/>
      <c r="CH439" s="236"/>
      <c r="CI439" s="236"/>
      <c r="CJ439" s="236"/>
      <c r="CK439" s="236"/>
      <c r="CL439" s="236"/>
      <c r="CM439" s="236"/>
      <c r="CN439" s="236"/>
      <c r="CO439" s="236"/>
      <c r="CP439" s="236"/>
      <c r="CQ439" s="236"/>
      <c r="CR439" s="236"/>
      <c r="CS439" s="236"/>
      <c r="CT439" s="236"/>
      <c r="CU439" s="236"/>
      <c r="CV439" s="236"/>
      <c r="CW439" s="236"/>
      <c r="CX439" s="236"/>
      <c r="CY439" s="236"/>
      <c r="CZ439" s="236"/>
      <c r="DA439" s="233"/>
    </row>
    <row r="440" s="240" customFormat="true" ht="25.15" customHeight="true" x14ac:dyDescent="0.2">
      <c r="B440" s="2287"/>
      <c r="C440" s="2259" t="s">
        <v>230</v>
      </c>
      <c r="D440" s="2258"/>
      <c r="E440" s="814">
        <v>7.948086450813549E-2</v>
      </c>
      <c r="F440" s="810"/>
      <c r="G440" s="810"/>
      <c r="H440" s="2258" t="s">
        <v>228</v>
      </c>
      <c r="I440" s="2258"/>
      <c r="J440" s="815">
        <v>-7.6412947433281489E-2</v>
      </c>
      <c r="K440" s="810"/>
      <c r="L440" s="810"/>
      <c r="M440" s="2258" t="s">
        <v>213</v>
      </c>
      <c r="N440" s="2258"/>
      <c r="O440" s="816">
        <v>8.8773569342604483E-2</v>
      </c>
      <c r="P440" s="810"/>
      <c r="Q440" s="810"/>
      <c r="R440" s="233"/>
      <c r="S440" s="233"/>
      <c r="T440" s="233"/>
      <c r="U440" s="233"/>
      <c r="V440" s="233"/>
      <c r="W440" s="233"/>
      <c r="X440" s="233"/>
      <c r="Y440" s="233"/>
      <c r="Z440" s="233"/>
      <c r="AA440" s="233"/>
      <c r="AB440" s="233"/>
      <c r="AC440" s="233"/>
      <c r="AD440" s="233"/>
      <c r="AE440" s="233"/>
      <c r="AF440" s="233"/>
      <c r="AG440" s="233"/>
      <c r="AH440" s="233"/>
      <c r="AI440" s="233"/>
      <c r="AJ440" s="233"/>
      <c r="AK440" s="233"/>
      <c r="AL440" s="233"/>
      <c r="AM440" s="233"/>
      <c r="AN440" s="233"/>
      <c r="AO440" s="233"/>
      <c r="AP440" s="233"/>
      <c r="AQ440" s="233"/>
      <c r="AR440" s="233"/>
      <c r="AS440" s="233"/>
      <c r="AT440" s="233"/>
      <c r="AU440" s="233"/>
      <c r="AV440" s="233"/>
      <c r="AW440" s="233"/>
      <c r="AX440" s="233"/>
      <c r="AY440" s="233"/>
      <c r="BA440" s="235"/>
      <c r="BB440" s="412"/>
      <c r="BC440" s="235"/>
      <c r="BD440" s="235"/>
      <c r="BE440" s="235"/>
      <c r="BF440" s="235"/>
      <c r="BG440" s="235"/>
      <c r="BH440" s="235"/>
      <c r="BI440" s="235"/>
      <c r="BJ440" s="235"/>
      <c r="BK440" s="235"/>
      <c r="BL440" s="235"/>
      <c r="BM440" s="235"/>
      <c r="BN440" s="235"/>
      <c r="BO440" s="235"/>
      <c r="BP440" s="235"/>
      <c r="BQ440" s="235"/>
      <c r="BR440" s="236"/>
      <c r="BS440" s="236"/>
      <c r="BT440" s="236"/>
      <c r="BU440" s="236"/>
      <c r="BV440" s="236"/>
      <c r="BW440" s="236"/>
      <c r="BX440" s="236"/>
      <c r="BY440" s="236"/>
      <c r="BZ440" s="236"/>
      <c r="CA440" s="236"/>
      <c r="CB440" s="236"/>
      <c r="CC440" s="236"/>
      <c r="CD440" s="236"/>
      <c r="CE440" s="236"/>
      <c r="CF440" s="236"/>
      <c r="CG440" s="236"/>
      <c r="CH440" s="236"/>
      <c r="CI440" s="236"/>
      <c r="CJ440" s="236"/>
      <c r="CK440" s="236"/>
      <c r="CL440" s="236"/>
      <c r="CM440" s="236"/>
      <c r="CN440" s="236"/>
      <c r="CO440" s="236"/>
      <c r="CP440" s="236"/>
      <c r="CQ440" s="236"/>
      <c r="CR440" s="236"/>
      <c r="CS440" s="236"/>
      <c r="CT440" s="236"/>
      <c r="CU440" s="236"/>
      <c r="CV440" s="236"/>
      <c r="CW440" s="236"/>
      <c r="CX440" s="236"/>
      <c r="CY440" s="236"/>
      <c r="CZ440" s="236"/>
      <c r="DA440" s="233"/>
    </row>
    <row r="441" s="240" customFormat="true" ht="25.15" customHeight="true" x14ac:dyDescent="0.2">
      <c r="B441" s="2287"/>
      <c r="C441" s="2259" t="s">
        <v>228</v>
      </c>
      <c r="D441" s="2258"/>
      <c r="E441" s="814">
        <v>-7.720347457492284E-2</v>
      </c>
      <c r="F441" s="810"/>
      <c r="G441" s="810"/>
      <c r="H441" s="2258" t="s">
        <v>231</v>
      </c>
      <c r="I441" s="2258"/>
      <c r="J441" s="815">
        <v>7.2862266900988015E-2</v>
      </c>
      <c r="K441" s="810"/>
      <c r="L441" s="810"/>
      <c r="M441" s="2258" t="s">
        <v>222</v>
      </c>
      <c r="N441" s="2258"/>
      <c r="O441" s="816">
        <v>-8.6671649102536302E-2</v>
      </c>
      <c r="P441" s="810"/>
      <c r="Q441" s="810"/>
      <c r="R441" s="233"/>
      <c r="S441" s="233"/>
      <c r="T441" s="233"/>
      <c r="U441" s="233"/>
      <c r="V441" s="233"/>
      <c r="W441" s="233"/>
      <c r="X441" s="233"/>
      <c r="Y441" s="233"/>
      <c r="Z441" s="233"/>
      <c r="AA441" s="233"/>
      <c r="AB441" s="233"/>
      <c r="AC441" s="233"/>
      <c r="AD441" s="233"/>
      <c r="AE441" s="233"/>
      <c r="AF441" s="233"/>
      <c r="AG441" s="233"/>
      <c r="AH441" s="233"/>
      <c r="AI441" s="233"/>
      <c r="AJ441" s="233"/>
      <c r="AK441" s="233"/>
      <c r="AL441" s="233"/>
      <c r="AM441" s="233"/>
      <c r="AN441" s="233"/>
      <c r="AO441" s="233"/>
      <c r="AP441" s="233"/>
      <c r="AQ441" s="233"/>
      <c r="AR441" s="233"/>
      <c r="AS441" s="233"/>
      <c r="AT441" s="233"/>
      <c r="AU441" s="233"/>
      <c r="AV441" s="233"/>
      <c r="AW441" s="233"/>
      <c r="AX441" s="233"/>
      <c r="AY441" s="233"/>
      <c r="BA441" s="235"/>
      <c r="BB441" s="412"/>
      <c r="BC441" s="235"/>
      <c r="BD441" s="235"/>
      <c r="BE441" s="235"/>
      <c r="BF441" s="235"/>
      <c r="BG441" s="235"/>
      <c r="BH441" s="235"/>
      <c r="BI441" s="235"/>
      <c r="BJ441" s="235"/>
      <c r="BK441" s="235"/>
      <c r="BL441" s="235"/>
      <c r="BM441" s="235"/>
      <c r="BN441" s="235"/>
      <c r="BO441" s="235"/>
      <c r="BP441" s="235"/>
      <c r="BQ441" s="235"/>
      <c r="BR441" s="236"/>
      <c r="BS441" s="236"/>
      <c r="BT441" s="236"/>
      <c r="BU441" s="236"/>
      <c r="BV441" s="236"/>
      <c r="BW441" s="236"/>
      <c r="BX441" s="236"/>
      <c r="BY441" s="236"/>
      <c r="BZ441" s="236"/>
      <c r="CA441" s="236"/>
      <c r="CB441" s="236"/>
      <c r="CC441" s="236"/>
      <c r="CD441" s="236"/>
      <c r="CE441" s="236"/>
      <c r="CF441" s="236"/>
      <c r="CG441" s="236"/>
      <c r="CH441" s="236"/>
      <c r="CI441" s="236"/>
      <c r="CJ441" s="236"/>
      <c r="CK441" s="236"/>
      <c r="CL441" s="236"/>
      <c r="CM441" s="236"/>
      <c r="CN441" s="236"/>
      <c r="CO441" s="236"/>
      <c r="CP441" s="236"/>
      <c r="CQ441" s="236"/>
      <c r="CR441" s="236"/>
      <c r="CS441" s="236"/>
      <c r="CT441" s="236"/>
      <c r="CU441" s="236"/>
      <c r="CV441" s="236"/>
      <c r="CW441" s="236"/>
      <c r="CX441" s="236"/>
      <c r="CY441" s="236"/>
      <c r="CZ441" s="236"/>
      <c r="DA441" s="233"/>
    </row>
    <row r="442" s="240" customFormat="true" ht="25.15" customHeight="true" x14ac:dyDescent="0.2">
      <c r="B442" s="2287"/>
      <c r="C442" s="2259" t="s">
        <v>222</v>
      </c>
      <c r="D442" s="2258"/>
      <c r="E442" s="814">
        <v>7.2360775533301197E-2</v>
      </c>
      <c r="F442" s="810"/>
      <c r="G442" s="810"/>
      <c r="H442" s="2258" t="s">
        <v>229</v>
      </c>
      <c r="I442" s="2258"/>
      <c r="J442" s="815">
        <v>7.0712945258928031E-2</v>
      </c>
      <c r="K442" s="810"/>
      <c r="L442" s="810"/>
      <c r="M442" s="2258" t="s">
        <v>217</v>
      </c>
      <c r="N442" s="2258"/>
      <c r="O442" s="816">
        <v>-8.3237499007763754E-2</v>
      </c>
      <c r="P442" s="810"/>
      <c r="Q442" s="810"/>
      <c r="R442" s="233"/>
      <c r="S442" s="233"/>
      <c r="T442" s="233"/>
      <c r="U442" s="233"/>
      <c r="V442" s="233"/>
      <c r="W442" s="233"/>
      <c r="X442" s="233"/>
      <c r="Y442" s="233"/>
      <c r="Z442" s="233"/>
      <c r="AA442" s="233"/>
      <c r="AB442" s="233"/>
      <c r="AC442" s="233"/>
      <c r="AD442" s="233"/>
      <c r="AE442" s="233"/>
      <c r="AF442" s="233"/>
      <c r="AG442" s="233"/>
      <c r="AH442" s="233"/>
      <c r="AI442" s="233"/>
      <c r="AJ442" s="233"/>
      <c r="AK442" s="233"/>
      <c r="AL442" s="233"/>
      <c r="AM442" s="233"/>
      <c r="AN442" s="233"/>
      <c r="AO442" s="233"/>
      <c r="AP442" s="233"/>
      <c r="AQ442" s="233"/>
      <c r="AR442" s="233"/>
      <c r="AS442" s="233"/>
      <c r="AT442" s="233"/>
      <c r="AU442" s="233"/>
      <c r="AV442" s="233"/>
      <c r="AW442" s="233"/>
      <c r="AX442" s="233"/>
      <c r="AY442" s="233"/>
      <c r="BA442" s="235"/>
      <c r="BB442" s="412"/>
      <c r="BC442" s="235"/>
      <c r="BD442" s="235"/>
      <c r="BE442" s="235"/>
      <c r="BF442" s="235"/>
      <c r="BG442" s="235"/>
      <c r="BH442" s="235"/>
      <c r="BI442" s="235"/>
      <c r="BJ442" s="235"/>
      <c r="BK442" s="235"/>
      <c r="BL442" s="235"/>
      <c r="BM442" s="235"/>
      <c r="BN442" s="235"/>
      <c r="BO442" s="235"/>
      <c r="BP442" s="235"/>
      <c r="BQ442" s="235"/>
      <c r="BR442" s="236"/>
      <c r="BS442" s="236"/>
      <c r="BT442" s="236"/>
      <c r="BU442" s="236"/>
      <c r="BV442" s="236"/>
      <c r="BW442" s="236"/>
      <c r="BX442" s="236"/>
      <c r="BY442" s="236"/>
      <c r="BZ442" s="236"/>
      <c r="CA442" s="236"/>
      <c r="CB442" s="236"/>
      <c r="CC442" s="236"/>
      <c r="CD442" s="236"/>
      <c r="CE442" s="236"/>
      <c r="CF442" s="236"/>
      <c r="CG442" s="236"/>
      <c r="CH442" s="236"/>
      <c r="CI442" s="236"/>
      <c r="CJ442" s="236"/>
      <c r="CK442" s="236"/>
      <c r="CL442" s="236"/>
      <c r="CM442" s="236"/>
      <c r="CN442" s="236"/>
      <c r="CO442" s="236"/>
      <c r="CP442" s="236"/>
      <c r="CQ442" s="236"/>
      <c r="CR442" s="236"/>
      <c r="CS442" s="236"/>
      <c r="CT442" s="236"/>
      <c r="CU442" s="236"/>
      <c r="CV442" s="236"/>
      <c r="CW442" s="236"/>
      <c r="CX442" s="236"/>
      <c r="CY442" s="236"/>
      <c r="CZ442" s="236"/>
      <c r="DA442" s="233"/>
    </row>
    <row r="443" s="240" customFormat="true" ht="25.15" customHeight="true" x14ac:dyDescent="0.2">
      <c r="B443" s="2287"/>
      <c r="C443" s="2259" t="s">
        <v>232</v>
      </c>
      <c r="D443" s="2258"/>
      <c r="E443" s="814">
        <v>7.2227589547890353E-2</v>
      </c>
      <c r="F443" s="810"/>
      <c r="G443" s="810"/>
      <c r="H443" s="2258" t="s">
        <v>230</v>
      </c>
      <c r="I443" s="2258"/>
      <c r="J443" s="815">
        <v>5.3970866213399818E-2</v>
      </c>
      <c r="K443" s="810"/>
      <c r="L443" s="810"/>
      <c r="M443" s="2258" t="s">
        <v>233</v>
      </c>
      <c r="N443" s="2258"/>
      <c r="O443" s="816">
        <v>8.032900169097891E-2</v>
      </c>
      <c r="P443" s="810"/>
      <c r="Q443" s="810"/>
      <c r="R443" s="233"/>
      <c r="S443" s="233"/>
      <c r="T443" s="233"/>
      <c r="U443" s="233"/>
      <c r="V443" s="233"/>
      <c r="W443" s="233"/>
      <c r="X443" s="233"/>
      <c r="Y443" s="233"/>
      <c r="Z443" s="233"/>
      <c r="AA443" s="233"/>
      <c r="AB443" s="233"/>
      <c r="AC443" s="233"/>
      <c r="AD443" s="233"/>
      <c r="AE443" s="233"/>
      <c r="AF443" s="233"/>
      <c r="AG443" s="233"/>
      <c r="AH443" s="233"/>
      <c r="AI443" s="233"/>
      <c r="AJ443" s="233"/>
      <c r="AK443" s="233"/>
      <c r="AL443" s="233"/>
      <c r="AM443" s="233"/>
      <c r="AN443" s="233"/>
      <c r="AO443" s="233"/>
      <c r="AP443" s="233"/>
      <c r="AQ443" s="233"/>
      <c r="AR443" s="233"/>
      <c r="AS443" s="233"/>
      <c r="AT443" s="233"/>
      <c r="AU443" s="233"/>
      <c r="AV443" s="233"/>
      <c r="AW443" s="233"/>
      <c r="AX443" s="233"/>
      <c r="AY443" s="233"/>
      <c r="BA443" s="235"/>
      <c r="BB443" s="412"/>
      <c r="BC443" s="235"/>
      <c r="BD443" s="235"/>
      <c r="BE443" s="235"/>
      <c r="BF443" s="235"/>
      <c r="BG443" s="235"/>
      <c r="BH443" s="235"/>
      <c r="BI443" s="235"/>
      <c r="BJ443" s="235"/>
      <c r="BK443" s="235"/>
      <c r="BL443" s="235"/>
      <c r="BM443" s="235"/>
      <c r="BN443" s="235"/>
      <c r="BO443" s="235"/>
      <c r="BP443" s="235"/>
      <c r="BQ443" s="235"/>
      <c r="BR443" s="236"/>
      <c r="BS443" s="236"/>
      <c r="BT443" s="236"/>
      <c r="BU443" s="236"/>
      <c r="BV443" s="236"/>
      <c r="BW443" s="236"/>
      <c r="BX443" s="236"/>
      <c r="BY443" s="236"/>
      <c r="BZ443" s="236"/>
      <c r="CA443" s="236"/>
      <c r="CB443" s="236"/>
      <c r="CC443" s="236"/>
      <c r="CD443" s="236"/>
      <c r="CE443" s="236"/>
      <c r="CF443" s="236"/>
      <c r="CG443" s="236"/>
      <c r="CH443" s="236"/>
      <c r="CI443" s="236"/>
      <c r="CJ443" s="236"/>
      <c r="CK443" s="236"/>
      <c r="CL443" s="236"/>
      <c r="CM443" s="236"/>
      <c r="CN443" s="236"/>
      <c r="CO443" s="236"/>
      <c r="CP443" s="236"/>
      <c r="CQ443" s="236"/>
      <c r="CR443" s="236"/>
      <c r="CS443" s="236"/>
      <c r="CT443" s="236"/>
      <c r="CU443" s="236"/>
      <c r="CV443" s="236"/>
      <c r="CW443" s="236"/>
      <c r="CX443" s="236"/>
      <c r="CY443" s="236"/>
      <c r="CZ443" s="236"/>
      <c r="DA443" s="233"/>
    </row>
    <row r="444" s="240" customFormat="true" ht="25.15" customHeight="true" x14ac:dyDescent="0.2">
      <c r="B444" s="2287"/>
      <c r="C444" s="2259" t="s">
        <v>234</v>
      </c>
      <c r="D444" s="2258"/>
      <c r="E444" s="814">
        <v>6.2744572095465717E-2</v>
      </c>
      <c r="F444" s="810"/>
      <c r="G444" s="810"/>
      <c r="H444" s="2258" t="s">
        <v>221</v>
      </c>
      <c r="I444" s="2258"/>
      <c r="J444" s="815">
        <v>3.7908136373100115E-2</v>
      </c>
      <c r="K444" s="810"/>
      <c r="L444" s="810"/>
      <c r="M444" s="2258" t="s">
        <v>234</v>
      </c>
      <c r="N444" s="2258"/>
      <c r="O444" s="816">
        <v>7.8160685268356858E-2</v>
      </c>
      <c r="P444" s="810"/>
      <c r="Q444" s="810"/>
      <c r="R444" s="233"/>
      <c r="S444" s="233"/>
      <c r="T444" s="233"/>
      <c r="U444" s="233"/>
      <c r="V444" s="233"/>
      <c r="W444" s="233"/>
      <c r="X444" s="233"/>
      <c r="Y444" s="233"/>
      <c r="Z444" s="233"/>
      <c r="AA444" s="233"/>
      <c r="AB444" s="233"/>
      <c r="AC444" s="233"/>
      <c r="AD444" s="233"/>
      <c r="AE444" s="233"/>
      <c r="AF444" s="233"/>
      <c r="AG444" s="233"/>
      <c r="AH444" s="233"/>
      <c r="AI444" s="233"/>
      <c r="AJ444" s="233"/>
      <c r="AK444" s="233"/>
      <c r="AL444" s="233"/>
      <c r="AM444" s="233"/>
      <c r="AN444" s="233"/>
      <c r="AO444" s="233"/>
      <c r="AP444" s="233"/>
      <c r="AQ444" s="233"/>
      <c r="AR444" s="233"/>
      <c r="AS444" s="233"/>
      <c r="AT444" s="233"/>
      <c r="AU444" s="233"/>
      <c r="AV444" s="233"/>
      <c r="AW444" s="233"/>
      <c r="AX444" s="233"/>
      <c r="AY444" s="233"/>
      <c r="BA444" s="235"/>
      <c r="BB444" s="412"/>
      <c r="BC444" s="235"/>
      <c r="BD444" s="235"/>
      <c r="BE444" s="235"/>
      <c r="BF444" s="235"/>
      <c r="BG444" s="235"/>
      <c r="BH444" s="235"/>
      <c r="BI444" s="235"/>
      <c r="BJ444" s="235"/>
      <c r="BK444" s="235"/>
      <c r="BL444" s="235"/>
      <c r="BM444" s="235"/>
      <c r="BN444" s="235"/>
      <c r="BO444" s="235"/>
      <c r="BP444" s="235"/>
      <c r="BQ444" s="235"/>
      <c r="BR444" s="236"/>
      <c r="BS444" s="236"/>
      <c r="BT444" s="236"/>
      <c r="BU444" s="236"/>
      <c r="BV444" s="236"/>
      <c r="BW444" s="236"/>
      <c r="BX444" s="236"/>
      <c r="BY444" s="236"/>
      <c r="BZ444" s="236"/>
      <c r="CA444" s="236"/>
      <c r="CB444" s="236"/>
      <c r="CC444" s="236"/>
      <c r="CD444" s="236"/>
      <c r="CE444" s="236"/>
      <c r="CF444" s="236"/>
      <c r="CG444" s="236"/>
      <c r="CH444" s="236"/>
      <c r="CI444" s="236"/>
      <c r="CJ444" s="236"/>
      <c r="CK444" s="236"/>
      <c r="CL444" s="236"/>
      <c r="CM444" s="236"/>
      <c r="CN444" s="236"/>
      <c r="CO444" s="236"/>
      <c r="CP444" s="236"/>
      <c r="CQ444" s="236"/>
      <c r="CR444" s="236"/>
      <c r="CS444" s="236"/>
      <c r="CT444" s="236"/>
      <c r="CU444" s="236"/>
      <c r="CV444" s="236"/>
      <c r="CW444" s="236"/>
      <c r="CX444" s="236"/>
      <c r="CY444" s="236"/>
      <c r="CZ444" s="236"/>
      <c r="DA444" s="233"/>
    </row>
    <row r="445" s="240" customFormat="true" ht="25.15" customHeight="true" x14ac:dyDescent="0.2">
      <c r="B445" s="2287"/>
      <c r="C445" s="2259" t="s">
        <v>231</v>
      </c>
      <c r="D445" s="2258"/>
      <c r="E445" s="814">
        <v>4.7744121905029864E-2</v>
      </c>
      <c r="F445" s="810"/>
      <c r="G445" s="810"/>
      <c r="H445" s="2258" t="s">
        <v>232</v>
      </c>
      <c r="I445" s="2258"/>
      <c r="J445" s="815">
        <v>2.5346949765307318E-2</v>
      </c>
      <c r="K445" s="810"/>
      <c r="L445" s="810"/>
      <c r="M445" s="2258" t="s">
        <v>232</v>
      </c>
      <c r="N445" s="2258"/>
      <c r="O445" s="816">
        <v>7.5012522363112594E-2</v>
      </c>
      <c r="P445" s="810"/>
      <c r="Q445" s="810"/>
      <c r="R445" s="233"/>
      <c r="S445" s="233"/>
      <c r="T445" s="233"/>
      <c r="U445" s="233"/>
      <c r="V445" s="233"/>
      <c r="W445" s="233"/>
      <c r="X445" s="233"/>
      <c r="Y445" s="233"/>
      <c r="Z445" s="233"/>
      <c r="AA445" s="233"/>
      <c r="AB445" s="233"/>
      <c r="AC445" s="233"/>
      <c r="AD445" s="233"/>
      <c r="AE445" s="233"/>
      <c r="AF445" s="233"/>
      <c r="AG445" s="233"/>
      <c r="AH445" s="233"/>
      <c r="AI445" s="233"/>
      <c r="AJ445" s="233"/>
      <c r="AK445" s="233"/>
      <c r="AL445" s="233"/>
      <c r="AM445" s="233"/>
      <c r="AN445" s="233"/>
      <c r="AO445" s="233"/>
      <c r="AP445" s="233"/>
      <c r="AQ445" s="233"/>
      <c r="AR445" s="233"/>
      <c r="AS445" s="233"/>
      <c r="AT445" s="233"/>
      <c r="AU445" s="233"/>
      <c r="AV445" s="233"/>
      <c r="AW445" s="233"/>
      <c r="AX445" s="233"/>
      <c r="AY445" s="233"/>
      <c r="BA445" s="235"/>
      <c r="BB445" s="412"/>
      <c r="BC445" s="235"/>
      <c r="BD445" s="235"/>
      <c r="BE445" s="235"/>
      <c r="BF445" s="235"/>
      <c r="BG445" s="235"/>
      <c r="BH445" s="235"/>
      <c r="BI445" s="235"/>
      <c r="BJ445" s="235"/>
      <c r="BK445" s="235"/>
      <c r="BL445" s="235"/>
      <c r="BM445" s="235"/>
      <c r="BN445" s="235"/>
      <c r="BO445" s="235"/>
      <c r="BP445" s="235"/>
      <c r="BQ445" s="235"/>
      <c r="BR445" s="236"/>
      <c r="BS445" s="236"/>
      <c r="BT445" s="236"/>
      <c r="BU445" s="236"/>
      <c r="BV445" s="236"/>
      <c r="BW445" s="236"/>
      <c r="BX445" s="236"/>
      <c r="BY445" s="236"/>
      <c r="BZ445" s="236"/>
      <c r="CA445" s="236"/>
      <c r="CB445" s="236"/>
      <c r="CC445" s="236"/>
      <c r="CD445" s="236"/>
      <c r="CE445" s="236"/>
      <c r="CF445" s="236"/>
      <c r="CG445" s="236"/>
      <c r="CH445" s="236"/>
      <c r="CI445" s="236"/>
      <c r="CJ445" s="236"/>
      <c r="CK445" s="236"/>
      <c r="CL445" s="236"/>
      <c r="CM445" s="236"/>
      <c r="CN445" s="236"/>
      <c r="CO445" s="236"/>
      <c r="CP445" s="236"/>
      <c r="CQ445" s="236"/>
      <c r="CR445" s="236"/>
      <c r="CS445" s="236"/>
      <c r="CT445" s="236"/>
      <c r="CU445" s="236"/>
      <c r="CV445" s="236"/>
      <c r="CW445" s="236"/>
      <c r="CX445" s="236"/>
      <c r="CY445" s="236"/>
      <c r="CZ445" s="236"/>
      <c r="DA445" s="233"/>
    </row>
    <row r="446" s="240" customFormat="true" ht="25.15" customHeight="true" x14ac:dyDescent="0.2">
      <c r="C446" s="2259" t="s">
        <v>235</v>
      </c>
      <c r="D446" s="2258"/>
      <c r="E446" s="814">
        <v>3.5672196857866108E-2</v>
      </c>
      <c r="F446" s="810"/>
      <c r="G446" s="810"/>
      <c r="H446" s="2258" t="s">
        <v>233</v>
      </c>
      <c r="I446" s="2258"/>
      <c r="J446" s="815">
        <v>-2.2329731004556395E-2</v>
      </c>
      <c r="K446" s="810"/>
      <c r="L446" s="810"/>
      <c r="M446" s="2258" t="s">
        <v>225</v>
      </c>
      <c r="N446" s="2258"/>
      <c r="O446" s="816">
        <v>4.060511990023196E-2</v>
      </c>
      <c r="P446" s="810"/>
      <c r="Q446" s="810"/>
      <c r="R446" s="233"/>
      <c r="S446" s="233"/>
      <c r="T446" s="233"/>
      <c r="U446" s="233"/>
      <c r="V446" s="233"/>
      <c r="W446" s="233"/>
      <c r="X446" s="233"/>
      <c r="Y446" s="233"/>
      <c r="Z446" s="233"/>
      <c r="AA446" s="233"/>
      <c r="AB446" s="233"/>
      <c r="AC446" s="233"/>
      <c r="AD446" s="233"/>
      <c r="AE446" s="233"/>
      <c r="AF446" s="233"/>
      <c r="AG446" s="233"/>
      <c r="AH446" s="233"/>
      <c r="AI446" s="233"/>
      <c r="AJ446" s="233"/>
      <c r="AK446" s="233"/>
      <c r="AL446" s="233"/>
      <c r="AM446" s="233"/>
      <c r="AN446" s="233"/>
      <c r="AO446" s="233"/>
      <c r="AP446" s="233"/>
      <c r="AQ446" s="233"/>
      <c r="AR446" s="233"/>
      <c r="AS446" s="233"/>
      <c r="AT446" s="233"/>
      <c r="AU446" s="233"/>
      <c r="AV446" s="233"/>
      <c r="AW446" s="233"/>
      <c r="AX446" s="233"/>
      <c r="AY446" s="233"/>
      <c r="BA446" s="235"/>
      <c r="BB446" s="412"/>
      <c r="BC446" s="235"/>
      <c r="BD446" s="235"/>
      <c r="BE446" s="235"/>
      <c r="BF446" s="235"/>
      <c r="BG446" s="235"/>
      <c r="BH446" s="235"/>
      <c r="BI446" s="235"/>
      <c r="BJ446" s="235"/>
      <c r="BK446" s="235"/>
      <c r="BL446" s="235"/>
      <c r="BM446" s="235"/>
      <c r="BN446" s="235"/>
      <c r="BO446" s="235"/>
      <c r="BP446" s="235"/>
      <c r="BQ446" s="235"/>
      <c r="BR446" s="236"/>
      <c r="BS446" s="236"/>
      <c r="BT446" s="236"/>
      <c r="BU446" s="236"/>
      <c r="BV446" s="236"/>
      <c r="BW446" s="236"/>
      <c r="BX446" s="236"/>
      <c r="BY446" s="236"/>
      <c r="BZ446" s="236"/>
      <c r="CA446" s="236"/>
      <c r="CB446" s="236"/>
      <c r="CC446" s="236"/>
      <c r="CD446" s="236"/>
      <c r="CE446" s="236"/>
      <c r="CF446" s="236"/>
      <c r="CG446" s="236"/>
      <c r="CH446" s="236"/>
      <c r="CI446" s="236"/>
      <c r="CJ446" s="236"/>
      <c r="CK446" s="236"/>
      <c r="CL446" s="236"/>
      <c r="CM446" s="236"/>
      <c r="CN446" s="236"/>
      <c r="CO446" s="236"/>
      <c r="CP446" s="236"/>
      <c r="CQ446" s="236"/>
      <c r="CR446" s="236"/>
      <c r="CS446" s="236"/>
      <c r="CT446" s="236"/>
      <c r="CU446" s="236"/>
      <c r="CV446" s="236"/>
      <c r="CW446" s="236"/>
      <c r="CX446" s="236"/>
      <c r="CY446" s="236"/>
      <c r="CZ446" s="236"/>
      <c r="DA446" s="233"/>
    </row>
    <row r="447" s="240" customFormat="true" ht="25.15" customHeight="true" x14ac:dyDescent="0.2">
      <c r="C447" s="2259" t="s">
        <v>233</v>
      </c>
      <c r="D447" s="2258"/>
      <c r="E447" s="814">
        <v>2.689329428227627E-2</v>
      </c>
      <c r="F447" s="810"/>
      <c r="G447" s="810"/>
      <c r="H447" s="2258" t="s">
        <v>236</v>
      </c>
      <c r="I447" s="2258"/>
      <c r="J447" s="815">
        <v>2.1427060368165808E-2</v>
      </c>
      <c r="K447" s="810"/>
      <c r="L447" s="810"/>
      <c r="M447" s="2258" t="s">
        <v>235</v>
      </c>
      <c r="N447" s="2258"/>
      <c r="O447" s="816">
        <v>3.5631176789302339E-2</v>
      </c>
      <c r="P447" s="810"/>
      <c r="Q447" s="810"/>
      <c r="R447" s="233"/>
      <c r="S447" s="233"/>
      <c r="T447" s="233"/>
      <c r="U447" s="233"/>
      <c r="V447" s="233"/>
      <c r="W447" s="233"/>
      <c r="X447" s="233"/>
      <c r="Y447" s="233"/>
      <c r="Z447" s="233"/>
      <c r="AA447" s="233"/>
      <c r="AB447" s="233"/>
      <c r="AC447" s="233"/>
      <c r="AD447" s="233"/>
      <c r="AE447" s="233"/>
      <c r="AF447" s="233"/>
      <c r="AG447" s="233"/>
      <c r="AH447" s="233"/>
      <c r="AI447" s="233"/>
      <c r="AJ447" s="233"/>
      <c r="AK447" s="233"/>
      <c r="AL447" s="233"/>
      <c r="AM447" s="233"/>
      <c r="AN447" s="233"/>
      <c r="AO447" s="233"/>
      <c r="AP447" s="233"/>
      <c r="AQ447" s="233"/>
      <c r="AR447" s="233"/>
      <c r="AS447" s="233"/>
      <c r="AT447" s="233"/>
      <c r="AU447" s="233"/>
      <c r="AV447" s="233"/>
      <c r="AW447" s="233"/>
      <c r="AX447" s="233"/>
      <c r="AY447" s="233"/>
      <c r="BA447" s="235"/>
      <c r="BB447" s="412"/>
      <c r="BC447" s="235"/>
      <c r="BD447" s="235"/>
      <c r="BE447" s="235"/>
      <c r="BF447" s="235"/>
      <c r="BG447" s="235"/>
      <c r="BH447" s="235"/>
      <c r="BI447" s="235"/>
      <c r="BJ447" s="235"/>
      <c r="BK447" s="235"/>
      <c r="BL447" s="235"/>
      <c r="BM447" s="235"/>
      <c r="BN447" s="235"/>
      <c r="BO447" s="235"/>
      <c r="BP447" s="235"/>
      <c r="BQ447" s="235"/>
      <c r="BR447" s="236"/>
      <c r="BS447" s="236"/>
      <c r="BT447" s="236"/>
      <c r="BU447" s="236"/>
      <c r="BV447" s="236"/>
      <c r="BW447" s="236"/>
      <c r="BX447" s="236"/>
      <c r="BY447" s="236"/>
      <c r="BZ447" s="236"/>
      <c r="CA447" s="236"/>
      <c r="CB447" s="236"/>
      <c r="CC447" s="236"/>
      <c r="CD447" s="236"/>
      <c r="CE447" s="236"/>
      <c r="CF447" s="236"/>
      <c r="CG447" s="236"/>
      <c r="CH447" s="236"/>
      <c r="CI447" s="236"/>
      <c r="CJ447" s="236"/>
      <c r="CK447" s="236"/>
      <c r="CL447" s="236"/>
      <c r="CM447" s="236"/>
      <c r="CN447" s="236"/>
      <c r="CO447" s="236"/>
      <c r="CP447" s="236"/>
      <c r="CQ447" s="236"/>
      <c r="CR447" s="236"/>
      <c r="CS447" s="236"/>
      <c r="CT447" s="236"/>
      <c r="CU447" s="236"/>
      <c r="CV447" s="236"/>
      <c r="CW447" s="236"/>
      <c r="CX447" s="236"/>
      <c r="CY447" s="236"/>
      <c r="CZ447" s="236"/>
      <c r="DA447" s="233"/>
    </row>
    <row r="448" s="240" customFormat="true" ht="25.15" customHeight="true" x14ac:dyDescent="0.2">
      <c r="C448" s="2259" t="s">
        <v>227</v>
      </c>
      <c r="D448" s="2258"/>
      <c r="E448" s="814">
        <v>-2.5508464451665751E-2</v>
      </c>
      <c r="F448" s="810"/>
      <c r="G448" s="810"/>
      <c r="H448" s="2258" t="s">
        <v>237</v>
      </c>
      <c r="I448" s="2258"/>
      <c r="J448" s="815">
        <v>-1.0093531419140132E-2</v>
      </c>
      <c r="K448" s="810"/>
      <c r="L448" s="810"/>
      <c r="M448" s="2258" t="s">
        <v>237</v>
      </c>
      <c r="N448" s="2258"/>
      <c r="O448" s="816">
        <v>-3.2816762346245087E-2</v>
      </c>
      <c r="P448" s="810"/>
      <c r="Q448" s="810"/>
      <c r="R448" s="233"/>
      <c r="S448" s="233"/>
      <c r="T448" s="233"/>
      <c r="U448" s="233"/>
      <c r="V448" s="233"/>
      <c r="W448" s="233"/>
      <c r="X448" s="233"/>
      <c r="Y448" s="233"/>
      <c r="Z448" s="233"/>
      <c r="AA448" s="233"/>
      <c r="AB448" s="233"/>
      <c r="AC448" s="233"/>
      <c r="AD448" s="233"/>
      <c r="AE448" s="233"/>
      <c r="AF448" s="233"/>
      <c r="AG448" s="233"/>
      <c r="AH448" s="233"/>
      <c r="AI448" s="233"/>
      <c r="AJ448" s="233"/>
      <c r="AK448" s="233"/>
      <c r="AL448" s="233"/>
      <c r="AM448" s="233"/>
      <c r="AN448" s="233"/>
      <c r="AO448" s="233"/>
      <c r="AP448" s="233"/>
      <c r="AQ448" s="233"/>
      <c r="AR448" s="233"/>
      <c r="AS448" s="233"/>
      <c r="AT448" s="233"/>
      <c r="AU448" s="233"/>
      <c r="AV448" s="233"/>
      <c r="AW448" s="233"/>
      <c r="AX448" s="233"/>
      <c r="AY448" s="233"/>
      <c r="BA448" s="235"/>
      <c r="BB448" s="412"/>
      <c r="BC448" s="235"/>
      <c r="BD448" s="235"/>
      <c r="BE448" s="235"/>
      <c r="BF448" s="235"/>
      <c r="BG448" s="235"/>
      <c r="BH448" s="235"/>
      <c r="BI448" s="235"/>
      <c r="BJ448" s="235"/>
      <c r="BK448" s="235"/>
      <c r="BL448" s="235"/>
      <c r="BM448" s="235"/>
      <c r="BN448" s="235"/>
      <c r="BO448" s="235"/>
      <c r="BP448" s="235"/>
      <c r="BQ448" s="235"/>
      <c r="BR448" s="236"/>
      <c r="BS448" s="236"/>
      <c r="BT448" s="236"/>
      <c r="BU448" s="236"/>
      <c r="BV448" s="236"/>
      <c r="BW448" s="236"/>
      <c r="BX448" s="236"/>
      <c r="BY448" s="236"/>
      <c r="BZ448" s="236"/>
      <c r="CA448" s="236"/>
      <c r="CB448" s="236"/>
      <c r="CC448" s="236"/>
      <c r="CD448" s="236"/>
      <c r="CE448" s="236"/>
      <c r="CF448" s="236"/>
      <c r="CG448" s="236"/>
      <c r="CH448" s="236"/>
      <c r="CI448" s="236"/>
      <c r="CJ448" s="236"/>
      <c r="CK448" s="236"/>
      <c r="CL448" s="236"/>
      <c r="CM448" s="236"/>
      <c r="CN448" s="236"/>
      <c r="CO448" s="236"/>
      <c r="CP448" s="236"/>
      <c r="CQ448" s="236"/>
      <c r="CR448" s="236"/>
      <c r="CS448" s="236"/>
      <c r="CT448" s="236"/>
      <c r="CU448" s="236"/>
      <c r="CV448" s="236"/>
      <c r="CW448" s="236"/>
      <c r="CX448" s="236"/>
      <c r="CY448" s="236"/>
      <c r="CZ448" s="236"/>
      <c r="DA448" s="233"/>
    </row>
    <row r="449" s="240" customFormat="true" ht="25.15" customHeight="true" x14ac:dyDescent="0.2">
      <c r="C449" s="2259" t="s">
        <v>237</v>
      </c>
      <c r="D449" s="2258"/>
      <c r="E449" s="814">
        <v>-2.0552820134008967E-2</v>
      </c>
      <c r="F449" s="810"/>
      <c r="G449" s="810"/>
      <c r="H449" s="2258" t="s">
        <v>238</v>
      </c>
      <c r="I449" s="2258"/>
      <c r="J449" s="817">
        <v>-1.6490699564670436E-3</v>
      </c>
      <c r="K449" s="810"/>
      <c r="L449" s="810"/>
      <c r="M449" s="2258" t="s">
        <v>238</v>
      </c>
      <c r="N449" s="2258"/>
      <c r="O449" s="816">
        <v>2.5482209703656004E-2</v>
      </c>
      <c r="P449" s="810"/>
      <c r="Q449" s="810"/>
      <c r="R449" s="233"/>
      <c r="S449" s="233"/>
      <c r="T449" s="233"/>
      <c r="U449" s="233"/>
      <c r="V449" s="233"/>
      <c r="W449" s="233"/>
      <c r="X449" s="233"/>
      <c r="Y449" s="233"/>
      <c r="Z449" s="233"/>
      <c r="AA449" s="233"/>
      <c r="AB449" s="233"/>
      <c r="AC449" s="233"/>
      <c r="AD449" s="233"/>
      <c r="AE449" s="233"/>
      <c r="AF449" s="233"/>
      <c r="AG449" s="233"/>
      <c r="AH449" s="233"/>
      <c r="AI449" s="233"/>
      <c r="AJ449" s="233"/>
      <c r="AK449" s="233"/>
      <c r="AL449" s="233"/>
      <c r="AM449" s="233"/>
      <c r="AN449" s="233"/>
      <c r="AO449" s="233"/>
      <c r="AP449" s="233"/>
      <c r="AQ449" s="233"/>
      <c r="AR449" s="233"/>
      <c r="AS449" s="233"/>
      <c r="AT449" s="233"/>
      <c r="AU449" s="233"/>
      <c r="AV449" s="233"/>
      <c r="AW449" s="233"/>
      <c r="AX449" s="233"/>
      <c r="AY449" s="233"/>
      <c r="BA449" s="235"/>
      <c r="BB449" s="412"/>
      <c r="BC449" s="235"/>
      <c r="BD449" s="235"/>
      <c r="BE449" s="235"/>
      <c r="BF449" s="235"/>
      <c r="BG449" s="235"/>
      <c r="BH449" s="235"/>
      <c r="BI449" s="235"/>
      <c r="BJ449" s="235"/>
      <c r="BK449" s="235"/>
      <c r="BL449" s="235"/>
      <c r="BM449" s="235"/>
      <c r="BN449" s="235"/>
      <c r="BO449" s="235"/>
      <c r="BP449" s="235"/>
      <c r="BQ449" s="235"/>
      <c r="BR449" s="236"/>
      <c r="BS449" s="236"/>
      <c r="BT449" s="236"/>
      <c r="BU449" s="236"/>
      <c r="BV449" s="236"/>
      <c r="BW449" s="236"/>
      <c r="BX449" s="236"/>
      <c r="BY449" s="236"/>
      <c r="BZ449" s="236"/>
      <c r="CA449" s="236"/>
      <c r="CB449" s="236"/>
      <c r="CC449" s="236"/>
      <c r="CD449" s="236"/>
      <c r="CE449" s="236"/>
      <c r="CF449" s="236"/>
      <c r="CG449" s="236"/>
      <c r="CH449" s="236"/>
      <c r="CI449" s="236"/>
      <c r="CJ449" s="236"/>
      <c r="CK449" s="236"/>
      <c r="CL449" s="236"/>
      <c r="CM449" s="236"/>
      <c r="CN449" s="236"/>
      <c r="CO449" s="236"/>
      <c r="CP449" s="236"/>
      <c r="CQ449" s="236"/>
      <c r="CR449" s="236"/>
      <c r="CS449" s="236"/>
      <c r="CT449" s="236"/>
      <c r="CU449" s="236"/>
      <c r="CV449" s="236"/>
      <c r="CW449" s="236"/>
      <c r="CX449" s="236"/>
      <c r="CY449" s="236"/>
      <c r="CZ449" s="236"/>
      <c r="DA449" s="233"/>
    </row>
    <row r="450" s="240" customFormat="true" ht="25.15" customHeight="true" x14ac:dyDescent="0.2">
      <c r="C450" s="2259" t="s">
        <v>239</v>
      </c>
      <c r="D450" s="2258"/>
      <c r="E450" s="814">
        <v>1.8099944693433428E-2</v>
      </c>
      <c r="F450" s="810"/>
      <c r="G450" s="810"/>
      <c r="H450" s="2258"/>
      <c r="I450" s="2258"/>
      <c r="J450" s="810"/>
      <c r="K450" s="810"/>
      <c r="L450" s="810"/>
      <c r="M450" s="2258" t="s">
        <v>239</v>
      </c>
      <c r="N450" s="2258"/>
      <c r="O450" s="816">
        <v>1.5773908965924226E-2</v>
      </c>
      <c r="P450" s="810"/>
      <c r="Q450" s="810"/>
      <c r="R450" s="233"/>
      <c r="S450" s="233"/>
      <c r="T450" s="233"/>
      <c r="U450" s="233"/>
      <c r="V450" s="233"/>
      <c r="W450" s="233"/>
      <c r="X450" s="233"/>
      <c r="Y450" s="233"/>
      <c r="Z450" s="233"/>
      <c r="AA450" s="233"/>
      <c r="AB450" s="233"/>
      <c r="AC450" s="233"/>
      <c r="AD450" s="233"/>
      <c r="AE450" s="233"/>
      <c r="AF450" s="233"/>
      <c r="AG450" s="233"/>
      <c r="AH450" s="233"/>
      <c r="AI450" s="233"/>
      <c r="AJ450" s="233"/>
      <c r="AK450" s="233"/>
      <c r="AL450" s="233"/>
      <c r="AM450" s="233"/>
      <c r="AN450" s="233"/>
      <c r="AO450" s="233"/>
      <c r="AP450" s="233"/>
      <c r="AQ450" s="233"/>
      <c r="AR450" s="233"/>
      <c r="AS450" s="233"/>
      <c r="AT450" s="233"/>
      <c r="AU450" s="233"/>
      <c r="AV450" s="233"/>
      <c r="AW450" s="233"/>
      <c r="AX450" s="233"/>
      <c r="AY450" s="233"/>
      <c r="BA450" s="235"/>
      <c r="BB450" s="412"/>
      <c r="BC450" s="235"/>
      <c r="BD450" s="235"/>
      <c r="BE450" s="235"/>
      <c r="BF450" s="235"/>
      <c r="BG450" s="235"/>
      <c r="BH450" s="235"/>
      <c r="BI450" s="235"/>
      <c r="BJ450" s="235"/>
      <c r="BK450" s="235"/>
      <c r="BL450" s="235"/>
      <c r="BM450" s="235"/>
      <c r="BN450" s="235"/>
      <c r="BO450" s="235"/>
      <c r="BP450" s="235"/>
      <c r="BQ450" s="235"/>
      <c r="BR450" s="236"/>
      <c r="BS450" s="236"/>
      <c r="BT450" s="236"/>
      <c r="BU450" s="236"/>
      <c r="BV450" s="236"/>
      <c r="BW450" s="236"/>
      <c r="BX450" s="236"/>
      <c r="BY450" s="236"/>
      <c r="BZ450" s="236"/>
      <c r="CA450" s="236"/>
      <c r="CB450" s="236"/>
      <c r="CC450" s="236"/>
      <c r="CD450" s="236"/>
      <c r="CE450" s="236"/>
      <c r="CF450" s="236"/>
      <c r="CG450" s="236"/>
      <c r="CH450" s="236"/>
      <c r="CI450" s="236"/>
      <c r="CJ450" s="236"/>
      <c r="CK450" s="236"/>
      <c r="CL450" s="236"/>
      <c r="CM450" s="236"/>
      <c r="CN450" s="236"/>
      <c r="CO450" s="236"/>
      <c r="CP450" s="236"/>
      <c r="CQ450" s="236"/>
      <c r="CR450" s="236"/>
      <c r="CS450" s="236"/>
      <c r="CT450" s="236"/>
      <c r="CU450" s="236"/>
      <c r="CV450" s="236"/>
      <c r="CW450" s="236"/>
      <c r="CX450" s="236"/>
      <c r="CY450" s="236"/>
      <c r="CZ450" s="236"/>
      <c r="DA450" s="233"/>
    </row>
    <row r="451" s="240" customFormat="true" ht="25.15" customHeight="true" x14ac:dyDescent="0.2">
      <c r="C451" s="2259" t="s">
        <v>236</v>
      </c>
      <c r="D451" s="2258"/>
      <c r="E451" s="814">
        <v>1.4487776292123826E-2</v>
      </c>
      <c r="F451" s="810"/>
      <c r="G451" s="810"/>
      <c r="H451" s="2258"/>
      <c r="I451" s="2258"/>
      <c r="J451" s="810"/>
      <c r="K451" s="810"/>
      <c r="L451" s="810"/>
      <c r="M451" s="2258" t="s">
        <v>240</v>
      </c>
      <c r="N451" s="2258"/>
      <c r="O451" s="816">
        <v>8.8497436664014689E-3</v>
      </c>
      <c r="P451" s="810"/>
      <c r="Q451" s="810"/>
      <c r="R451" s="233"/>
      <c r="S451" s="233"/>
      <c r="T451" s="233"/>
      <c r="U451" s="233"/>
      <c r="V451" s="233"/>
      <c r="W451" s="233"/>
      <c r="X451" s="233"/>
      <c r="Y451" s="233"/>
      <c r="Z451" s="233"/>
      <c r="AA451" s="233"/>
      <c r="AB451" s="233"/>
      <c r="AC451" s="233"/>
      <c r="AD451" s="233"/>
      <c r="AE451" s="233"/>
      <c r="AF451" s="233"/>
      <c r="AG451" s="233"/>
      <c r="AH451" s="233"/>
      <c r="AI451" s="233"/>
      <c r="AJ451" s="233"/>
      <c r="AK451" s="233"/>
      <c r="AL451" s="233"/>
      <c r="AM451" s="233"/>
      <c r="AN451" s="233"/>
      <c r="AO451" s="233"/>
      <c r="AP451" s="233"/>
      <c r="AQ451" s="233"/>
      <c r="AR451" s="233"/>
      <c r="AS451" s="233"/>
      <c r="AT451" s="233"/>
      <c r="AU451" s="233"/>
      <c r="AV451" s="233"/>
      <c r="AW451" s="233"/>
      <c r="AX451" s="233"/>
      <c r="AY451" s="233"/>
      <c r="BA451" s="235"/>
      <c r="BB451" s="412"/>
      <c r="BC451" s="235"/>
      <c r="BD451" s="235"/>
      <c r="BE451" s="235"/>
      <c r="BF451" s="235"/>
      <c r="BG451" s="235"/>
      <c r="BH451" s="235"/>
      <c r="BI451" s="235"/>
      <c r="BJ451" s="235"/>
      <c r="BK451" s="235"/>
      <c r="BL451" s="235"/>
      <c r="BM451" s="235"/>
      <c r="BN451" s="235"/>
      <c r="BO451" s="235"/>
      <c r="BP451" s="235"/>
      <c r="BQ451" s="235"/>
      <c r="BR451" s="236"/>
      <c r="BS451" s="236"/>
      <c r="BT451" s="236"/>
      <c r="BU451" s="236"/>
      <c r="BV451" s="236"/>
      <c r="BW451" s="236"/>
      <c r="BX451" s="236"/>
      <c r="BY451" s="236"/>
      <c r="BZ451" s="236"/>
      <c r="CA451" s="236"/>
      <c r="CB451" s="236"/>
      <c r="CC451" s="236"/>
      <c r="CD451" s="236"/>
      <c r="CE451" s="236"/>
      <c r="CF451" s="236"/>
      <c r="CG451" s="236"/>
      <c r="CH451" s="236"/>
      <c r="CI451" s="236"/>
      <c r="CJ451" s="236"/>
      <c r="CK451" s="236"/>
      <c r="CL451" s="236"/>
      <c r="CM451" s="236"/>
      <c r="CN451" s="236"/>
      <c r="CO451" s="236"/>
      <c r="CP451" s="236"/>
      <c r="CQ451" s="236"/>
      <c r="CR451" s="236"/>
      <c r="CS451" s="236"/>
      <c r="CT451" s="236"/>
      <c r="CU451" s="236"/>
      <c r="CV451" s="236"/>
      <c r="CW451" s="236"/>
      <c r="CX451" s="236"/>
      <c r="CY451" s="236"/>
      <c r="CZ451" s="236"/>
      <c r="DA451" s="233"/>
    </row>
    <row r="452" s="240" customFormat="true" ht="25.15" customHeight="true" x14ac:dyDescent="0.2">
      <c r="C452" s="2259" t="s">
        <v>240</v>
      </c>
      <c r="D452" s="2258"/>
      <c r="E452" s="814">
        <v>1.3666530472712565E-2</v>
      </c>
      <c r="F452" s="810"/>
      <c r="G452" s="810"/>
      <c r="H452" s="2258"/>
      <c r="I452" s="2258"/>
      <c r="J452" s="810"/>
      <c r="K452" s="810"/>
      <c r="L452" s="810"/>
      <c r="M452" s="2258" t="s">
        <v>227</v>
      </c>
      <c r="N452" s="2258"/>
      <c r="O452" s="816">
        <v>8.5269343877505555E-3</v>
      </c>
      <c r="P452" s="810"/>
      <c r="Q452" s="810"/>
      <c r="R452" s="233"/>
      <c r="S452" s="233"/>
      <c r="T452" s="233"/>
      <c r="U452" s="233"/>
      <c r="V452" s="233"/>
      <c r="W452" s="233"/>
      <c r="X452" s="233"/>
      <c r="Y452" s="233"/>
      <c r="Z452" s="233"/>
      <c r="AA452" s="233"/>
      <c r="AB452" s="233"/>
      <c r="AC452" s="233"/>
      <c r="AD452" s="233"/>
      <c r="AE452" s="233"/>
      <c r="AF452" s="233"/>
      <c r="AG452" s="233"/>
      <c r="AH452" s="233"/>
      <c r="AI452" s="233"/>
      <c r="AJ452" s="233"/>
      <c r="AK452" s="233"/>
      <c r="AL452" s="233"/>
      <c r="AM452" s="233"/>
      <c r="AN452" s="233"/>
      <c r="AO452" s="233"/>
      <c r="AP452" s="233"/>
      <c r="AQ452" s="233"/>
      <c r="AR452" s="233"/>
      <c r="AS452" s="233"/>
      <c r="AT452" s="233"/>
      <c r="AU452" s="233"/>
      <c r="AV452" s="233"/>
      <c r="AW452" s="233"/>
      <c r="AX452" s="233"/>
      <c r="AY452" s="233"/>
      <c r="BA452" s="235"/>
      <c r="BB452" s="412"/>
      <c r="BC452" s="235"/>
      <c r="BD452" s="235"/>
      <c r="BE452" s="235"/>
      <c r="BF452" s="235"/>
      <c r="BG452" s="235"/>
      <c r="BH452" s="235"/>
      <c r="BI452" s="235"/>
      <c r="BJ452" s="235"/>
      <c r="BK452" s="235"/>
      <c r="BL452" s="235"/>
      <c r="BM452" s="235"/>
      <c r="BN452" s="235"/>
      <c r="BO452" s="235"/>
      <c r="BP452" s="235"/>
      <c r="BQ452" s="235"/>
      <c r="BR452" s="236"/>
      <c r="BS452" s="236"/>
      <c r="BT452" s="236"/>
      <c r="BU452" s="236"/>
      <c r="BV452" s="236"/>
      <c r="BW452" s="236"/>
      <c r="BX452" s="236"/>
      <c r="BY452" s="236"/>
      <c r="BZ452" s="236"/>
      <c r="CA452" s="236"/>
      <c r="CB452" s="236"/>
      <c r="CC452" s="236"/>
      <c r="CD452" s="236"/>
      <c r="CE452" s="236"/>
      <c r="CF452" s="236"/>
      <c r="CG452" s="236"/>
      <c r="CH452" s="236"/>
      <c r="CI452" s="236"/>
      <c r="CJ452" s="236"/>
      <c r="CK452" s="236"/>
      <c r="CL452" s="236"/>
      <c r="CM452" s="236"/>
      <c r="CN452" s="236"/>
      <c r="CO452" s="236"/>
      <c r="CP452" s="236"/>
      <c r="CQ452" s="236"/>
      <c r="CR452" s="236"/>
      <c r="CS452" s="236"/>
      <c r="CT452" s="236"/>
      <c r="CU452" s="236"/>
      <c r="CV452" s="236"/>
      <c r="CW452" s="236"/>
      <c r="CX452" s="236"/>
      <c r="CY452" s="236"/>
      <c r="CZ452" s="236"/>
      <c r="DA452" s="233"/>
    </row>
    <row r="453" s="240" customFormat="true" ht="25.15" customHeight="true" x14ac:dyDescent="0.2">
      <c r="C453" s="2259" t="s">
        <v>238</v>
      </c>
      <c r="D453" s="2258"/>
      <c r="E453" s="818">
        <v>6.2042367608279511E-3</v>
      </c>
      <c r="F453" s="810"/>
      <c r="G453" s="810"/>
      <c r="H453" s="2258" t="s">
        <v>241</v>
      </c>
      <c r="I453" s="2258"/>
      <c r="J453" s="2258"/>
      <c r="K453" s="810"/>
      <c r="L453" s="810"/>
      <c r="M453" s="2258" t="s">
        <v>236</v>
      </c>
      <c r="N453" s="2258"/>
      <c r="O453" s="819">
        <v>-1.6475114892833926E-3</v>
      </c>
      <c r="P453" s="810"/>
      <c r="Q453" s="810"/>
      <c r="R453" s="233"/>
      <c r="S453" s="233"/>
      <c r="T453" s="233"/>
      <c r="U453" s="233"/>
      <c r="V453" s="233"/>
      <c r="W453" s="233"/>
      <c r="X453" s="233"/>
      <c r="Y453" s="233"/>
      <c r="Z453" s="233"/>
      <c r="AA453" s="233"/>
      <c r="AB453" s="233"/>
      <c r="AC453" s="233"/>
      <c r="AD453" s="233"/>
      <c r="AE453" s="233"/>
      <c r="AF453" s="233"/>
      <c r="AG453" s="233"/>
      <c r="AH453" s="233"/>
      <c r="AI453" s="233"/>
      <c r="AJ453" s="233"/>
      <c r="AK453" s="233"/>
      <c r="AL453" s="233"/>
      <c r="AM453" s="233"/>
      <c r="AN453" s="233"/>
      <c r="AO453" s="233"/>
      <c r="AP453" s="233"/>
      <c r="AQ453" s="233"/>
      <c r="AR453" s="233"/>
      <c r="AS453" s="233"/>
      <c r="AT453" s="233"/>
      <c r="AU453" s="233"/>
      <c r="AV453" s="233"/>
      <c r="AW453" s="233"/>
      <c r="AX453" s="233"/>
      <c r="AY453" s="233"/>
      <c r="BA453" s="235"/>
      <c r="BB453" s="412"/>
      <c r="BC453" s="235"/>
      <c r="BD453" s="235"/>
      <c r="BE453" s="235"/>
      <c r="BF453" s="235"/>
      <c r="BG453" s="235"/>
      <c r="BH453" s="235"/>
      <c r="BI453" s="235"/>
      <c r="BJ453" s="235"/>
      <c r="BK453" s="235"/>
      <c r="BL453" s="235"/>
      <c r="BM453" s="235"/>
      <c r="BN453" s="235"/>
      <c r="BO453" s="235"/>
      <c r="BP453" s="235"/>
      <c r="BQ453" s="235"/>
      <c r="BR453" s="236"/>
      <c r="BS453" s="236"/>
      <c r="BT453" s="236"/>
      <c r="BU453" s="236"/>
      <c r="BV453" s="236"/>
      <c r="BW453" s="236"/>
      <c r="BX453" s="236"/>
      <c r="BY453" s="236"/>
      <c r="BZ453" s="236"/>
      <c r="CA453" s="236"/>
      <c r="CB453" s="236"/>
      <c r="CC453" s="236"/>
      <c r="CD453" s="236"/>
      <c r="CE453" s="236"/>
      <c r="CF453" s="236"/>
      <c r="CG453" s="236"/>
      <c r="CH453" s="236"/>
      <c r="CI453" s="236"/>
      <c r="CJ453" s="236"/>
      <c r="CK453" s="236"/>
      <c r="CL453" s="236"/>
      <c r="CM453" s="236"/>
      <c r="CN453" s="236"/>
      <c r="CO453" s="236"/>
      <c r="CP453" s="236"/>
      <c r="CQ453" s="236"/>
      <c r="CR453" s="236"/>
      <c r="CS453" s="236"/>
      <c r="CT453" s="236"/>
      <c r="CU453" s="236"/>
      <c r="CV453" s="236"/>
      <c r="CW453" s="236"/>
      <c r="CX453" s="236"/>
      <c r="CY453" s="236"/>
      <c r="CZ453" s="236"/>
      <c r="DA453" s="233"/>
    </row>
    <row r="454" s="240" customFormat="true" ht="25.15" customHeight="true" x14ac:dyDescent="0.2">
      <c r="C454" s="2259"/>
      <c r="D454" s="2258"/>
      <c r="E454" s="810"/>
      <c r="F454" s="810"/>
      <c r="G454" s="810"/>
      <c r="H454" s="2258"/>
      <c r="I454" s="2258"/>
      <c r="J454" s="794" t="s">
        <v>242</v>
      </c>
      <c r="K454" s="810"/>
      <c r="L454" s="810"/>
      <c r="M454" s="2258"/>
      <c r="N454" s="2258"/>
      <c r="O454" s="810"/>
      <c r="P454" s="810"/>
      <c r="Q454" s="810"/>
      <c r="R454" s="233"/>
      <c r="S454" s="233"/>
      <c r="T454" s="233"/>
      <c r="U454" s="233"/>
      <c r="V454" s="233"/>
      <c r="W454" s="233"/>
      <c r="X454" s="233"/>
      <c r="Y454" s="233"/>
      <c r="Z454" s="233"/>
      <c r="AA454" s="233"/>
      <c r="AB454" s="233"/>
      <c r="AC454" s="233"/>
      <c r="AD454" s="233"/>
      <c r="AE454" s="233"/>
      <c r="AF454" s="233"/>
      <c r="AG454" s="233"/>
      <c r="AH454" s="233"/>
      <c r="AI454" s="233"/>
      <c r="AJ454" s="233"/>
      <c r="AK454" s="233"/>
      <c r="AL454" s="233"/>
      <c r="AM454" s="233"/>
      <c r="AN454" s="233"/>
      <c r="AO454" s="233"/>
      <c r="AP454" s="233"/>
      <c r="AQ454" s="233"/>
      <c r="AR454" s="233"/>
      <c r="AS454" s="233"/>
      <c r="AT454" s="233"/>
      <c r="AU454" s="233"/>
      <c r="AV454" s="233"/>
      <c r="AW454" s="233"/>
      <c r="AX454" s="233"/>
      <c r="AY454" s="233"/>
      <c r="BA454" s="235"/>
      <c r="BB454" s="412"/>
      <c r="BC454" s="235"/>
      <c r="BD454" s="235"/>
      <c r="BE454" s="235"/>
      <c r="BF454" s="235"/>
      <c r="BG454" s="235"/>
      <c r="BH454" s="235"/>
      <c r="BI454" s="235"/>
      <c r="BJ454" s="235"/>
      <c r="BK454" s="235"/>
      <c r="BL454" s="235"/>
      <c r="BM454" s="235"/>
      <c r="BN454" s="235"/>
      <c r="BO454" s="235"/>
      <c r="BP454" s="235"/>
      <c r="BQ454" s="235"/>
      <c r="BR454" s="236"/>
      <c r="BS454" s="236"/>
      <c r="BT454" s="236"/>
      <c r="BU454" s="236"/>
      <c r="BV454" s="236"/>
      <c r="BW454" s="236"/>
      <c r="BX454" s="236"/>
      <c r="BY454" s="236"/>
      <c r="BZ454" s="236"/>
      <c r="CA454" s="236"/>
      <c r="CB454" s="236"/>
      <c r="CC454" s="236"/>
      <c r="CD454" s="236"/>
      <c r="CE454" s="236"/>
      <c r="CF454" s="236"/>
      <c r="CG454" s="236"/>
      <c r="CH454" s="236"/>
      <c r="CI454" s="236"/>
      <c r="CJ454" s="236"/>
      <c r="CK454" s="236"/>
      <c r="CL454" s="236"/>
      <c r="CM454" s="236"/>
      <c r="CN454" s="236"/>
      <c r="CO454" s="236"/>
      <c r="CP454" s="236"/>
      <c r="CQ454" s="236"/>
      <c r="CR454" s="236"/>
      <c r="CS454" s="236"/>
      <c r="CT454" s="236"/>
      <c r="CU454" s="236"/>
      <c r="CV454" s="236"/>
      <c r="CW454" s="236"/>
      <c r="CX454" s="236"/>
      <c r="CY454" s="236"/>
      <c r="CZ454" s="236"/>
      <c r="DA454" s="233"/>
    </row>
    <row r="455" s="240" customFormat="true" ht="25.15" customHeight="true" x14ac:dyDescent="0.2">
      <c r="C455" s="2259"/>
      <c r="D455" s="2258"/>
      <c r="E455" s="810"/>
      <c r="F455" s="810"/>
      <c r="G455" s="810"/>
      <c r="H455" s="2258" t="s">
        <v>223</v>
      </c>
      <c r="I455" s="2258"/>
      <c r="J455" s="812">
        <v>1.8114762675233327E-2</v>
      </c>
      <c r="K455" s="810"/>
      <c r="L455" s="810"/>
      <c r="M455" s="2258"/>
      <c r="N455" s="2258"/>
      <c r="O455" s="810"/>
      <c r="P455" s="810"/>
      <c r="Q455" s="810"/>
      <c r="R455" s="233"/>
      <c r="S455" s="233"/>
      <c r="T455" s="233"/>
      <c r="U455" s="233"/>
      <c r="V455" s="233"/>
      <c r="W455" s="233"/>
      <c r="X455" s="233"/>
      <c r="Y455" s="233"/>
      <c r="Z455" s="233"/>
      <c r="AA455" s="233"/>
      <c r="AB455" s="233"/>
      <c r="AC455" s="233"/>
      <c r="AD455" s="233"/>
      <c r="AE455" s="233"/>
      <c r="AF455" s="233"/>
      <c r="AG455" s="233"/>
      <c r="AH455" s="233"/>
      <c r="AI455" s="233"/>
      <c r="AJ455" s="233"/>
      <c r="AK455" s="233"/>
      <c r="AL455" s="233"/>
      <c r="AM455" s="233"/>
      <c r="AN455" s="233"/>
      <c r="AO455" s="233"/>
      <c r="AP455" s="233"/>
      <c r="AQ455" s="233"/>
      <c r="AR455" s="233"/>
      <c r="AS455" s="233"/>
      <c r="AT455" s="233"/>
      <c r="AU455" s="233"/>
      <c r="AV455" s="233"/>
      <c r="AW455" s="233"/>
      <c r="AX455" s="233"/>
      <c r="AY455" s="233"/>
      <c r="BA455" s="235"/>
      <c r="BB455" s="412"/>
      <c r="BC455" s="235"/>
      <c r="BD455" s="235"/>
      <c r="BE455" s="235"/>
      <c r="BF455" s="235"/>
      <c r="BG455" s="235"/>
      <c r="BH455" s="235"/>
      <c r="BI455" s="235"/>
      <c r="BJ455" s="235"/>
      <c r="BK455" s="235"/>
      <c r="BL455" s="235"/>
      <c r="BM455" s="235"/>
      <c r="BN455" s="235"/>
      <c r="BO455" s="235"/>
      <c r="BP455" s="235"/>
      <c r="BQ455" s="235"/>
      <c r="BR455" s="236"/>
      <c r="BS455" s="236"/>
      <c r="BT455" s="236"/>
      <c r="BU455" s="236"/>
      <c r="BV455" s="236"/>
      <c r="BW455" s="236"/>
      <c r="BX455" s="236"/>
      <c r="BY455" s="236"/>
      <c r="BZ455" s="236"/>
      <c r="CA455" s="236"/>
      <c r="CB455" s="236"/>
      <c r="CC455" s="236"/>
      <c r="CD455" s="236"/>
      <c r="CE455" s="236"/>
      <c r="CF455" s="236"/>
      <c r="CG455" s="236"/>
      <c r="CH455" s="236"/>
      <c r="CI455" s="236"/>
      <c r="CJ455" s="236"/>
      <c r="CK455" s="236"/>
      <c r="CL455" s="236"/>
      <c r="CM455" s="236"/>
      <c r="CN455" s="236"/>
      <c r="CO455" s="236"/>
      <c r="CP455" s="236"/>
      <c r="CQ455" s="236"/>
      <c r="CR455" s="236"/>
      <c r="CS455" s="236"/>
      <c r="CT455" s="236"/>
      <c r="CU455" s="236"/>
      <c r="CV455" s="236"/>
      <c r="CW455" s="236"/>
      <c r="CX455" s="236"/>
      <c r="CY455" s="236"/>
      <c r="CZ455" s="236"/>
      <c r="DA455" s="233"/>
    </row>
    <row r="456" s="240" customFormat="true" ht="25.15" customHeight="true" x14ac:dyDescent="0.2">
      <c r="C456" s="2259"/>
      <c r="D456" s="2258"/>
      <c r="E456" s="810"/>
      <c r="F456" s="810"/>
      <c r="G456" s="810"/>
      <c r="H456" s="2258" t="s">
        <v>224</v>
      </c>
      <c r="I456" s="2258"/>
      <c r="J456" s="815">
        <v>1.6121617243161291E-2</v>
      </c>
      <c r="K456" s="810"/>
      <c r="L456" s="810"/>
      <c r="M456" s="2258"/>
      <c r="N456" s="2258"/>
      <c r="O456" s="810"/>
      <c r="P456" s="810"/>
      <c r="Q456" s="810"/>
      <c r="R456" s="233"/>
      <c r="S456" s="233"/>
      <c r="T456" s="233"/>
      <c r="U456" s="233"/>
      <c r="V456" s="233"/>
      <c r="W456" s="233"/>
      <c r="X456" s="233"/>
      <c r="Y456" s="233"/>
      <c r="Z456" s="233"/>
      <c r="AA456" s="233"/>
      <c r="AB456" s="233"/>
      <c r="AC456" s="233"/>
      <c r="AD456" s="233"/>
      <c r="AE456" s="233"/>
      <c r="AF456" s="233"/>
      <c r="AG456" s="233"/>
      <c r="AH456" s="233"/>
      <c r="AI456" s="233"/>
      <c r="AJ456" s="233"/>
      <c r="AK456" s="233"/>
      <c r="AL456" s="233"/>
      <c r="AM456" s="233"/>
      <c r="AN456" s="233"/>
      <c r="AO456" s="233"/>
      <c r="AP456" s="233"/>
      <c r="AQ456" s="233"/>
      <c r="AR456" s="233"/>
      <c r="AS456" s="233"/>
      <c r="AT456" s="233"/>
      <c r="AU456" s="233"/>
      <c r="AV456" s="233"/>
      <c r="AW456" s="233"/>
      <c r="AX456" s="233"/>
      <c r="AY456" s="233"/>
      <c r="BA456" s="235"/>
      <c r="BB456" s="412"/>
      <c r="BC456" s="235"/>
      <c r="BD456" s="235"/>
      <c r="BE456" s="235"/>
      <c r="BF456" s="235"/>
      <c r="BG456" s="235"/>
      <c r="BH456" s="235"/>
      <c r="BI456" s="235"/>
      <c r="BJ456" s="235"/>
      <c r="BK456" s="235"/>
      <c r="BL456" s="235"/>
      <c r="BM456" s="235"/>
      <c r="BN456" s="235"/>
      <c r="BO456" s="235"/>
      <c r="BP456" s="235"/>
      <c r="BQ456" s="235"/>
      <c r="BR456" s="236"/>
      <c r="BS456" s="236"/>
      <c r="BT456" s="236"/>
      <c r="BU456" s="236"/>
      <c r="BV456" s="236"/>
      <c r="BW456" s="236"/>
      <c r="BX456" s="236"/>
      <c r="BY456" s="236"/>
      <c r="BZ456" s="236"/>
      <c r="CA456" s="236"/>
      <c r="CB456" s="236"/>
      <c r="CC456" s="236"/>
      <c r="CD456" s="236"/>
      <c r="CE456" s="236"/>
      <c r="CF456" s="236"/>
      <c r="CG456" s="236"/>
      <c r="CH456" s="236"/>
      <c r="CI456" s="236"/>
      <c r="CJ456" s="236"/>
      <c r="CK456" s="236"/>
      <c r="CL456" s="236"/>
      <c r="CM456" s="236"/>
      <c r="CN456" s="236"/>
      <c r="CO456" s="236"/>
      <c r="CP456" s="236"/>
      <c r="CQ456" s="236"/>
      <c r="CR456" s="236"/>
      <c r="CS456" s="236"/>
      <c r="CT456" s="236"/>
      <c r="CU456" s="236"/>
      <c r="CV456" s="236"/>
      <c r="CW456" s="236"/>
      <c r="CX456" s="236"/>
      <c r="CY456" s="236"/>
      <c r="CZ456" s="236"/>
      <c r="DA456" s="233"/>
    </row>
    <row r="457" s="240" customFormat="true" ht="25.15" customHeight="true" x14ac:dyDescent="0.2">
      <c r="C457" s="2259" t="s">
        <v>241</v>
      </c>
      <c r="D457" s="2258"/>
      <c r="E457" s="2258"/>
      <c r="F457" s="810"/>
      <c r="G457" s="810"/>
      <c r="H457" s="2258" t="s">
        <v>228</v>
      </c>
      <c r="I457" s="2258"/>
      <c r="J457" s="815">
        <v>5.8389385354414404E-3</v>
      </c>
      <c r="K457" s="810"/>
      <c r="L457" s="810"/>
      <c r="M457" s="2258" t="s">
        <v>241</v>
      </c>
      <c r="N457" s="2258"/>
      <c r="O457" s="2258"/>
      <c r="P457" s="810"/>
      <c r="Q457" s="810"/>
      <c r="R457" s="233"/>
      <c r="S457" s="233"/>
      <c r="T457" s="233"/>
      <c r="U457" s="233"/>
      <c r="V457" s="233"/>
      <c r="W457" s="233"/>
      <c r="X457" s="233"/>
      <c r="Y457" s="233"/>
      <c r="Z457" s="233"/>
      <c r="AA457" s="233"/>
      <c r="AB457" s="233"/>
      <c r="AC457" s="233"/>
      <c r="AD457" s="233"/>
      <c r="AE457" s="233"/>
      <c r="AF457" s="233"/>
      <c r="AG457" s="233"/>
      <c r="AH457" s="233"/>
      <c r="AI457" s="233"/>
      <c r="AJ457" s="233"/>
      <c r="AK457" s="233"/>
      <c r="AL457" s="233"/>
      <c r="AM457" s="233"/>
      <c r="AN457" s="233"/>
      <c r="AO457" s="233"/>
      <c r="AP457" s="233"/>
      <c r="AQ457" s="233"/>
      <c r="AR457" s="233"/>
      <c r="AS457" s="233"/>
      <c r="AT457" s="233"/>
      <c r="AU457" s="233"/>
      <c r="AV457" s="233"/>
      <c r="AW457" s="233"/>
      <c r="AX457" s="233"/>
      <c r="AY457" s="233"/>
      <c r="BA457" s="235"/>
      <c r="BB457" s="412"/>
      <c r="BC457" s="235"/>
      <c r="BD457" s="235"/>
      <c r="BE457" s="235"/>
      <c r="BF457" s="235"/>
      <c r="BG457" s="235"/>
      <c r="BH457" s="235"/>
      <c r="BI457" s="235"/>
      <c r="BJ457" s="235"/>
      <c r="BK457" s="235"/>
      <c r="BL457" s="235"/>
      <c r="BM457" s="235"/>
      <c r="BN457" s="235"/>
      <c r="BO457" s="235"/>
      <c r="BP457" s="235"/>
      <c r="BQ457" s="235"/>
      <c r="BR457" s="236"/>
      <c r="BS457" s="236"/>
      <c r="BT457" s="236"/>
      <c r="BU457" s="236"/>
      <c r="BV457" s="236"/>
      <c r="BW457" s="236"/>
      <c r="BX457" s="236"/>
      <c r="BY457" s="236"/>
      <c r="BZ457" s="236"/>
      <c r="CA457" s="236"/>
      <c r="CB457" s="236"/>
      <c r="CC457" s="236"/>
      <c r="CD457" s="236"/>
      <c r="CE457" s="236"/>
      <c r="CF457" s="236"/>
      <c r="CG457" s="236"/>
      <c r="CH457" s="236"/>
      <c r="CI457" s="236"/>
      <c r="CJ457" s="236"/>
      <c r="CK457" s="236"/>
      <c r="CL457" s="236"/>
      <c r="CM457" s="236"/>
      <c r="CN457" s="236"/>
      <c r="CO457" s="236"/>
      <c r="CP457" s="236"/>
      <c r="CQ457" s="236"/>
      <c r="CR457" s="236"/>
      <c r="CS457" s="236"/>
      <c r="CT457" s="236"/>
      <c r="CU457" s="236"/>
      <c r="CV457" s="236"/>
      <c r="CW457" s="236"/>
      <c r="CX457" s="236"/>
      <c r="CY457" s="236"/>
      <c r="CZ457" s="236"/>
      <c r="DA457" s="233"/>
    </row>
    <row r="458" s="240" customFormat="true" ht="25.15" customHeight="true" x14ac:dyDescent="0.2">
      <c r="C458" s="2259"/>
      <c r="D458" s="2258"/>
      <c r="E458" s="795" t="s">
        <v>242</v>
      </c>
      <c r="F458" s="810"/>
      <c r="G458" s="810"/>
      <c r="H458" s="2258" t="s">
        <v>230</v>
      </c>
      <c r="I458" s="2258"/>
      <c r="J458" s="815">
        <v>2.9128543998247019E-3</v>
      </c>
      <c r="K458" s="810"/>
      <c r="L458" s="810"/>
      <c r="M458" s="2258"/>
      <c r="N458" s="2258"/>
      <c r="O458" s="796" t="s">
        <v>242</v>
      </c>
      <c r="P458" s="810"/>
      <c r="Q458" s="810"/>
      <c r="R458" s="233"/>
      <c r="S458" s="233"/>
      <c r="T458" s="233"/>
      <c r="U458" s="233"/>
      <c r="V458" s="233"/>
      <c r="W458" s="233"/>
      <c r="X458" s="233"/>
      <c r="Y458" s="233"/>
      <c r="Z458" s="233"/>
      <c r="AA458" s="233"/>
      <c r="AB458" s="233"/>
      <c r="AC458" s="233"/>
      <c r="AD458" s="233"/>
      <c r="AE458" s="233"/>
      <c r="AF458" s="233"/>
      <c r="AG458" s="233"/>
      <c r="AH458" s="233"/>
      <c r="AI458" s="233"/>
      <c r="AJ458" s="233"/>
      <c r="AK458" s="233"/>
      <c r="AL458" s="233"/>
      <c r="AM458" s="233"/>
      <c r="AN458" s="233"/>
      <c r="AO458" s="233"/>
      <c r="AP458" s="233"/>
      <c r="AQ458" s="233"/>
      <c r="AR458" s="233"/>
      <c r="AS458" s="233"/>
      <c r="AT458" s="233"/>
      <c r="AU458" s="233"/>
      <c r="AV458" s="233"/>
      <c r="AW458" s="233"/>
      <c r="AX458" s="233"/>
      <c r="AY458" s="233"/>
      <c r="BA458" s="235"/>
      <c r="BB458" s="412"/>
      <c r="BC458" s="235"/>
      <c r="BD458" s="235"/>
      <c r="BE458" s="235"/>
      <c r="BF458" s="235"/>
      <c r="BG458" s="235"/>
      <c r="BH458" s="235"/>
      <c r="BI458" s="235"/>
      <c r="BJ458" s="235"/>
      <c r="BK458" s="235"/>
      <c r="BL458" s="235"/>
      <c r="BM458" s="235"/>
      <c r="BN458" s="235"/>
      <c r="BO458" s="235"/>
      <c r="BP458" s="235"/>
      <c r="BQ458" s="235"/>
      <c r="BR458" s="236"/>
      <c r="BS458" s="236"/>
      <c r="BT458" s="236"/>
      <c r="BU458" s="236"/>
      <c r="BV458" s="236"/>
      <c r="BW458" s="236"/>
      <c r="BX458" s="236"/>
      <c r="BY458" s="236"/>
      <c r="BZ458" s="236"/>
      <c r="CA458" s="236"/>
      <c r="CB458" s="236"/>
      <c r="CC458" s="236"/>
      <c r="CD458" s="236"/>
      <c r="CE458" s="236"/>
      <c r="CF458" s="236"/>
      <c r="CG458" s="236"/>
      <c r="CH458" s="236"/>
      <c r="CI458" s="236"/>
      <c r="CJ458" s="236"/>
      <c r="CK458" s="236"/>
      <c r="CL458" s="236"/>
      <c r="CM458" s="236"/>
      <c r="CN458" s="236"/>
      <c r="CO458" s="236"/>
      <c r="CP458" s="236"/>
      <c r="CQ458" s="236"/>
      <c r="CR458" s="236"/>
      <c r="CS458" s="236"/>
      <c r="CT458" s="236"/>
      <c r="CU458" s="236"/>
      <c r="CV458" s="236"/>
      <c r="CW458" s="236"/>
      <c r="CX458" s="236"/>
      <c r="CY458" s="236"/>
      <c r="CZ458" s="236"/>
      <c r="DA458" s="233"/>
    </row>
    <row r="459" s="240" customFormat="true" ht="25.15" customHeight="true" x14ac:dyDescent="0.2">
      <c r="C459" s="2259" t="s">
        <v>223</v>
      </c>
      <c r="D459" s="2258"/>
      <c r="E459" s="811">
        <v>2.4843977211054143E-2</v>
      </c>
      <c r="F459" s="810"/>
      <c r="G459" s="810"/>
      <c r="H459" s="2258" t="s">
        <v>207</v>
      </c>
      <c r="I459" s="2258"/>
      <c r="J459" s="815">
        <v>3.101254089036197E-2</v>
      </c>
      <c r="K459" s="810"/>
      <c r="L459" s="810"/>
      <c r="M459" s="2258" t="s">
        <v>223</v>
      </c>
      <c r="N459" s="2258"/>
      <c r="O459" s="813">
        <v>4.1661164202198848E-2</v>
      </c>
      <c r="P459" s="810"/>
      <c r="Q459" s="810"/>
      <c r="R459" s="233"/>
      <c r="S459" s="233"/>
      <c r="T459" s="233"/>
      <c r="U459" s="233"/>
      <c r="V459" s="233"/>
      <c r="W459" s="233"/>
      <c r="X459" s="233"/>
      <c r="Y459" s="233"/>
      <c r="Z459" s="233"/>
      <c r="AA459" s="233"/>
      <c r="AB459" s="233"/>
      <c r="AC459" s="233"/>
      <c r="AD459" s="233"/>
      <c r="AE459" s="233"/>
      <c r="AF459" s="233"/>
      <c r="AG459" s="233"/>
      <c r="AH459" s="233"/>
      <c r="AI459" s="233"/>
      <c r="AJ459" s="233"/>
      <c r="AK459" s="233"/>
      <c r="AL459" s="233"/>
      <c r="AM459" s="233"/>
      <c r="AN459" s="233"/>
      <c r="AO459" s="233"/>
      <c r="AP459" s="233"/>
      <c r="AQ459" s="233"/>
      <c r="AR459" s="233"/>
      <c r="AS459" s="233"/>
      <c r="AT459" s="233"/>
      <c r="AU459" s="233"/>
      <c r="AV459" s="233"/>
      <c r="AW459" s="233"/>
      <c r="AX459" s="233"/>
      <c r="AY459" s="233"/>
      <c r="BA459" s="235"/>
      <c r="BB459" s="412"/>
      <c r="BC459" s="235"/>
      <c r="BD459" s="235"/>
      <c r="BE459" s="235"/>
      <c r="BF459" s="235"/>
      <c r="BG459" s="235"/>
      <c r="BH459" s="235"/>
      <c r="BI459" s="235"/>
      <c r="BJ459" s="235"/>
      <c r="BK459" s="235"/>
      <c r="BL459" s="235"/>
      <c r="BM459" s="235"/>
      <c r="BN459" s="235"/>
      <c r="BO459" s="235"/>
      <c r="BP459" s="235"/>
      <c r="BQ459" s="235"/>
      <c r="BR459" s="236"/>
      <c r="BS459" s="236"/>
      <c r="BT459" s="236"/>
      <c r="BU459" s="236"/>
      <c r="BV459" s="236"/>
      <c r="BW459" s="236"/>
      <c r="BX459" s="236"/>
      <c r="BY459" s="236"/>
      <c r="BZ459" s="236"/>
      <c r="CA459" s="236"/>
      <c r="CB459" s="236"/>
      <c r="CC459" s="236"/>
      <c r="CD459" s="236"/>
      <c r="CE459" s="236"/>
      <c r="CF459" s="236"/>
      <c r="CG459" s="236"/>
      <c r="CH459" s="236"/>
      <c r="CI459" s="236"/>
      <c r="CJ459" s="236"/>
      <c r="CK459" s="236"/>
      <c r="CL459" s="236"/>
      <c r="CM459" s="236"/>
      <c r="CN459" s="236"/>
      <c r="CO459" s="236"/>
      <c r="CP459" s="236"/>
      <c r="CQ459" s="236"/>
      <c r="CR459" s="236"/>
      <c r="CS459" s="236"/>
      <c r="CT459" s="236"/>
      <c r="CU459" s="236"/>
      <c r="CV459" s="236"/>
      <c r="CW459" s="236"/>
      <c r="CX459" s="236"/>
      <c r="CY459" s="236"/>
      <c r="CZ459" s="236"/>
      <c r="DA459" s="233"/>
    </row>
    <row r="460" s="240" customFormat="true" ht="25.15" customHeight="true" x14ac:dyDescent="0.2">
      <c r="C460" s="2259" t="s">
        <v>224</v>
      </c>
      <c r="D460" s="2258"/>
      <c r="E460" s="814">
        <v>3.1968518479747195E-2</v>
      </c>
      <c r="F460" s="810"/>
      <c r="G460" s="810"/>
      <c r="H460" s="2258" t="s">
        <v>238</v>
      </c>
      <c r="I460" s="2258"/>
      <c r="J460" s="815">
        <v>2.7194317213222168E-6</v>
      </c>
      <c r="K460" s="810"/>
      <c r="L460" s="810"/>
      <c r="M460" s="2258" t="s">
        <v>224</v>
      </c>
      <c r="N460" s="2258"/>
      <c r="O460" s="816">
        <v>3.8720099188413827E-2</v>
      </c>
      <c r="P460" s="810"/>
      <c r="Q460" s="810"/>
      <c r="R460" s="233"/>
      <c r="S460" s="233"/>
      <c r="T460" s="233"/>
      <c r="U460" s="233"/>
      <c r="V460" s="233"/>
      <c r="W460" s="233"/>
      <c r="X460" s="233"/>
      <c r="Y460" s="233"/>
      <c r="Z460" s="233"/>
      <c r="AA460" s="233"/>
      <c r="AB460" s="233"/>
      <c r="AC460" s="233"/>
      <c r="AD460" s="233"/>
      <c r="AE460" s="233"/>
      <c r="AF460" s="233"/>
      <c r="AG460" s="233"/>
      <c r="AH460" s="233"/>
      <c r="AI460" s="233"/>
      <c r="AJ460" s="233"/>
      <c r="AK460" s="233"/>
      <c r="AL460" s="233"/>
      <c r="AM460" s="233"/>
      <c r="AN460" s="233"/>
      <c r="AO460" s="233"/>
      <c r="AP460" s="233"/>
      <c r="AQ460" s="233"/>
      <c r="AR460" s="233"/>
      <c r="AS460" s="233"/>
      <c r="AT460" s="233"/>
      <c r="AU460" s="233"/>
      <c r="AV460" s="233"/>
      <c r="AW460" s="233"/>
      <c r="AX460" s="233"/>
      <c r="AY460" s="233"/>
      <c r="BA460" s="235"/>
      <c r="BB460" s="412"/>
      <c r="BC460" s="235"/>
      <c r="BD460" s="235"/>
      <c r="BE460" s="235"/>
      <c r="BF460" s="235"/>
      <c r="BG460" s="235"/>
      <c r="BH460" s="235"/>
      <c r="BI460" s="235"/>
      <c r="BJ460" s="235"/>
      <c r="BK460" s="235"/>
      <c r="BL460" s="235"/>
      <c r="BM460" s="235"/>
      <c r="BN460" s="235"/>
      <c r="BO460" s="235"/>
      <c r="BP460" s="235"/>
      <c r="BQ460" s="235"/>
      <c r="BR460" s="236"/>
      <c r="BS460" s="236"/>
      <c r="BT460" s="236"/>
      <c r="BU460" s="236"/>
      <c r="BV460" s="236"/>
      <c r="BW460" s="236"/>
      <c r="BX460" s="236"/>
      <c r="BY460" s="236"/>
      <c r="BZ460" s="236"/>
      <c r="CA460" s="236"/>
      <c r="CB460" s="236"/>
      <c r="CC460" s="236"/>
      <c r="CD460" s="236"/>
      <c r="CE460" s="236"/>
      <c r="CF460" s="236"/>
      <c r="CG460" s="236"/>
      <c r="CH460" s="236"/>
      <c r="CI460" s="236"/>
      <c r="CJ460" s="236"/>
      <c r="CK460" s="236"/>
      <c r="CL460" s="236"/>
      <c r="CM460" s="236"/>
      <c r="CN460" s="236"/>
      <c r="CO460" s="236"/>
      <c r="CP460" s="236"/>
      <c r="CQ460" s="236"/>
      <c r="CR460" s="236"/>
      <c r="CS460" s="236"/>
      <c r="CT460" s="236"/>
      <c r="CU460" s="236"/>
      <c r="CV460" s="236"/>
      <c r="CW460" s="236"/>
      <c r="CX460" s="236"/>
      <c r="CY460" s="236"/>
      <c r="CZ460" s="236"/>
      <c r="DA460" s="233"/>
    </row>
    <row r="461" s="240" customFormat="true" ht="25.15" customHeight="true" x14ac:dyDescent="0.2">
      <c r="C461" s="2259" t="s">
        <v>228</v>
      </c>
      <c r="D461" s="2258"/>
      <c r="E461" s="814">
        <v>5.9603764864407573E-3</v>
      </c>
      <c r="F461" s="810"/>
      <c r="G461" s="810"/>
      <c r="H461" s="2258" t="s">
        <v>226</v>
      </c>
      <c r="I461" s="2258"/>
      <c r="J461" s="815">
        <v>1.8779465652502221E-2</v>
      </c>
      <c r="K461" s="810"/>
      <c r="L461" s="810"/>
      <c r="M461" s="2258" t="s">
        <v>228</v>
      </c>
      <c r="N461" s="2258"/>
      <c r="O461" s="816">
        <v>1.8089473823422096E-2</v>
      </c>
      <c r="P461" s="810"/>
      <c r="Q461" s="810"/>
      <c r="R461" s="233"/>
      <c r="S461" s="233"/>
      <c r="T461" s="233"/>
      <c r="U461" s="233"/>
      <c r="V461" s="233"/>
      <c r="W461" s="233"/>
      <c r="X461" s="233"/>
      <c r="Y461" s="233"/>
      <c r="Z461" s="233"/>
      <c r="AA461" s="233"/>
      <c r="AB461" s="233"/>
      <c r="AC461" s="233"/>
      <c r="AD461" s="233"/>
      <c r="AE461" s="233"/>
      <c r="AF461" s="233"/>
      <c r="AG461" s="233"/>
      <c r="AH461" s="233"/>
      <c r="AI461" s="233"/>
      <c r="AJ461" s="233"/>
      <c r="AK461" s="233"/>
      <c r="AL461" s="233"/>
      <c r="AM461" s="233"/>
      <c r="AN461" s="233"/>
      <c r="AO461" s="233"/>
      <c r="AP461" s="233"/>
      <c r="AQ461" s="233"/>
      <c r="AR461" s="233"/>
      <c r="AS461" s="233"/>
      <c r="AT461" s="233"/>
      <c r="AU461" s="233"/>
      <c r="AV461" s="233"/>
      <c r="AW461" s="233"/>
      <c r="AX461" s="233"/>
      <c r="AY461" s="233"/>
      <c r="BA461" s="235"/>
      <c r="BB461" s="412"/>
      <c r="BC461" s="235"/>
      <c r="BD461" s="235"/>
      <c r="BE461" s="235"/>
      <c r="BF461" s="235"/>
      <c r="BG461" s="235"/>
      <c r="BH461" s="235"/>
      <c r="BI461" s="235"/>
      <c r="BJ461" s="235"/>
      <c r="BK461" s="235"/>
      <c r="BL461" s="235"/>
      <c r="BM461" s="235"/>
      <c r="BN461" s="235"/>
      <c r="BO461" s="235"/>
      <c r="BP461" s="235"/>
      <c r="BQ461" s="235"/>
      <c r="BR461" s="236"/>
      <c r="BS461" s="236"/>
      <c r="BT461" s="236"/>
      <c r="BU461" s="236"/>
      <c r="BV461" s="236"/>
      <c r="BW461" s="236"/>
      <c r="BX461" s="236"/>
      <c r="BY461" s="236"/>
      <c r="BZ461" s="236"/>
      <c r="CA461" s="236"/>
      <c r="CB461" s="236"/>
      <c r="CC461" s="236"/>
      <c r="CD461" s="236"/>
      <c r="CE461" s="236"/>
      <c r="CF461" s="236"/>
      <c r="CG461" s="236"/>
      <c r="CH461" s="236"/>
      <c r="CI461" s="236"/>
      <c r="CJ461" s="236"/>
      <c r="CK461" s="236"/>
      <c r="CL461" s="236"/>
      <c r="CM461" s="236"/>
      <c r="CN461" s="236"/>
      <c r="CO461" s="236"/>
      <c r="CP461" s="236"/>
      <c r="CQ461" s="236"/>
      <c r="CR461" s="236"/>
      <c r="CS461" s="236"/>
      <c r="CT461" s="236"/>
      <c r="CU461" s="236"/>
      <c r="CV461" s="236"/>
      <c r="CW461" s="236"/>
      <c r="CX461" s="236"/>
      <c r="CY461" s="236"/>
      <c r="CZ461" s="236"/>
      <c r="DA461" s="233"/>
    </row>
    <row r="462" s="240" customFormat="true" ht="25.15" customHeight="true" x14ac:dyDescent="0.2">
      <c r="C462" s="2259" t="s">
        <v>230</v>
      </c>
      <c r="D462" s="2258"/>
      <c r="E462" s="814">
        <v>6.3172078229605921E-3</v>
      </c>
      <c r="F462" s="810"/>
      <c r="G462" s="810"/>
      <c r="H462" s="2258" t="s">
        <v>237</v>
      </c>
      <c r="I462" s="2258"/>
      <c r="J462" s="815">
        <v>1.0187937650916899E-4</v>
      </c>
      <c r="K462" s="810"/>
      <c r="L462" s="810"/>
      <c r="M462" s="2258" t="s">
        <v>230</v>
      </c>
      <c r="N462" s="2258"/>
      <c r="O462" s="816">
        <v>1.4036250238231317E-2</v>
      </c>
      <c r="P462" s="810"/>
      <c r="Q462" s="810"/>
      <c r="R462" s="233"/>
      <c r="S462" s="233"/>
      <c r="T462" s="233"/>
      <c r="U462" s="233"/>
      <c r="V462" s="233"/>
      <c r="W462" s="233"/>
      <c r="X462" s="233"/>
      <c r="Y462" s="233"/>
      <c r="Z462" s="233"/>
      <c r="AA462" s="233"/>
      <c r="AB462" s="233"/>
      <c r="AC462" s="233"/>
      <c r="AD462" s="233"/>
      <c r="AE462" s="233"/>
      <c r="AF462" s="233"/>
      <c r="AG462" s="233"/>
      <c r="AH462" s="233"/>
      <c r="AI462" s="233"/>
      <c r="AJ462" s="233"/>
      <c r="AK462" s="233"/>
      <c r="AL462" s="233"/>
      <c r="AM462" s="233"/>
      <c r="AN462" s="233"/>
      <c r="AO462" s="233"/>
      <c r="AP462" s="233"/>
      <c r="AQ462" s="233"/>
      <c r="AR462" s="233"/>
      <c r="AS462" s="233"/>
      <c r="AT462" s="233"/>
      <c r="AU462" s="233"/>
      <c r="AV462" s="233"/>
      <c r="AW462" s="233"/>
      <c r="AX462" s="233"/>
      <c r="AY462" s="233"/>
      <c r="BA462" s="235"/>
      <c r="BB462" s="412"/>
      <c r="BC462" s="235"/>
      <c r="BD462" s="235"/>
      <c r="BE462" s="235"/>
      <c r="BF462" s="235"/>
      <c r="BG462" s="235"/>
      <c r="BH462" s="235"/>
      <c r="BI462" s="235"/>
      <c r="BJ462" s="235"/>
      <c r="BK462" s="235"/>
      <c r="BL462" s="235"/>
      <c r="BM462" s="235"/>
      <c r="BN462" s="235"/>
      <c r="BO462" s="235"/>
      <c r="BP462" s="235"/>
      <c r="BQ462" s="235"/>
      <c r="BR462" s="236"/>
      <c r="BS462" s="236"/>
      <c r="BT462" s="236"/>
      <c r="BU462" s="236"/>
      <c r="BV462" s="236"/>
      <c r="BW462" s="236"/>
      <c r="BX462" s="236"/>
      <c r="BY462" s="236"/>
      <c r="BZ462" s="236"/>
      <c r="CA462" s="236"/>
      <c r="CB462" s="236"/>
      <c r="CC462" s="236"/>
      <c r="CD462" s="236"/>
      <c r="CE462" s="236"/>
      <c r="CF462" s="236"/>
      <c r="CG462" s="236"/>
      <c r="CH462" s="236"/>
      <c r="CI462" s="236"/>
      <c r="CJ462" s="236"/>
      <c r="CK462" s="236"/>
      <c r="CL462" s="236"/>
      <c r="CM462" s="236"/>
      <c r="CN462" s="236"/>
      <c r="CO462" s="236"/>
      <c r="CP462" s="236"/>
      <c r="CQ462" s="236"/>
      <c r="CR462" s="236"/>
      <c r="CS462" s="236"/>
      <c r="CT462" s="236"/>
      <c r="CU462" s="236"/>
      <c r="CV462" s="236"/>
      <c r="CW462" s="236"/>
      <c r="CX462" s="236"/>
      <c r="CY462" s="236"/>
      <c r="CZ462" s="236"/>
      <c r="DA462" s="233"/>
    </row>
    <row r="463" s="240" customFormat="true" ht="25.15" customHeight="true" x14ac:dyDescent="0.2">
      <c r="C463" s="2259" t="s">
        <v>234</v>
      </c>
      <c r="D463" s="2258"/>
      <c r="E463" s="814">
        <v>3.9368813274430949E-3</v>
      </c>
      <c r="F463" s="810"/>
      <c r="G463" s="810"/>
      <c r="H463" s="2258" t="s">
        <v>236</v>
      </c>
      <c r="I463" s="2258"/>
      <c r="J463" s="815">
        <v>4.5911891602102184E-4</v>
      </c>
      <c r="K463" s="810"/>
      <c r="L463" s="810"/>
      <c r="M463" s="2258" t="s">
        <v>234</v>
      </c>
      <c r="N463" s="2258"/>
      <c r="O463" s="816">
        <v>6.1090927216191368E-3</v>
      </c>
      <c r="P463" s="810"/>
      <c r="Q463" s="810"/>
      <c r="R463" s="233"/>
      <c r="S463" s="233"/>
      <c r="T463" s="233"/>
      <c r="U463" s="233"/>
      <c r="V463" s="233"/>
      <c r="W463" s="233"/>
      <c r="X463" s="233"/>
      <c r="Y463" s="233"/>
      <c r="Z463" s="233"/>
      <c r="AA463" s="233"/>
      <c r="AB463" s="233"/>
      <c r="AC463" s="233"/>
      <c r="AD463" s="233"/>
      <c r="AE463" s="233"/>
      <c r="AF463" s="233"/>
      <c r="AG463" s="233"/>
      <c r="AH463" s="233"/>
      <c r="AI463" s="233"/>
      <c r="AJ463" s="233"/>
      <c r="AK463" s="233"/>
      <c r="AL463" s="233"/>
      <c r="AM463" s="233"/>
      <c r="AN463" s="233"/>
      <c r="AO463" s="233"/>
      <c r="AP463" s="233"/>
      <c r="AQ463" s="233"/>
      <c r="AR463" s="233"/>
      <c r="AS463" s="233"/>
      <c r="AT463" s="233"/>
      <c r="AU463" s="233"/>
      <c r="AV463" s="233"/>
      <c r="AW463" s="233"/>
      <c r="AX463" s="233"/>
      <c r="AY463" s="233"/>
      <c r="BA463" s="235"/>
      <c r="BB463" s="412"/>
      <c r="BC463" s="235"/>
      <c r="BD463" s="235"/>
      <c r="BE463" s="235"/>
      <c r="BF463" s="235"/>
      <c r="BG463" s="235"/>
      <c r="BH463" s="235"/>
      <c r="BI463" s="235"/>
      <c r="BJ463" s="235"/>
      <c r="BK463" s="235"/>
      <c r="BL463" s="235"/>
      <c r="BM463" s="235"/>
      <c r="BN463" s="235"/>
      <c r="BO463" s="235"/>
      <c r="BP463" s="235"/>
      <c r="BQ463" s="235"/>
      <c r="BR463" s="236"/>
      <c r="BS463" s="236"/>
      <c r="BT463" s="236"/>
      <c r="BU463" s="236"/>
      <c r="BV463" s="236"/>
      <c r="BW463" s="236"/>
      <c r="BX463" s="236"/>
      <c r="BY463" s="236"/>
      <c r="BZ463" s="236"/>
      <c r="CA463" s="236"/>
      <c r="CB463" s="236"/>
      <c r="CC463" s="236"/>
      <c r="CD463" s="236"/>
      <c r="CE463" s="236"/>
      <c r="CF463" s="236"/>
      <c r="CG463" s="236"/>
      <c r="CH463" s="236"/>
      <c r="CI463" s="236"/>
      <c r="CJ463" s="236"/>
      <c r="CK463" s="236"/>
      <c r="CL463" s="236"/>
      <c r="CM463" s="236"/>
      <c r="CN463" s="236"/>
      <c r="CO463" s="236"/>
      <c r="CP463" s="236"/>
      <c r="CQ463" s="236"/>
      <c r="CR463" s="236"/>
      <c r="CS463" s="236"/>
      <c r="CT463" s="236"/>
      <c r="CU463" s="236"/>
      <c r="CV463" s="236"/>
      <c r="CW463" s="236"/>
      <c r="CX463" s="236"/>
      <c r="CY463" s="236"/>
      <c r="CZ463" s="236"/>
      <c r="DA463" s="233"/>
    </row>
    <row r="464" s="240" customFormat="true" ht="25.15" customHeight="true" x14ac:dyDescent="0.2">
      <c r="C464" s="2259" t="s">
        <v>240</v>
      </c>
      <c r="D464" s="2258"/>
      <c r="E464" s="814">
        <v>1.8677405516158112E-4</v>
      </c>
      <c r="F464" s="810"/>
      <c r="G464" s="810"/>
      <c r="H464" s="2258" t="s">
        <v>205</v>
      </c>
      <c r="I464" s="2258"/>
      <c r="J464" s="815">
        <v>5.0116195543076343E-2</v>
      </c>
      <c r="K464" s="810"/>
      <c r="L464" s="810"/>
      <c r="M464" s="2258" t="s">
        <v>240</v>
      </c>
      <c r="N464" s="2258"/>
      <c r="O464" s="816">
        <v>7.831796296101292E-5</v>
      </c>
      <c r="P464" s="810"/>
      <c r="Q464" s="810"/>
      <c r="R464" s="233"/>
      <c r="S464" s="233"/>
      <c r="T464" s="233"/>
      <c r="U464" s="233"/>
      <c r="V464" s="233"/>
      <c r="W464" s="233"/>
      <c r="X464" s="233"/>
      <c r="Y464" s="233"/>
      <c r="Z464" s="233"/>
      <c r="AA464" s="233"/>
      <c r="AB464" s="233"/>
      <c r="AC464" s="233"/>
      <c r="AD464" s="233"/>
      <c r="AE464" s="233"/>
      <c r="AF464" s="233"/>
      <c r="AG464" s="233"/>
      <c r="AH464" s="233"/>
      <c r="AI464" s="233"/>
      <c r="AJ464" s="233"/>
      <c r="AK464" s="233"/>
      <c r="AL464" s="233"/>
      <c r="AM464" s="233"/>
      <c r="AN464" s="233"/>
      <c r="AO464" s="233"/>
      <c r="AP464" s="233"/>
      <c r="AQ464" s="233"/>
      <c r="AR464" s="233"/>
      <c r="AS464" s="233"/>
      <c r="AT464" s="233"/>
      <c r="AU464" s="233"/>
      <c r="AV464" s="233"/>
      <c r="AW464" s="233"/>
      <c r="AX464" s="233"/>
      <c r="AY464" s="233"/>
      <c r="BA464" s="235"/>
      <c r="BB464" s="412"/>
      <c r="BC464" s="235"/>
      <c r="BD464" s="235"/>
      <c r="BE464" s="235"/>
      <c r="BF464" s="235"/>
      <c r="BG464" s="235"/>
      <c r="BH464" s="235"/>
      <c r="BI464" s="235"/>
      <c r="BJ464" s="235"/>
      <c r="BK464" s="235"/>
      <c r="BL464" s="235"/>
      <c r="BM464" s="235"/>
      <c r="BN464" s="235"/>
      <c r="BO464" s="235"/>
      <c r="BP464" s="235"/>
      <c r="BQ464" s="235"/>
      <c r="BR464" s="236"/>
      <c r="BS464" s="236"/>
      <c r="BT464" s="236"/>
      <c r="BU464" s="236"/>
      <c r="BV464" s="236"/>
      <c r="BW464" s="236"/>
      <c r="BX464" s="236"/>
      <c r="BY464" s="236"/>
      <c r="BZ464" s="236"/>
      <c r="CA464" s="236"/>
      <c r="CB464" s="236"/>
      <c r="CC464" s="236"/>
      <c r="CD464" s="236"/>
      <c r="CE464" s="236"/>
      <c r="CF464" s="236"/>
      <c r="CG464" s="236"/>
      <c r="CH464" s="236"/>
      <c r="CI464" s="236"/>
      <c r="CJ464" s="236"/>
      <c r="CK464" s="236"/>
      <c r="CL464" s="236"/>
      <c r="CM464" s="236"/>
      <c r="CN464" s="236"/>
      <c r="CO464" s="236"/>
      <c r="CP464" s="236"/>
      <c r="CQ464" s="236"/>
      <c r="CR464" s="236"/>
      <c r="CS464" s="236"/>
      <c r="CT464" s="236"/>
      <c r="CU464" s="236"/>
      <c r="CV464" s="236"/>
      <c r="CW464" s="236"/>
      <c r="CX464" s="236"/>
      <c r="CY464" s="236"/>
      <c r="CZ464" s="236"/>
      <c r="DA464" s="233"/>
    </row>
    <row r="465" s="240" customFormat="true" ht="25.15" customHeight="true" x14ac:dyDescent="0.2">
      <c r="C465" s="2259" t="s">
        <v>235</v>
      </c>
      <c r="D465" s="2258"/>
      <c r="E465" s="814">
        <v>1.2725056286663526E-3</v>
      </c>
      <c r="F465" s="810"/>
      <c r="G465" s="810"/>
      <c r="H465" s="2258" t="s">
        <v>210</v>
      </c>
      <c r="I465" s="2258"/>
      <c r="J465" s="815">
        <v>1.3442640519525742E-2</v>
      </c>
      <c r="K465" s="810"/>
      <c r="L465" s="810"/>
      <c r="M465" s="2258" t="s">
        <v>235</v>
      </c>
      <c r="N465" s="2258"/>
      <c r="O465" s="816">
        <v>1.2695807593905177E-3</v>
      </c>
      <c r="P465" s="810"/>
      <c r="Q465" s="810"/>
      <c r="R465" s="233"/>
      <c r="S465" s="233"/>
      <c r="T465" s="233"/>
      <c r="U465" s="233"/>
      <c r="V465" s="233"/>
      <c r="W465" s="233"/>
      <c r="X465" s="233"/>
      <c r="Y465" s="233"/>
      <c r="Z465" s="233"/>
      <c r="AA465" s="233"/>
      <c r="AB465" s="233"/>
      <c r="AC465" s="233"/>
      <c r="AD465" s="233"/>
      <c r="AE465" s="233"/>
      <c r="AF465" s="233"/>
      <c r="AG465" s="233"/>
      <c r="AH465" s="233"/>
      <c r="AI465" s="233"/>
      <c r="AJ465" s="233"/>
      <c r="AK465" s="233"/>
      <c r="AL465" s="233"/>
      <c r="AM465" s="233"/>
      <c r="AN465" s="233"/>
      <c r="AO465" s="233"/>
      <c r="AP465" s="233"/>
      <c r="AQ465" s="233"/>
      <c r="AR465" s="233"/>
      <c r="AS465" s="233"/>
      <c r="AT465" s="233"/>
      <c r="AU465" s="233"/>
      <c r="AV465" s="233"/>
      <c r="AW465" s="233"/>
      <c r="AX465" s="233"/>
      <c r="AY465" s="233"/>
      <c r="BA465" s="235"/>
      <c r="BB465" s="412"/>
      <c r="BC465" s="235"/>
      <c r="BD465" s="235"/>
      <c r="BE465" s="235"/>
      <c r="BF465" s="235"/>
      <c r="BG465" s="235"/>
      <c r="BH465" s="235"/>
      <c r="BI465" s="235"/>
      <c r="BJ465" s="235"/>
      <c r="BK465" s="235"/>
      <c r="BL465" s="235"/>
      <c r="BM465" s="235"/>
      <c r="BN465" s="235"/>
      <c r="BO465" s="235"/>
      <c r="BP465" s="235"/>
      <c r="BQ465" s="235"/>
      <c r="BR465" s="236"/>
      <c r="BS465" s="236"/>
      <c r="BT465" s="236"/>
      <c r="BU465" s="236"/>
      <c r="BV465" s="236"/>
      <c r="BW465" s="236"/>
      <c r="BX465" s="236"/>
      <c r="BY465" s="236"/>
      <c r="BZ465" s="236"/>
      <c r="CA465" s="236"/>
      <c r="CB465" s="236"/>
      <c r="CC465" s="236"/>
      <c r="CD465" s="236"/>
      <c r="CE465" s="236"/>
      <c r="CF465" s="236"/>
      <c r="CG465" s="236"/>
      <c r="CH465" s="236"/>
      <c r="CI465" s="236"/>
      <c r="CJ465" s="236"/>
      <c r="CK465" s="236"/>
      <c r="CL465" s="236"/>
      <c r="CM465" s="236"/>
      <c r="CN465" s="236"/>
      <c r="CO465" s="236"/>
      <c r="CP465" s="236"/>
      <c r="CQ465" s="236"/>
      <c r="CR465" s="236"/>
      <c r="CS465" s="236"/>
      <c r="CT465" s="236"/>
      <c r="CU465" s="236"/>
      <c r="CV465" s="236"/>
      <c r="CW465" s="236"/>
      <c r="CX465" s="236"/>
      <c r="CY465" s="236"/>
      <c r="CZ465" s="236"/>
      <c r="DA465" s="233"/>
    </row>
    <row r="466" s="240" customFormat="true" ht="25.15" customHeight="true" x14ac:dyDescent="0.2">
      <c r="C466" s="2259" t="s">
        <v>207</v>
      </c>
      <c r="D466" s="2258"/>
      <c r="E466" s="814">
        <v>8.7816028159609066E-2</v>
      </c>
      <c r="F466" s="810"/>
      <c r="G466" s="810"/>
      <c r="H466" s="2258" t="s">
        <v>221</v>
      </c>
      <c r="I466" s="2258"/>
      <c r="J466" s="815">
        <v>1.437026803281556E-3</v>
      </c>
      <c r="K466" s="810"/>
      <c r="L466" s="810"/>
      <c r="M466" s="2258" t="s">
        <v>207</v>
      </c>
      <c r="N466" s="2258"/>
      <c r="O466" s="816">
        <v>0.16681440476876358</v>
      </c>
      <c r="P466" s="810"/>
      <c r="Q466" s="810"/>
      <c r="R466" s="233"/>
      <c r="S466" s="233"/>
      <c r="T466" s="233"/>
      <c r="U466" s="233"/>
      <c r="V466" s="233"/>
      <c r="W466" s="233"/>
      <c r="X466" s="233"/>
      <c r="Y466" s="233"/>
      <c r="Z466" s="233"/>
      <c r="AA466" s="233"/>
      <c r="AB466" s="233"/>
      <c r="AC466" s="233"/>
      <c r="AD466" s="233"/>
      <c r="AE466" s="233"/>
      <c r="AF466" s="233"/>
      <c r="AG466" s="233"/>
      <c r="AH466" s="233"/>
      <c r="AI466" s="233"/>
      <c r="AJ466" s="233"/>
      <c r="AK466" s="233"/>
      <c r="AL466" s="233"/>
      <c r="AM466" s="233"/>
      <c r="AN466" s="233"/>
      <c r="AO466" s="233"/>
      <c r="AP466" s="233"/>
      <c r="AQ466" s="233"/>
      <c r="AR466" s="233"/>
      <c r="AS466" s="233"/>
      <c r="AT466" s="233"/>
      <c r="AU466" s="233"/>
      <c r="AV466" s="233"/>
      <c r="AW466" s="233"/>
      <c r="AX466" s="233"/>
      <c r="AY466" s="233"/>
      <c r="BA466" s="235"/>
      <c r="BB466" s="412"/>
      <c r="BC466" s="235"/>
      <c r="BD466" s="235"/>
      <c r="BE466" s="235"/>
      <c r="BF466" s="235"/>
      <c r="BG466" s="235"/>
      <c r="BH466" s="235"/>
      <c r="BI466" s="235"/>
      <c r="BJ466" s="235"/>
      <c r="BK466" s="235"/>
      <c r="BL466" s="235"/>
      <c r="BM466" s="235"/>
      <c r="BN466" s="235"/>
      <c r="BO466" s="235"/>
      <c r="BP466" s="235"/>
      <c r="BQ466" s="235"/>
      <c r="BR466" s="236"/>
      <c r="BS466" s="236"/>
      <c r="BT466" s="236"/>
      <c r="BU466" s="236"/>
      <c r="BV466" s="236"/>
      <c r="BW466" s="236"/>
      <c r="BX466" s="236"/>
      <c r="BY466" s="236"/>
      <c r="BZ466" s="236"/>
      <c r="CA466" s="236"/>
      <c r="CB466" s="236"/>
      <c r="CC466" s="236"/>
      <c r="CD466" s="236"/>
      <c r="CE466" s="236"/>
      <c r="CF466" s="236"/>
      <c r="CG466" s="236"/>
      <c r="CH466" s="236"/>
      <c r="CI466" s="236"/>
      <c r="CJ466" s="236"/>
      <c r="CK466" s="236"/>
      <c r="CL466" s="236"/>
      <c r="CM466" s="236"/>
      <c r="CN466" s="236"/>
      <c r="CO466" s="236"/>
      <c r="CP466" s="236"/>
      <c r="CQ466" s="236"/>
      <c r="CR466" s="236"/>
      <c r="CS466" s="236"/>
      <c r="CT466" s="236"/>
      <c r="CU466" s="236"/>
      <c r="CV466" s="236"/>
      <c r="CW466" s="236"/>
      <c r="CX466" s="236"/>
      <c r="CY466" s="236"/>
      <c r="CZ466" s="236"/>
      <c r="DA466" s="233"/>
    </row>
    <row r="467" s="240" customFormat="true" ht="25.15" customHeight="true" x14ac:dyDescent="0.2">
      <c r="C467" s="2259" t="s">
        <v>238</v>
      </c>
      <c r="D467" s="2258"/>
      <c r="E467" s="814">
        <v>3.8492553784408904E-5</v>
      </c>
      <c r="F467" s="810"/>
      <c r="G467" s="810"/>
      <c r="H467" s="2258" t="s">
        <v>219</v>
      </c>
      <c r="I467" s="2258"/>
      <c r="J467" s="815">
        <v>5.5386931432632437E-2</v>
      </c>
      <c r="K467" s="810"/>
      <c r="L467" s="810"/>
      <c r="M467" s="2258" t="s">
        <v>238</v>
      </c>
      <c r="N467" s="2258"/>
      <c r="O467" s="816">
        <v>6.493430113811002E-4</v>
      </c>
      <c r="P467" s="810"/>
      <c r="Q467" s="810"/>
      <c r="R467" s="233"/>
      <c r="S467" s="233"/>
      <c r="T467" s="233"/>
      <c r="U467" s="233"/>
      <c r="V467" s="233"/>
      <c r="W467" s="233"/>
      <c r="X467" s="233"/>
      <c r="Y467" s="233"/>
      <c r="Z467" s="233"/>
      <c r="AA467" s="233"/>
      <c r="AB467" s="233"/>
      <c r="AC467" s="233"/>
      <c r="AD467" s="233"/>
      <c r="AE467" s="233"/>
      <c r="AF467" s="233"/>
      <c r="AG467" s="233"/>
      <c r="AH467" s="233"/>
      <c r="AI467" s="233"/>
      <c r="AJ467" s="233"/>
      <c r="AK467" s="233"/>
      <c r="AL467" s="233"/>
      <c r="AM467" s="233"/>
      <c r="AN467" s="233"/>
      <c r="AO467" s="233"/>
      <c r="AP467" s="233"/>
      <c r="AQ467" s="233"/>
      <c r="AR467" s="233"/>
      <c r="AS467" s="233"/>
      <c r="AT467" s="233"/>
      <c r="AU467" s="233"/>
      <c r="AV467" s="233"/>
      <c r="AW467" s="233"/>
      <c r="AX467" s="233"/>
      <c r="AY467" s="233"/>
      <c r="BA467" s="235"/>
      <c r="BB467" s="412"/>
      <c r="BC467" s="235"/>
      <c r="BD467" s="235"/>
      <c r="BE467" s="235"/>
      <c r="BF467" s="235"/>
      <c r="BG467" s="235"/>
      <c r="BH467" s="235"/>
      <c r="BI467" s="235"/>
      <c r="BJ467" s="235"/>
      <c r="BK467" s="235"/>
      <c r="BL467" s="235"/>
      <c r="BM467" s="235"/>
      <c r="BN467" s="235"/>
      <c r="BO467" s="235"/>
      <c r="BP467" s="235"/>
      <c r="BQ467" s="235"/>
      <c r="BR467" s="236"/>
      <c r="BS467" s="236"/>
      <c r="BT467" s="236"/>
      <c r="BU467" s="236"/>
      <c r="BV467" s="236"/>
      <c r="BW467" s="236"/>
      <c r="BX467" s="236"/>
      <c r="BY467" s="236"/>
      <c r="BZ467" s="236"/>
      <c r="CA467" s="236"/>
      <c r="CB467" s="236"/>
      <c r="CC467" s="236"/>
      <c r="CD467" s="236"/>
      <c r="CE467" s="236"/>
      <c r="CF467" s="236"/>
      <c r="CG467" s="236"/>
      <c r="CH467" s="236"/>
      <c r="CI467" s="236"/>
      <c r="CJ467" s="236"/>
      <c r="CK467" s="236"/>
      <c r="CL467" s="236"/>
      <c r="CM467" s="236"/>
      <c r="CN467" s="236"/>
      <c r="CO467" s="236"/>
      <c r="CP467" s="236"/>
      <c r="CQ467" s="236"/>
      <c r="CR467" s="236"/>
      <c r="CS467" s="236"/>
      <c r="CT467" s="236"/>
      <c r="CU467" s="236"/>
      <c r="CV467" s="236"/>
      <c r="CW467" s="236"/>
      <c r="CX467" s="236"/>
      <c r="CY467" s="236"/>
      <c r="CZ467" s="236"/>
      <c r="DA467" s="233"/>
    </row>
    <row r="468" s="240" customFormat="true" ht="25.15" customHeight="true" x14ac:dyDescent="0.2">
      <c r="C468" s="2259" t="s">
        <v>226</v>
      </c>
      <c r="D468" s="2258"/>
      <c r="E468" s="814">
        <v>2.9913770592931512E-2</v>
      </c>
      <c r="F468" s="810"/>
      <c r="G468" s="810"/>
      <c r="H468" s="2258" t="s">
        <v>212</v>
      </c>
      <c r="I468" s="2258"/>
      <c r="J468" s="815">
        <v>2.2937644124493606E-2</v>
      </c>
      <c r="K468" s="810"/>
      <c r="L468" s="810"/>
      <c r="M468" s="2258" t="s">
        <v>226</v>
      </c>
      <c r="N468" s="2258"/>
      <c r="O468" s="816">
        <v>2.4150735101840064E-2</v>
      </c>
      <c r="P468" s="810"/>
      <c r="Q468" s="810"/>
      <c r="R468" s="233"/>
      <c r="S468" s="233"/>
      <c r="T468" s="233"/>
      <c r="U468" s="233"/>
      <c r="V468" s="233"/>
      <c r="W468" s="233"/>
      <c r="X468" s="233"/>
      <c r="Y468" s="233"/>
      <c r="Z468" s="233"/>
      <c r="AA468" s="233"/>
      <c r="AB468" s="233"/>
      <c r="AC468" s="233"/>
      <c r="AD468" s="233"/>
      <c r="AE468" s="233"/>
      <c r="AF468" s="233"/>
      <c r="AG468" s="233"/>
      <c r="AH468" s="233"/>
      <c r="AI468" s="233"/>
      <c r="AJ468" s="233"/>
      <c r="AK468" s="233"/>
      <c r="AL468" s="233"/>
      <c r="AM468" s="233"/>
      <c r="AN468" s="233"/>
      <c r="AO468" s="233"/>
      <c r="AP468" s="233"/>
      <c r="AQ468" s="233"/>
      <c r="AR468" s="233"/>
      <c r="AS468" s="233"/>
      <c r="AT468" s="233"/>
      <c r="AU468" s="233"/>
      <c r="AV468" s="233"/>
      <c r="AW468" s="233"/>
      <c r="AX468" s="233"/>
      <c r="AY468" s="233"/>
      <c r="BA468" s="235"/>
      <c r="BB468" s="412"/>
      <c r="BC468" s="235"/>
      <c r="BD468" s="235"/>
      <c r="BE468" s="235"/>
      <c r="BF468" s="235"/>
      <c r="BG468" s="235"/>
      <c r="BH468" s="235"/>
      <c r="BI468" s="235"/>
      <c r="BJ468" s="235"/>
      <c r="BK468" s="235"/>
      <c r="BL468" s="235"/>
      <c r="BM468" s="235"/>
      <c r="BN468" s="235"/>
      <c r="BO468" s="235"/>
      <c r="BP468" s="235"/>
      <c r="BQ468" s="235"/>
      <c r="BR468" s="236"/>
      <c r="BS468" s="236"/>
      <c r="BT468" s="236"/>
      <c r="BU468" s="236"/>
      <c r="BV468" s="236"/>
      <c r="BW468" s="236"/>
      <c r="BX468" s="236"/>
      <c r="BY468" s="236"/>
      <c r="BZ468" s="236"/>
      <c r="CA468" s="236"/>
      <c r="CB468" s="236"/>
      <c r="CC468" s="236"/>
      <c r="CD468" s="236"/>
      <c r="CE468" s="236"/>
      <c r="CF468" s="236"/>
      <c r="CG468" s="236"/>
      <c r="CH468" s="236"/>
      <c r="CI468" s="236"/>
      <c r="CJ468" s="236"/>
      <c r="CK468" s="236"/>
      <c r="CL468" s="236"/>
      <c r="CM468" s="236"/>
      <c r="CN468" s="236"/>
      <c r="CO468" s="236"/>
      <c r="CP468" s="236"/>
      <c r="CQ468" s="236"/>
      <c r="CR468" s="236"/>
      <c r="CS468" s="236"/>
      <c r="CT468" s="236"/>
      <c r="CU468" s="236"/>
      <c r="CV468" s="236"/>
      <c r="CW468" s="236"/>
      <c r="CX468" s="236"/>
      <c r="CY468" s="236"/>
      <c r="CZ468" s="236"/>
      <c r="DA468" s="233"/>
    </row>
    <row r="469" s="240" customFormat="true" ht="25.15" customHeight="true" x14ac:dyDescent="0.2">
      <c r="C469" s="2259" t="s">
        <v>237</v>
      </c>
      <c r="D469" s="2258"/>
      <c r="E469" s="814">
        <v>4.2241841546092438E-4</v>
      </c>
      <c r="F469" s="810"/>
      <c r="G469" s="810"/>
      <c r="H469" s="2258" t="s">
        <v>231</v>
      </c>
      <c r="I469" s="2258"/>
      <c r="J469" s="815">
        <v>5.3089099379508139E-3</v>
      </c>
      <c r="K469" s="810"/>
      <c r="L469" s="810"/>
      <c r="M469" s="2258" t="s">
        <v>237</v>
      </c>
      <c r="N469" s="2258"/>
      <c r="O469" s="816">
        <v>1.0769398908899294E-3</v>
      </c>
      <c r="P469" s="810"/>
      <c r="Q469" s="810"/>
      <c r="R469" s="233"/>
      <c r="S469" s="233"/>
      <c r="T469" s="233"/>
      <c r="U469" s="233"/>
      <c r="V469" s="233"/>
      <c r="W469" s="233"/>
      <c r="X469" s="233"/>
      <c r="Y469" s="233"/>
      <c r="Z469" s="233"/>
      <c r="AA469" s="233"/>
      <c r="AB469" s="233"/>
      <c r="AC469" s="233"/>
      <c r="AD469" s="233"/>
      <c r="AE469" s="233"/>
      <c r="AF469" s="233"/>
      <c r="AG469" s="233"/>
      <c r="AH469" s="233"/>
      <c r="AI469" s="233"/>
      <c r="AJ469" s="233"/>
      <c r="AK469" s="233"/>
      <c r="AL469" s="233"/>
      <c r="AM469" s="233"/>
      <c r="AN469" s="233"/>
      <c r="AO469" s="233"/>
      <c r="AP469" s="233"/>
      <c r="AQ469" s="233"/>
      <c r="AR469" s="233"/>
      <c r="AS469" s="233"/>
      <c r="AT469" s="233"/>
      <c r="AU469" s="233"/>
      <c r="AV469" s="233"/>
      <c r="AW469" s="233"/>
      <c r="AX469" s="233"/>
      <c r="AY469" s="233"/>
      <c r="BA469" s="235"/>
      <c r="BB469" s="412"/>
      <c r="BC469" s="235"/>
      <c r="BD469" s="235"/>
      <c r="BE469" s="235"/>
      <c r="BF469" s="235"/>
      <c r="BG469" s="235"/>
      <c r="BH469" s="235"/>
      <c r="BI469" s="235"/>
      <c r="BJ469" s="235"/>
      <c r="BK469" s="235"/>
      <c r="BL469" s="235"/>
      <c r="BM469" s="235"/>
      <c r="BN469" s="235"/>
      <c r="BO469" s="235"/>
      <c r="BP469" s="235"/>
      <c r="BQ469" s="235"/>
      <c r="BR469" s="236"/>
      <c r="BS469" s="236"/>
      <c r="BT469" s="236"/>
      <c r="BU469" s="236"/>
      <c r="BV469" s="236"/>
      <c r="BW469" s="236"/>
      <c r="BX469" s="236"/>
      <c r="BY469" s="236"/>
      <c r="BZ469" s="236"/>
      <c r="CA469" s="236"/>
      <c r="CB469" s="236"/>
      <c r="CC469" s="236"/>
      <c r="CD469" s="236"/>
      <c r="CE469" s="236"/>
      <c r="CF469" s="236"/>
      <c r="CG469" s="236"/>
      <c r="CH469" s="236"/>
      <c r="CI469" s="236"/>
      <c r="CJ469" s="236"/>
      <c r="CK469" s="236"/>
      <c r="CL469" s="236"/>
      <c r="CM469" s="236"/>
      <c r="CN469" s="236"/>
      <c r="CO469" s="236"/>
      <c r="CP469" s="236"/>
      <c r="CQ469" s="236"/>
      <c r="CR469" s="236"/>
      <c r="CS469" s="236"/>
      <c r="CT469" s="236"/>
      <c r="CU469" s="236"/>
      <c r="CV469" s="236"/>
      <c r="CW469" s="236"/>
      <c r="CX469" s="236"/>
      <c r="CY469" s="236"/>
      <c r="CZ469" s="236"/>
      <c r="DA469" s="233"/>
    </row>
    <row r="470" s="240" customFormat="true" ht="25.15" customHeight="true" x14ac:dyDescent="0.2">
      <c r="C470" s="2259" t="s">
        <v>236</v>
      </c>
      <c r="D470" s="2258"/>
      <c r="E470" s="814">
        <v>2.0989566189062519E-4</v>
      </c>
      <c r="F470" s="810"/>
      <c r="G470" s="810"/>
      <c r="H470" s="2258" t="s">
        <v>229</v>
      </c>
      <c r="I470" s="2258"/>
      <c r="J470" s="815">
        <v>5.0003206271921523E-3</v>
      </c>
      <c r="K470" s="810"/>
      <c r="L470" s="810"/>
      <c r="M470" s="2258" t="s">
        <v>236</v>
      </c>
      <c r="N470" s="2258"/>
      <c r="O470" s="816">
        <v>2.7142941073207823E-6</v>
      </c>
      <c r="P470" s="810"/>
      <c r="Q470" s="810"/>
      <c r="R470" s="233"/>
      <c r="S470" s="233"/>
      <c r="T470" s="233"/>
      <c r="U470" s="233"/>
      <c r="V470" s="233"/>
      <c r="W470" s="233"/>
      <c r="X470" s="233"/>
      <c r="Y470" s="233"/>
      <c r="Z470" s="233"/>
      <c r="AA470" s="233"/>
      <c r="AB470" s="233"/>
      <c r="AC470" s="233"/>
      <c r="AD470" s="233"/>
      <c r="AE470" s="233"/>
      <c r="AF470" s="233"/>
      <c r="AG470" s="233"/>
      <c r="AH470" s="233"/>
      <c r="AI470" s="233"/>
      <c r="AJ470" s="233"/>
      <c r="AK470" s="233"/>
      <c r="AL470" s="233"/>
      <c r="AM470" s="233"/>
      <c r="AN470" s="233"/>
      <c r="AO470" s="233"/>
      <c r="AP470" s="233"/>
      <c r="AQ470" s="233"/>
      <c r="AR470" s="233"/>
      <c r="AS470" s="233"/>
      <c r="AT470" s="233"/>
      <c r="AU470" s="233"/>
      <c r="AV470" s="233"/>
      <c r="AW470" s="233"/>
      <c r="AX470" s="233"/>
      <c r="AY470" s="233"/>
      <c r="BA470" s="235"/>
      <c r="BB470" s="412"/>
      <c r="BC470" s="235"/>
      <c r="BD470" s="235"/>
      <c r="BE470" s="235"/>
      <c r="BF470" s="235"/>
      <c r="BG470" s="235"/>
      <c r="BH470" s="235"/>
      <c r="BI470" s="235"/>
      <c r="BJ470" s="235"/>
      <c r="BK470" s="235"/>
      <c r="BL470" s="235"/>
      <c r="BM470" s="235"/>
      <c r="BN470" s="235"/>
      <c r="BO470" s="235"/>
      <c r="BP470" s="235"/>
      <c r="BQ470" s="235"/>
      <c r="BR470" s="236"/>
      <c r="BS470" s="236"/>
      <c r="BT470" s="236"/>
      <c r="BU470" s="236"/>
      <c r="BV470" s="236"/>
      <c r="BW470" s="236"/>
      <c r="BX470" s="236"/>
      <c r="BY470" s="236"/>
      <c r="BZ470" s="236"/>
      <c r="CA470" s="236"/>
      <c r="CB470" s="236"/>
      <c r="CC470" s="236"/>
      <c r="CD470" s="236"/>
      <c r="CE470" s="236"/>
      <c r="CF470" s="236"/>
      <c r="CG470" s="236"/>
      <c r="CH470" s="236"/>
      <c r="CI470" s="236"/>
      <c r="CJ470" s="236"/>
      <c r="CK470" s="236"/>
      <c r="CL470" s="236"/>
      <c r="CM470" s="236"/>
      <c r="CN470" s="236"/>
      <c r="CO470" s="236"/>
      <c r="CP470" s="236"/>
      <c r="CQ470" s="236"/>
      <c r="CR470" s="236"/>
      <c r="CS470" s="236"/>
      <c r="CT470" s="236"/>
      <c r="CU470" s="236"/>
      <c r="CV470" s="236"/>
      <c r="CW470" s="236"/>
      <c r="CX470" s="236"/>
      <c r="CY470" s="236"/>
      <c r="CZ470" s="236"/>
      <c r="DA470" s="233"/>
    </row>
    <row r="471" s="240" customFormat="true" ht="25.15" customHeight="true" x14ac:dyDescent="0.2">
      <c r="C471" s="2259" t="s">
        <v>205</v>
      </c>
      <c r="D471" s="2258"/>
      <c r="E471" s="814">
        <v>0.11626173556942386</v>
      </c>
      <c r="F471" s="810"/>
      <c r="G471" s="810"/>
      <c r="H471" s="2258" t="s">
        <v>220</v>
      </c>
      <c r="I471" s="2258"/>
      <c r="J471" s="815">
        <v>2.8985818952438885E-2</v>
      </c>
      <c r="K471" s="810"/>
      <c r="L471" s="810"/>
      <c r="M471" s="2258" t="s">
        <v>205</v>
      </c>
      <c r="N471" s="2258"/>
      <c r="O471" s="816">
        <v>0.1752688201967518</v>
      </c>
      <c r="P471" s="810"/>
      <c r="Q471" s="810"/>
      <c r="R471" s="233"/>
      <c r="S471" s="233"/>
      <c r="T471" s="233"/>
      <c r="U471" s="233"/>
      <c r="V471" s="233"/>
      <c r="W471" s="233"/>
      <c r="X471" s="233"/>
      <c r="Y471" s="233"/>
      <c r="Z471" s="233"/>
      <c r="AA471" s="233"/>
      <c r="AB471" s="233"/>
      <c r="AC471" s="233"/>
      <c r="AD471" s="233"/>
      <c r="AE471" s="233"/>
      <c r="AF471" s="233"/>
      <c r="AG471" s="233"/>
      <c r="AH471" s="233"/>
      <c r="AI471" s="233"/>
      <c r="AJ471" s="233"/>
      <c r="AK471" s="233"/>
      <c r="AL471" s="233"/>
      <c r="AM471" s="233"/>
      <c r="AN471" s="233"/>
      <c r="AO471" s="233"/>
      <c r="AP471" s="233"/>
      <c r="AQ471" s="233"/>
      <c r="AR471" s="233"/>
      <c r="AS471" s="233"/>
      <c r="AT471" s="233"/>
      <c r="AU471" s="233"/>
      <c r="AV471" s="233"/>
      <c r="AW471" s="233"/>
      <c r="AX471" s="233"/>
      <c r="AY471" s="233"/>
      <c r="BA471" s="235"/>
      <c r="BB471" s="412"/>
      <c r="BC471" s="235"/>
      <c r="BD471" s="235"/>
      <c r="BE471" s="235"/>
      <c r="BF471" s="235"/>
      <c r="BG471" s="235"/>
      <c r="BH471" s="235"/>
      <c r="BI471" s="235"/>
      <c r="BJ471" s="235"/>
      <c r="BK471" s="235"/>
      <c r="BL471" s="235"/>
      <c r="BM471" s="235"/>
      <c r="BN471" s="235"/>
      <c r="BO471" s="235"/>
      <c r="BP471" s="235"/>
      <c r="BQ471" s="235"/>
      <c r="BR471" s="236"/>
      <c r="BS471" s="236"/>
      <c r="BT471" s="236"/>
      <c r="BU471" s="236"/>
      <c r="BV471" s="236"/>
      <c r="BW471" s="236"/>
      <c r="BX471" s="236"/>
      <c r="BY471" s="236"/>
      <c r="BZ471" s="236"/>
      <c r="CA471" s="236"/>
      <c r="CB471" s="236"/>
      <c r="CC471" s="236"/>
      <c r="CD471" s="236"/>
      <c r="CE471" s="236"/>
      <c r="CF471" s="236"/>
      <c r="CG471" s="236"/>
      <c r="CH471" s="236"/>
      <c r="CI471" s="236"/>
      <c r="CJ471" s="236"/>
      <c r="CK471" s="236"/>
      <c r="CL471" s="236"/>
      <c r="CM471" s="236"/>
      <c r="CN471" s="236"/>
      <c r="CO471" s="236"/>
      <c r="CP471" s="236"/>
      <c r="CQ471" s="236"/>
      <c r="CR471" s="236"/>
      <c r="CS471" s="236"/>
      <c r="CT471" s="236"/>
      <c r="CU471" s="236"/>
      <c r="CV471" s="236"/>
      <c r="CW471" s="236"/>
      <c r="CX471" s="236"/>
      <c r="CY471" s="236"/>
      <c r="CZ471" s="236"/>
      <c r="DA471" s="233"/>
    </row>
    <row r="472" s="240" customFormat="true" ht="25.15" customHeight="true" x14ac:dyDescent="0.2">
      <c r="C472" s="2259" t="s">
        <v>210</v>
      </c>
      <c r="D472" s="2258"/>
      <c r="E472" s="814">
        <v>9.3551740813096834E-2</v>
      </c>
      <c r="F472" s="810"/>
      <c r="G472" s="810"/>
      <c r="H472" s="2258" t="s">
        <v>227</v>
      </c>
      <c r="I472" s="2258"/>
      <c r="J472" s="815">
        <v>1.8895202111975082E-2</v>
      </c>
      <c r="K472" s="810"/>
      <c r="L472" s="810"/>
      <c r="M472" s="2258" t="s">
        <v>210</v>
      </c>
      <c r="N472" s="2258"/>
      <c r="O472" s="816">
        <v>0.14546631162951473</v>
      </c>
      <c r="P472" s="810"/>
      <c r="Q472" s="810"/>
      <c r="R472" s="233"/>
      <c r="S472" s="233"/>
      <c r="T472" s="233"/>
      <c r="U472" s="233"/>
      <c r="V472" s="233"/>
      <c r="W472" s="233"/>
      <c r="X472" s="233"/>
      <c r="Y472" s="233"/>
      <c r="Z472" s="233"/>
      <c r="AA472" s="233"/>
      <c r="AB472" s="233"/>
      <c r="AC472" s="233"/>
      <c r="AD472" s="233"/>
      <c r="AE472" s="233"/>
      <c r="AF472" s="233"/>
      <c r="AG472" s="233"/>
      <c r="AH472" s="233"/>
      <c r="AI472" s="233"/>
      <c r="AJ472" s="233"/>
      <c r="AK472" s="233"/>
      <c r="AL472" s="233"/>
      <c r="AM472" s="233"/>
      <c r="AN472" s="233"/>
      <c r="AO472" s="233"/>
      <c r="AP472" s="233"/>
      <c r="AQ472" s="233"/>
      <c r="AR472" s="233"/>
      <c r="AS472" s="233"/>
      <c r="AT472" s="233"/>
      <c r="AU472" s="233"/>
      <c r="AV472" s="233"/>
      <c r="AW472" s="233"/>
      <c r="AX472" s="233"/>
      <c r="AY472" s="233"/>
      <c r="BA472" s="235"/>
      <c r="BB472" s="412"/>
      <c r="BC472" s="235"/>
      <c r="BD472" s="235"/>
      <c r="BE472" s="235"/>
      <c r="BF472" s="235"/>
      <c r="BG472" s="235"/>
      <c r="BH472" s="235"/>
      <c r="BI472" s="235"/>
      <c r="BJ472" s="235"/>
      <c r="BK472" s="235"/>
      <c r="BL472" s="235"/>
      <c r="BM472" s="235"/>
      <c r="BN472" s="235"/>
      <c r="BO472" s="235"/>
      <c r="BP472" s="235"/>
      <c r="BQ472" s="235"/>
      <c r="BR472" s="236"/>
      <c r="BS472" s="236"/>
      <c r="BT472" s="236"/>
      <c r="BU472" s="236"/>
      <c r="BV472" s="236"/>
      <c r="BW472" s="236"/>
      <c r="BX472" s="236"/>
      <c r="BY472" s="236"/>
      <c r="BZ472" s="236"/>
      <c r="CA472" s="236"/>
      <c r="CB472" s="236"/>
      <c r="CC472" s="236"/>
      <c r="CD472" s="236"/>
      <c r="CE472" s="236"/>
      <c r="CF472" s="236"/>
      <c r="CG472" s="236"/>
      <c r="CH472" s="236"/>
      <c r="CI472" s="236"/>
      <c r="CJ472" s="236"/>
      <c r="CK472" s="236"/>
      <c r="CL472" s="236"/>
      <c r="CM472" s="236"/>
      <c r="CN472" s="236"/>
      <c r="CO472" s="236"/>
      <c r="CP472" s="236"/>
      <c r="CQ472" s="236"/>
      <c r="CR472" s="236"/>
      <c r="CS472" s="236"/>
      <c r="CT472" s="236"/>
      <c r="CU472" s="236"/>
      <c r="CV472" s="236"/>
      <c r="CW472" s="236"/>
      <c r="CX472" s="236"/>
      <c r="CY472" s="236"/>
      <c r="CZ472" s="236"/>
      <c r="DA472" s="233"/>
    </row>
    <row r="473" s="240" customFormat="true" ht="25.15" customHeight="true" x14ac:dyDescent="0.2">
      <c r="C473" s="2259" t="s">
        <v>221</v>
      </c>
      <c r="D473" s="2258"/>
      <c r="E473" s="814">
        <v>1.5851462758673669E-2</v>
      </c>
      <c r="F473" s="810"/>
      <c r="G473" s="810"/>
      <c r="H473" s="2258" t="s">
        <v>211</v>
      </c>
      <c r="I473" s="2258"/>
      <c r="J473" s="815">
        <v>0.1356896965198732</v>
      </c>
      <c r="K473" s="810"/>
      <c r="L473" s="810"/>
      <c r="M473" s="2258" t="s">
        <v>221</v>
      </c>
      <c r="N473" s="2258"/>
      <c r="O473" s="816">
        <v>3.120339777615963E-2</v>
      </c>
      <c r="P473" s="810"/>
      <c r="Q473" s="810"/>
      <c r="R473" s="233"/>
      <c r="S473" s="233"/>
      <c r="T473" s="233"/>
      <c r="U473" s="233"/>
      <c r="V473" s="233"/>
      <c r="W473" s="233"/>
      <c r="X473" s="233"/>
      <c r="Y473" s="233"/>
      <c r="Z473" s="233"/>
      <c r="AA473" s="233"/>
      <c r="AB473" s="233"/>
      <c r="AC473" s="233"/>
      <c r="AD473" s="233"/>
      <c r="AE473" s="233"/>
      <c r="AF473" s="233"/>
      <c r="AG473" s="233"/>
      <c r="AH473" s="233"/>
      <c r="AI473" s="233"/>
      <c r="AJ473" s="233"/>
      <c r="AK473" s="233"/>
      <c r="AL473" s="233"/>
      <c r="AM473" s="233"/>
      <c r="AN473" s="233"/>
      <c r="AO473" s="233"/>
      <c r="AP473" s="233"/>
      <c r="AQ473" s="233"/>
      <c r="AR473" s="233"/>
      <c r="AS473" s="233"/>
      <c r="AT473" s="233"/>
      <c r="AU473" s="233"/>
      <c r="AV473" s="233"/>
      <c r="AW473" s="233"/>
      <c r="AX473" s="233"/>
      <c r="AY473" s="233"/>
      <c r="BA473" s="235"/>
      <c r="BB473" s="412"/>
      <c r="BC473" s="235"/>
      <c r="BD473" s="235"/>
      <c r="BE473" s="235"/>
      <c r="BF473" s="235"/>
      <c r="BG473" s="235"/>
      <c r="BH473" s="235"/>
      <c r="BI473" s="235"/>
      <c r="BJ473" s="235"/>
      <c r="BK473" s="235"/>
      <c r="BL473" s="235"/>
      <c r="BM473" s="235"/>
      <c r="BN473" s="235"/>
      <c r="BO473" s="235"/>
      <c r="BP473" s="235"/>
      <c r="BQ473" s="235"/>
      <c r="BR473" s="236"/>
      <c r="BS473" s="236"/>
      <c r="BT473" s="236"/>
      <c r="BU473" s="236"/>
      <c r="BV473" s="236"/>
      <c r="BW473" s="236"/>
      <c r="BX473" s="236"/>
      <c r="BY473" s="236"/>
      <c r="BZ473" s="236"/>
      <c r="CA473" s="236"/>
      <c r="CB473" s="236"/>
      <c r="CC473" s="236"/>
      <c r="CD473" s="236"/>
      <c r="CE473" s="236"/>
      <c r="CF473" s="236"/>
      <c r="CG473" s="236"/>
      <c r="CH473" s="236"/>
      <c r="CI473" s="236"/>
      <c r="CJ473" s="236"/>
      <c r="CK473" s="236"/>
      <c r="CL473" s="236"/>
      <c r="CM473" s="236"/>
      <c r="CN473" s="236"/>
      <c r="CO473" s="236"/>
      <c r="CP473" s="236"/>
      <c r="CQ473" s="236"/>
      <c r="CR473" s="236"/>
      <c r="CS473" s="236"/>
      <c r="CT473" s="236"/>
      <c r="CU473" s="236"/>
      <c r="CV473" s="236"/>
      <c r="CW473" s="236"/>
      <c r="CX473" s="236"/>
      <c r="CY473" s="236"/>
      <c r="CZ473" s="236"/>
      <c r="DA473" s="233"/>
    </row>
    <row r="474" s="240" customFormat="true" ht="25.15" customHeight="true" x14ac:dyDescent="0.2">
      <c r="C474" s="2259" t="s">
        <v>219</v>
      </c>
      <c r="D474" s="2258"/>
      <c r="E474" s="814">
        <v>1.5396923781575703E-2</v>
      </c>
      <c r="F474" s="810"/>
      <c r="G474" s="810"/>
      <c r="H474" s="2258" t="s">
        <v>215</v>
      </c>
      <c r="I474" s="2258"/>
      <c r="J474" s="815">
        <v>9.1378248218301636E-2</v>
      </c>
      <c r="K474" s="810"/>
      <c r="L474" s="810"/>
      <c r="M474" s="2258" t="s">
        <v>219</v>
      </c>
      <c r="N474" s="2258"/>
      <c r="O474" s="816">
        <v>1.1271900740373368E-2</v>
      </c>
      <c r="P474" s="810"/>
      <c r="Q474" s="810"/>
      <c r="R474" s="233"/>
      <c r="S474" s="233"/>
      <c r="T474" s="233"/>
      <c r="U474" s="233"/>
      <c r="V474" s="233"/>
      <c r="W474" s="233"/>
      <c r="X474" s="233"/>
      <c r="Y474" s="233"/>
      <c r="Z474" s="233"/>
      <c r="AA474" s="233"/>
      <c r="AB474" s="233"/>
      <c r="AC474" s="233"/>
      <c r="AD474" s="233"/>
      <c r="AE474" s="233"/>
      <c r="AF474" s="233"/>
      <c r="AG474" s="233"/>
      <c r="AH474" s="233"/>
      <c r="AI474" s="233"/>
      <c r="AJ474" s="233"/>
      <c r="AK474" s="233"/>
      <c r="AL474" s="233"/>
      <c r="AM474" s="233"/>
      <c r="AN474" s="233"/>
      <c r="AO474" s="233"/>
      <c r="AP474" s="233"/>
      <c r="AQ474" s="233"/>
      <c r="AR474" s="233"/>
      <c r="AS474" s="233"/>
      <c r="AT474" s="233"/>
      <c r="AU474" s="233"/>
      <c r="AV474" s="233"/>
      <c r="AW474" s="233"/>
      <c r="AX474" s="233"/>
      <c r="AY474" s="233"/>
      <c r="BA474" s="235"/>
      <c r="BB474" s="412"/>
      <c r="BC474" s="235"/>
      <c r="BD474" s="235"/>
      <c r="BE474" s="235"/>
      <c r="BF474" s="235"/>
      <c r="BG474" s="235"/>
      <c r="BH474" s="235"/>
      <c r="BI474" s="235"/>
      <c r="BJ474" s="235"/>
      <c r="BK474" s="235"/>
      <c r="BL474" s="235"/>
      <c r="BM474" s="235"/>
      <c r="BN474" s="235"/>
      <c r="BO474" s="235"/>
      <c r="BP474" s="235"/>
      <c r="BQ474" s="235"/>
      <c r="BR474" s="236"/>
      <c r="BS474" s="236"/>
      <c r="BT474" s="236"/>
      <c r="BU474" s="236"/>
      <c r="BV474" s="236"/>
      <c r="BW474" s="236"/>
      <c r="BX474" s="236"/>
      <c r="BY474" s="236"/>
      <c r="BZ474" s="236"/>
      <c r="CA474" s="236"/>
      <c r="CB474" s="236"/>
      <c r="CC474" s="236"/>
      <c r="CD474" s="236"/>
      <c r="CE474" s="236"/>
      <c r="CF474" s="236"/>
      <c r="CG474" s="236"/>
      <c r="CH474" s="236"/>
      <c r="CI474" s="236"/>
      <c r="CJ474" s="236"/>
      <c r="CK474" s="236"/>
      <c r="CL474" s="236"/>
      <c r="CM474" s="236"/>
      <c r="CN474" s="236"/>
      <c r="CO474" s="236"/>
      <c r="CP474" s="236"/>
      <c r="CQ474" s="236"/>
      <c r="CR474" s="236"/>
      <c r="CS474" s="236"/>
      <c r="CT474" s="236"/>
      <c r="CU474" s="236"/>
      <c r="CV474" s="236"/>
      <c r="CW474" s="236"/>
      <c r="CX474" s="236"/>
      <c r="CY474" s="236"/>
      <c r="CZ474" s="236"/>
      <c r="DA474" s="233"/>
    </row>
    <row r="475" s="240" customFormat="true" ht="25.15" customHeight="true" x14ac:dyDescent="0.2">
      <c r="C475" s="2259" t="s">
        <v>212</v>
      </c>
      <c r="D475" s="2258"/>
      <c r="E475" s="814">
        <v>7.7309331441826126E-2</v>
      </c>
      <c r="F475" s="810"/>
      <c r="G475" s="810"/>
      <c r="H475" s="2258" t="s">
        <v>214</v>
      </c>
      <c r="I475" s="2258"/>
      <c r="J475" s="815">
        <v>1.8919355997851668E-2</v>
      </c>
      <c r="K475" s="810"/>
      <c r="L475" s="810"/>
      <c r="M475" s="2258" t="s">
        <v>212</v>
      </c>
      <c r="N475" s="2258"/>
      <c r="O475" s="816">
        <v>0.1048813371811354</v>
      </c>
      <c r="P475" s="810"/>
      <c r="Q475" s="810"/>
      <c r="R475" s="233"/>
      <c r="S475" s="233"/>
      <c r="T475" s="233"/>
      <c r="U475" s="233"/>
      <c r="V475" s="233"/>
      <c r="W475" s="233"/>
      <c r="X475" s="233"/>
      <c r="Y475" s="233"/>
      <c r="Z475" s="233"/>
      <c r="AA475" s="233"/>
      <c r="AB475" s="233"/>
      <c r="AC475" s="233"/>
      <c r="AD475" s="233"/>
      <c r="AE475" s="233"/>
      <c r="AF475" s="233"/>
      <c r="AG475" s="233"/>
      <c r="AH475" s="233"/>
      <c r="AI475" s="233"/>
      <c r="AJ475" s="233"/>
      <c r="AK475" s="233"/>
      <c r="AL475" s="233"/>
      <c r="AM475" s="233"/>
      <c r="AN475" s="233"/>
      <c r="AO475" s="233"/>
      <c r="AP475" s="233"/>
      <c r="AQ475" s="233"/>
      <c r="AR475" s="233"/>
      <c r="AS475" s="233"/>
      <c r="AT475" s="233"/>
      <c r="AU475" s="233"/>
      <c r="AV475" s="233"/>
      <c r="AW475" s="233"/>
      <c r="AX475" s="233"/>
      <c r="AY475" s="233"/>
      <c r="BA475" s="235"/>
      <c r="BB475" s="412"/>
      <c r="BC475" s="235"/>
      <c r="BD475" s="235"/>
      <c r="BE475" s="235"/>
      <c r="BF475" s="235"/>
      <c r="BG475" s="235"/>
      <c r="BH475" s="235"/>
      <c r="BI475" s="235"/>
      <c r="BJ475" s="235"/>
      <c r="BK475" s="235"/>
      <c r="BL475" s="235"/>
      <c r="BM475" s="235"/>
      <c r="BN475" s="235"/>
      <c r="BO475" s="235"/>
      <c r="BP475" s="235"/>
      <c r="BQ475" s="235"/>
      <c r="BR475" s="236"/>
      <c r="BS475" s="236"/>
      <c r="BT475" s="236"/>
      <c r="BU475" s="236"/>
      <c r="BV475" s="236"/>
      <c r="BW475" s="236"/>
      <c r="BX475" s="236"/>
      <c r="BY475" s="236"/>
      <c r="BZ475" s="236"/>
      <c r="CA475" s="236"/>
      <c r="CB475" s="236"/>
      <c r="CC475" s="236"/>
      <c r="CD475" s="236"/>
      <c r="CE475" s="236"/>
      <c r="CF475" s="236"/>
      <c r="CG475" s="236"/>
      <c r="CH475" s="236"/>
      <c r="CI475" s="236"/>
      <c r="CJ475" s="236"/>
      <c r="CK475" s="236"/>
      <c r="CL475" s="236"/>
      <c r="CM475" s="236"/>
      <c r="CN475" s="236"/>
      <c r="CO475" s="236"/>
      <c r="CP475" s="236"/>
      <c r="CQ475" s="236"/>
      <c r="CR475" s="236"/>
      <c r="CS475" s="236"/>
      <c r="CT475" s="236"/>
      <c r="CU475" s="236"/>
      <c r="CV475" s="236"/>
      <c r="CW475" s="236"/>
      <c r="CX475" s="236"/>
      <c r="CY475" s="236"/>
      <c r="CZ475" s="236"/>
      <c r="DA475" s="233"/>
    </row>
    <row r="476" s="240" customFormat="true" ht="25.15" customHeight="true" x14ac:dyDescent="0.2">
      <c r="C476" s="2259" t="s">
        <v>231</v>
      </c>
      <c r="D476" s="2258"/>
      <c r="E476" s="814">
        <v>2.2795011764823524E-3</v>
      </c>
      <c r="F476" s="810"/>
      <c r="G476" s="810"/>
      <c r="H476" s="2258" t="s">
        <v>222</v>
      </c>
      <c r="I476" s="2258"/>
      <c r="J476" s="815">
        <v>3.9794453440232677E-2</v>
      </c>
      <c r="K476" s="810"/>
      <c r="L476" s="810"/>
      <c r="M476" s="2258" t="s">
        <v>231</v>
      </c>
      <c r="N476" s="2258"/>
      <c r="O476" s="816">
        <v>9.7281275167211897E-3</v>
      </c>
      <c r="P476" s="810"/>
      <c r="Q476" s="810"/>
      <c r="R476" s="233"/>
      <c r="S476" s="233"/>
      <c r="T476" s="233"/>
      <c r="U476" s="233"/>
      <c r="V476" s="233"/>
      <c r="W476" s="233"/>
      <c r="X476" s="233"/>
      <c r="Y476" s="233"/>
      <c r="Z476" s="233"/>
      <c r="AA476" s="233"/>
      <c r="AB476" s="233"/>
      <c r="AC476" s="233"/>
      <c r="AD476" s="233"/>
      <c r="AE476" s="233"/>
      <c r="AF476" s="233"/>
      <c r="AG476" s="233"/>
      <c r="AH476" s="233"/>
      <c r="AI476" s="233"/>
      <c r="AJ476" s="233"/>
      <c r="AK476" s="233"/>
      <c r="AL476" s="233"/>
      <c r="AM476" s="233"/>
      <c r="AN476" s="233"/>
      <c r="AO476" s="233"/>
      <c r="AP476" s="233"/>
      <c r="AQ476" s="233"/>
      <c r="AR476" s="233"/>
      <c r="AS476" s="233"/>
      <c r="AT476" s="233"/>
      <c r="AU476" s="233"/>
      <c r="AV476" s="233"/>
      <c r="AW476" s="233"/>
      <c r="AX476" s="233"/>
      <c r="AY476" s="233"/>
      <c r="BA476" s="235"/>
      <c r="BB476" s="412"/>
      <c r="BC476" s="235"/>
      <c r="BD476" s="235"/>
      <c r="BE476" s="235"/>
      <c r="BF476" s="235"/>
      <c r="BG476" s="235"/>
      <c r="BH476" s="235"/>
      <c r="BI476" s="235"/>
      <c r="BJ476" s="235"/>
      <c r="BK476" s="235"/>
      <c r="BL476" s="235"/>
      <c r="BM476" s="235"/>
      <c r="BN476" s="235"/>
      <c r="BO476" s="235"/>
      <c r="BP476" s="235"/>
      <c r="BQ476" s="235"/>
      <c r="BR476" s="236"/>
      <c r="BS476" s="236"/>
      <c r="BT476" s="236"/>
      <c r="BU476" s="236"/>
      <c r="BV476" s="236"/>
      <c r="BW476" s="236"/>
      <c r="BX476" s="236"/>
      <c r="BY476" s="236"/>
      <c r="BZ476" s="236"/>
      <c r="CA476" s="236"/>
      <c r="CB476" s="236"/>
      <c r="CC476" s="236"/>
      <c r="CD476" s="236"/>
      <c r="CE476" s="236"/>
      <c r="CF476" s="236"/>
      <c r="CG476" s="236"/>
      <c r="CH476" s="236"/>
      <c r="CI476" s="236"/>
      <c r="CJ476" s="236"/>
      <c r="CK476" s="236"/>
      <c r="CL476" s="236"/>
      <c r="CM476" s="236"/>
      <c r="CN476" s="236"/>
      <c r="CO476" s="236"/>
      <c r="CP476" s="236"/>
      <c r="CQ476" s="236"/>
      <c r="CR476" s="236"/>
      <c r="CS476" s="236"/>
      <c r="CT476" s="236"/>
      <c r="CU476" s="236"/>
      <c r="CV476" s="236"/>
      <c r="CW476" s="236"/>
      <c r="CX476" s="236"/>
      <c r="CY476" s="236"/>
      <c r="CZ476" s="236"/>
      <c r="DA476" s="233"/>
    </row>
    <row r="477" s="240" customFormat="true" ht="25.15" customHeight="true" x14ac:dyDescent="0.2">
      <c r="C477" s="2259" t="s">
        <v>229</v>
      </c>
      <c r="D477" s="2258"/>
      <c r="E477" s="814">
        <v>1.1765708522983906E-2</v>
      </c>
      <c r="F477" s="810"/>
      <c r="G477" s="810"/>
      <c r="H477" s="2258" t="s">
        <v>217</v>
      </c>
      <c r="I477" s="2258"/>
      <c r="J477" s="815">
        <v>7.6299518893378784E-2</v>
      </c>
      <c r="K477" s="810"/>
      <c r="L477" s="810"/>
      <c r="M477" s="2258" t="s">
        <v>229</v>
      </c>
      <c r="N477" s="2258"/>
      <c r="O477" s="816">
        <v>1.7738748967890322E-2</v>
      </c>
      <c r="P477" s="810"/>
      <c r="Q477" s="810"/>
      <c r="R477" s="233"/>
      <c r="S477" s="233"/>
      <c r="T477" s="233"/>
      <c r="U477" s="233"/>
      <c r="V477" s="233"/>
      <c r="W477" s="233"/>
      <c r="X477" s="233"/>
      <c r="Y477" s="233"/>
      <c r="Z477" s="233"/>
      <c r="AA477" s="233"/>
      <c r="AB477" s="233"/>
      <c r="AC477" s="233"/>
      <c r="AD477" s="233"/>
      <c r="AE477" s="233"/>
      <c r="AF477" s="233"/>
      <c r="AG477" s="233"/>
      <c r="AH477" s="233"/>
      <c r="AI477" s="233"/>
      <c r="AJ477" s="233"/>
      <c r="AK477" s="233"/>
      <c r="AL477" s="233"/>
      <c r="AM477" s="233"/>
      <c r="AN477" s="233"/>
      <c r="AO477" s="233"/>
      <c r="AP477" s="233"/>
      <c r="AQ477" s="233"/>
      <c r="AR477" s="233"/>
      <c r="AS477" s="233"/>
      <c r="AT477" s="233"/>
      <c r="AU477" s="233"/>
      <c r="AV477" s="233"/>
      <c r="AW477" s="233"/>
      <c r="AX477" s="233"/>
      <c r="AY477" s="233"/>
      <c r="BA477" s="235"/>
      <c r="BB477" s="412"/>
      <c r="BC477" s="235"/>
      <c r="BD477" s="235"/>
      <c r="BE477" s="235"/>
      <c r="BF477" s="235"/>
      <c r="BG477" s="235"/>
      <c r="BH477" s="235"/>
      <c r="BI477" s="235"/>
      <c r="BJ477" s="235"/>
      <c r="BK477" s="235"/>
      <c r="BL477" s="235"/>
      <c r="BM477" s="235"/>
      <c r="BN477" s="235"/>
      <c r="BO477" s="235"/>
      <c r="BP477" s="235"/>
      <c r="BQ477" s="235"/>
      <c r="BR477" s="236"/>
      <c r="BS477" s="236"/>
      <c r="BT477" s="236"/>
      <c r="BU477" s="236"/>
      <c r="BV477" s="236"/>
      <c r="BW477" s="236"/>
      <c r="BX477" s="236"/>
      <c r="BY477" s="236"/>
      <c r="BZ477" s="236"/>
      <c r="CA477" s="236"/>
      <c r="CB477" s="236"/>
      <c r="CC477" s="236"/>
      <c r="CD477" s="236"/>
      <c r="CE477" s="236"/>
      <c r="CF477" s="236"/>
      <c r="CG477" s="236"/>
      <c r="CH477" s="236"/>
      <c r="CI477" s="236"/>
      <c r="CJ477" s="236"/>
      <c r="CK477" s="236"/>
      <c r="CL477" s="236"/>
      <c r="CM477" s="236"/>
      <c r="CN477" s="236"/>
      <c r="CO477" s="236"/>
      <c r="CP477" s="236"/>
      <c r="CQ477" s="236"/>
      <c r="CR477" s="236"/>
      <c r="CS477" s="236"/>
      <c r="CT477" s="236"/>
      <c r="CU477" s="236"/>
      <c r="CV477" s="236"/>
      <c r="CW477" s="236"/>
      <c r="CX477" s="236"/>
      <c r="CY477" s="236"/>
      <c r="CZ477" s="236"/>
      <c r="DA477" s="233"/>
    </row>
    <row r="478" s="240" customFormat="true" ht="25.15" customHeight="true" x14ac:dyDescent="0.2">
      <c r="C478" s="2259" t="s">
        <v>220</v>
      </c>
      <c r="D478" s="2258"/>
      <c r="E478" s="814">
        <v>4.7255037626284691E-2</v>
      </c>
      <c r="F478" s="810"/>
      <c r="G478" s="810"/>
      <c r="H478" s="2258" t="s">
        <v>208</v>
      </c>
      <c r="I478" s="2258"/>
      <c r="J478" s="815">
        <v>3.0141378269270793E-2</v>
      </c>
      <c r="K478" s="810"/>
      <c r="L478" s="810"/>
      <c r="M478" s="2258" t="s">
        <v>220</v>
      </c>
      <c r="N478" s="2258"/>
      <c r="O478" s="816">
        <v>6.9287242465727414E-2</v>
      </c>
      <c r="P478" s="810"/>
      <c r="Q478" s="810"/>
      <c r="R478" s="233"/>
      <c r="S478" s="233"/>
      <c r="T478" s="233"/>
      <c r="U478" s="233"/>
      <c r="V478" s="233"/>
      <c r="W478" s="233"/>
      <c r="X478" s="233"/>
      <c r="Y478" s="233"/>
      <c r="Z478" s="233"/>
      <c r="AA478" s="233"/>
      <c r="AB478" s="233"/>
      <c r="AC478" s="233"/>
      <c r="AD478" s="233"/>
      <c r="AE478" s="233"/>
      <c r="AF478" s="233"/>
      <c r="AG478" s="233"/>
      <c r="AH478" s="233"/>
      <c r="AI478" s="233"/>
      <c r="AJ478" s="233"/>
      <c r="AK478" s="233"/>
      <c r="AL478" s="233"/>
      <c r="AM478" s="233"/>
      <c r="AN478" s="233"/>
      <c r="AO478" s="233"/>
      <c r="AP478" s="233"/>
      <c r="AQ478" s="233"/>
      <c r="AR478" s="233"/>
      <c r="AS478" s="233"/>
      <c r="AT478" s="233"/>
      <c r="AU478" s="233"/>
      <c r="AV478" s="233"/>
      <c r="AW478" s="233"/>
      <c r="AX478" s="233"/>
      <c r="AY478" s="233"/>
      <c r="BA478" s="235"/>
      <c r="BB478" s="412"/>
      <c r="BC478" s="235"/>
      <c r="BD478" s="235"/>
      <c r="BE478" s="235"/>
      <c r="BF478" s="235"/>
      <c r="BG478" s="235"/>
      <c r="BH478" s="235"/>
      <c r="BI478" s="235"/>
      <c r="BJ478" s="235"/>
      <c r="BK478" s="235"/>
      <c r="BL478" s="235"/>
      <c r="BM478" s="235"/>
      <c r="BN478" s="235"/>
      <c r="BO478" s="235"/>
      <c r="BP478" s="235"/>
      <c r="BQ478" s="235"/>
      <c r="BR478" s="236"/>
      <c r="BS478" s="236"/>
      <c r="BT478" s="236"/>
      <c r="BU478" s="236"/>
      <c r="BV478" s="236"/>
      <c r="BW478" s="236"/>
      <c r="BX478" s="236"/>
      <c r="BY478" s="236"/>
      <c r="BZ478" s="236"/>
      <c r="CA478" s="236"/>
      <c r="CB478" s="236"/>
      <c r="CC478" s="236"/>
      <c r="CD478" s="236"/>
      <c r="CE478" s="236"/>
      <c r="CF478" s="236"/>
      <c r="CG478" s="236"/>
      <c r="CH478" s="236"/>
      <c r="CI478" s="236"/>
      <c r="CJ478" s="236"/>
      <c r="CK478" s="236"/>
      <c r="CL478" s="236"/>
      <c r="CM478" s="236"/>
      <c r="CN478" s="236"/>
      <c r="CO478" s="236"/>
      <c r="CP478" s="236"/>
      <c r="CQ478" s="236"/>
      <c r="CR478" s="236"/>
      <c r="CS478" s="236"/>
      <c r="CT478" s="236"/>
      <c r="CU478" s="236"/>
      <c r="CV478" s="236"/>
      <c r="CW478" s="236"/>
      <c r="CX478" s="236"/>
      <c r="CY478" s="236"/>
      <c r="CZ478" s="236"/>
      <c r="DA478" s="233"/>
    </row>
    <row r="479" s="240" customFormat="true" ht="25.15" customHeight="true" x14ac:dyDescent="0.2">
      <c r="C479" s="2259" t="s">
        <v>227</v>
      </c>
      <c r="D479" s="2258"/>
      <c r="E479" s="814">
        <v>6.5068175868189537E-4</v>
      </c>
      <c r="F479" s="810"/>
      <c r="G479" s="810"/>
      <c r="H479" s="2258" t="s">
        <v>232</v>
      </c>
      <c r="I479" s="2258"/>
      <c r="J479" s="815">
        <v>6.4246786240501272E-4</v>
      </c>
      <c r="K479" s="810"/>
      <c r="L479" s="810"/>
      <c r="M479" s="2258" t="s">
        <v>227</v>
      </c>
      <c r="N479" s="2258"/>
      <c r="O479" s="816">
        <v>7.2708610053002942E-5</v>
      </c>
      <c r="P479" s="810"/>
      <c r="Q479" s="810"/>
      <c r="R479" s="233"/>
      <c r="S479" s="233"/>
      <c r="T479" s="233"/>
      <c r="U479" s="233"/>
      <c r="V479" s="233"/>
      <c r="W479" s="233"/>
      <c r="X479" s="233"/>
      <c r="Y479" s="233"/>
      <c r="Z479" s="233"/>
      <c r="AA479" s="233"/>
      <c r="AB479" s="233"/>
      <c r="AC479" s="233"/>
      <c r="AD479" s="233"/>
      <c r="AE479" s="233"/>
      <c r="AF479" s="233"/>
      <c r="AG479" s="233"/>
      <c r="AH479" s="233"/>
      <c r="AI479" s="233"/>
      <c r="AJ479" s="233"/>
      <c r="AK479" s="233"/>
      <c r="AL479" s="233"/>
      <c r="AM479" s="233"/>
      <c r="AN479" s="233"/>
      <c r="AO479" s="233"/>
      <c r="AP479" s="233"/>
      <c r="AQ479" s="233"/>
      <c r="AR479" s="233"/>
      <c r="AS479" s="233"/>
      <c r="AT479" s="233"/>
      <c r="AU479" s="233"/>
      <c r="AV479" s="233"/>
      <c r="AW479" s="233"/>
      <c r="AX479" s="233"/>
      <c r="AY479" s="233"/>
      <c r="BA479" s="235"/>
      <c r="BB479" s="412"/>
      <c r="BC479" s="235"/>
      <c r="BD479" s="235"/>
      <c r="BE479" s="235"/>
      <c r="BF479" s="235"/>
      <c r="BG479" s="235"/>
      <c r="BH479" s="235"/>
      <c r="BI479" s="235"/>
      <c r="BJ479" s="235"/>
      <c r="BK479" s="235"/>
      <c r="BL479" s="235"/>
      <c r="BM479" s="235"/>
      <c r="BN479" s="235"/>
      <c r="BO479" s="235"/>
      <c r="BP479" s="235"/>
      <c r="BQ479" s="235"/>
      <c r="BR479" s="236"/>
      <c r="BS479" s="236"/>
      <c r="BT479" s="236"/>
      <c r="BU479" s="236"/>
      <c r="BV479" s="236"/>
      <c r="BW479" s="236"/>
      <c r="BX479" s="236"/>
      <c r="BY479" s="236"/>
      <c r="BZ479" s="236"/>
      <c r="CA479" s="236"/>
      <c r="CB479" s="236"/>
      <c r="CC479" s="236"/>
      <c r="CD479" s="236"/>
      <c r="CE479" s="236"/>
      <c r="CF479" s="236"/>
      <c r="CG479" s="236"/>
      <c r="CH479" s="236"/>
      <c r="CI479" s="236"/>
      <c r="CJ479" s="236"/>
      <c r="CK479" s="236"/>
      <c r="CL479" s="236"/>
      <c r="CM479" s="236"/>
      <c r="CN479" s="236"/>
      <c r="CO479" s="236"/>
      <c r="CP479" s="236"/>
      <c r="CQ479" s="236"/>
      <c r="CR479" s="236"/>
      <c r="CS479" s="236"/>
      <c r="CT479" s="236"/>
      <c r="CU479" s="236"/>
      <c r="CV479" s="236"/>
      <c r="CW479" s="236"/>
      <c r="CX479" s="236"/>
      <c r="CY479" s="236"/>
      <c r="CZ479" s="236"/>
      <c r="DA479" s="233"/>
    </row>
    <row r="480" s="240" customFormat="true" ht="25.15" customHeight="true" x14ac:dyDescent="0.2">
      <c r="C480" s="2259" t="s">
        <v>211</v>
      </c>
      <c r="D480" s="2258"/>
      <c r="E480" s="814">
        <v>0.11242039868721955</v>
      </c>
      <c r="F480" s="810"/>
      <c r="G480" s="810"/>
      <c r="H480" s="2258" t="s">
        <v>210</v>
      </c>
      <c r="I480" s="2258"/>
      <c r="J480" s="815">
        <v>0.1252999245658199</v>
      </c>
      <c r="K480" s="810"/>
      <c r="L480" s="810"/>
      <c r="M480" s="2258" t="s">
        <v>211</v>
      </c>
      <c r="N480" s="2258"/>
      <c r="O480" s="816">
        <v>2.4122293096174259E-2</v>
      </c>
      <c r="P480" s="810"/>
      <c r="Q480" s="810"/>
      <c r="R480" s="233"/>
      <c r="S480" s="233"/>
      <c r="T480" s="233"/>
      <c r="U480" s="233"/>
      <c r="V480" s="233"/>
      <c r="W480" s="233"/>
      <c r="X480" s="233"/>
      <c r="Y480" s="233"/>
      <c r="Z480" s="233"/>
      <c r="AA480" s="233"/>
      <c r="AB480" s="233"/>
      <c r="AC480" s="233"/>
      <c r="AD480" s="233"/>
      <c r="AE480" s="233"/>
      <c r="AF480" s="233"/>
      <c r="AG480" s="233"/>
      <c r="AH480" s="233"/>
      <c r="AI480" s="233"/>
      <c r="AJ480" s="233"/>
      <c r="AK480" s="233"/>
      <c r="AL480" s="233"/>
      <c r="AM480" s="233"/>
      <c r="AN480" s="233"/>
      <c r="AO480" s="233"/>
      <c r="AP480" s="233"/>
      <c r="AQ480" s="233"/>
      <c r="AR480" s="233"/>
      <c r="AS480" s="233"/>
      <c r="AT480" s="233"/>
      <c r="AU480" s="233"/>
      <c r="AV480" s="233"/>
      <c r="AW480" s="233"/>
      <c r="AX480" s="233"/>
      <c r="AY480" s="233"/>
      <c r="BA480" s="235"/>
      <c r="BB480" s="412"/>
      <c r="BC480" s="235"/>
      <c r="BD480" s="235"/>
      <c r="BE480" s="235"/>
      <c r="BF480" s="235"/>
      <c r="BG480" s="235"/>
      <c r="BH480" s="235"/>
      <c r="BI480" s="235"/>
      <c r="BJ480" s="235"/>
      <c r="BK480" s="235"/>
      <c r="BL480" s="235"/>
      <c r="BM480" s="235"/>
      <c r="BN480" s="235"/>
      <c r="BO480" s="235"/>
      <c r="BP480" s="235"/>
      <c r="BQ480" s="235"/>
      <c r="BR480" s="236"/>
      <c r="BS480" s="236"/>
      <c r="BT480" s="236"/>
      <c r="BU480" s="236"/>
      <c r="BV480" s="236"/>
      <c r="BW480" s="236"/>
      <c r="BX480" s="236"/>
      <c r="BY480" s="236"/>
      <c r="BZ480" s="236"/>
      <c r="CA480" s="236"/>
      <c r="CB480" s="236"/>
      <c r="CC480" s="236"/>
      <c r="CD480" s="236"/>
      <c r="CE480" s="236"/>
      <c r="CF480" s="236"/>
      <c r="CG480" s="236"/>
      <c r="CH480" s="236"/>
      <c r="CI480" s="236"/>
      <c r="CJ480" s="236"/>
      <c r="CK480" s="236"/>
      <c r="CL480" s="236"/>
      <c r="CM480" s="236"/>
      <c r="CN480" s="236"/>
      <c r="CO480" s="236"/>
      <c r="CP480" s="236"/>
      <c r="CQ480" s="236"/>
      <c r="CR480" s="236"/>
      <c r="CS480" s="236"/>
      <c r="CT480" s="236"/>
      <c r="CU480" s="236"/>
      <c r="CV480" s="236"/>
      <c r="CW480" s="236"/>
      <c r="CX480" s="236"/>
      <c r="CY480" s="236"/>
      <c r="CZ480" s="236"/>
      <c r="DA480" s="233"/>
    </row>
    <row r="481" s="240" customFormat="true" ht="25.15" customHeight="true" x14ac:dyDescent="0.2">
      <c r="C481" s="2259" t="s">
        <v>215</v>
      </c>
      <c r="D481" s="2258"/>
      <c r="E481" s="814">
        <v>7.6111968065375499E-2</v>
      </c>
      <c r="F481" s="810"/>
      <c r="G481" s="810"/>
      <c r="H481" s="2258" t="s">
        <v>221</v>
      </c>
      <c r="I481" s="2258"/>
      <c r="J481" s="815">
        <v>2.0622974657053532E-2</v>
      </c>
      <c r="K481" s="810"/>
      <c r="L481" s="810"/>
      <c r="M481" s="2258" t="s">
        <v>215</v>
      </c>
      <c r="N481" s="2258"/>
      <c r="O481" s="816">
        <v>3.4454800326080504E-2</v>
      </c>
      <c r="P481" s="810"/>
      <c r="Q481" s="810"/>
      <c r="R481" s="233"/>
      <c r="S481" s="233"/>
      <c r="T481" s="233"/>
      <c r="U481" s="233"/>
      <c r="V481" s="233"/>
      <c r="W481" s="233"/>
      <c r="X481" s="233"/>
      <c r="Y481" s="233"/>
      <c r="Z481" s="233"/>
      <c r="AA481" s="233"/>
      <c r="AB481" s="233"/>
      <c r="AC481" s="233"/>
      <c r="AD481" s="233"/>
      <c r="AE481" s="233"/>
      <c r="AF481" s="233"/>
      <c r="AG481" s="233"/>
      <c r="AH481" s="233"/>
      <c r="AI481" s="233"/>
      <c r="AJ481" s="233"/>
      <c r="AK481" s="233"/>
      <c r="AL481" s="233"/>
      <c r="AM481" s="233"/>
      <c r="AN481" s="233"/>
      <c r="AO481" s="233"/>
      <c r="AP481" s="233"/>
      <c r="AQ481" s="233"/>
      <c r="AR481" s="233"/>
      <c r="AS481" s="233"/>
      <c r="AT481" s="233"/>
      <c r="AU481" s="233"/>
      <c r="AV481" s="233"/>
      <c r="AW481" s="233"/>
      <c r="AX481" s="233"/>
      <c r="AY481" s="233"/>
      <c r="BA481" s="235"/>
      <c r="BB481" s="412"/>
      <c r="BC481" s="235"/>
      <c r="BD481" s="235"/>
      <c r="BE481" s="235"/>
      <c r="BF481" s="235"/>
      <c r="BG481" s="235"/>
      <c r="BH481" s="235"/>
      <c r="BI481" s="235"/>
      <c r="BJ481" s="235"/>
      <c r="BK481" s="235"/>
      <c r="BL481" s="235"/>
      <c r="BM481" s="235"/>
      <c r="BN481" s="235"/>
      <c r="BO481" s="235"/>
      <c r="BP481" s="235"/>
      <c r="BQ481" s="235"/>
      <c r="BR481" s="236"/>
      <c r="BS481" s="236"/>
      <c r="BT481" s="236"/>
      <c r="BU481" s="236"/>
      <c r="BV481" s="236"/>
      <c r="BW481" s="236"/>
      <c r="BX481" s="236"/>
      <c r="BY481" s="236"/>
      <c r="BZ481" s="236"/>
      <c r="CA481" s="236"/>
      <c r="CB481" s="236"/>
      <c r="CC481" s="236"/>
      <c r="CD481" s="236"/>
      <c r="CE481" s="236"/>
      <c r="CF481" s="236"/>
      <c r="CG481" s="236"/>
      <c r="CH481" s="236"/>
      <c r="CI481" s="236"/>
      <c r="CJ481" s="236"/>
      <c r="CK481" s="236"/>
      <c r="CL481" s="236"/>
      <c r="CM481" s="236"/>
      <c r="CN481" s="236"/>
      <c r="CO481" s="236"/>
      <c r="CP481" s="236"/>
      <c r="CQ481" s="236"/>
      <c r="CR481" s="236"/>
      <c r="CS481" s="236"/>
      <c r="CT481" s="236"/>
      <c r="CU481" s="236"/>
      <c r="CV481" s="236"/>
      <c r="CW481" s="236"/>
      <c r="CX481" s="236"/>
      <c r="CY481" s="236"/>
      <c r="CZ481" s="236"/>
      <c r="DA481" s="233"/>
    </row>
    <row r="482" s="240" customFormat="true" ht="25.15" customHeight="true" x14ac:dyDescent="0.2">
      <c r="C482" s="2259" t="s">
        <v>214</v>
      </c>
      <c r="D482" s="2258"/>
      <c r="E482" s="814">
        <v>6.3452413839630212E-2</v>
      </c>
      <c r="F482" s="810"/>
      <c r="G482" s="810"/>
      <c r="H482" s="2258" t="s">
        <v>219</v>
      </c>
      <c r="I482" s="2258"/>
      <c r="J482" s="815">
        <v>1.8885243165343648E-2</v>
      </c>
      <c r="K482" s="810"/>
      <c r="L482" s="810"/>
      <c r="M482" s="2258" t="s">
        <v>214</v>
      </c>
      <c r="N482" s="2258"/>
      <c r="O482" s="816">
        <v>9.1325632475367111E-2</v>
      </c>
      <c r="P482" s="810"/>
      <c r="Q482" s="810"/>
      <c r="R482" s="233"/>
      <c r="S482" s="233"/>
      <c r="T482" s="233"/>
      <c r="U482" s="233"/>
      <c r="V482" s="233"/>
      <c r="W482" s="233"/>
      <c r="X482" s="233"/>
      <c r="Y482" s="233"/>
      <c r="Z482" s="233"/>
      <c r="AA482" s="233"/>
      <c r="AB482" s="233"/>
      <c r="AC482" s="233"/>
      <c r="AD482" s="233"/>
      <c r="AE482" s="233"/>
      <c r="AF482" s="233"/>
      <c r="AG482" s="233"/>
      <c r="AH482" s="233"/>
      <c r="AI482" s="233"/>
      <c r="AJ482" s="233"/>
      <c r="AK482" s="233"/>
      <c r="AL482" s="233"/>
      <c r="AM482" s="233"/>
      <c r="AN482" s="233"/>
      <c r="AO482" s="233"/>
      <c r="AP482" s="233"/>
      <c r="AQ482" s="233"/>
      <c r="AR482" s="233"/>
      <c r="AS482" s="233"/>
      <c r="AT482" s="233"/>
      <c r="AU482" s="233"/>
      <c r="AV482" s="233"/>
      <c r="AW482" s="233"/>
      <c r="AX482" s="233"/>
      <c r="AY482" s="233"/>
      <c r="BA482" s="235"/>
      <c r="BB482" s="412"/>
      <c r="BC482" s="235"/>
      <c r="BD482" s="235"/>
      <c r="BE482" s="235"/>
      <c r="BF482" s="235"/>
      <c r="BG482" s="235"/>
      <c r="BH482" s="235"/>
      <c r="BI482" s="235"/>
      <c r="BJ482" s="235"/>
      <c r="BK482" s="235"/>
      <c r="BL482" s="235"/>
      <c r="BM482" s="235"/>
      <c r="BN482" s="235"/>
      <c r="BO482" s="235"/>
      <c r="BP482" s="235"/>
      <c r="BQ482" s="235"/>
      <c r="BR482" s="236"/>
      <c r="BS482" s="236"/>
      <c r="BT482" s="236"/>
      <c r="BU482" s="236"/>
      <c r="BV482" s="236"/>
      <c r="BW482" s="236"/>
      <c r="BX482" s="236"/>
      <c r="BY482" s="236"/>
      <c r="BZ482" s="236"/>
      <c r="CA482" s="236"/>
      <c r="CB482" s="236"/>
      <c r="CC482" s="236"/>
      <c r="CD482" s="236"/>
      <c r="CE482" s="236"/>
      <c r="CF482" s="236"/>
      <c r="CG482" s="236"/>
      <c r="CH482" s="236"/>
      <c r="CI482" s="236"/>
      <c r="CJ482" s="236"/>
      <c r="CK482" s="236"/>
      <c r="CL482" s="236"/>
      <c r="CM482" s="236"/>
      <c r="CN482" s="236"/>
      <c r="CO482" s="236"/>
      <c r="CP482" s="236"/>
      <c r="CQ482" s="236"/>
      <c r="CR482" s="236"/>
      <c r="CS482" s="236"/>
      <c r="CT482" s="236"/>
      <c r="CU482" s="236"/>
      <c r="CV482" s="236"/>
      <c r="CW482" s="236"/>
      <c r="CX482" s="236"/>
      <c r="CY482" s="236"/>
      <c r="CZ482" s="236"/>
      <c r="DA482" s="233"/>
    </row>
    <row r="483" s="240" customFormat="true" ht="25.15" customHeight="true" x14ac:dyDescent="0.2">
      <c r="C483" s="2259" t="s">
        <v>222</v>
      </c>
      <c r="D483" s="2258"/>
      <c r="E483" s="814">
        <v>5.2360818357808014E-3</v>
      </c>
      <c r="F483" s="810"/>
      <c r="G483" s="810"/>
      <c r="H483" s="2258" t="s">
        <v>200</v>
      </c>
      <c r="I483" s="2258"/>
      <c r="J483" s="815">
        <v>0.2259050341187622</v>
      </c>
      <c r="K483" s="810"/>
      <c r="L483" s="810"/>
      <c r="M483" s="2258" t="s">
        <v>222</v>
      </c>
      <c r="N483" s="2258"/>
      <c r="O483" s="816">
        <v>7.511974758153182E-3</v>
      </c>
      <c r="P483" s="810"/>
      <c r="Q483" s="810"/>
      <c r="R483" s="233"/>
      <c r="S483" s="233"/>
      <c r="T483" s="233"/>
      <c r="U483" s="233"/>
      <c r="V483" s="233"/>
      <c r="W483" s="233"/>
      <c r="X483" s="233"/>
      <c r="Y483" s="233"/>
      <c r="Z483" s="233"/>
      <c r="AA483" s="233"/>
      <c r="AB483" s="233"/>
      <c r="AC483" s="233"/>
      <c r="AD483" s="233"/>
      <c r="AE483" s="233"/>
      <c r="AF483" s="233"/>
      <c r="AG483" s="233"/>
      <c r="AH483" s="233"/>
      <c r="AI483" s="233"/>
      <c r="AJ483" s="233"/>
      <c r="AK483" s="233"/>
      <c r="AL483" s="233"/>
      <c r="AM483" s="233"/>
      <c r="AN483" s="233"/>
      <c r="AO483" s="233"/>
      <c r="AP483" s="233"/>
      <c r="AQ483" s="233"/>
      <c r="AR483" s="233"/>
      <c r="AS483" s="233"/>
      <c r="AT483" s="233"/>
      <c r="AU483" s="233"/>
      <c r="AV483" s="233"/>
      <c r="AW483" s="233"/>
      <c r="AX483" s="233"/>
      <c r="AY483" s="233"/>
      <c r="BA483" s="235"/>
      <c r="BB483" s="412"/>
      <c r="BC483" s="235"/>
      <c r="BD483" s="235"/>
      <c r="BE483" s="235"/>
      <c r="BF483" s="235"/>
      <c r="BG483" s="235"/>
      <c r="BH483" s="235"/>
      <c r="BI483" s="235"/>
      <c r="BJ483" s="235"/>
      <c r="BK483" s="235"/>
      <c r="BL483" s="235"/>
      <c r="BM483" s="235"/>
      <c r="BN483" s="235"/>
      <c r="BO483" s="235"/>
      <c r="BP483" s="235"/>
      <c r="BQ483" s="235"/>
      <c r="BR483" s="236"/>
      <c r="BS483" s="236"/>
      <c r="BT483" s="236"/>
      <c r="BU483" s="236"/>
      <c r="BV483" s="236"/>
      <c r="BW483" s="236"/>
      <c r="BX483" s="236"/>
      <c r="BY483" s="236"/>
      <c r="BZ483" s="236"/>
      <c r="CA483" s="236"/>
      <c r="CB483" s="236"/>
      <c r="CC483" s="236"/>
      <c r="CD483" s="236"/>
      <c r="CE483" s="236"/>
      <c r="CF483" s="236"/>
      <c r="CG483" s="236"/>
      <c r="CH483" s="236"/>
      <c r="CI483" s="236"/>
      <c r="CJ483" s="236"/>
      <c r="CK483" s="236"/>
      <c r="CL483" s="236"/>
      <c r="CM483" s="236"/>
      <c r="CN483" s="236"/>
      <c r="CO483" s="236"/>
      <c r="CP483" s="236"/>
      <c r="CQ483" s="236"/>
      <c r="CR483" s="236"/>
      <c r="CS483" s="236"/>
      <c r="CT483" s="236"/>
      <c r="CU483" s="236"/>
      <c r="CV483" s="236"/>
      <c r="CW483" s="236"/>
      <c r="CX483" s="236"/>
      <c r="CY483" s="236"/>
      <c r="CZ483" s="236"/>
      <c r="DA483" s="233"/>
    </row>
    <row r="484" s="240" customFormat="true" ht="25.15" customHeight="true" x14ac:dyDescent="0.2">
      <c r="C484" s="2259" t="s">
        <v>217</v>
      </c>
      <c r="D484" s="2258"/>
      <c r="E484" s="814">
        <v>2.8755082985852668E-2</v>
      </c>
      <c r="F484" s="810"/>
      <c r="G484" s="810"/>
      <c r="H484" s="2258" t="s">
        <v>198</v>
      </c>
      <c r="I484" s="2258"/>
      <c r="J484" s="815">
        <v>0.27196662470996513</v>
      </c>
      <c r="K484" s="810"/>
      <c r="L484" s="810"/>
      <c r="M484" s="2258" t="s">
        <v>217</v>
      </c>
      <c r="N484" s="2258"/>
      <c r="O484" s="816">
        <v>6.9284812410674718E-3</v>
      </c>
      <c r="P484" s="810"/>
      <c r="Q484" s="810"/>
      <c r="R484" s="233"/>
      <c r="S484" s="233"/>
      <c r="T484" s="233"/>
      <c r="U484" s="233"/>
      <c r="V484" s="233"/>
      <c r="W484" s="233"/>
      <c r="X484" s="233"/>
      <c r="Y484" s="233"/>
      <c r="Z484" s="233"/>
      <c r="AA484" s="233"/>
      <c r="AB484" s="233"/>
      <c r="AC484" s="233"/>
      <c r="AD484" s="233"/>
      <c r="AE484" s="233"/>
      <c r="AF484" s="233"/>
      <c r="AG484" s="233"/>
      <c r="AH484" s="233"/>
      <c r="AI484" s="233"/>
      <c r="AJ484" s="233"/>
      <c r="AK484" s="233"/>
      <c r="AL484" s="233"/>
      <c r="AM484" s="233"/>
      <c r="AN484" s="233"/>
      <c r="AO484" s="233"/>
      <c r="AP484" s="233"/>
      <c r="AQ484" s="233"/>
      <c r="AR484" s="233"/>
      <c r="AS484" s="233"/>
      <c r="AT484" s="233"/>
      <c r="AU484" s="233"/>
      <c r="AV484" s="233"/>
      <c r="AW484" s="233"/>
      <c r="AX484" s="233"/>
      <c r="AY484" s="233"/>
      <c r="BA484" s="235"/>
      <c r="BB484" s="412"/>
      <c r="BC484" s="235"/>
      <c r="BD484" s="235"/>
      <c r="BE484" s="235"/>
      <c r="BF484" s="235"/>
      <c r="BG484" s="235"/>
      <c r="BH484" s="235"/>
      <c r="BI484" s="235"/>
      <c r="BJ484" s="235"/>
      <c r="BK484" s="235"/>
      <c r="BL484" s="235"/>
      <c r="BM484" s="235"/>
      <c r="BN484" s="235"/>
      <c r="BO484" s="235"/>
      <c r="BP484" s="235"/>
      <c r="BQ484" s="235"/>
      <c r="BR484" s="236"/>
      <c r="BS484" s="236"/>
      <c r="BT484" s="236"/>
      <c r="BU484" s="236"/>
      <c r="BV484" s="236"/>
      <c r="BW484" s="236"/>
      <c r="BX484" s="236"/>
      <c r="BY484" s="236"/>
      <c r="BZ484" s="236"/>
      <c r="CA484" s="236"/>
      <c r="CB484" s="236"/>
      <c r="CC484" s="236"/>
      <c r="CD484" s="236"/>
      <c r="CE484" s="236"/>
      <c r="CF484" s="236"/>
      <c r="CG484" s="236"/>
      <c r="CH484" s="236"/>
      <c r="CI484" s="236"/>
      <c r="CJ484" s="236"/>
      <c r="CK484" s="236"/>
      <c r="CL484" s="236"/>
      <c r="CM484" s="236"/>
      <c r="CN484" s="236"/>
      <c r="CO484" s="236"/>
      <c r="CP484" s="236"/>
      <c r="CQ484" s="236"/>
      <c r="CR484" s="236"/>
      <c r="CS484" s="236"/>
      <c r="CT484" s="236"/>
      <c r="CU484" s="236"/>
      <c r="CV484" s="236"/>
      <c r="CW484" s="236"/>
      <c r="CX484" s="236"/>
      <c r="CY484" s="236"/>
      <c r="CZ484" s="236"/>
      <c r="DA484" s="233"/>
    </row>
    <row r="485" s="240" customFormat="true" ht="25.15" customHeight="true" x14ac:dyDescent="0.2">
      <c r="C485" s="2259" t="s">
        <v>208</v>
      </c>
      <c r="D485" s="2258"/>
      <c r="E485" s="814">
        <v>0.1817734896076095</v>
      </c>
      <c r="F485" s="810"/>
      <c r="G485" s="810"/>
      <c r="H485" s="2258" t="s">
        <v>199</v>
      </c>
      <c r="I485" s="2258"/>
      <c r="J485" s="815">
        <v>0.28570455915228704</v>
      </c>
      <c r="K485" s="810"/>
      <c r="L485" s="810"/>
      <c r="M485" s="2258" t="s">
        <v>208</v>
      </c>
      <c r="N485" s="2258"/>
      <c r="O485" s="816">
        <v>0.1477662040129907</v>
      </c>
      <c r="P485" s="810"/>
      <c r="Q485" s="810"/>
      <c r="R485" s="233"/>
      <c r="S485" s="233"/>
      <c r="T485" s="233"/>
      <c r="U485" s="233"/>
      <c r="V485" s="233"/>
      <c r="W485" s="233"/>
      <c r="X485" s="233"/>
      <c r="Y485" s="233"/>
      <c r="Z485" s="233"/>
      <c r="AA485" s="233"/>
      <c r="AB485" s="233"/>
      <c r="AC485" s="233"/>
      <c r="AD485" s="233"/>
      <c r="AE485" s="233"/>
      <c r="AF485" s="233"/>
      <c r="AG485" s="233"/>
      <c r="AH485" s="233"/>
      <c r="AI485" s="233"/>
      <c r="AJ485" s="233"/>
      <c r="AK485" s="233"/>
      <c r="AL485" s="233"/>
      <c r="AM485" s="233"/>
      <c r="AN485" s="233"/>
      <c r="AO485" s="233"/>
      <c r="AP485" s="233"/>
      <c r="AQ485" s="233"/>
      <c r="AR485" s="233"/>
      <c r="AS485" s="233"/>
      <c r="AT485" s="233"/>
      <c r="AU485" s="233"/>
      <c r="AV485" s="233"/>
      <c r="AW485" s="233"/>
      <c r="AX485" s="233"/>
      <c r="AY485" s="233"/>
      <c r="BA485" s="235"/>
      <c r="BB485" s="412"/>
      <c r="BC485" s="235"/>
      <c r="BD485" s="235"/>
      <c r="BE485" s="235"/>
      <c r="BF485" s="235"/>
      <c r="BG485" s="235"/>
      <c r="BH485" s="235"/>
      <c r="BI485" s="235"/>
      <c r="BJ485" s="235"/>
      <c r="BK485" s="235"/>
      <c r="BL485" s="235"/>
      <c r="BM485" s="235"/>
      <c r="BN485" s="235"/>
      <c r="BO485" s="235"/>
      <c r="BP485" s="235"/>
      <c r="BQ485" s="235"/>
      <c r="BR485" s="236"/>
      <c r="BS485" s="236"/>
      <c r="BT485" s="236"/>
      <c r="BU485" s="236"/>
      <c r="BV485" s="236"/>
      <c r="BW485" s="236"/>
      <c r="BX485" s="236"/>
      <c r="BY485" s="236"/>
      <c r="BZ485" s="236"/>
      <c r="CA485" s="236"/>
      <c r="CB485" s="236"/>
      <c r="CC485" s="236"/>
      <c r="CD485" s="236"/>
      <c r="CE485" s="236"/>
      <c r="CF485" s="236"/>
      <c r="CG485" s="236"/>
      <c r="CH485" s="236"/>
      <c r="CI485" s="236"/>
      <c r="CJ485" s="236"/>
      <c r="CK485" s="236"/>
      <c r="CL485" s="236"/>
      <c r="CM485" s="236"/>
      <c r="CN485" s="236"/>
      <c r="CO485" s="236"/>
      <c r="CP485" s="236"/>
      <c r="CQ485" s="236"/>
      <c r="CR485" s="236"/>
      <c r="CS485" s="236"/>
      <c r="CT485" s="236"/>
      <c r="CU485" s="236"/>
      <c r="CV485" s="236"/>
      <c r="CW485" s="236"/>
      <c r="CX485" s="236"/>
      <c r="CY485" s="236"/>
      <c r="CZ485" s="236"/>
      <c r="DA485" s="233"/>
    </row>
    <row r="486" s="240" customFormat="true" ht="25.15" customHeight="true" x14ac:dyDescent="0.2">
      <c r="C486" s="2259" t="s">
        <v>232</v>
      </c>
      <c r="D486" s="2258"/>
      <c r="E486" s="814">
        <v>5.2168246918985195E-3</v>
      </c>
      <c r="F486" s="810"/>
      <c r="G486" s="810"/>
      <c r="H486" s="2258" t="s">
        <v>218</v>
      </c>
      <c r="I486" s="2258"/>
      <c r="J486" s="815">
        <v>1.6333742879433143E-2</v>
      </c>
      <c r="K486" s="810"/>
      <c r="L486" s="810"/>
      <c r="M486" s="2258" t="s">
        <v>232</v>
      </c>
      <c r="N486" s="2258"/>
      <c r="O486" s="816">
        <v>5.6268785112764666E-3</v>
      </c>
      <c r="P486" s="810"/>
      <c r="Q486" s="810"/>
      <c r="R486" s="233"/>
      <c r="S486" s="233"/>
      <c r="T486" s="233"/>
      <c r="U486" s="233"/>
      <c r="V486" s="233"/>
      <c r="W486" s="233"/>
      <c r="X486" s="233"/>
      <c r="Y486" s="233"/>
      <c r="Z486" s="233"/>
      <c r="AA486" s="233"/>
      <c r="AB486" s="233"/>
      <c r="AC486" s="233"/>
      <c r="AD486" s="233"/>
      <c r="AE486" s="233"/>
      <c r="AF486" s="233"/>
      <c r="AG486" s="233"/>
      <c r="AH486" s="233"/>
      <c r="AI486" s="233"/>
      <c r="AJ486" s="233"/>
      <c r="AK486" s="233"/>
      <c r="AL486" s="233"/>
      <c r="AM486" s="233"/>
      <c r="AN486" s="233"/>
      <c r="AO486" s="233"/>
      <c r="AP486" s="233"/>
      <c r="AQ486" s="233"/>
      <c r="AR486" s="233"/>
      <c r="AS486" s="233"/>
      <c r="AT486" s="233"/>
      <c r="AU486" s="233"/>
      <c r="AV486" s="233"/>
      <c r="AW486" s="233"/>
      <c r="AX486" s="233"/>
      <c r="AY486" s="233"/>
      <c r="BA486" s="235"/>
      <c r="BB486" s="412"/>
      <c r="BC486" s="235"/>
      <c r="BD486" s="235"/>
      <c r="BE486" s="235"/>
      <c r="BF486" s="235"/>
      <c r="BG486" s="235"/>
      <c r="BH486" s="235"/>
      <c r="BI486" s="235"/>
      <c r="BJ486" s="235"/>
      <c r="BK486" s="235"/>
      <c r="BL486" s="235"/>
      <c r="BM486" s="235"/>
      <c r="BN486" s="235"/>
      <c r="BO486" s="235"/>
      <c r="BP486" s="235"/>
      <c r="BQ486" s="235"/>
      <c r="BR486" s="236"/>
      <c r="BS486" s="236"/>
      <c r="BT486" s="236"/>
      <c r="BU486" s="236"/>
      <c r="BV486" s="236"/>
      <c r="BW486" s="236"/>
      <c r="BX486" s="236"/>
      <c r="BY486" s="236"/>
      <c r="BZ486" s="236"/>
      <c r="CA486" s="236"/>
      <c r="CB486" s="236"/>
      <c r="CC486" s="236"/>
      <c r="CD486" s="236"/>
      <c r="CE486" s="236"/>
      <c r="CF486" s="236"/>
      <c r="CG486" s="236"/>
      <c r="CH486" s="236"/>
      <c r="CI486" s="236"/>
      <c r="CJ486" s="236"/>
      <c r="CK486" s="236"/>
      <c r="CL486" s="236"/>
      <c r="CM486" s="236"/>
      <c r="CN486" s="236"/>
      <c r="CO486" s="236"/>
      <c r="CP486" s="236"/>
      <c r="CQ486" s="236"/>
      <c r="CR486" s="236"/>
      <c r="CS486" s="236"/>
      <c r="CT486" s="236"/>
      <c r="CU486" s="236"/>
      <c r="CV486" s="236"/>
      <c r="CW486" s="236"/>
      <c r="CX486" s="236"/>
      <c r="CY486" s="236"/>
      <c r="CZ486" s="236"/>
      <c r="DA486" s="233"/>
    </row>
    <row r="487" s="240" customFormat="true" ht="25.15" customHeight="true" x14ac:dyDescent="0.2">
      <c r="C487" s="2259" t="s">
        <v>239</v>
      </c>
      <c r="D487" s="2258"/>
      <c r="E487" s="814">
        <v>3.2760799790534895E-4</v>
      </c>
      <c r="F487" s="810"/>
      <c r="G487" s="810"/>
      <c r="H487" s="2258" t="s">
        <v>216</v>
      </c>
      <c r="I487" s="2258"/>
      <c r="J487" s="815">
        <v>2.9194840936281372E-2</v>
      </c>
      <c r="K487" s="810"/>
      <c r="L487" s="810"/>
      <c r="M487" s="2258" t="s">
        <v>239</v>
      </c>
      <c r="N487" s="2258"/>
      <c r="O487" s="816">
        <v>2.488162040652647E-4</v>
      </c>
      <c r="P487" s="810"/>
      <c r="Q487" s="810"/>
      <c r="R487" s="233"/>
      <c r="S487" s="233"/>
      <c r="T487" s="233"/>
      <c r="U487" s="233"/>
      <c r="V487" s="233"/>
      <c r="W487" s="233"/>
      <c r="X487" s="233"/>
      <c r="Y487" s="233"/>
      <c r="Z487" s="233"/>
      <c r="AA487" s="233"/>
      <c r="AB487" s="233"/>
      <c r="AC487" s="233"/>
      <c r="AD487" s="233"/>
      <c r="AE487" s="233"/>
      <c r="AF487" s="233"/>
      <c r="AG487" s="233"/>
      <c r="AH487" s="233"/>
      <c r="AI487" s="233"/>
      <c r="AJ487" s="233"/>
      <c r="AK487" s="233"/>
      <c r="AL487" s="233"/>
      <c r="AM487" s="233"/>
      <c r="AN487" s="233"/>
      <c r="AO487" s="233"/>
      <c r="AP487" s="233"/>
      <c r="AQ487" s="233"/>
      <c r="AR487" s="233"/>
      <c r="AS487" s="233"/>
      <c r="AT487" s="233"/>
      <c r="AU487" s="233"/>
      <c r="AV487" s="233"/>
      <c r="AW487" s="233"/>
      <c r="AX487" s="233"/>
      <c r="AY487" s="233"/>
      <c r="BA487" s="235"/>
      <c r="BB487" s="412"/>
      <c r="BC487" s="235"/>
      <c r="BD487" s="235"/>
      <c r="BE487" s="235"/>
      <c r="BF487" s="235"/>
      <c r="BG487" s="235"/>
      <c r="BH487" s="235"/>
      <c r="BI487" s="235"/>
      <c r="BJ487" s="235"/>
      <c r="BK487" s="235"/>
      <c r="BL487" s="235"/>
      <c r="BM487" s="235"/>
      <c r="BN487" s="235"/>
      <c r="BO487" s="235"/>
      <c r="BP487" s="235"/>
      <c r="BQ487" s="235"/>
      <c r="BR487" s="236"/>
      <c r="BS487" s="236"/>
      <c r="BT487" s="236"/>
      <c r="BU487" s="236"/>
      <c r="BV487" s="236"/>
      <c r="BW487" s="236"/>
      <c r="BX487" s="236"/>
      <c r="BY487" s="236"/>
      <c r="BZ487" s="236"/>
      <c r="CA487" s="236"/>
      <c r="CB487" s="236"/>
      <c r="CC487" s="236"/>
      <c r="CD487" s="236"/>
      <c r="CE487" s="236"/>
      <c r="CF487" s="236"/>
      <c r="CG487" s="236"/>
      <c r="CH487" s="236"/>
      <c r="CI487" s="236"/>
      <c r="CJ487" s="236"/>
      <c r="CK487" s="236"/>
      <c r="CL487" s="236"/>
      <c r="CM487" s="236"/>
      <c r="CN487" s="236"/>
      <c r="CO487" s="236"/>
      <c r="CP487" s="236"/>
      <c r="CQ487" s="236"/>
      <c r="CR487" s="236"/>
      <c r="CS487" s="236"/>
      <c r="CT487" s="236"/>
      <c r="CU487" s="236"/>
      <c r="CV487" s="236"/>
      <c r="CW487" s="236"/>
      <c r="CX487" s="236"/>
      <c r="CY487" s="236"/>
      <c r="CZ487" s="236"/>
      <c r="DA487" s="233"/>
    </row>
    <row r="488" s="240" customFormat="true" ht="25.15" customHeight="true" x14ac:dyDescent="0.2">
      <c r="C488" s="2259" t="s">
        <v>210</v>
      </c>
      <c r="D488" s="2258"/>
      <c r="E488" s="814">
        <v>0.1546537409446935</v>
      </c>
      <c r="F488" s="810"/>
      <c r="G488" s="810"/>
      <c r="H488" s="2258" t="s">
        <v>196</v>
      </c>
      <c r="I488" s="2258"/>
      <c r="J488" s="815">
        <v>0.13611532396387493</v>
      </c>
      <c r="K488" s="810"/>
      <c r="L488" s="810"/>
      <c r="M488" s="2258" t="s">
        <v>210</v>
      </c>
      <c r="N488" s="2258"/>
      <c r="O488" s="816">
        <v>3.2846555334364771E-2</v>
      </c>
      <c r="P488" s="810"/>
      <c r="Q488" s="810"/>
      <c r="R488" s="233"/>
      <c r="S488" s="233"/>
      <c r="T488" s="233"/>
      <c r="U488" s="233"/>
      <c r="V488" s="233"/>
      <c r="W488" s="233"/>
      <c r="X488" s="233"/>
      <c r="Y488" s="233"/>
      <c r="Z488" s="233"/>
      <c r="AA488" s="233"/>
      <c r="AB488" s="233"/>
      <c r="AC488" s="233"/>
      <c r="AD488" s="233"/>
      <c r="AE488" s="233"/>
      <c r="AF488" s="233"/>
      <c r="AG488" s="233"/>
      <c r="AH488" s="233"/>
      <c r="AI488" s="233"/>
      <c r="AJ488" s="233"/>
      <c r="AK488" s="233"/>
      <c r="AL488" s="233"/>
      <c r="AM488" s="233"/>
      <c r="AN488" s="233"/>
      <c r="AO488" s="233"/>
      <c r="AP488" s="233"/>
      <c r="AQ488" s="233"/>
      <c r="AR488" s="233"/>
      <c r="AS488" s="233"/>
      <c r="AT488" s="233"/>
      <c r="AU488" s="233"/>
      <c r="AV488" s="233"/>
      <c r="AW488" s="233"/>
      <c r="AX488" s="233"/>
      <c r="AY488" s="233"/>
      <c r="BA488" s="235"/>
      <c r="BB488" s="412"/>
      <c r="BC488" s="235"/>
      <c r="BD488" s="235"/>
      <c r="BE488" s="235"/>
      <c r="BF488" s="235"/>
      <c r="BG488" s="235"/>
      <c r="BH488" s="235"/>
      <c r="BI488" s="235"/>
      <c r="BJ488" s="235"/>
      <c r="BK488" s="235"/>
      <c r="BL488" s="235"/>
      <c r="BM488" s="235"/>
      <c r="BN488" s="235"/>
      <c r="BO488" s="235"/>
      <c r="BP488" s="235"/>
      <c r="BQ488" s="235"/>
      <c r="BR488" s="236"/>
      <c r="BS488" s="236"/>
      <c r="BT488" s="236"/>
      <c r="BU488" s="236"/>
      <c r="BV488" s="236"/>
      <c r="BW488" s="236"/>
      <c r="BX488" s="236"/>
      <c r="BY488" s="236"/>
      <c r="BZ488" s="236"/>
      <c r="CA488" s="236"/>
      <c r="CB488" s="236"/>
      <c r="CC488" s="236"/>
      <c r="CD488" s="236"/>
      <c r="CE488" s="236"/>
      <c r="CF488" s="236"/>
      <c r="CG488" s="236"/>
      <c r="CH488" s="236"/>
      <c r="CI488" s="236"/>
      <c r="CJ488" s="236"/>
      <c r="CK488" s="236"/>
      <c r="CL488" s="236"/>
      <c r="CM488" s="236"/>
      <c r="CN488" s="236"/>
      <c r="CO488" s="236"/>
      <c r="CP488" s="236"/>
      <c r="CQ488" s="236"/>
      <c r="CR488" s="236"/>
      <c r="CS488" s="236"/>
      <c r="CT488" s="236"/>
      <c r="CU488" s="236"/>
      <c r="CV488" s="236"/>
      <c r="CW488" s="236"/>
      <c r="CX488" s="236"/>
      <c r="CY488" s="236"/>
      <c r="CZ488" s="236"/>
      <c r="DA488" s="233"/>
    </row>
    <row r="489" s="240" customFormat="true" ht="25.15" customHeight="true" x14ac:dyDescent="0.2">
      <c r="C489" s="2259" t="s">
        <v>221</v>
      </c>
      <c r="D489" s="2258"/>
      <c r="E489" s="814">
        <v>4.4632361340048013E-2</v>
      </c>
      <c r="F489" s="810"/>
      <c r="G489" s="810"/>
      <c r="H489" s="2258" t="s">
        <v>233</v>
      </c>
      <c r="I489" s="2258"/>
      <c r="J489" s="815">
        <v>4.986168867358472E-4</v>
      </c>
      <c r="K489" s="810"/>
      <c r="L489" s="810"/>
      <c r="M489" s="2258" t="s">
        <v>221</v>
      </c>
      <c r="N489" s="2258"/>
      <c r="O489" s="816">
        <v>5.8371111764673543E-2</v>
      </c>
      <c r="P489" s="810"/>
      <c r="Q489" s="810"/>
      <c r="R489" s="233"/>
      <c r="S489" s="233"/>
      <c r="T489" s="233"/>
      <c r="U489" s="233"/>
      <c r="V489" s="233"/>
      <c r="W489" s="233"/>
      <c r="X489" s="233"/>
      <c r="Y489" s="233"/>
      <c r="Z489" s="233"/>
      <c r="AA489" s="233"/>
      <c r="AB489" s="233"/>
      <c r="AC489" s="233"/>
      <c r="AD489" s="233"/>
      <c r="AE489" s="233"/>
      <c r="AF489" s="233"/>
      <c r="AG489" s="233"/>
      <c r="AH489" s="233"/>
      <c r="AI489" s="233"/>
      <c r="AJ489" s="233"/>
      <c r="AK489" s="233"/>
      <c r="AL489" s="233"/>
      <c r="AM489" s="233"/>
      <c r="AN489" s="233"/>
      <c r="AO489" s="233"/>
      <c r="AP489" s="233"/>
      <c r="AQ489" s="233"/>
      <c r="AR489" s="233"/>
      <c r="AS489" s="233"/>
      <c r="AT489" s="233"/>
      <c r="AU489" s="233"/>
      <c r="AV489" s="233"/>
      <c r="AW489" s="233"/>
      <c r="AX489" s="233"/>
      <c r="AY489" s="233"/>
      <c r="BA489" s="235"/>
      <c r="BB489" s="412"/>
      <c r="BC489" s="235"/>
      <c r="BD489" s="235"/>
      <c r="BE489" s="235"/>
      <c r="BF489" s="235"/>
      <c r="BG489" s="235"/>
      <c r="BH489" s="235"/>
      <c r="BI489" s="235"/>
      <c r="BJ489" s="235"/>
      <c r="BK489" s="235"/>
      <c r="BL489" s="235"/>
      <c r="BM489" s="235"/>
      <c r="BN489" s="235"/>
      <c r="BO489" s="235"/>
      <c r="BP489" s="235"/>
      <c r="BQ489" s="235"/>
      <c r="BR489" s="236"/>
      <c r="BS489" s="236"/>
      <c r="BT489" s="236"/>
      <c r="BU489" s="236"/>
      <c r="BV489" s="236"/>
      <c r="BW489" s="236"/>
      <c r="BX489" s="236"/>
      <c r="BY489" s="236"/>
      <c r="BZ489" s="236"/>
      <c r="CA489" s="236"/>
      <c r="CB489" s="236"/>
      <c r="CC489" s="236"/>
      <c r="CD489" s="236"/>
      <c r="CE489" s="236"/>
      <c r="CF489" s="236"/>
      <c r="CG489" s="236"/>
      <c r="CH489" s="236"/>
      <c r="CI489" s="236"/>
      <c r="CJ489" s="236"/>
      <c r="CK489" s="236"/>
      <c r="CL489" s="236"/>
      <c r="CM489" s="236"/>
      <c r="CN489" s="236"/>
      <c r="CO489" s="236"/>
      <c r="CP489" s="236"/>
      <c r="CQ489" s="236"/>
      <c r="CR489" s="236"/>
      <c r="CS489" s="236"/>
      <c r="CT489" s="236"/>
      <c r="CU489" s="236"/>
      <c r="CV489" s="236"/>
      <c r="CW489" s="236"/>
      <c r="CX489" s="236"/>
      <c r="CY489" s="236"/>
      <c r="CZ489" s="236"/>
      <c r="DA489" s="233"/>
    </row>
    <row r="490" s="240" customFormat="true" ht="25.15" customHeight="true" x14ac:dyDescent="0.2">
      <c r="C490" s="2259" t="s">
        <v>219</v>
      </c>
      <c r="D490" s="2258"/>
      <c r="E490" s="814">
        <v>1.5942944710861745E-2</v>
      </c>
      <c r="F490" s="810"/>
      <c r="G490" s="810"/>
      <c r="H490" s="2258" t="s">
        <v>193</v>
      </c>
      <c r="I490" s="2258"/>
      <c r="J490" s="815">
        <v>0.40379245212642656</v>
      </c>
      <c r="K490" s="810"/>
      <c r="L490" s="810"/>
      <c r="M490" s="2258" t="s">
        <v>219</v>
      </c>
      <c r="N490" s="2258"/>
      <c r="O490" s="816">
        <v>1.0021608300744559E-2</v>
      </c>
      <c r="P490" s="810"/>
      <c r="Q490" s="810"/>
      <c r="R490" s="233"/>
      <c r="S490" s="233"/>
      <c r="T490" s="233"/>
      <c r="U490" s="233"/>
      <c r="V490" s="233"/>
      <c r="W490" s="233"/>
      <c r="X490" s="233"/>
      <c r="Y490" s="233"/>
      <c r="Z490" s="233"/>
      <c r="AA490" s="233"/>
      <c r="AB490" s="233"/>
      <c r="AC490" s="233"/>
      <c r="AD490" s="233"/>
      <c r="AE490" s="233"/>
      <c r="AF490" s="233"/>
      <c r="AG490" s="233"/>
      <c r="AH490" s="233"/>
      <c r="AI490" s="233"/>
      <c r="AJ490" s="233"/>
      <c r="AK490" s="233"/>
      <c r="AL490" s="233"/>
      <c r="AM490" s="233"/>
      <c r="AN490" s="233"/>
      <c r="AO490" s="233"/>
      <c r="AP490" s="233"/>
      <c r="AQ490" s="233"/>
      <c r="AR490" s="233"/>
      <c r="AS490" s="233"/>
      <c r="AT490" s="233"/>
      <c r="AU490" s="233"/>
      <c r="AV490" s="233"/>
      <c r="AW490" s="233"/>
      <c r="AX490" s="233"/>
      <c r="AY490" s="233"/>
      <c r="BA490" s="235"/>
      <c r="BB490" s="412"/>
      <c r="BC490" s="235"/>
      <c r="BD490" s="235"/>
      <c r="BE490" s="235"/>
      <c r="BF490" s="235"/>
      <c r="BG490" s="235"/>
      <c r="BH490" s="235"/>
      <c r="BI490" s="235"/>
      <c r="BJ490" s="235"/>
      <c r="BK490" s="235"/>
      <c r="BL490" s="235"/>
      <c r="BM490" s="235"/>
      <c r="BN490" s="235"/>
      <c r="BO490" s="235"/>
      <c r="BP490" s="235"/>
      <c r="BQ490" s="235"/>
      <c r="BR490" s="236"/>
      <c r="BS490" s="236"/>
      <c r="BT490" s="236"/>
      <c r="BU490" s="236"/>
      <c r="BV490" s="236"/>
      <c r="BW490" s="236"/>
      <c r="BX490" s="236"/>
      <c r="BY490" s="236"/>
      <c r="BZ490" s="236"/>
      <c r="CA490" s="236"/>
      <c r="CB490" s="236"/>
      <c r="CC490" s="236"/>
      <c r="CD490" s="236"/>
      <c r="CE490" s="236"/>
      <c r="CF490" s="236"/>
      <c r="CG490" s="236"/>
      <c r="CH490" s="236"/>
      <c r="CI490" s="236"/>
      <c r="CJ490" s="236"/>
      <c r="CK490" s="236"/>
      <c r="CL490" s="236"/>
      <c r="CM490" s="236"/>
      <c r="CN490" s="236"/>
      <c r="CO490" s="236"/>
      <c r="CP490" s="236"/>
      <c r="CQ490" s="236"/>
      <c r="CR490" s="236"/>
      <c r="CS490" s="236"/>
      <c r="CT490" s="236"/>
      <c r="CU490" s="236"/>
      <c r="CV490" s="236"/>
      <c r="CW490" s="236"/>
      <c r="CX490" s="236"/>
      <c r="CY490" s="236"/>
      <c r="CZ490" s="236"/>
      <c r="DA490" s="233"/>
    </row>
    <row r="491" s="240" customFormat="true" ht="25.15" customHeight="true" x14ac:dyDescent="0.2">
      <c r="C491" s="2259" t="s">
        <v>200</v>
      </c>
      <c r="D491" s="2258"/>
      <c r="E491" s="814">
        <v>0.34177986577049879</v>
      </c>
      <c r="F491" s="810"/>
      <c r="G491" s="810"/>
      <c r="H491" s="2258" t="s">
        <v>225</v>
      </c>
      <c r="I491" s="2258"/>
      <c r="J491" s="815">
        <v>2.457315697171342E-2</v>
      </c>
      <c r="K491" s="810"/>
      <c r="L491" s="810"/>
      <c r="M491" s="2258" t="s">
        <v>200</v>
      </c>
      <c r="N491" s="2258"/>
      <c r="O491" s="816">
        <v>0.33915473667672058</v>
      </c>
      <c r="P491" s="810"/>
      <c r="Q491" s="810"/>
      <c r="R491" s="233"/>
      <c r="S491" s="233"/>
      <c r="T491" s="233"/>
      <c r="U491" s="233"/>
      <c r="V491" s="233"/>
      <c r="W491" s="233"/>
      <c r="X491" s="233"/>
      <c r="Y491" s="233"/>
      <c r="Z491" s="233"/>
      <c r="AA491" s="233"/>
      <c r="AB491" s="233"/>
      <c r="AC491" s="233"/>
      <c r="AD491" s="233"/>
      <c r="AE491" s="233"/>
      <c r="AF491" s="233"/>
      <c r="AG491" s="233"/>
      <c r="AH491" s="233"/>
      <c r="AI491" s="233"/>
      <c r="AJ491" s="233"/>
      <c r="AK491" s="233"/>
      <c r="AL491" s="233"/>
      <c r="AM491" s="233"/>
      <c r="AN491" s="233"/>
      <c r="AO491" s="233"/>
      <c r="AP491" s="233"/>
      <c r="AQ491" s="233"/>
      <c r="AR491" s="233"/>
      <c r="AS491" s="233"/>
      <c r="AT491" s="233"/>
      <c r="AU491" s="233"/>
      <c r="AV491" s="233"/>
      <c r="AW491" s="233"/>
      <c r="AX491" s="233"/>
      <c r="AY491" s="233"/>
      <c r="BA491" s="235"/>
      <c r="BB491" s="412"/>
      <c r="BC491" s="235"/>
      <c r="BD491" s="235"/>
      <c r="BE491" s="235"/>
      <c r="BF491" s="235"/>
      <c r="BG491" s="235"/>
      <c r="BH491" s="235"/>
      <c r="BI491" s="235"/>
      <c r="BJ491" s="235"/>
      <c r="BK491" s="235"/>
      <c r="BL491" s="235"/>
      <c r="BM491" s="235"/>
      <c r="BN491" s="235"/>
      <c r="BO491" s="235"/>
      <c r="BP491" s="235"/>
      <c r="BQ491" s="235"/>
      <c r="BR491" s="236"/>
      <c r="BS491" s="236"/>
      <c r="BT491" s="236"/>
      <c r="BU491" s="236"/>
      <c r="BV491" s="236"/>
      <c r="BW491" s="236"/>
      <c r="BX491" s="236"/>
      <c r="BY491" s="236"/>
      <c r="BZ491" s="236"/>
      <c r="CA491" s="236"/>
      <c r="CB491" s="236"/>
      <c r="CC491" s="236"/>
      <c r="CD491" s="236"/>
      <c r="CE491" s="236"/>
      <c r="CF491" s="236"/>
      <c r="CG491" s="236"/>
      <c r="CH491" s="236"/>
      <c r="CI491" s="236"/>
      <c r="CJ491" s="236"/>
      <c r="CK491" s="236"/>
      <c r="CL491" s="236"/>
      <c r="CM491" s="236"/>
      <c r="CN491" s="236"/>
      <c r="CO491" s="236"/>
      <c r="CP491" s="236"/>
      <c r="CQ491" s="236"/>
      <c r="CR491" s="236"/>
      <c r="CS491" s="236"/>
      <c r="CT491" s="236"/>
      <c r="CU491" s="236"/>
      <c r="CV491" s="236"/>
      <c r="CW491" s="236"/>
      <c r="CX491" s="236"/>
      <c r="CY491" s="236"/>
      <c r="CZ491" s="236"/>
      <c r="DA491" s="233"/>
    </row>
    <row r="492" s="240" customFormat="true" ht="25.15" customHeight="true" x14ac:dyDescent="0.2">
      <c r="C492" s="2259" t="s">
        <v>198</v>
      </c>
      <c r="D492" s="2258"/>
      <c r="E492" s="814">
        <v>0.368284691161328</v>
      </c>
      <c r="F492" s="810"/>
      <c r="G492" s="810"/>
      <c r="H492" s="2258" t="s">
        <v>194</v>
      </c>
      <c r="I492" s="2258"/>
      <c r="J492" s="815">
        <v>0.21071559057032005</v>
      </c>
      <c r="K492" s="810"/>
      <c r="L492" s="810"/>
      <c r="M492" s="2258" t="s">
        <v>198</v>
      </c>
      <c r="N492" s="2258"/>
      <c r="O492" s="816">
        <v>0.34213079352548192</v>
      </c>
      <c r="P492" s="810"/>
      <c r="Q492" s="810"/>
      <c r="R492" s="233"/>
      <c r="S492" s="233"/>
      <c r="T492" s="233"/>
      <c r="U492" s="233"/>
      <c r="V492" s="233"/>
      <c r="W492" s="233"/>
      <c r="X492" s="233"/>
      <c r="Y492" s="233"/>
      <c r="Z492" s="233"/>
      <c r="AA492" s="233"/>
      <c r="AB492" s="233"/>
      <c r="AC492" s="233"/>
      <c r="AD492" s="233"/>
      <c r="AE492" s="233"/>
      <c r="AF492" s="233"/>
      <c r="AG492" s="233"/>
      <c r="AH492" s="233"/>
      <c r="AI492" s="233"/>
      <c r="AJ492" s="233"/>
      <c r="AK492" s="233"/>
      <c r="AL492" s="233"/>
      <c r="AM492" s="233"/>
      <c r="AN492" s="233"/>
      <c r="AO492" s="233"/>
      <c r="AP492" s="233"/>
      <c r="AQ492" s="233"/>
      <c r="AR492" s="233"/>
      <c r="AS492" s="233"/>
      <c r="AT492" s="233"/>
      <c r="AU492" s="233"/>
      <c r="AV492" s="233"/>
      <c r="AW492" s="233"/>
      <c r="AX492" s="233"/>
      <c r="AY492" s="233"/>
      <c r="BA492" s="235"/>
      <c r="BB492" s="412"/>
      <c r="BC492" s="235"/>
      <c r="BD492" s="235"/>
      <c r="BE492" s="235"/>
      <c r="BF492" s="235"/>
      <c r="BG492" s="235"/>
      <c r="BH492" s="235"/>
      <c r="BI492" s="235"/>
      <c r="BJ492" s="235"/>
      <c r="BK492" s="235"/>
      <c r="BL492" s="235"/>
      <c r="BM492" s="235"/>
      <c r="BN492" s="235"/>
      <c r="BO492" s="235"/>
      <c r="BP492" s="235"/>
      <c r="BQ492" s="235"/>
      <c r="BR492" s="236"/>
      <c r="BS492" s="236"/>
      <c r="BT492" s="236"/>
      <c r="BU492" s="236"/>
      <c r="BV492" s="236"/>
      <c r="BW492" s="236"/>
      <c r="BX492" s="236"/>
      <c r="BY492" s="236"/>
      <c r="BZ492" s="236"/>
      <c r="CA492" s="236"/>
      <c r="CB492" s="236"/>
      <c r="CC492" s="236"/>
      <c r="CD492" s="236"/>
      <c r="CE492" s="236"/>
      <c r="CF492" s="236"/>
      <c r="CG492" s="236"/>
      <c r="CH492" s="236"/>
      <c r="CI492" s="236"/>
      <c r="CJ492" s="236"/>
      <c r="CK492" s="236"/>
      <c r="CL492" s="236"/>
      <c r="CM492" s="236"/>
      <c r="CN492" s="236"/>
      <c r="CO492" s="236"/>
      <c r="CP492" s="236"/>
      <c r="CQ492" s="236"/>
      <c r="CR492" s="236"/>
      <c r="CS492" s="236"/>
      <c r="CT492" s="236"/>
      <c r="CU492" s="236"/>
      <c r="CV492" s="236"/>
      <c r="CW492" s="236"/>
      <c r="CX492" s="236"/>
      <c r="CY492" s="236"/>
      <c r="CZ492" s="236"/>
      <c r="DA492" s="233"/>
    </row>
    <row r="493" s="240" customFormat="true" ht="25.15" customHeight="true" x14ac:dyDescent="0.2">
      <c r="C493" s="2259" t="s">
        <v>199</v>
      </c>
      <c r="D493" s="2258"/>
      <c r="E493" s="814">
        <v>0.2190213895375562</v>
      </c>
      <c r="F493" s="810"/>
      <c r="G493" s="810"/>
      <c r="H493" s="2258" t="s">
        <v>201</v>
      </c>
      <c r="I493" s="2258"/>
      <c r="J493" s="815">
        <v>0.26415857630153727</v>
      </c>
      <c r="K493" s="810"/>
      <c r="L493" s="810"/>
      <c r="M493" s="2258" t="s">
        <v>199</v>
      </c>
      <c r="N493" s="2258"/>
      <c r="O493" s="816">
        <v>0.13397930055494983</v>
      </c>
      <c r="P493" s="810"/>
      <c r="Q493" s="810"/>
      <c r="R493" s="233"/>
      <c r="S493" s="233"/>
      <c r="T493" s="233"/>
      <c r="U493" s="233"/>
      <c r="V493" s="233"/>
      <c r="W493" s="233"/>
      <c r="X493" s="233"/>
      <c r="Y493" s="233"/>
      <c r="Z493" s="233"/>
      <c r="AA493" s="233"/>
      <c r="AB493" s="233"/>
      <c r="AC493" s="233"/>
      <c r="AD493" s="233"/>
      <c r="AE493" s="233"/>
      <c r="AF493" s="233"/>
      <c r="AG493" s="233"/>
      <c r="AH493" s="233"/>
      <c r="AI493" s="233"/>
      <c r="AJ493" s="233"/>
      <c r="AK493" s="233"/>
      <c r="AL493" s="233"/>
      <c r="AM493" s="233"/>
      <c r="AN493" s="233"/>
      <c r="AO493" s="233"/>
      <c r="AP493" s="233"/>
      <c r="AQ493" s="233"/>
      <c r="AR493" s="233"/>
      <c r="AS493" s="233"/>
      <c r="AT493" s="233"/>
      <c r="AU493" s="233"/>
      <c r="AV493" s="233"/>
      <c r="AW493" s="233"/>
      <c r="AX493" s="233"/>
      <c r="AY493" s="233"/>
      <c r="BA493" s="235"/>
      <c r="BB493" s="412"/>
      <c r="BC493" s="235"/>
      <c r="BD493" s="235"/>
      <c r="BE493" s="235"/>
      <c r="BF493" s="235"/>
      <c r="BG493" s="235"/>
      <c r="BH493" s="235"/>
      <c r="BI493" s="235"/>
      <c r="BJ493" s="235"/>
      <c r="BK493" s="235"/>
      <c r="BL493" s="235"/>
      <c r="BM493" s="235"/>
      <c r="BN493" s="235"/>
      <c r="BO493" s="235"/>
      <c r="BP493" s="235"/>
      <c r="BQ493" s="235"/>
      <c r="BR493" s="236"/>
      <c r="BS493" s="236"/>
      <c r="BT493" s="236"/>
      <c r="BU493" s="236"/>
      <c r="BV493" s="236"/>
      <c r="BW493" s="236"/>
      <c r="BX493" s="236"/>
      <c r="BY493" s="236"/>
      <c r="BZ493" s="236"/>
      <c r="CA493" s="236"/>
      <c r="CB493" s="236"/>
      <c r="CC493" s="236"/>
      <c r="CD493" s="236"/>
      <c r="CE493" s="236"/>
      <c r="CF493" s="236"/>
      <c r="CG493" s="236"/>
      <c r="CH493" s="236"/>
      <c r="CI493" s="236"/>
      <c r="CJ493" s="236"/>
      <c r="CK493" s="236"/>
      <c r="CL493" s="236"/>
      <c r="CM493" s="236"/>
      <c r="CN493" s="236"/>
      <c r="CO493" s="236"/>
      <c r="CP493" s="236"/>
      <c r="CQ493" s="236"/>
      <c r="CR493" s="236"/>
      <c r="CS493" s="236"/>
      <c r="CT493" s="236"/>
      <c r="CU493" s="236"/>
      <c r="CV493" s="236"/>
      <c r="CW493" s="236"/>
      <c r="CX493" s="236"/>
      <c r="CY493" s="236"/>
      <c r="CZ493" s="236"/>
      <c r="DA493" s="233"/>
    </row>
    <row r="494" s="240" customFormat="true" ht="25.15" customHeight="true" x14ac:dyDescent="0.2">
      <c r="C494" s="2259" t="s">
        <v>218</v>
      </c>
      <c r="D494" s="2258"/>
      <c r="E494" s="814">
        <v>6.7769543504589233E-2</v>
      </c>
      <c r="F494" s="810"/>
      <c r="G494" s="810"/>
      <c r="H494" s="2258" t="s">
        <v>197</v>
      </c>
      <c r="I494" s="2258"/>
      <c r="J494" s="815">
        <v>0.29750238544789209</v>
      </c>
      <c r="K494" s="810"/>
      <c r="L494" s="810"/>
      <c r="M494" s="2258" t="s">
        <v>218</v>
      </c>
      <c r="N494" s="2258"/>
      <c r="O494" s="816">
        <v>6.9891256440910585E-2</v>
      </c>
      <c r="P494" s="810"/>
      <c r="Q494" s="810"/>
      <c r="R494" s="233"/>
      <c r="S494" s="233"/>
      <c r="T494" s="233"/>
      <c r="U494" s="233"/>
      <c r="V494" s="233"/>
      <c r="W494" s="233"/>
      <c r="X494" s="233"/>
      <c r="Y494" s="233"/>
      <c r="Z494" s="233"/>
      <c r="AA494" s="233"/>
      <c r="AB494" s="233"/>
      <c r="AC494" s="233"/>
      <c r="AD494" s="233"/>
      <c r="AE494" s="233"/>
      <c r="AF494" s="233"/>
      <c r="AG494" s="233"/>
      <c r="AH494" s="233"/>
      <c r="AI494" s="233"/>
      <c r="AJ494" s="233"/>
      <c r="AK494" s="233"/>
      <c r="AL494" s="233"/>
      <c r="AM494" s="233"/>
      <c r="AN494" s="233"/>
      <c r="AO494" s="233"/>
      <c r="AP494" s="233"/>
      <c r="AQ494" s="233"/>
      <c r="AR494" s="233"/>
      <c r="AS494" s="233"/>
      <c r="AT494" s="233"/>
      <c r="AU494" s="233"/>
      <c r="AV494" s="233"/>
      <c r="AW494" s="233"/>
      <c r="AX494" s="233"/>
      <c r="AY494" s="233"/>
      <c r="BA494" s="235"/>
      <c r="BB494" s="412"/>
      <c r="BC494" s="235"/>
      <c r="BD494" s="235"/>
      <c r="BE494" s="235"/>
      <c r="BF494" s="235"/>
      <c r="BG494" s="235"/>
      <c r="BH494" s="235"/>
      <c r="BI494" s="235"/>
      <c r="BJ494" s="235"/>
      <c r="BK494" s="235"/>
      <c r="BL494" s="235"/>
      <c r="BM494" s="235"/>
      <c r="BN494" s="235"/>
      <c r="BO494" s="235"/>
      <c r="BP494" s="235"/>
      <c r="BQ494" s="235"/>
      <c r="BR494" s="236"/>
      <c r="BS494" s="236"/>
      <c r="BT494" s="236"/>
      <c r="BU494" s="236"/>
      <c r="BV494" s="236"/>
      <c r="BW494" s="236"/>
      <c r="BX494" s="236"/>
      <c r="BY494" s="236"/>
      <c r="BZ494" s="236"/>
      <c r="CA494" s="236"/>
      <c r="CB494" s="236"/>
      <c r="CC494" s="236"/>
      <c r="CD494" s="236"/>
      <c r="CE494" s="236"/>
      <c r="CF494" s="236"/>
      <c r="CG494" s="236"/>
      <c r="CH494" s="236"/>
      <c r="CI494" s="236"/>
      <c r="CJ494" s="236"/>
      <c r="CK494" s="236"/>
      <c r="CL494" s="236"/>
      <c r="CM494" s="236"/>
      <c r="CN494" s="236"/>
      <c r="CO494" s="236"/>
      <c r="CP494" s="236"/>
      <c r="CQ494" s="236"/>
      <c r="CR494" s="236"/>
      <c r="CS494" s="236"/>
      <c r="CT494" s="236"/>
      <c r="CU494" s="236"/>
      <c r="CV494" s="236"/>
      <c r="CW494" s="236"/>
      <c r="CX494" s="236"/>
      <c r="CY494" s="236"/>
      <c r="CZ494" s="236"/>
      <c r="DA494" s="233"/>
    </row>
    <row r="495" s="240" customFormat="true" ht="25.15" customHeight="true" x14ac:dyDescent="0.2">
      <c r="C495" s="2259" t="s">
        <v>216</v>
      </c>
      <c r="D495" s="2258"/>
      <c r="E495" s="814">
        <v>7.5899614786935604E-2</v>
      </c>
      <c r="F495" s="810"/>
      <c r="G495" s="810"/>
      <c r="H495" s="2258" t="s">
        <v>202</v>
      </c>
      <c r="I495" s="2258"/>
      <c r="J495" s="815">
        <v>0.13761003188666202</v>
      </c>
      <c r="K495" s="810"/>
      <c r="L495" s="810"/>
      <c r="M495" s="2258" t="s">
        <v>216</v>
      </c>
      <c r="N495" s="2258"/>
      <c r="O495" s="816">
        <v>7.668892513296266E-2</v>
      </c>
      <c r="P495" s="810"/>
      <c r="Q495" s="810"/>
      <c r="R495" s="233"/>
      <c r="S495" s="233"/>
      <c r="T495" s="233"/>
      <c r="U495" s="233"/>
      <c r="V495" s="233"/>
      <c r="W495" s="233"/>
      <c r="X495" s="233"/>
      <c r="Y495" s="233"/>
      <c r="Z495" s="233"/>
      <c r="AA495" s="233"/>
      <c r="AB495" s="233"/>
      <c r="AC495" s="233"/>
      <c r="AD495" s="233"/>
      <c r="AE495" s="233"/>
      <c r="AF495" s="233"/>
      <c r="AG495" s="233"/>
      <c r="AH495" s="233"/>
      <c r="AI495" s="233"/>
      <c r="AJ495" s="233"/>
      <c r="AK495" s="233"/>
      <c r="AL495" s="233"/>
      <c r="AM495" s="233"/>
      <c r="AN495" s="233"/>
      <c r="AO495" s="233"/>
      <c r="AP495" s="233"/>
      <c r="AQ495" s="233"/>
      <c r="AR495" s="233"/>
      <c r="AS495" s="233"/>
      <c r="AT495" s="233"/>
      <c r="AU495" s="233"/>
      <c r="AV495" s="233"/>
      <c r="AW495" s="233"/>
      <c r="AX495" s="233"/>
      <c r="AY495" s="233"/>
      <c r="BA495" s="235"/>
      <c r="BB495" s="412"/>
      <c r="BC495" s="235"/>
      <c r="BD495" s="235"/>
      <c r="BE495" s="235"/>
      <c r="BF495" s="235"/>
      <c r="BG495" s="235"/>
      <c r="BH495" s="235"/>
      <c r="BI495" s="235"/>
      <c r="BJ495" s="235"/>
      <c r="BK495" s="235"/>
      <c r="BL495" s="235"/>
      <c r="BM495" s="235"/>
      <c r="BN495" s="235"/>
      <c r="BO495" s="235"/>
      <c r="BP495" s="235"/>
      <c r="BQ495" s="235"/>
      <c r="BR495" s="236"/>
      <c r="BS495" s="236"/>
      <c r="BT495" s="236"/>
      <c r="BU495" s="236"/>
      <c r="BV495" s="236"/>
      <c r="BW495" s="236"/>
      <c r="BX495" s="236"/>
      <c r="BY495" s="236"/>
      <c r="BZ495" s="236"/>
      <c r="CA495" s="236"/>
      <c r="CB495" s="236"/>
      <c r="CC495" s="236"/>
      <c r="CD495" s="236"/>
      <c r="CE495" s="236"/>
      <c r="CF495" s="236"/>
      <c r="CG495" s="236"/>
      <c r="CH495" s="236"/>
      <c r="CI495" s="236"/>
      <c r="CJ495" s="236"/>
      <c r="CK495" s="236"/>
      <c r="CL495" s="236"/>
      <c r="CM495" s="236"/>
      <c r="CN495" s="236"/>
      <c r="CO495" s="236"/>
      <c r="CP495" s="236"/>
      <c r="CQ495" s="236"/>
      <c r="CR495" s="236"/>
      <c r="CS495" s="236"/>
      <c r="CT495" s="236"/>
      <c r="CU495" s="236"/>
      <c r="CV495" s="236"/>
      <c r="CW495" s="236"/>
      <c r="CX495" s="236"/>
      <c r="CY495" s="236"/>
      <c r="CZ495" s="236"/>
      <c r="DA495" s="233"/>
    </row>
    <row r="496" s="240" customFormat="true" ht="25.15" customHeight="true" x14ac:dyDescent="0.2">
      <c r="C496" s="2259" t="s">
        <v>196</v>
      </c>
      <c r="D496" s="2258"/>
      <c r="E496" s="814">
        <v>0.31169189781977297</v>
      </c>
      <c r="F496" s="810"/>
      <c r="G496" s="810"/>
      <c r="H496" s="2258" t="s">
        <v>204</v>
      </c>
      <c r="I496" s="2258"/>
      <c r="J496" s="815">
        <v>0.24656742324325107</v>
      </c>
      <c r="K496" s="810"/>
      <c r="L496" s="810"/>
      <c r="M496" s="2258" t="s">
        <v>196</v>
      </c>
      <c r="N496" s="2258"/>
      <c r="O496" s="816">
        <v>0.3556465697676689</v>
      </c>
      <c r="P496" s="810"/>
      <c r="Q496" s="810"/>
      <c r="R496" s="233"/>
      <c r="S496" s="233"/>
      <c r="T496" s="233"/>
      <c r="U496" s="233"/>
      <c r="V496" s="233"/>
      <c r="W496" s="233"/>
      <c r="X496" s="233"/>
      <c r="Y496" s="233"/>
      <c r="Z496" s="233"/>
      <c r="AA496" s="233"/>
      <c r="AB496" s="233"/>
      <c r="AC496" s="233"/>
      <c r="AD496" s="233"/>
      <c r="AE496" s="233"/>
      <c r="AF496" s="233"/>
      <c r="AG496" s="233"/>
      <c r="AH496" s="233"/>
      <c r="AI496" s="233"/>
      <c r="AJ496" s="233"/>
      <c r="AK496" s="233"/>
      <c r="AL496" s="233"/>
      <c r="AM496" s="233"/>
      <c r="AN496" s="233"/>
      <c r="AO496" s="233"/>
      <c r="AP496" s="233"/>
      <c r="AQ496" s="233"/>
      <c r="AR496" s="233"/>
      <c r="AS496" s="233"/>
      <c r="AT496" s="233"/>
      <c r="AU496" s="233"/>
      <c r="AV496" s="233"/>
      <c r="AW496" s="233"/>
      <c r="AX496" s="233"/>
      <c r="AY496" s="233"/>
      <c r="BA496" s="235"/>
      <c r="BB496" s="412"/>
      <c r="BC496" s="235"/>
      <c r="BD496" s="235"/>
      <c r="BE496" s="235"/>
      <c r="BF496" s="235"/>
      <c r="BG496" s="235"/>
      <c r="BH496" s="235"/>
      <c r="BI496" s="235"/>
      <c r="BJ496" s="235"/>
      <c r="BK496" s="235"/>
      <c r="BL496" s="235"/>
      <c r="BM496" s="235"/>
      <c r="BN496" s="235"/>
      <c r="BO496" s="235"/>
      <c r="BP496" s="235"/>
      <c r="BQ496" s="235"/>
      <c r="BR496" s="236"/>
      <c r="BS496" s="236"/>
      <c r="BT496" s="236"/>
      <c r="BU496" s="236"/>
      <c r="BV496" s="236"/>
      <c r="BW496" s="236"/>
      <c r="BX496" s="236"/>
      <c r="BY496" s="236"/>
      <c r="BZ496" s="236"/>
      <c r="CA496" s="236"/>
      <c r="CB496" s="236"/>
      <c r="CC496" s="236"/>
      <c r="CD496" s="236"/>
      <c r="CE496" s="236"/>
      <c r="CF496" s="236"/>
      <c r="CG496" s="236"/>
      <c r="CH496" s="236"/>
      <c r="CI496" s="236"/>
      <c r="CJ496" s="236"/>
      <c r="CK496" s="236"/>
      <c r="CL496" s="236"/>
      <c r="CM496" s="236"/>
      <c r="CN496" s="236"/>
      <c r="CO496" s="236"/>
      <c r="CP496" s="236"/>
      <c r="CQ496" s="236"/>
      <c r="CR496" s="236"/>
      <c r="CS496" s="236"/>
      <c r="CT496" s="236"/>
      <c r="CU496" s="236"/>
      <c r="CV496" s="236"/>
      <c r="CW496" s="236"/>
      <c r="CX496" s="236"/>
      <c r="CY496" s="236"/>
      <c r="CZ496" s="236"/>
      <c r="DA496" s="233"/>
    </row>
    <row r="497" s="240" customFormat="true" ht="25.15" customHeight="true" x14ac:dyDescent="0.2">
      <c r="C497" s="2259" t="s">
        <v>233</v>
      </c>
      <c r="D497" s="2258"/>
      <c r="E497" s="814">
        <v>7.2324927735311348E-4</v>
      </c>
      <c r="F497" s="810"/>
      <c r="G497" s="810"/>
      <c r="H497" s="2258" t="s">
        <v>213</v>
      </c>
      <c r="I497" s="2258"/>
      <c r="J497" s="815">
        <v>0.10738758201516403</v>
      </c>
      <c r="K497" s="810"/>
      <c r="L497" s="810"/>
      <c r="M497" s="2258" t="s">
        <v>233</v>
      </c>
      <c r="N497" s="2258"/>
      <c r="O497" s="816">
        <v>6.4527485126692928E-3</v>
      </c>
      <c r="P497" s="810"/>
      <c r="Q497" s="810"/>
      <c r="R497" s="233"/>
      <c r="S497" s="233"/>
      <c r="T497" s="233"/>
      <c r="U497" s="233"/>
      <c r="V497" s="233"/>
      <c r="W497" s="233"/>
      <c r="X497" s="233"/>
      <c r="Y497" s="233"/>
      <c r="Z497" s="233"/>
      <c r="AA497" s="233"/>
      <c r="AB497" s="233"/>
      <c r="AC497" s="233"/>
      <c r="AD497" s="233"/>
      <c r="AE497" s="233"/>
      <c r="AF497" s="233"/>
      <c r="AG497" s="233"/>
      <c r="AH497" s="233"/>
      <c r="AI497" s="233"/>
      <c r="AJ497" s="233"/>
      <c r="AK497" s="233"/>
      <c r="AL497" s="233"/>
      <c r="AM497" s="233"/>
      <c r="AN497" s="233"/>
      <c r="AO497" s="233"/>
      <c r="AP497" s="233"/>
      <c r="AQ497" s="233"/>
      <c r="AR497" s="233"/>
      <c r="AS497" s="233"/>
      <c r="AT497" s="233"/>
      <c r="AU497" s="233"/>
      <c r="AV497" s="233"/>
      <c r="AW497" s="233"/>
      <c r="AX497" s="233"/>
      <c r="AY497" s="233"/>
      <c r="BA497" s="235"/>
      <c r="BB497" s="412"/>
      <c r="BC497" s="235"/>
      <c r="BD497" s="235"/>
      <c r="BE497" s="235"/>
      <c r="BF497" s="235"/>
      <c r="BG497" s="235"/>
      <c r="BH497" s="235"/>
      <c r="BI497" s="235"/>
      <c r="BJ497" s="235"/>
      <c r="BK497" s="235"/>
      <c r="BL497" s="235"/>
      <c r="BM497" s="235"/>
      <c r="BN497" s="235"/>
      <c r="BO497" s="235"/>
      <c r="BP497" s="235"/>
      <c r="BQ497" s="235"/>
      <c r="BR497" s="236"/>
      <c r="BS497" s="236"/>
      <c r="BT497" s="236"/>
      <c r="BU497" s="236"/>
      <c r="BV497" s="236"/>
      <c r="BW497" s="236"/>
      <c r="BX497" s="236"/>
      <c r="BY497" s="236"/>
      <c r="BZ497" s="236"/>
      <c r="CA497" s="236"/>
      <c r="CB497" s="236"/>
      <c r="CC497" s="236"/>
      <c r="CD497" s="236"/>
      <c r="CE497" s="236"/>
      <c r="CF497" s="236"/>
      <c r="CG497" s="236"/>
      <c r="CH497" s="236"/>
      <c r="CI497" s="236"/>
      <c r="CJ497" s="236"/>
      <c r="CK497" s="236"/>
      <c r="CL497" s="236"/>
      <c r="CM497" s="236"/>
      <c r="CN497" s="236"/>
      <c r="CO497" s="236"/>
      <c r="CP497" s="236"/>
      <c r="CQ497" s="236"/>
      <c r="CR497" s="236"/>
      <c r="CS497" s="236"/>
      <c r="CT497" s="236"/>
      <c r="CU497" s="236"/>
      <c r="CV497" s="236"/>
      <c r="CW497" s="236"/>
      <c r="CX497" s="236"/>
      <c r="CY497" s="236"/>
      <c r="CZ497" s="236"/>
      <c r="DA497" s="233"/>
    </row>
    <row r="498" s="240" customFormat="true" ht="25.15" customHeight="true" x14ac:dyDescent="0.2">
      <c r="C498" s="2259" t="s">
        <v>193</v>
      </c>
      <c r="D498" s="2258"/>
      <c r="E498" s="814">
        <v>0.41503514144882353</v>
      </c>
      <c r="F498" s="810"/>
      <c r="G498" s="810"/>
      <c r="H498" s="2258" t="s">
        <v>195</v>
      </c>
      <c r="I498" s="2258"/>
      <c r="J498" s="815">
        <v>0.35271777087085121</v>
      </c>
      <c r="K498" s="810"/>
      <c r="L498" s="810"/>
      <c r="M498" s="2258" t="s">
        <v>193</v>
      </c>
      <c r="N498" s="2258"/>
      <c r="O498" s="816">
        <v>0.17074581426484592</v>
      </c>
      <c r="P498" s="810"/>
      <c r="Q498" s="810"/>
      <c r="R498" s="233"/>
      <c r="S498" s="233"/>
      <c r="T498" s="233"/>
      <c r="U498" s="233"/>
      <c r="V498" s="233"/>
      <c r="W498" s="233"/>
      <c r="X498" s="233"/>
      <c r="Y498" s="233"/>
      <c r="Z498" s="233"/>
      <c r="AA498" s="233"/>
      <c r="AB498" s="233"/>
      <c r="AC498" s="233"/>
      <c r="AD498" s="233"/>
      <c r="AE498" s="233"/>
      <c r="AF498" s="233"/>
      <c r="AG498" s="233"/>
      <c r="AH498" s="233"/>
      <c r="AI498" s="233"/>
      <c r="AJ498" s="233"/>
      <c r="AK498" s="233"/>
      <c r="AL498" s="233"/>
      <c r="AM498" s="233"/>
      <c r="AN498" s="233"/>
      <c r="AO498" s="233"/>
      <c r="AP498" s="233"/>
      <c r="AQ498" s="233"/>
      <c r="AR498" s="233"/>
      <c r="AS498" s="233"/>
      <c r="AT498" s="233"/>
      <c r="AU498" s="233"/>
      <c r="AV498" s="233"/>
      <c r="AW498" s="233"/>
      <c r="AX498" s="233"/>
      <c r="AY498" s="233"/>
      <c r="BA498" s="235"/>
      <c r="BB498" s="412"/>
      <c r="BC498" s="235"/>
      <c r="BD498" s="235"/>
      <c r="BE498" s="235"/>
      <c r="BF498" s="235"/>
      <c r="BG498" s="235"/>
      <c r="BH498" s="235"/>
      <c r="BI498" s="235"/>
      <c r="BJ498" s="235"/>
      <c r="BK498" s="235"/>
      <c r="BL498" s="235"/>
      <c r="BM498" s="235"/>
      <c r="BN498" s="235"/>
      <c r="BO498" s="235"/>
      <c r="BP498" s="235"/>
      <c r="BQ498" s="235"/>
      <c r="BR498" s="236"/>
      <c r="BS498" s="236"/>
      <c r="BT498" s="236"/>
      <c r="BU498" s="236"/>
      <c r="BV498" s="236"/>
      <c r="BW498" s="236"/>
      <c r="BX498" s="236"/>
      <c r="BY498" s="236"/>
      <c r="BZ498" s="236"/>
      <c r="CA498" s="236"/>
      <c r="CB498" s="236"/>
      <c r="CC498" s="236"/>
      <c r="CD498" s="236"/>
      <c r="CE498" s="236"/>
      <c r="CF498" s="236"/>
      <c r="CG498" s="236"/>
      <c r="CH498" s="236"/>
      <c r="CI498" s="236"/>
      <c r="CJ498" s="236"/>
      <c r="CK498" s="236"/>
      <c r="CL498" s="236"/>
      <c r="CM498" s="236"/>
      <c r="CN498" s="236"/>
      <c r="CO498" s="236"/>
      <c r="CP498" s="236"/>
      <c r="CQ498" s="236"/>
      <c r="CR498" s="236"/>
      <c r="CS498" s="236"/>
      <c r="CT498" s="236"/>
      <c r="CU498" s="236"/>
      <c r="CV498" s="236"/>
      <c r="CW498" s="236"/>
      <c r="CX498" s="236"/>
      <c r="CY498" s="236"/>
      <c r="CZ498" s="236"/>
      <c r="DA498" s="233"/>
    </row>
    <row r="499" s="240" customFormat="true" ht="25.15" customHeight="true" x14ac:dyDescent="0.2">
      <c r="C499" s="2259" t="s">
        <v>225</v>
      </c>
      <c r="D499" s="2258"/>
      <c r="E499" s="814">
        <v>1.6506532435268225E-2</v>
      </c>
      <c r="F499" s="810"/>
      <c r="G499" s="810"/>
      <c r="H499" s="2258" t="s">
        <v>206</v>
      </c>
      <c r="I499" s="2258"/>
      <c r="J499" s="815">
        <v>0.21660499618428064</v>
      </c>
      <c r="K499" s="810"/>
      <c r="L499" s="810"/>
      <c r="M499" s="2258" t="s">
        <v>225</v>
      </c>
      <c r="N499" s="2258"/>
      <c r="O499" s="816">
        <v>1.6487757621122135E-3</v>
      </c>
      <c r="P499" s="810"/>
      <c r="Q499" s="810"/>
      <c r="R499" s="233"/>
      <c r="S499" s="233"/>
      <c r="T499" s="233"/>
      <c r="U499" s="233"/>
      <c r="V499" s="233"/>
      <c r="W499" s="233"/>
      <c r="X499" s="233"/>
      <c r="Y499" s="233"/>
      <c r="Z499" s="233"/>
      <c r="AA499" s="233"/>
      <c r="AB499" s="233"/>
      <c r="AC499" s="233"/>
      <c r="AD499" s="233"/>
      <c r="AE499" s="233"/>
      <c r="AF499" s="233"/>
      <c r="AG499" s="233"/>
      <c r="AH499" s="233"/>
      <c r="AI499" s="233"/>
      <c r="AJ499" s="233"/>
      <c r="AK499" s="233"/>
      <c r="AL499" s="233"/>
      <c r="AM499" s="233"/>
      <c r="AN499" s="233"/>
      <c r="AO499" s="233"/>
      <c r="AP499" s="233"/>
      <c r="AQ499" s="233"/>
      <c r="AR499" s="233"/>
      <c r="AS499" s="233"/>
      <c r="AT499" s="233"/>
      <c r="AU499" s="233"/>
      <c r="AV499" s="233"/>
      <c r="AW499" s="233"/>
      <c r="AX499" s="233"/>
      <c r="AY499" s="233"/>
      <c r="BA499" s="235"/>
      <c r="BB499" s="412"/>
      <c r="BC499" s="235"/>
      <c r="BD499" s="235"/>
      <c r="BE499" s="235"/>
      <c r="BF499" s="235"/>
      <c r="BG499" s="235"/>
      <c r="BH499" s="235"/>
      <c r="BI499" s="235"/>
      <c r="BJ499" s="235"/>
      <c r="BK499" s="235"/>
      <c r="BL499" s="235"/>
      <c r="BM499" s="235"/>
      <c r="BN499" s="235"/>
      <c r="BO499" s="235"/>
      <c r="BP499" s="235"/>
      <c r="BQ499" s="235"/>
      <c r="BR499" s="236"/>
      <c r="BS499" s="236"/>
      <c r="BT499" s="236"/>
      <c r="BU499" s="236"/>
      <c r="BV499" s="236"/>
      <c r="BW499" s="236"/>
      <c r="BX499" s="236"/>
      <c r="BY499" s="236"/>
      <c r="BZ499" s="236"/>
      <c r="CA499" s="236"/>
      <c r="CB499" s="236"/>
      <c r="CC499" s="236"/>
      <c r="CD499" s="236"/>
      <c r="CE499" s="236"/>
      <c r="CF499" s="236"/>
      <c r="CG499" s="236"/>
      <c r="CH499" s="236"/>
      <c r="CI499" s="236"/>
      <c r="CJ499" s="236"/>
      <c r="CK499" s="236"/>
      <c r="CL499" s="236"/>
      <c r="CM499" s="236"/>
      <c r="CN499" s="236"/>
      <c r="CO499" s="236"/>
      <c r="CP499" s="236"/>
      <c r="CQ499" s="236"/>
      <c r="CR499" s="236"/>
      <c r="CS499" s="236"/>
      <c r="CT499" s="236"/>
      <c r="CU499" s="236"/>
      <c r="CV499" s="236"/>
      <c r="CW499" s="236"/>
      <c r="CX499" s="236"/>
      <c r="CY499" s="236"/>
      <c r="CZ499" s="236"/>
      <c r="DA499" s="233"/>
    </row>
    <row r="500" s="240" customFormat="true" ht="25.15" customHeight="true" x14ac:dyDescent="0.2">
      <c r="C500" s="2259" t="s">
        <v>194</v>
      </c>
      <c r="D500" s="2258"/>
      <c r="E500" s="814">
        <v>0.4003857519205789</v>
      </c>
      <c r="F500" s="810"/>
      <c r="G500" s="810"/>
      <c r="H500" s="2258" t="s">
        <v>203</v>
      </c>
      <c r="I500" s="2258"/>
      <c r="J500" s="815">
        <v>0.17725569053578397</v>
      </c>
      <c r="K500" s="810"/>
      <c r="L500" s="810"/>
      <c r="M500" s="2258" t="s">
        <v>194</v>
      </c>
      <c r="N500" s="2258"/>
      <c r="O500" s="816">
        <v>0.37794247692677019</v>
      </c>
      <c r="P500" s="810"/>
      <c r="Q500" s="810"/>
      <c r="R500" s="233"/>
      <c r="S500" s="233"/>
      <c r="T500" s="233"/>
      <c r="U500" s="233"/>
      <c r="V500" s="233"/>
      <c r="W500" s="233"/>
      <c r="X500" s="233"/>
      <c r="Y500" s="233"/>
      <c r="Z500" s="233"/>
      <c r="AA500" s="233"/>
      <c r="AB500" s="233"/>
      <c r="AC500" s="233"/>
      <c r="AD500" s="233"/>
      <c r="AE500" s="233"/>
      <c r="AF500" s="233"/>
      <c r="AG500" s="233"/>
      <c r="AH500" s="233"/>
      <c r="AI500" s="233"/>
      <c r="AJ500" s="233"/>
      <c r="AK500" s="233"/>
      <c r="AL500" s="233"/>
      <c r="AM500" s="233"/>
      <c r="AN500" s="233"/>
      <c r="AO500" s="233"/>
      <c r="AP500" s="233"/>
      <c r="AQ500" s="233"/>
      <c r="AR500" s="233"/>
      <c r="AS500" s="233"/>
      <c r="AT500" s="233"/>
      <c r="AU500" s="233"/>
      <c r="AV500" s="233"/>
      <c r="AW500" s="233"/>
      <c r="AX500" s="233"/>
      <c r="AY500" s="233"/>
      <c r="BA500" s="235"/>
      <c r="BB500" s="412"/>
      <c r="BC500" s="235"/>
      <c r="BD500" s="235"/>
      <c r="BE500" s="235"/>
      <c r="BF500" s="235"/>
      <c r="BG500" s="235"/>
      <c r="BH500" s="235"/>
      <c r="BI500" s="235"/>
      <c r="BJ500" s="235"/>
      <c r="BK500" s="235"/>
      <c r="BL500" s="235"/>
      <c r="BM500" s="235"/>
      <c r="BN500" s="235"/>
      <c r="BO500" s="235"/>
      <c r="BP500" s="235"/>
      <c r="BQ500" s="235"/>
      <c r="BR500" s="236"/>
      <c r="BS500" s="236"/>
      <c r="BT500" s="236"/>
      <c r="BU500" s="236"/>
      <c r="BV500" s="236"/>
      <c r="BW500" s="236"/>
      <c r="BX500" s="236"/>
      <c r="BY500" s="236"/>
      <c r="BZ500" s="236"/>
      <c r="CA500" s="236"/>
      <c r="CB500" s="236"/>
      <c r="CC500" s="236"/>
      <c r="CD500" s="236"/>
      <c r="CE500" s="236"/>
      <c r="CF500" s="236"/>
      <c r="CG500" s="236"/>
      <c r="CH500" s="236"/>
      <c r="CI500" s="236"/>
      <c r="CJ500" s="236"/>
      <c r="CK500" s="236"/>
      <c r="CL500" s="236"/>
      <c r="CM500" s="236"/>
      <c r="CN500" s="236"/>
      <c r="CO500" s="236"/>
      <c r="CP500" s="236"/>
      <c r="CQ500" s="236"/>
      <c r="CR500" s="236"/>
      <c r="CS500" s="236"/>
      <c r="CT500" s="236"/>
      <c r="CU500" s="236"/>
      <c r="CV500" s="236"/>
      <c r="CW500" s="236"/>
      <c r="CX500" s="236"/>
      <c r="CY500" s="236"/>
      <c r="CZ500" s="236"/>
      <c r="DA500" s="233"/>
    </row>
    <row r="501" s="240" customFormat="true" ht="25.15" customHeight="true" x14ac:dyDescent="0.2">
      <c r="C501" s="2259" t="s">
        <v>201</v>
      </c>
      <c r="D501" s="2258"/>
      <c r="E501" s="814">
        <v>0.34391834421657175</v>
      </c>
      <c r="F501" s="810"/>
      <c r="G501" s="810"/>
      <c r="H501" s="2258" t="s">
        <v>209</v>
      </c>
      <c r="I501" s="2258"/>
      <c r="J501" s="817">
        <v>0.15902386155401338</v>
      </c>
      <c r="K501" s="810"/>
      <c r="L501" s="810"/>
      <c r="M501" s="2258" t="s">
        <v>201</v>
      </c>
      <c r="N501" s="2258"/>
      <c r="O501" s="816">
        <v>0.14945237169084716</v>
      </c>
      <c r="P501" s="810"/>
      <c r="Q501" s="810"/>
      <c r="R501" s="233"/>
      <c r="S501" s="233"/>
      <c r="T501" s="233"/>
      <c r="U501" s="233"/>
      <c r="V501" s="233"/>
      <c r="W501" s="233"/>
      <c r="X501" s="233"/>
      <c r="Y501" s="233"/>
      <c r="Z501" s="233"/>
      <c r="AA501" s="233"/>
      <c r="AB501" s="233"/>
      <c r="AC501" s="233"/>
      <c r="AD501" s="233"/>
      <c r="AE501" s="233"/>
      <c r="AF501" s="233"/>
      <c r="AG501" s="233"/>
      <c r="AH501" s="233"/>
      <c r="AI501" s="233"/>
      <c r="AJ501" s="233"/>
      <c r="AK501" s="233"/>
      <c r="AL501" s="233"/>
      <c r="AM501" s="233"/>
      <c r="AN501" s="233"/>
      <c r="AO501" s="233"/>
      <c r="AP501" s="233"/>
      <c r="AQ501" s="233"/>
      <c r="AR501" s="233"/>
      <c r="AS501" s="233"/>
      <c r="AT501" s="233"/>
      <c r="AU501" s="233"/>
      <c r="AV501" s="233"/>
      <c r="AW501" s="233"/>
      <c r="AX501" s="233"/>
      <c r="AY501" s="233"/>
      <c r="BA501" s="235"/>
      <c r="BB501" s="412"/>
      <c r="BC501" s="235"/>
      <c r="BD501" s="235"/>
      <c r="BE501" s="235"/>
      <c r="BF501" s="235"/>
      <c r="BG501" s="235"/>
      <c r="BH501" s="235"/>
      <c r="BI501" s="235"/>
      <c r="BJ501" s="235"/>
      <c r="BK501" s="235"/>
      <c r="BL501" s="235"/>
      <c r="BM501" s="235"/>
      <c r="BN501" s="235"/>
      <c r="BO501" s="235"/>
      <c r="BP501" s="235"/>
      <c r="BQ501" s="235"/>
      <c r="BR501" s="236"/>
      <c r="BS501" s="236"/>
      <c r="BT501" s="236"/>
      <c r="BU501" s="236"/>
      <c r="BV501" s="236"/>
      <c r="BW501" s="236"/>
      <c r="BX501" s="236"/>
      <c r="BY501" s="236"/>
      <c r="BZ501" s="236"/>
      <c r="CA501" s="236"/>
      <c r="CB501" s="236"/>
      <c r="CC501" s="236"/>
      <c r="CD501" s="236"/>
      <c r="CE501" s="236"/>
      <c r="CF501" s="236"/>
      <c r="CG501" s="236"/>
      <c r="CH501" s="236"/>
      <c r="CI501" s="236"/>
      <c r="CJ501" s="236"/>
      <c r="CK501" s="236"/>
      <c r="CL501" s="236"/>
      <c r="CM501" s="236"/>
      <c r="CN501" s="236"/>
      <c r="CO501" s="236"/>
      <c r="CP501" s="236"/>
      <c r="CQ501" s="236"/>
      <c r="CR501" s="236"/>
      <c r="CS501" s="236"/>
      <c r="CT501" s="236"/>
      <c r="CU501" s="236"/>
      <c r="CV501" s="236"/>
      <c r="CW501" s="236"/>
      <c r="CX501" s="236"/>
      <c r="CY501" s="236"/>
      <c r="CZ501" s="236"/>
      <c r="DA501" s="233"/>
    </row>
    <row r="502" s="240" customFormat="true" ht="25.15" customHeight="true" x14ac:dyDescent="0.2">
      <c r="C502" s="2259" t="s">
        <v>197</v>
      </c>
      <c r="D502" s="2258"/>
      <c r="E502" s="814">
        <v>0.26287556626311626</v>
      </c>
      <c r="F502" s="810"/>
      <c r="G502" s="810"/>
      <c r="H502" s="2258"/>
      <c r="I502" s="2258"/>
      <c r="J502" s="810"/>
      <c r="K502" s="810"/>
      <c r="L502" s="810"/>
      <c r="M502" s="2258" t="s">
        <v>197</v>
      </c>
      <c r="N502" s="2258"/>
      <c r="O502" s="816">
        <v>0.15694287474030721</v>
      </c>
      <c r="P502" s="810"/>
      <c r="Q502" s="810"/>
      <c r="R502" s="233"/>
      <c r="S502" s="233"/>
      <c r="T502" s="233"/>
      <c r="U502" s="233"/>
      <c r="V502" s="233"/>
      <c r="W502" s="233"/>
      <c r="X502" s="233"/>
      <c r="Y502" s="233"/>
      <c r="Z502" s="233"/>
      <c r="AA502" s="233"/>
      <c r="AB502" s="233"/>
      <c r="AC502" s="233"/>
      <c r="AD502" s="233"/>
      <c r="AE502" s="233"/>
      <c r="AF502" s="233"/>
      <c r="AG502" s="233"/>
      <c r="AH502" s="233"/>
      <c r="AI502" s="233"/>
      <c r="AJ502" s="233"/>
      <c r="AK502" s="233"/>
      <c r="AL502" s="233"/>
      <c r="AM502" s="233"/>
      <c r="AN502" s="233"/>
      <c r="AO502" s="233"/>
      <c r="AP502" s="233"/>
      <c r="AQ502" s="233"/>
      <c r="AR502" s="233"/>
      <c r="AS502" s="233"/>
      <c r="AT502" s="233"/>
      <c r="AU502" s="233"/>
      <c r="AV502" s="233"/>
      <c r="AW502" s="233"/>
      <c r="AX502" s="233"/>
      <c r="AY502" s="233"/>
      <c r="BA502" s="235"/>
      <c r="BB502" s="412"/>
      <c r="BC502" s="235"/>
      <c r="BD502" s="235"/>
      <c r="BE502" s="235"/>
      <c r="BF502" s="235"/>
      <c r="BG502" s="235"/>
      <c r="BH502" s="235"/>
      <c r="BI502" s="235"/>
      <c r="BJ502" s="235"/>
      <c r="BK502" s="235"/>
      <c r="BL502" s="235"/>
      <c r="BM502" s="235"/>
      <c r="BN502" s="235"/>
      <c r="BO502" s="235"/>
      <c r="BP502" s="235"/>
      <c r="BQ502" s="235"/>
      <c r="BR502" s="236"/>
      <c r="BS502" s="236"/>
      <c r="BT502" s="236"/>
      <c r="BU502" s="236"/>
      <c r="BV502" s="236"/>
      <c r="BW502" s="236"/>
      <c r="BX502" s="236"/>
      <c r="BY502" s="236"/>
      <c r="BZ502" s="236"/>
      <c r="CA502" s="236"/>
      <c r="CB502" s="236"/>
      <c r="CC502" s="236"/>
      <c r="CD502" s="236"/>
      <c r="CE502" s="236"/>
      <c r="CF502" s="236"/>
      <c r="CG502" s="236"/>
      <c r="CH502" s="236"/>
      <c r="CI502" s="236"/>
      <c r="CJ502" s="236"/>
      <c r="CK502" s="236"/>
      <c r="CL502" s="236"/>
      <c r="CM502" s="236"/>
      <c r="CN502" s="236"/>
      <c r="CO502" s="236"/>
      <c r="CP502" s="236"/>
      <c r="CQ502" s="236"/>
      <c r="CR502" s="236"/>
      <c r="CS502" s="236"/>
      <c r="CT502" s="236"/>
      <c r="CU502" s="236"/>
      <c r="CV502" s="236"/>
      <c r="CW502" s="236"/>
      <c r="CX502" s="236"/>
      <c r="CY502" s="236"/>
      <c r="CZ502" s="236"/>
      <c r="DA502" s="233"/>
    </row>
    <row r="503" s="240" customFormat="true" ht="25.15" customHeight="true" x14ac:dyDescent="0.2">
      <c r="C503" s="2259" t="s">
        <v>202</v>
      </c>
      <c r="D503" s="2258"/>
      <c r="E503" s="814">
        <v>0.27181945290823328</v>
      </c>
      <c r="F503" s="810"/>
      <c r="G503" s="810"/>
      <c r="H503" s="2258"/>
      <c r="I503" s="2258"/>
      <c r="J503" s="810"/>
      <c r="K503" s="810"/>
      <c r="L503" s="810"/>
      <c r="M503" s="2258" t="s">
        <v>202</v>
      </c>
      <c r="N503" s="2258"/>
      <c r="O503" s="816">
        <v>0.29137103957718802</v>
      </c>
      <c r="P503" s="810"/>
      <c r="Q503" s="810"/>
      <c r="R503" s="233"/>
      <c r="S503" s="233"/>
      <c r="T503" s="233"/>
      <c r="U503" s="233"/>
      <c r="V503" s="233"/>
      <c r="W503" s="233"/>
      <c r="X503" s="233"/>
      <c r="Y503" s="233"/>
      <c r="Z503" s="233"/>
      <c r="AA503" s="233"/>
      <c r="AB503" s="233"/>
      <c r="AC503" s="233"/>
      <c r="AD503" s="233"/>
      <c r="AE503" s="233"/>
      <c r="AF503" s="233"/>
      <c r="AG503" s="233"/>
      <c r="AH503" s="233"/>
      <c r="AI503" s="233"/>
      <c r="AJ503" s="233"/>
      <c r="AK503" s="233"/>
      <c r="AL503" s="233"/>
      <c r="AM503" s="233"/>
      <c r="AN503" s="233"/>
      <c r="AO503" s="233"/>
      <c r="AP503" s="233"/>
      <c r="AQ503" s="233"/>
      <c r="AR503" s="233"/>
      <c r="AS503" s="233"/>
      <c r="AT503" s="233"/>
      <c r="AU503" s="233"/>
      <c r="AV503" s="233"/>
      <c r="AW503" s="233"/>
      <c r="AX503" s="233"/>
      <c r="AY503" s="233"/>
      <c r="BA503" s="235"/>
      <c r="BB503" s="412"/>
      <c r="BC503" s="235"/>
      <c r="BD503" s="235"/>
      <c r="BE503" s="235"/>
      <c r="BF503" s="235"/>
      <c r="BG503" s="235"/>
      <c r="BH503" s="235"/>
      <c r="BI503" s="235"/>
      <c r="BJ503" s="235"/>
      <c r="BK503" s="235"/>
      <c r="BL503" s="235"/>
      <c r="BM503" s="235"/>
      <c r="BN503" s="235"/>
      <c r="BO503" s="235"/>
      <c r="BP503" s="235"/>
      <c r="BQ503" s="235"/>
      <c r="BR503" s="236"/>
      <c r="BS503" s="236"/>
      <c r="BT503" s="236"/>
      <c r="BU503" s="236"/>
      <c r="BV503" s="236"/>
      <c r="BW503" s="236"/>
      <c r="BX503" s="236"/>
      <c r="BY503" s="236"/>
      <c r="BZ503" s="236"/>
      <c r="CA503" s="236"/>
      <c r="CB503" s="236"/>
      <c r="CC503" s="236"/>
      <c r="CD503" s="236"/>
      <c r="CE503" s="236"/>
      <c r="CF503" s="236"/>
      <c r="CG503" s="236"/>
      <c r="CH503" s="236"/>
      <c r="CI503" s="236"/>
      <c r="CJ503" s="236"/>
      <c r="CK503" s="236"/>
      <c r="CL503" s="236"/>
      <c r="CM503" s="236"/>
      <c r="CN503" s="236"/>
      <c r="CO503" s="236"/>
      <c r="CP503" s="236"/>
      <c r="CQ503" s="236"/>
      <c r="CR503" s="236"/>
      <c r="CS503" s="236"/>
      <c r="CT503" s="236"/>
      <c r="CU503" s="236"/>
      <c r="CV503" s="236"/>
      <c r="CW503" s="236"/>
      <c r="CX503" s="236"/>
      <c r="CY503" s="236"/>
      <c r="CZ503" s="236"/>
      <c r="DA503" s="233"/>
    </row>
    <row r="504" s="240" customFormat="true" ht="25.15" customHeight="true" x14ac:dyDescent="0.2">
      <c r="C504" s="2259" t="s">
        <v>204</v>
      </c>
      <c r="D504" s="2258"/>
      <c r="E504" s="814">
        <v>0.1784998808253288</v>
      </c>
      <c r="F504" s="810"/>
      <c r="G504" s="810"/>
      <c r="H504" s="2258" t="s">
        <v>243</v>
      </c>
      <c r="I504" s="2258"/>
      <c r="J504" s="2258"/>
      <c r="K504" s="2258"/>
      <c r="L504" s="2258"/>
      <c r="M504" s="2258" t="s">
        <v>204</v>
      </c>
      <c r="N504" s="2258"/>
      <c r="O504" s="816">
        <v>4.5160244100029098E-2</v>
      </c>
      <c r="P504" s="810"/>
      <c r="Q504" s="810"/>
      <c r="R504" s="233"/>
      <c r="S504" s="233"/>
      <c r="T504" s="233"/>
      <c r="U504" s="233"/>
      <c r="V504" s="233"/>
      <c r="W504" s="233"/>
      <c r="X504" s="233"/>
      <c r="Y504" s="233"/>
      <c r="Z504" s="233"/>
      <c r="AA504" s="233"/>
      <c r="AB504" s="233"/>
      <c r="AC504" s="233"/>
      <c r="AD504" s="233"/>
      <c r="AE504" s="233"/>
      <c r="AF504" s="233"/>
      <c r="AG504" s="233"/>
      <c r="AH504" s="233"/>
      <c r="AI504" s="233"/>
      <c r="AJ504" s="233"/>
      <c r="AK504" s="233"/>
      <c r="AL504" s="233"/>
      <c r="AM504" s="233"/>
      <c r="AN504" s="233"/>
      <c r="AO504" s="233"/>
      <c r="AP504" s="233"/>
      <c r="AQ504" s="233"/>
      <c r="AR504" s="233"/>
      <c r="AS504" s="233"/>
      <c r="AT504" s="233"/>
      <c r="AU504" s="233"/>
      <c r="AV504" s="233"/>
      <c r="AW504" s="233"/>
      <c r="AX504" s="233"/>
      <c r="AY504" s="233"/>
      <c r="BA504" s="235"/>
      <c r="BB504" s="412"/>
      <c r="BC504" s="235"/>
      <c r="BD504" s="235"/>
      <c r="BE504" s="235"/>
      <c r="BF504" s="235"/>
      <c r="BG504" s="235"/>
      <c r="BH504" s="235"/>
      <c r="BI504" s="235"/>
      <c r="BJ504" s="235"/>
      <c r="BK504" s="235"/>
      <c r="BL504" s="235"/>
      <c r="BM504" s="235"/>
      <c r="BN504" s="235"/>
      <c r="BO504" s="235"/>
      <c r="BP504" s="235"/>
      <c r="BQ504" s="235"/>
      <c r="BR504" s="236"/>
      <c r="BS504" s="236"/>
      <c r="BT504" s="236"/>
      <c r="BU504" s="236"/>
      <c r="BV504" s="236"/>
      <c r="BW504" s="236"/>
      <c r="BX504" s="236"/>
      <c r="BY504" s="236"/>
      <c r="BZ504" s="236"/>
      <c r="CA504" s="236"/>
      <c r="CB504" s="236"/>
      <c r="CC504" s="236"/>
      <c r="CD504" s="236"/>
      <c r="CE504" s="236"/>
      <c r="CF504" s="236"/>
      <c r="CG504" s="236"/>
      <c r="CH504" s="236"/>
      <c r="CI504" s="236"/>
      <c r="CJ504" s="236"/>
      <c r="CK504" s="236"/>
      <c r="CL504" s="236"/>
      <c r="CM504" s="236"/>
      <c r="CN504" s="236"/>
      <c r="CO504" s="236"/>
      <c r="CP504" s="236"/>
      <c r="CQ504" s="236"/>
      <c r="CR504" s="236"/>
      <c r="CS504" s="236"/>
      <c r="CT504" s="236"/>
      <c r="CU504" s="236"/>
      <c r="CV504" s="236"/>
      <c r="CW504" s="236"/>
      <c r="CX504" s="236"/>
      <c r="CY504" s="236"/>
      <c r="CZ504" s="236"/>
      <c r="DA504" s="233"/>
    </row>
    <row r="505" s="240" customFormat="true" ht="25.15" customHeight="true" x14ac:dyDescent="0.2">
      <c r="C505" s="2259" t="s">
        <v>213</v>
      </c>
      <c r="D505" s="2258"/>
      <c r="E505" s="814">
        <v>6.8977403229705581E-2</v>
      </c>
      <c r="F505" s="810"/>
      <c r="G505" s="810"/>
      <c r="H505" s="2258" t="s">
        <v>191</v>
      </c>
      <c r="I505" s="2258"/>
      <c r="J505" s="2266" t="s">
        <v>244</v>
      </c>
      <c r="K505" s="2267"/>
      <c r="L505" s="2268"/>
      <c r="M505" s="2258" t="s">
        <v>213</v>
      </c>
      <c r="N505" s="2258"/>
      <c r="O505" s="816">
        <v>7.8807466138262061E-3</v>
      </c>
      <c r="P505" s="810"/>
      <c r="Q505" s="810"/>
      <c r="R505" s="233"/>
      <c r="S505" s="233"/>
      <c r="T505" s="233"/>
      <c r="U505" s="233"/>
      <c r="V505" s="233"/>
      <c r="W505" s="233"/>
      <c r="X505" s="233"/>
      <c r="Y505" s="233"/>
      <c r="Z505" s="233"/>
      <c r="AA505" s="233"/>
      <c r="AB505" s="233"/>
      <c r="AC505" s="233"/>
      <c r="AD505" s="233"/>
      <c r="AE505" s="233"/>
      <c r="AF505" s="233"/>
      <c r="AG505" s="233"/>
      <c r="AH505" s="233"/>
      <c r="AI505" s="233"/>
      <c r="AJ505" s="233"/>
      <c r="AK505" s="233"/>
      <c r="AL505" s="233"/>
      <c r="AM505" s="233"/>
      <c r="AN505" s="233"/>
      <c r="AO505" s="233"/>
      <c r="AP505" s="233"/>
      <c r="AQ505" s="233"/>
      <c r="AR505" s="233"/>
      <c r="AS505" s="233"/>
      <c r="AT505" s="233"/>
      <c r="AU505" s="233"/>
      <c r="AV505" s="233"/>
      <c r="AW505" s="233"/>
      <c r="AX505" s="233"/>
      <c r="AY505" s="233"/>
      <c r="BA505" s="235"/>
      <c r="BB505" s="412"/>
      <c r="BC505" s="235"/>
      <c r="BD505" s="235"/>
      <c r="BE505" s="235"/>
      <c r="BF505" s="235"/>
      <c r="BG505" s="235"/>
      <c r="BH505" s="235"/>
      <c r="BI505" s="235"/>
      <c r="BJ505" s="235"/>
      <c r="BK505" s="235"/>
      <c r="BL505" s="235"/>
      <c r="BM505" s="235"/>
      <c r="BN505" s="235"/>
      <c r="BO505" s="235"/>
      <c r="BP505" s="235"/>
      <c r="BQ505" s="235"/>
      <c r="BR505" s="236"/>
      <c r="BS505" s="236"/>
      <c r="BT505" s="236"/>
      <c r="BU505" s="236"/>
      <c r="BV505" s="236"/>
      <c r="BW505" s="236"/>
      <c r="BX505" s="236"/>
      <c r="BY505" s="236"/>
      <c r="BZ505" s="236"/>
      <c r="CA505" s="236"/>
      <c r="CB505" s="236"/>
      <c r="CC505" s="236"/>
      <c r="CD505" s="236"/>
      <c r="CE505" s="236"/>
      <c r="CF505" s="236"/>
      <c r="CG505" s="236"/>
      <c r="CH505" s="236"/>
      <c r="CI505" s="236"/>
      <c r="CJ505" s="236"/>
      <c r="CK505" s="236"/>
      <c r="CL505" s="236"/>
      <c r="CM505" s="236"/>
      <c r="CN505" s="236"/>
      <c r="CO505" s="236"/>
      <c r="CP505" s="236"/>
      <c r="CQ505" s="236"/>
      <c r="CR505" s="236"/>
      <c r="CS505" s="236"/>
      <c r="CT505" s="236"/>
      <c r="CU505" s="236"/>
      <c r="CV505" s="236"/>
      <c r="CW505" s="236"/>
      <c r="CX505" s="236"/>
      <c r="CY505" s="236"/>
      <c r="CZ505" s="236"/>
      <c r="DA505" s="233"/>
    </row>
    <row r="506" s="240" customFormat="true" ht="25.15" customHeight="true" x14ac:dyDescent="0.2">
      <c r="C506" s="2259" t="s">
        <v>195</v>
      </c>
      <c r="D506" s="2258"/>
      <c r="E506" s="814">
        <v>0.39753589639270537</v>
      </c>
      <c r="F506" s="810"/>
      <c r="G506" s="810"/>
      <c r="H506" s="2258"/>
      <c r="I506" s="2258"/>
      <c r="J506" s="797" t="s">
        <v>177</v>
      </c>
      <c r="K506" s="798" t="s">
        <v>245</v>
      </c>
      <c r="L506" s="799" t="s">
        <v>246</v>
      </c>
      <c r="M506" s="2258" t="s">
        <v>195</v>
      </c>
      <c r="N506" s="2258"/>
      <c r="O506" s="816">
        <v>0.24393796698213729</v>
      </c>
      <c r="P506" s="810"/>
      <c r="Q506" s="810"/>
      <c r="R506" s="233"/>
      <c r="S506" s="233"/>
      <c r="T506" s="233"/>
      <c r="U506" s="233"/>
      <c r="V506" s="233"/>
      <c r="W506" s="233"/>
      <c r="X506" s="233"/>
      <c r="Y506" s="233"/>
      <c r="Z506" s="233"/>
      <c r="AA506" s="233"/>
      <c r="AB506" s="233"/>
      <c r="AC506" s="233"/>
      <c r="AD506" s="233"/>
      <c r="AE506" s="233"/>
      <c r="AF506" s="233"/>
      <c r="AG506" s="233"/>
      <c r="AH506" s="233"/>
      <c r="AI506" s="233"/>
      <c r="AJ506" s="233"/>
      <c r="AK506" s="233"/>
      <c r="AL506" s="233"/>
      <c r="AM506" s="233"/>
      <c r="AN506" s="233"/>
      <c r="AO506" s="233"/>
      <c r="AP506" s="233"/>
      <c r="AQ506" s="233"/>
      <c r="AR506" s="233"/>
      <c r="AS506" s="233"/>
      <c r="AT506" s="233"/>
      <c r="AU506" s="233"/>
      <c r="AV506" s="233"/>
      <c r="AW506" s="233"/>
      <c r="AX506" s="233"/>
      <c r="AY506" s="233"/>
      <c r="BA506" s="235"/>
      <c r="BB506" s="412"/>
      <c r="BC506" s="235"/>
      <c r="BD506" s="235"/>
      <c r="BE506" s="235"/>
      <c r="BF506" s="235"/>
      <c r="BG506" s="235"/>
      <c r="BH506" s="235"/>
      <c r="BI506" s="235"/>
      <c r="BJ506" s="235"/>
      <c r="BK506" s="235"/>
      <c r="BL506" s="235"/>
      <c r="BM506" s="235"/>
      <c r="BN506" s="235"/>
      <c r="BO506" s="235"/>
      <c r="BP506" s="235"/>
      <c r="BQ506" s="235"/>
      <c r="BR506" s="236"/>
      <c r="BS506" s="236"/>
      <c r="BT506" s="236"/>
      <c r="BU506" s="236"/>
      <c r="BV506" s="236"/>
      <c r="BW506" s="236"/>
      <c r="BX506" s="236"/>
      <c r="BY506" s="236"/>
      <c r="BZ506" s="236"/>
      <c r="CA506" s="236"/>
      <c r="CB506" s="236"/>
      <c r="CC506" s="236"/>
      <c r="CD506" s="236"/>
      <c r="CE506" s="236"/>
      <c r="CF506" s="236"/>
      <c r="CG506" s="236"/>
      <c r="CH506" s="236"/>
      <c r="CI506" s="236"/>
      <c r="CJ506" s="236"/>
      <c r="CK506" s="236"/>
      <c r="CL506" s="236"/>
      <c r="CM506" s="236"/>
      <c r="CN506" s="236"/>
      <c r="CO506" s="236"/>
      <c r="CP506" s="236"/>
      <c r="CQ506" s="236"/>
      <c r="CR506" s="236"/>
      <c r="CS506" s="236"/>
      <c r="CT506" s="236"/>
      <c r="CU506" s="236"/>
      <c r="CV506" s="236"/>
      <c r="CW506" s="236"/>
      <c r="CX506" s="236"/>
      <c r="CY506" s="236"/>
      <c r="CZ506" s="236"/>
      <c r="DA506" s="233"/>
    </row>
    <row r="507" s="240" customFormat="true" ht="25.15" customHeight="true" x14ac:dyDescent="0.2">
      <c r="C507" s="2259" t="s">
        <v>206</v>
      </c>
      <c r="D507" s="2258"/>
      <c r="E507" s="814">
        <v>0.15204880567727053</v>
      </c>
      <c r="F507" s="810"/>
      <c r="G507" s="810"/>
      <c r="H507" s="2258" t="s">
        <v>192</v>
      </c>
      <c r="I507" s="2258"/>
      <c r="J507" s="820">
        <v>4.4161561091181092</v>
      </c>
      <c r="K507" s="821">
        <v>9.3960768279108713</v>
      </c>
      <c r="L507" s="822">
        <v>9.3960768279108713</v>
      </c>
      <c r="M507" s="2258" t="s">
        <v>206</v>
      </c>
      <c r="N507" s="2258"/>
      <c r="O507" s="816">
        <v>3.3483041672377659E-2</v>
      </c>
      <c r="P507" s="810"/>
      <c r="Q507" s="810"/>
      <c r="R507" s="233"/>
      <c r="S507" s="233"/>
      <c r="T507" s="233"/>
      <c r="U507" s="233"/>
      <c r="V507" s="233"/>
      <c r="W507" s="233"/>
      <c r="X507" s="233"/>
      <c r="Y507" s="233"/>
      <c r="Z507" s="233"/>
      <c r="AA507" s="233"/>
      <c r="AB507" s="233"/>
      <c r="AC507" s="233"/>
      <c r="AD507" s="233"/>
      <c r="AE507" s="233"/>
      <c r="AF507" s="233"/>
      <c r="AG507" s="233"/>
      <c r="AH507" s="233"/>
      <c r="AI507" s="233"/>
      <c r="AJ507" s="233"/>
      <c r="AK507" s="233"/>
      <c r="AL507" s="233"/>
      <c r="AM507" s="233"/>
      <c r="AN507" s="233"/>
      <c r="AO507" s="233"/>
      <c r="AP507" s="233"/>
      <c r="AQ507" s="233"/>
      <c r="AR507" s="233"/>
      <c r="AS507" s="233"/>
      <c r="AT507" s="233"/>
      <c r="AU507" s="233"/>
      <c r="AV507" s="233"/>
      <c r="AW507" s="233"/>
      <c r="AX507" s="233"/>
      <c r="AY507" s="233"/>
      <c r="BA507" s="235"/>
      <c r="BB507" s="412"/>
      <c r="BC507" s="235"/>
      <c r="BD507" s="235"/>
      <c r="BE507" s="235"/>
      <c r="BF507" s="235"/>
      <c r="BG507" s="235"/>
      <c r="BH507" s="235"/>
      <c r="BI507" s="235"/>
      <c r="BJ507" s="235"/>
      <c r="BK507" s="235"/>
      <c r="BL507" s="235"/>
      <c r="BM507" s="235"/>
      <c r="BN507" s="235"/>
      <c r="BO507" s="235"/>
      <c r="BP507" s="235"/>
      <c r="BQ507" s="235"/>
      <c r="BR507" s="236"/>
      <c r="BS507" s="236"/>
      <c r="BT507" s="236"/>
      <c r="BU507" s="236"/>
      <c r="BV507" s="236"/>
      <c r="BW507" s="236"/>
      <c r="BX507" s="236"/>
      <c r="BY507" s="236"/>
      <c r="BZ507" s="236"/>
      <c r="CA507" s="236"/>
      <c r="CB507" s="236"/>
      <c r="CC507" s="236"/>
      <c r="CD507" s="236"/>
      <c r="CE507" s="236"/>
      <c r="CF507" s="236"/>
      <c r="CG507" s="236"/>
      <c r="CH507" s="236"/>
      <c r="CI507" s="236"/>
      <c r="CJ507" s="236"/>
      <c r="CK507" s="236"/>
      <c r="CL507" s="236"/>
      <c r="CM507" s="236"/>
      <c r="CN507" s="236"/>
      <c r="CO507" s="236"/>
      <c r="CP507" s="236"/>
      <c r="CQ507" s="236"/>
      <c r="CR507" s="236"/>
      <c r="CS507" s="236"/>
      <c r="CT507" s="236"/>
      <c r="CU507" s="236"/>
      <c r="CV507" s="236"/>
      <c r="CW507" s="236"/>
      <c r="CX507" s="236"/>
      <c r="CY507" s="236"/>
      <c r="CZ507" s="236"/>
      <c r="DA507" s="233"/>
    </row>
    <row r="508" s="240" customFormat="true" ht="25.15" customHeight="true" x14ac:dyDescent="0.2">
      <c r="C508" s="2259" t="s">
        <v>203</v>
      </c>
      <c r="D508" s="2258"/>
      <c r="E508" s="814">
        <v>0.24108098589167257</v>
      </c>
      <c r="F508" s="810"/>
      <c r="G508" s="810"/>
      <c r="H508" s="2258"/>
      <c r="I508" s="2258"/>
      <c r="J508" s="810"/>
      <c r="K508" s="810"/>
      <c r="L508" s="810"/>
      <c r="M508" s="2258" t="s">
        <v>203</v>
      </c>
      <c r="N508" s="2258"/>
      <c r="O508" s="816">
        <v>0.24473973618742664</v>
      </c>
      <c r="P508" s="810"/>
      <c r="Q508" s="810"/>
      <c r="R508" s="233"/>
      <c r="S508" s="233"/>
      <c r="T508" s="233"/>
      <c r="U508" s="233"/>
      <c r="V508" s="233"/>
      <c r="W508" s="233"/>
      <c r="X508" s="233"/>
      <c r="Y508" s="233"/>
      <c r="Z508" s="233"/>
      <c r="AA508" s="233"/>
      <c r="AB508" s="233"/>
      <c r="AC508" s="233"/>
      <c r="AD508" s="233"/>
      <c r="AE508" s="233"/>
      <c r="AF508" s="233"/>
      <c r="AG508" s="233"/>
      <c r="AH508" s="233"/>
      <c r="AI508" s="233"/>
      <c r="AJ508" s="233"/>
      <c r="AK508" s="233"/>
      <c r="AL508" s="233"/>
      <c r="AM508" s="233"/>
      <c r="AN508" s="233"/>
      <c r="AO508" s="233"/>
      <c r="AP508" s="233"/>
      <c r="AQ508" s="233"/>
      <c r="AR508" s="233"/>
      <c r="AS508" s="233"/>
      <c r="AT508" s="233"/>
      <c r="AU508" s="233"/>
      <c r="AV508" s="233"/>
      <c r="AW508" s="233"/>
      <c r="AX508" s="233"/>
      <c r="AY508" s="233"/>
      <c r="BA508" s="235"/>
      <c r="BB508" s="412"/>
      <c r="BC508" s="235"/>
      <c r="BD508" s="235"/>
      <c r="BE508" s="235"/>
      <c r="BF508" s="235"/>
      <c r="BG508" s="235"/>
      <c r="BH508" s="235"/>
      <c r="BI508" s="235"/>
      <c r="BJ508" s="235"/>
      <c r="BK508" s="235"/>
      <c r="BL508" s="235"/>
      <c r="BM508" s="235"/>
      <c r="BN508" s="235"/>
      <c r="BO508" s="235"/>
      <c r="BP508" s="235"/>
      <c r="BQ508" s="235"/>
      <c r="BR508" s="236"/>
      <c r="BS508" s="236"/>
      <c r="BT508" s="236"/>
      <c r="BU508" s="236"/>
      <c r="BV508" s="236"/>
      <c r="BW508" s="236"/>
      <c r="BX508" s="236"/>
      <c r="BY508" s="236"/>
      <c r="BZ508" s="236"/>
      <c r="CA508" s="236"/>
      <c r="CB508" s="236"/>
      <c r="CC508" s="236"/>
      <c r="CD508" s="236"/>
      <c r="CE508" s="236"/>
      <c r="CF508" s="236"/>
      <c r="CG508" s="236"/>
      <c r="CH508" s="236"/>
      <c r="CI508" s="236"/>
      <c r="CJ508" s="236"/>
      <c r="CK508" s="236"/>
      <c r="CL508" s="236"/>
      <c r="CM508" s="236"/>
      <c r="CN508" s="236"/>
      <c r="CO508" s="236"/>
      <c r="CP508" s="236"/>
      <c r="CQ508" s="236"/>
      <c r="CR508" s="236"/>
      <c r="CS508" s="236"/>
      <c r="CT508" s="236"/>
      <c r="CU508" s="236"/>
      <c r="CV508" s="236"/>
      <c r="CW508" s="236"/>
      <c r="CX508" s="236"/>
      <c r="CY508" s="236"/>
      <c r="CZ508" s="236"/>
      <c r="DA508" s="233"/>
    </row>
    <row r="509" s="240" customFormat="true" ht="25.15" customHeight="true" x14ac:dyDescent="0.2">
      <c r="C509" s="2259" t="s">
        <v>209</v>
      </c>
      <c r="D509" s="2258"/>
      <c r="E509" s="818">
        <v>0.1178469228999756</v>
      </c>
      <c r="F509" s="810"/>
      <c r="G509" s="810"/>
      <c r="H509" s="2258"/>
      <c r="I509" s="2258"/>
      <c r="J509" s="810"/>
      <c r="K509" s="810"/>
      <c r="L509" s="810"/>
      <c r="M509" s="2258" t="s">
        <v>209</v>
      </c>
      <c r="N509" s="2258"/>
      <c r="O509" s="819">
        <v>3.7089234800518615E-2</v>
      </c>
      <c r="P509" s="810"/>
      <c r="Q509" s="810"/>
      <c r="R509" s="233"/>
      <c r="S509" s="233"/>
      <c r="T509" s="233"/>
      <c r="U509" s="233"/>
      <c r="V509" s="233"/>
      <c r="W509" s="233"/>
      <c r="X509" s="233"/>
      <c r="Y509" s="233"/>
      <c r="Z509" s="233"/>
      <c r="AA509" s="233"/>
      <c r="AB509" s="233"/>
      <c r="AC509" s="233"/>
      <c r="AD509" s="233"/>
      <c r="AE509" s="233"/>
      <c r="AF509" s="233"/>
      <c r="AG509" s="233"/>
      <c r="AH509" s="233"/>
      <c r="AI509" s="233"/>
      <c r="AJ509" s="233"/>
      <c r="AK509" s="233"/>
      <c r="AL509" s="233"/>
      <c r="AM509" s="233"/>
      <c r="AN509" s="233"/>
      <c r="AO509" s="233"/>
      <c r="AP509" s="233"/>
      <c r="AQ509" s="233"/>
      <c r="AR509" s="233"/>
      <c r="AS509" s="233"/>
      <c r="AT509" s="233"/>
      <c r="AU509" s="233"/>
      <c r="AV509" s="233"/>
      <c r="AW509" s="233"/>
      <c r="AX509" s="233"/>
      <c r="AY509" s="233"/>
      <c r="BA509" s="235"/>
      <c r="BB509" s="412"/>
      <c r="BC509" s="235"/>
      <c r="BD509" s="235"/>
      <c r="BE509" s="235"/>
      <c r="BF509" s="235"/>
      <c r="BG509" s="235"/>
      <c r="BH509" s="235"/>
      <c r="BI509" s="235"/>
      <c r="BJ509" s="235"/>
      <c r="BK509" s="235"/>
      <c r="BL509" s="235"/>
      <c r="BM509" s="235"/>
      <c r="BN509" s="235"/>
      <c r="BO509" s="235"/>
      <c r="BP509" s="235"/>
      <c r="BQ509" s="235"/>
      <c r="BR509" s="236"/>
      <c r="BS509" s="236"/>
      <c r="BT509" s="236"/>
      <c r="BU509" s="236"/>
      <c r="BV509" s="236"/>
      <c r="BW509" s="236"/>
      <c r="BX509" s="236"/>
      <c r="BY509" s="236"/>
      <c r="BZ509" s="236"/>
      <c r="CA509" s="236"/>
      <c r="CB509" s="236"/>
      <c r="CC509" s="236"/>
      <c r="CD509" s="236"/>
      <c r="CE509" s="236"/>
      <c r="CF509" s="236"/>
      <c r="CG509" s="236"/>
      <c r="CH509" s="236"/>
      <c r="CI509" s="236"/>
      <c r="CJ509" s="236"/>
      <c r="CK509" s="236"/>
      <c r="CL509" s="236"/>
      <c r="CM509" s="236"/>
      <c r="CN509" s="236"/>
      <c r="CO509" s="236"/>
      <c r="CP509" s="236"/>
      <c r="CQ509" s="236"/>
      <c r="CR509" s="236"/>
      <c r="CS509" s="236"/>
      <c r="CT509" s="236"/>
      <c r="CU509" s="236"/>
      <c r="CV509" s="236"/>
      <c r="CW509" s="236"/>
      <c r="CX509" s="236"/>
      <c r="CY509" s="236"/>
      <c r="CZ509" s="236"/>
      <c r="DA509" s="233"/>
    </row>
    <row r="510" s="240" customFormat="true" ht="25.15" customHeight="true" x14ac:dyDescent="0.2">
      <c r="C510" s="2259"/>
      <c r="D510" s="2258"/>
      <c r="E510" s="810"/>
      <c r="F510" s="810"/>
      <c r="G510" s="810"/>
      <c r="H510" s="2258" t="s">
        <v>247</v>
      </c>
      <c r="I510" s="2258"/>
      <c r="J510" s="2258"/>
      <c r="K510" s="810"/>
      <c r="L510" s="810"/>
      <c r="M510" s="2258"/>
      <c r="N510" s="2258"/>
      <c r="O510" s="810"/>
      <c r="P510" s="810"/>
      <c r="Q510" s="810"/>
      <c r="R510" s="233"/>
      <c r="S510" s="233"/>
      <c r="T510" s="233"/>
      <c r="U510" s="233"/>
      <c r="V510" s="233"/>
      <c r="W510" s="233"/>
      <c r="X510" s="233"/>
      <c r="Y510" s="233"/>
      <c r="Z510" s="233"/>
      <c r="AA510" s="233"/>
      <c r="AB510" s="233"/>
      <c r="AC510" s="233"/>
      <c r="AD510" s="233"/>
      <c r="AE510" s="233"/>
      <c r="AF510" s="233"/>
      <c r="AG510" s="233"/>
      <c r="AH510" s="233"/>
      <c r="AI510" s="233"/>
      <c r="AJ510" s="233"/>
      <c r="AK510" s="233"/>
      <c r="AL510" s="233"/>
      <c r="AM510" s="233"/>
      <c r="AN510" s="233"/>
      <c r="AO510" s="233"/>
      <c r="AP510" s="233"/>
      <c r="AQ510" s="233"/>
      <c r="AR510" s="233"/>
      <c r="AS510" s="233"/>
      <c r="AT510" s="233"/>
      <c r="AU510" s="233"/>
      <c r="AV510" s="233"/>
      <c r="AW510" s="233"/>
      <c r="AX510" s="233"/>
      <c r="AY510" s="233"/>
      <c r="BA510" s="235"/>
      <c r="BB510" s="412"/>
      <c r="BC510" s="235"/>
      <c r="BD510" s="235"/>
      <c r="BE510" s="235"/>
      <c r="BF510" s="235"/>
      <c r="BG510" s="235"/>
      <c r="BH510" s="235"/>
      <c r="BI510" s="235"/>
      <c r="BJ510" s="235"/>
      <c r="BK510" s="235"/>
      <c r="BL510" s="235"/>
      <c r="BM510" s="235"/>
      <c r="BN510" s="235"/>
      <c r="BO510" s="235"/>
      <c r="BP510" s="235"/>
      <c r="BQ510" s="235"/>
      <c r="BR510" s="236"/>
      <c r="BS510" s="236"/>
      <c r="BT510" s="236"/>
      <c r="BU510" s="236"/>
      <c r="BV510" s="236"/>
      <c r="BW510" s="236"/>
      <c r="BX510" s="236"/>
      <c r="BY510" s="236"/>
      <c r="BZ510" s="236"/>
      <c r="CA510" s="236"/>
      <c r="CB510" s="236"/>
      <c r="CC510" s="236"/>
      <c r="CD510" s="236"/>
      <c r="CE510" s="236"/>
      <c r="CF510" s="236"/>
      <c r="CG510" s="236"/>
      <c r="CH510" s="236"/>
      <c r="CI510" s="236"/>
      <c r="CJ510" s="236"/>
      <c r="CK510" s="236"/>
      <c r="CL510" s="236"/>
      <c r="CM510" s="236"/>
      <c r="CN510" s="236"/>
      <c r="CO510" s="236"/>
      <c r="CP510" s="236"/>
      <c r="CQ510" s="236"/>
      <c r="CR510" s="236"/>
      <c r="CS510" s="236"/>
      <c r="CT510" s="236"/>
      <c r="CU510" s="236"/>
      <c r="CV510" s="236"/>
      <c r="CW510" s="236"/>
      <c r="CX510" s="236"/>
      <c r="CY510" s="236"/>
      <c r="CZ510" s="236"/>
      <c r="DA510" s="233"/>
    </row>
    <row r="511" s="240" customFormat="true" ht="25.15" customHeight="true" x14ac:dyDescent="0.2">
      <c r="C511" s="2259"/>
      <c r="D511" s="2258"/>
      <c r="E511" s="810"/>
      <c r="F511" s="810"/>
      <c r="G511" s="810"/>
      <c r="H511" s="2258"/>
      <c r="I511" s="2258"/>
      <c r="J511" s="800" t="s">
        <v>191</v>
      </c>
      <c r="K511" s="810"/>
      <c r="L511" s="810"/>
      <c r="M511" s="2258"/>
      <c r="N511" s="2258"/>
      <c r="O511" s="810"/>
      <c r="P511" s="810"/>
      <c r="Q511" s="810"/>
      <c r="R511" s="233"/>
      <c r="S511" s="233"/>
      <c r="T511" s="233"/>
      <c r="U511" s="233"/>
      <c r="V511" s="233"/>
      <c r="W511" s="233"/>
      <c r="X511" s="233"/>
      <c r="Y511" s="233"/>
      <c r="Z511" s="233"/>
      <c r="AA511" s="233"/>
      <c r="AB511" s="233"/>
      <c r="AC511" s="233"/>
      <c r="AD511" s="233"/>
      <c r="AE511" s="233"/>
      <c r="AF511" s="233"/>
      <c r="AG511" s="233"/>
      <c r="AH511" s="233"/>
      <c r="AI511" s="233"/>
      <c r="AJ511" s="233"/>
      <c r="AK511" s="233"/>
      <c r="AL511" s="233"/>
      <c r="AM511" s="233"/>
      <c r="AN511" s="233"/>
      <c r="AO511" s="233"/>
      <c r="AP511" s="233"/>
      <c r="AQ511" s="233"/>
      <c r="AR511" s="233"/>
      <c r="AS511" s="233"/>
      <c r="AT511" s="233"/>
      <c r="AU511" s="233"/>
      <c r="AV511" s="233"/>
      <c r="AW511" s="233"/>
      <c r="AX511" s="233"/>
      <c r="AY511" s="233"/>
      <c r="BA511" s="235"/>
      <c r="BB511" s="412"/>
      <c r="BC511" s="235"/>
      <c r="BD511" s="235"/>
      <c r="BE511" s="235"/>
      <c r="BF511" s="235"/>
      <c r="BG511" s="235"/>
      <c r="BH511" s="235"/>
      <c r="BI511" s="235"/>
      <c r="BJ511" s="235"/>
      <c r="BK511" s="235"/>
      <c r="BL511" s="235"/>
      <c r="BM511" s="235"/>
      <c r="BN511" s="235"/>
      <c r="BO511" s="235"/>
      <c r="BP511" s="235"/>
      <c r="BQ511" s="235"/>
      <c r="BR511" s="236"/>
      <c r="BS511" s="236"/>
      <c r="BT511" s="236"/>
      <c r="BU511" s="236"/>
      <c r="BV511" s="236"/>
      <c r="BW511" s="236"/>
      <c r="BX511" s="236"/>
      <c r="BY511" s="236"/>
      <c r="BZ511" s="236"/>
      <c r="CA511" s="236"/>
      <c r="CB511" s="236"/>
      <c r="CC511" s="236"/>
      <c r="CD511" s="236"/>
      <c r="CE511" s="236"/>
      <c r="CF511" s="236"/>
      <c r="CG511" s="236"/>
      <c r="CH511" s="236"/>
      <c r="CI511" s="236"/>
      <c r="CJ511" s="236"/>
      <c r="CK511" s="236"/>
      <c r="CL511" s="236"/>
      <c r="CM511" s="236"/>
      <c r="CN511" s="236"/>
      <c r="CO511" s="236"/>
      <c r="CP511" s="236"/>
      <c r="CQ511" s="236"/>
      <c r="CR511" s="236"/>
      <c r="CS511" s="236"/>
      <c r="CT511" s="236"/>
      <c r="CU511" s="236"/>
      <c r="CV511" s="236"/>
      <c r="CW511" s="236"/>
      <c r="CX511" s="236"/>
      <c r="CY511" s="236"/>
      <c r="CZ511" s="236"/>
      <c r="DA511" s="233"/>
    </row>
    <row r="512" s="240" customFormat="true" ht="25.15" customHeight="true" x14ac:dyDescent="0.2">
      <c r="C512" s="2259" t="s">
        <v>243</v>
      </c>
      <c r="D512" s="2258"/>
      <c r="E512" s="2258"/>
      <c r="F512" s="2258"/>
      <c r="G512" s="2258"/>
      <c r="H512" s="2258"/>
      <c r="I512" s="2258"/>
      <c r="J512" s="823" t="s">
        <v>192</v>
      </c>
      <c r="K512" s="810"/>
      <c r="L512" s="810"/>
      <c r="M512" s="2258" t="s">
        <v>243</v>
      </c>
      <c r="N512" s="2258"/>
      <c r="O512" s="2258"/>
      <c r="P512" s="2258"/>
      <c r="Q512" s="2258"/>
      <c r="R512" s="233"/>
      <c r="S512" s="233"/>
      <c r="T512" s="233"/>
      <c r="U512" s="233"/>
      <c r="V512" s="233"/>
      <c r="W512" s="233"/>
      <c r="X512" s="233"/>
      <c r="Y512" s="233"/>
      <c r="Z512" s="233"/>
      <c r="AA512" s="233"/>
      <c r="AB512" s="233"/>
      <c r="AC512" s="233"/>
      <c r="AD512" s="233"/>
      <c r="AE512" s="233"/>
      <c r="AF512" s="233"/>
      <c r="AG512" s="233"/>
      <c r="AH512" s="233"/>
      <c r="AI512" s="233"/>
      <c r="AJ512" s="233"/>
      <c r="AK512" s="233"/>
      <c r="AL512" s="233"/>
      <c r="AM512" s="233"/>
      <c r="AN512" s="233"/>
      <c r="AO512" s="233"/>
      <c r="AP512" s="233"/>
      <c r="AQ512" s="233"/>
      <c r="AR512" s="233"/>
      <c r="AS512" s="233"/>
      <c r="AT512" s="233"/>
      <c r="AU512" s="233"/>
      <c r="AV512" s="233"/>
      <c r="AW512" s="233"/>
      <c r="AX512" s="233"/>
      <c r="AY512" s="233"/>
      <c r="BA512" s="235"/>
      <c r="BB512" s="412"/>
      <c r="BC512" s="235"/>
      <c r="BD512" s="235"/>
      <c r="BE512" s="235"/>
      <c r="BF512" s="235"/>
      <c r="BG512" s="235"/>
      <c r="BH512" s="235"/>
      <c r="BI512" s="235"/>
      <c r="BJ512" s="235"/>
      <c r="BK512" s="235"/>
      <c r="BL512" s="235"/>
      <c r="BM512" s="235"/>
      <c r="BN512" s="235"/>
      <c r="BO512" s="235"/>
      <c r="BP512" s="235"/>
      <c r="BQ512" s="235"/>
      <c r="BR512" s="236"/>
      <c r="BS512" s="236"/>
      <c r="BT512" s="236"/>
      <c r="BU512" s="236"/>
      <c r="BV512" s="236"/>
      <c r="BW512" s="236"/>
      <c r="BX512" s="236"/>
      <c r="BY512" s="236"/>
      <c r="BZ512" s="236"/>
      <c r="CA512" s="236"/>
      <c r="CB512" s="236"/>
      <c r="CC512" s="236"/>
      <c r="CD512" s="236"/>
      <c r="CE512" s="236"/>
      <c r="CF512" s="236"/>
      <c r="CG512" s="236"/>
      <c r="CH512" s="236"/>
      <c r="CI512" s="236"/>
      <c r="CJ512" s="236"/>
      <c r="CK512" s="236"/>
      <c r="CL512" s="236"/>
      <c r="CM512" s="236"/>
      <c r="CN512" s="236"/>
      <c r="CO512" s="236"/>
      <c r="CP512" s="236"/>
      <c r="CQ512" s="236"/>
      <c r="CR512" s="236"/>
      <c r="CS512" s="236"/>
      <c r="CT512" s="236"/>
      <c r="CU512" s="236"/>
      <c r="CV512" s="236"/>
      <c r="CW512" s="236"/>
      <c r="CX512" s="236"/>
      <c r="CY512" s="236"/>
      <c r="CZ512" s="236"/>
      <c r="DA512" s="233"/>
    </row>
    <row r="513" s="240" customFormat="true" ht="25.15" customHeight="true" x14ac:dyDescent="0.2">
      <c r="C513" s="2259" t="s">
        <v>191</v>
      </c>
      <c r="D513" s="2258"/>
      <c r="E513" s="2260" t="s">
        <v>244</v>
      </c>
      <c r="F513" s="2261"/>
      <c r="G513" s="2262"/>
      <c r="H513" s="2258" t="s">
        <v>223</v>
      </c>
      <c r="I513" s="2258"/>
      <c r="J513" s="812">
        <v>-3.0476978397706855E-2</v>
      </c>
      <c r="K513" s="810"/>
      <c r="L513" s="810"/>
      <c r="M513" s="2258" t="s">
        <v>191</v>
      </c>
      <c r="N513" s="2258"/>
      <c r="O513" s="2263" t="s">
        <v>244</v>
      </c>
      <c r="P513" s="2264"/>
      <c r="Q513" s="2265"/>
      <c r="R513" s="233"/>
      <c r="S513" s="233"/>
      <c r="T513" s="233"/>
      <c r="U513" s="233"/>
      <c r="V513" s="233"/>
      <c r="W513" s="233"/>
      <c r="X513" s="233"/>
      <c r="Y513" s="233"/>
      <c r="Z513" s="233"/>
      <c r="AA513" s="233"/>
      <c r="AB513" s="233"/>
      <c r="AC513" s="233"/>
      <c r="AD513" s="233"/>
      <c r="AE513" s="233"/>
      <c r="AF513" s="233"/>
      <c r="AG513" s="233"/>
      <c r="AH513" s="233"/>
      <c r="AI513" s="233"/>
      <c r="AJ513" s="233"/>
      <c r="AK513" s="233"/>
      <c r="AL513" s="233"/>
      <c r="AM513" s="233"/>
      <c r="AN513" s="233"/>
      <c r="AO513" s="233"/>
      <c r="AP513" s="233"/>
      <c r="AQ513" s="233"/>
      <c r="AR513" s="233"/>
      <c r="AS513" s="233"/>
      <c r="AT513" s="233"/>
      <c r="AU513" s="233"/>
      <c r="AV513" s="233"/>
      <c r="AW513" s="233"/>
      <c r="AX513" s="233"/>
      <c r="AY513" s="233"/>
      <c r="BA513" s="235"/>
      <c r="BB513" s="412"/>
      <c r="BC513" s="235"/>
      <c r="BD513" s="235"/>
      <c r="BE513" s="235"/>
      <c r="BF513" s="235"/>
      <c r="BG513" s="235"/>
      <c r="BH513" s="235"/>
      <c r="BI513" s="235"/>
      <c r="BJ513" s="235"/>
      <c r="BK513" s="235"/>
      <c r="BL513" s="235"/>
      <c r="BM513" s="235"/>
      <c r="BN513" s="235"/>
      <c r="BO513" s="235"/>
      <c r="BP513" s="235"/>
      <c r="BQ513" s="235"/>
      <c r="BR513" s="236"/>
      <c r="BS513" s="236"/>
      <c r="BT513" s="236"/>
      <c r="BU513" s="236"/>
      <c r="BV513" s="236"/>
      <c r="BW513" s="236"/>
      <c r="BX513" s="236"/>
      <c r="BY513" s="236"/>
      <c r="BZ513" s="236"/>
      <c r="CA513" s="236"/>
      <c r="CB513" s="236"/>
      <c r="CC513" s="236"/>
      <c r="CD513" s="236"/>
      <c r="CE513" s="236"/>
      <c r="CF513" s="236"/>
      <c r="CG513" s="236"/>
      <c r="CH513" s="236"/>
      <c r="CI513" s="236"/>
      <c r="CJ513" s="236"/>
      <c r="CK513" s="236"/>
      <c r="CL513" s="236"/>
      <c r="CM513" s="236"/>
      <c r="CN513" s="236"/>
      <c r="CO513" s="236"/>
      <c r="CP513" s="236"/>
      <c r="CQ513" s="236"/>
      <c r="CR513" s="236"/>
      <c r="CS513" s="236"/>
      <c r="CT513" s="236"/>
      <c r="CU513" s="236"/>
      <c r="CV513" s="236"/>
      <c r="CW513" s="236"/>
      <c r="CX513" s="236"/>
      <c r="CY513" s="236"/>
      <c r="CZ513" s="236"/>
      <c r="DA513" s="233"/>
    </row>
    <row r="514" s="240" customFormat="true" ht="25.15" customHeight="true" x14ac:dyDescent="0.2">
      <c r="C514" s="2258"/>
      <c r="D514" s="2258"/>
      <c r="E514" s="801" t="s">
        <v>177</v>
      </c>
      <c r="F514" s="802" t="s">
        <v>245</v>
      </c>
      <c r="G514" s="803" t="s">
        <v>246</v>
      </c>
      <c r="H514" s="2258" t="s">
        <v>224</v>
      </c>
      <c r="I514" s="2258"/>
      <c r="J514" s="815">
        <v>2.8751458862418495E-2</v>
      </c>
      <c r="K514" s="810"/>
      <c r="L514" s="810"/>
      <c r="M514" s="2258"/>
      <c r="N514" s="2258"/>
      <c r="O514" s="804" t="s">
        <v>177</v>
      </c>
      <c r="P514" s="805" t="s">
        <v>245</v>
      </c>
      <c r="Q514" s="806" t="s">
        <v>246</v>
      </c>
      <c r="R514" s="233"/>
      <c r="S514" s="233"/>
      <c r="T514" s="233"/>
      <c r="U514" s="233"/>
      <c r="V514" s="233"/>
      <c r="W514" s="233"/>
      <c r="X514" s="233"/>
      <c r="Y514" s="233"/>
      <c r="Z514" s="233"/>
      <c r="AA514" s="233"/>
      <c r="AB514" s="233"/>
      <c r="AC514" s="233"/>
      <c r="AD514" s="233"/>
      <c r="AE514" s="233"/>
      <c r="AF514" s="233"/>
      <c r="AG514" s="233"/>
      <c r="AH514" s="233"/>
      <c r="AI514" s="233"/>
      <c r="AJ514" s="233"/>
      <c r="AK514" s="233"/>
      <c r="AL514" s="233"/>
      <c r="AM514" s="233"/>
      <c r="AN514" s="233"/>
      <c r="AO514" s="233"/>
      <c r="AP514" s="233"/>
      <c r="AQ514" s="233"/>
      <c r="AR514" s="233"/>
      <c r="AS514" s="233"/>
      <c r="AT514" s="233"/>
      <c r="AU514" s="233"/>
      <c r="AV514" s="233"/>
      <c r="AW514" s="233"/>
      <c r="AX514" s="233"/>
      <c r="AY514" s="233"/>
      <c r="BA514" s="235"/>
      <c r="BB514" s="412"/>
      <c r="BC514" s="235"/>
      <c r="BD514" s="235"/>
      <c r="BE514" s="235"/>
      <c r="BF514" s="235"/>
      <c r="BG514" s="235"/>
      <c r="BH514" s="235"/>
      <c r="BI514" s="235"/>
      <c r="BJ514" s="235"/>
      <c r="BK514" s="235"/>
      <c r="BL514" s="235"/>
      <c r="BM514" s="235"/>
      <c r="BN514" s="235"/>
      <c r="BO514" s="235"/>
      <c r="BP514" s="235"/>
      <c r="BQ514" s="235"/>
      <c r="BR514" s="236"/>
      <c r="BS514" s="236"/>
      <c r="BT514" s="236"/>
      <c r="BU514" s="236"/>
      <c r="BV514" s="236"/>
      <c r="BW514" s="236"/>
      <c r="BX514" s="236"/>
      <c r="BY514" s="236"/>
      <c r="BZ514" s="236"/>
      <c r="CA514" s="236"/>
      <c r="CB514" s="236"/>
      <c r="CC514" s="236"/>
      <c r="CD514" s="236"/>
      <c r="CE514" s="236"/>
      <c r="CF514" s="236"/>
      <c r="CG514" s="236"/>
      <c r="CH514" s="236"/>
      <c r="CI514" s="236"/>
      <c r="CJ514" s="236"/>
      <c r="CK514" s="236"/>
      <c r="CL514" s="236"/>
      <c r="CM514" s="236"/>
      <c r="CN514" s="236"/>
      <c r="CO514" s="236"/>
      <c r="CP514" s="236"/>
      <c r="CQ514" s="236"/>
      <c r="CR514" s="236"/>
      <c r="CS514" s="236"/>
      <c r="CT514" s="236"/>
      <c r="CU514" s="236"/>
      <c r="CV514" s="236"/>
      <c r="CW514" s="236"/>
      <c r="CX514" s="236"/>
      <c r="CY514" s="236"/>
      <c r="CZ514" s="236"/>
      <c r="DA514" s="233"/>
    </row>
    <row r="515" s="240" customFormat="true" ht="25.15" customHeight="true" x14ac:dyDescent="0.2">
      <c r="C515" s="2259" t="s">
        <v>192</v>
      </c>
      <c r="D515" s="2258"/>
      <c r="E515" s="824">
        <v>5.5134328205183385</v>
      </c>
      <c r="F515" s="825">
        <v>10.810652589251644</v>
      </c>
      <c r="G515" s="826">
        <v>10.810652589251644</v>
      </c>
      <c r="H515" s="2258" t="s">
        <v>228</v>
      </c>
      <c r="I515" s="2258"/>
      <c r="J515" s="815">
        <v>-1.7303044898143532E-2</v>
      </c>
      <c r="K515" s="810"/>
      <c r="L515" s="810"/>
      <c r="M515" s="2258" t="s">
        <v>192</v>
      </c>
      <c r="N515" s="2258"/>
      <c r="O515" s="827">
        <v>4.3811397210022536</v>
      </c>
      <c r="P515" s="828">
        <v>8.5904700411808896</v>
      </c>
      <c r="Q515" s="829">
        <v>8.5904700411808896</v>
      </c>
      <c r="R515" s="233"/>
      <c r="S515" s="233"/>
      <c r="T515" s="233"/>
      <c r="U515" s="233"/>
      <c r="V515" s="233"/>
      <c r="W515" s="233"/>
      <c r="X515" s="233"/>
      <c r="Y515" s="233"/>
      <c r="Z515" s="233"/>
      <c r="AA515" s="233"/>
      <c r="AB515" s="233"/>
      <c r="AC515" s="233"/>
      <c r="AD515" s="233"/>
      <c r="AE515" s="233"/>
      <c r="AF515" s="233"/>
      <c r="AG515" s="233"/>
      <c r="AH515" s="233"/>
      <c r="AI515" s="233"/>
      <c r="AJ515" s="233"/>
      <c r="AK515" s="233"/>
      <c r="AL515" s="233"/>
      <c r="AM515" s="233"/>
      <c r="AN515" s="233"/>
      <c r="AO515" s="233"/>
      <c r="AP515" s="233"/>
      <c r="AQ515" s="233"/>
      <c r="AR515" s="233"/>
      <c r="AS515" s="233"/>
      <c r="AT515" s="233"/>
      <c r="AU515" s="233"/>
      <c r="AV515" s="233"/>
      <c r="AW515" s="233"/>
      <c r="AX515" s="233"/>
      <c r="AY515" s="233"/>
      <c r="BA515" s="235"/>
      <c r="BB515" s="412"/>
      <c r="BC515" s="235"/>
      <c r="BD515" s="235"/>
      <c r="BE515" s="235"/>
      <c r="BF515" s="235"/>
      <c r="BG515" s="235"/>
      <c r="BH515" s="235"/>
      <c r="BI515" s="235"/>
      <c r="BJ515" s="235"/>
      <c r="BK515" s="235"/>
      <c r="BL515" s="235"/>
      <c r="BM515" s="235"/>
      <c r="BN515" s="235"/>
      <c r="BO515" s="235"/>
      <c r="BP515" s="235"/>
      <c r="BQ515" s="235"/>
      <c r="BR515" s="236"/>
      <c r="BS515" s="236"/>
      <c r="BT515" s="236"/>
      <c r="BU515" s="236"/>
      <c r="BV515" s="236"/>
      <c r="BW515" s="236"/>
      <c r="BX515" s="236"/>
      <c r="BY515" s="236"/>
      <c r="BZ515" s="236"/>
      <c r="CA515" s="236"/>
      <c r="CB515" s="236"/>
      <c r="CC515" s="236"/>
      <c r="CD515" s="236"/>
      <c r="CE515" s="236"/>
      <c r="CF515" s="236"/>
      <c r="CG515" s="236"/>
      <c r="CH515" s="236"/>
      <c r="CI515" s="236"/>
      <c r="CJ515" s="236"/>
      <c r="CK515" s="236"/>
      <c r="CL515" s="236"/>
      <c r="CM515" s="236"/>
      <c r="CN515" s="236"/>
      <c r="CO515" s="236"/>
      <c r="CP515" s="236"/>
      <c r="CQ515" s="236"/>
      <c r="CR515" s="236"/>
      <c r="CS515" s="236"/>
      <c r="CT515" s="236"/>
      <c r="CU515" s="236"/>
      <c r="CV515" s="236"/>
      <c r="CW515" s="236"/>
      <c r="CX515" s="236"/>
      <c r="CY515" s="236"/>
      <c r="CZ515" s="236"/>
      <c r="DA515" s="233"/>
    </row>
    <row r="516" s="240" customFormat="true" ht="25.15" customHeight="true" x14ac:dyDescent="0.2">
      <c r="C516" s="2259"/>
      <c r="D516" s="2258"/>
      <c r="E516" s="810"/>
      <c r="F516" s="810"/>
      <c r="G516" s="810"/>
      <c r="H516" s="2258" t="s">
        <v>230</v>
      </c>
      <c r="I516" s="2258"/>
      <c r="J516" s="815">
        <v>1.2221231514430683E-2</v>
      </c>
      <c r="K516" s="810"/>
      <c r="L516" s="810"/>
      <c r="M516" s="2258"/>
      <c r="N516" s="2258"/>
      <c r="O516" s="810"/>
      <c r="P516" s="810"/>
      <c r="Q516" s="810"/>
      <c r="R516" s="233"/>
      <c r="S516" s="233"/>
      <c r="T516" s="233"/>
      <c r="U516" s="233"/>
      <c r="V516" s="233"/>
      <c r="W516" s="233"/>
      <c r="X516" s="233"/>
      <c r="Y516" s="233"/>
      <c r="Z516" s="233"/>
      <c r="AA516" s="233"/>
      <c r="AB516" s="233"/>
      <c r="AC516" s="233"/>
      <c r="AD516" s="233"/>
      <c r="AE516" s="233"/>
      <c r="AF516" s="233"/>
      <c r="AG516" s="233"/>
      <c r="AH516" s="233"/>
      <c r="AI516" s="233"/>
      <c r="AJ516" s="233"/>
      <c r="AK516" s="233"/>
      <c r="AL516" s="233"/>
      <c r="AM516" s="233"/>
      <c r="AN516" s="233"/>
      <c r="AO516" s="233"/>
      <c r="AP516" s="233"/>
      <c r="AQ516" s="233"/>
      <c r="AR516" s="233"/>
      <c r="AS516" s="233"/>
      <c r="AT516" s="233"/>
      <c r="AU516" s="233"/>
      <c r="AV516" s="233"/>
      <c r="AW516" s="233"/>
      <c r="AX516" s="233"/>
      <c r="AY516" s="233"/>
      <c r="BA516" s="235"/>
      <c r="BB516" s="412"/>
      <c r="BC516" s="235"/>
      <c r="BD516" s="235"/>
      <c r="BE516" s="235"/>
      <c r="BF516" s="235"/>
      <c r="BG516" s="235"/>
      <c r="BH516" s="235"/>
      <c r="BI516" s="235"/>
      <c r="BJ516" s="235"/>
      <c r="BK516" s="235"/>
      <c r="BL516" s="235"/>
      <c r="BM516" s="235"/>
      <c r="BN516" s="235"/>
      <c r="BO516" s="235"/>
      <c r="BP516" s="235"/>
      <c r="BQ516" s="235"/>
      <c r="BR516" s="236"/>
      <c r="BS516" s="236"/>
      <c r="BT516" s="236"/>
      <c r="BU516" s="236"/>
      <c r="BV516" s="236"/>
      <c r="BW516" s="236"/>
      <c r="BX516" s="236"/>
      <c r="BY516" s="236"/>
      <c r="BZ516" s="236"/>
      <c r="CA516" s="236"/>
      <c r="CB516" s="236"/>
      <c r="CC516" s="236"/>
      <c r="CD516" s="236"/>
      <c r="CE516" s="236"/>
      <c r="CF516" s="236"/>
      <c r="CG516" s="236"/>
      <c r="CH516" s="236"/>
      <c r="CI516" s="236"/>
      <c r="CJ516" s="236"/>
      <c r="CK516" s="236"/>
      <c r="CL516" s="236"/>
      <c r="CM516" s="236"/>
      <c r="CN516" s="236"/>
      <c r="CO516" s="236"/>
      <c r="CP516" s="236"/>
      <c r="CQ516" s="236"/>
      <c r="CR516" s="236"/>
      <c r="CS516" s="236"/>
      <c r="CT516" s="236"/>
      <c r="CU516" s="236"/>
      <c r="CV516" s="236"/>
      <c r="CW516" s="236"/>
      <c r="CX516" s="236"/>
      <c r="CY516" s="236"/>
      <c r="CZ516" s="236"/>
      <c r="DA516" s="233"/>
    </row>
    <row r="517" s="240" customFormat="true" ht="25.15" customHeight="true" x14ac:dyDescent="0.2">
      <c r="C517" s="2259"/>
      <c r="D517" s="2258"/>
      <c r="E517" s="810"/>
      <c r="F517" s="810"/>
      <c r="G517" s="810"/>
      <c r="H517" s="2258" t="s">
        <v>207</v>
      </c>
      <c r="I517" s="2258"/>
      <c r="J517" s="815">
        <v>-3.9877163397222574E-2</v>
      </c>
      <c r="K517" s="810"/>
      <c r="L517" s="810"/>
      <c r="M517" s="2258"/>
      <c r="N517" s="2258"/>
      <c r="O517" s="810"/>
      <c r="P517" s="810"/>
      <c r="Q517" s="810"/>
      <c r="R517" s="233"/>
      <c r="S517" s="233"/>
      <c r="T517" s="233"/>
      <c r="U517" s="233"/>
      <c r="V517" s="233"/>
      <c r="W517" s="233"/>
      <c r="X517" s="233"/>
      <c r="Y517" s="233"/>
      <c r="Z517" s="233"/>
      <c r="AA517" s="233"/>
      <c r="AB517" s="233"/>
      <c r="AC517" s="233"/>
      <c r="AD517" s="233"/>
      <c r="AE517" s="233"/>
      <c r="AF517" s="233"/>
      <c r="AG517" s="233"/>
      <c r="AH517" s="233"/>
      <c r="AI517" s="233"/>
      <c r="AJ517" s="233"/>
      <c r="AK517" s="233"/>
      <c r="AL517" s="233"/>
      <c r="AM517" s="233"/>
      <c r="AN517" s="233"/>
      <c r="AO517" s="233"/>
      <c r="AP517" s="233"/>
      <c r="AQ517" s="233"/>
      <c r="AR517" s="233"/>
      <c r="AS517" s="233"/>
      <c r="AT517" s="233"/>
      <c r="AU517" s="233"/>
      <c r="AV517" s="233"/>
      <c r="AW517" s="233"/>
      <c r="AX517" s="233"/>
      <c r="AY517" s="233"/>
      <c r="BA517" s="235"/>
      <c r="BB517" s="412"/>
      <c r="BC517" s="235"/>
      <c r="BD517" s="235"/>
      <c r="BE517" s="235"/>
      <c r="BF517" s="235"/>
      <c r="BG517" s="235"/>
      <c r="BH517" s="235"/>
      <c r="BI517" s="235"/>
      <c r="BJ517" s="235"/>
      <c r="BK517" s="235"/>
      <c r="BL517" s="235"/>
      <c r="BM517" s="235"/>
      <c r="BN517" s="235"/>
      <c r="BO517" s="235"/>
      <c r="BP517" s="235"/>
      <c r="BQ517" s="235"/>
      <c r="BR517" s="236"/>
      <c r="BS517" s="236"/>
      <c r="BT517" s="236"/>
      <c r="BU517" s="236"/>
      <c r="BV517" s="236"/>
      <c r="BW517" s="236"/>
      <c r="BX517" s="236"/>
      <c r="BY517" s="236"/>
      <c r="BZ517" s="236"/>
      <c r="CA517" s="236"/>
      <c r="CB517" s="236"/>
      <c r="CC517" s="236"/>
      <c r="CD517" s="236"/>
      <c r="CE517" s="236"/>
      <c r="CF517" s="236"/>
      <c r="CG517" s="236"/>
      <c r="CH517" s="236"/>
      <c r="CI517" s="236"/>
      <c r="CJ517" s="236"/>
      <c r="CK517" s="236"/>
      <c r="CL517" s="236"/>
      <c r="CM517" s="236"/>
      <c r="CN517" s="236"/>
      <c r="CO517" s="236"/>
      <c r="CP517" s="236"/>
      <c r="CQ517" s="236"/>
      <c r="CR517" s="236"/>
      <c r="CS517" s="236"/>
      <c r="CT517" s="236"/>
      <c r="CU517" s="236"/>
      <c r="CV517" s="236"/>
      <c r="CW517" s="236"/>
      <c r="CX517" s="236"/>
      <c r="CY517" s="236"/>
      <c r="CZ517" s="236"/>
      <c r="DA517" s="233"/>
    </row>
    <row r="518" s="240" customFormat="true" ht="25.15" customHeight="true" x14ac:dyDescent="0.2">
      <c r="C518" s="2259" t="s">
        <v>247</v>
      </c>
      <c r="D518" s="2258"/>
      <c r="E518" s="2258"/>
      <c r="F518" s="810"/>
      <c r="G518" s="810"/>
      <c r="H518" s="2258" t="s">
        <v>238</v>
      </c>
      <c r="I518" s="2258"/>
      <c r="J518" s="815">
        <v>-3.7341749605775533E-4</v>
      </c>
      <c r="K518" s="810"/>
      <c r="L518" s="810"/>
      <c r="M518" s="2258" t="s">
        <v>247</v>
      </c>
      <c r="N518" s="2258"/>
      <c r="O518" s="2258"/>
      <c r="P518" s="810"/>
      <c r="Q518" s="810"/>
      <c r="R518" s="233"/>
      <c r="S518" s="233"/>
      <c r="T518" s="233"/>
      <c r="U518" s="233"/>
      <c r="V518" s="233"/>
      <c r="W518" s="233"/>
      <c r="X518" s="233"/>
      <c r="Y518" s="233"/>
      <c r="Z518" s="233"/>
      <c r="AA518" s="233"/>
      <c r="AB518" s="233"/>
      <c r="AC518" s="233"/>
      <c r="AD518" s="233"/>
      <c r="AE518" s="233"/>
      <c r="AF518" s="233"/>
      <c r="AG518" s="233"/>
      <c r="AH518" s="233"/>
      <c r="AI518" s="233"/>
      <c r="AJ518" s="233"/>
      <c r="AK518" s="233"/>
      <c r="AL518" s="233"/>
      <c r="AM518" s="233"/>
      <c r="AN518" s="233"/>
      <c r="AO518" s="233"/>
      <c r="AP518" s="233"/>
      <c r="AQ518" s="233"/>
      <c r="AR518" s="233"/>
      <c r="AS518" s="233"/>
      <c r="AT518" s="233"/>
      <c r="AU518" s="233"/>
      <c r="AV518" s="233"/>
      <c r="AW518" s="233"/>
      <c r="AX518" s="233"/>
      <c r="AY518" s="233"/>
      <c r="BA518" s="235"/>
      <c r="BB518" s="412"/>
      <c r="BC518" s="235"/>
      <c r="BD518" s="235"/>
      <c r="BE518" s="235"/>
      <c r="BF518" s="235"/>
      <c r="BG518" s="235"/>
      <c r="BH518" s="235"/>
      <c r="BI518" s="235"/>
      <c r="BJ518" s="235"/>
      <c r="BK518" s="235"/>
      <c r="BL518" s="235"/>
      <c r="BM518" s="235"/>
      <c r="BN518" s="235"/>
      <c r="BO518" s="235"/>
      <c r="BP518" s="235"/>
      <c r="BQ518" s="235"/>
      <c r="BR518" s="236"/>
      <c r="BS518" s="236"/>
      <c r="BT518" s="236"/>
      <c r="BU518" s="236"/>
      <c r="BV518" s="236"/>
      <c r="BW518" s="236"/>
      <c r="BX518" s="236"/>
      <c r="BY518" s="236"/>
      <c r="BZ518" s="236"/>
      <c r="CA518" s="236"/>
      <c r="CB518" s="236"/>
      <c r="CC518" s="236"/>
      <c r="CD518" s="236"/>
      <c r="CE518" s="236"/>
      <c r="CF518" s="236"/>
      <c r="CG518" s="236"/>
      <c r="CH518" s="236"/>
      <c r="CI518" s="236"/>
      <c r="CJ518" s="236"/>
      <c r="CK518" s="236"/>
      <c r="CL518" s="236"/>
      <c r="CM518" s="236"/>
      <c r="CN518" s="236"/>
      <c r="CO518" s="236"/>
      <c r="CP518" s="236"/>
      <c r="CQ518" s="236"/>
      <c r="CR518" s="236"/>
      <c r="CS518" s="236"/>
      <c r="CT518" s="236"/>
      <c r="CU518" s="236"/>
      <c r="CV518" s="236"/>
      <c r="CW518" s="236"/>
      <c r="CX518" s="236"/>
      <c r="CY518" s="236"/>
      <c r="CZ518" s="236"/>
      <c r="DA518" s="233"/>
    </row>
    <row r="519" s="240" customFormat="true" ht="25.15" customHeight="true" x14ac:dyDescent="0.2">
      <c r="C519" s="2259"/>
      <c r="D519" s="2258"/>
      <c r="E519" s="807" t="s">
        <v>191</v>
      </c>
      <c r="F519" s="810"/>
      <c r="G519" s="810"/>
      <c r="H519" s="2258" t="s">
        <v>226</v>
      </c>
      <c r="I519" s="2258"/>
      <c r="J519" s="815">
        <v>3.1031101959023855E-2</v>
      </c>
      <c r="K519" s="810"/>
      <c r="L519" s="810"/>
      <c r="M519" s="2258"/>
      <c r="N519" s="2258"/>
      <c r="O519" s="808" t="s">
        <v>191</v>
      </c>
      <c r="P519" s="810"/>
      <c r="Q519" s="810"/>
      <c r="R519" s="233"/>
      <c r="S519" s="233"/>
      <c r="T519" s="233"/>
      <c r="U519" s="233"/>
      <c r="V519" s="233"/>
      <c r="W519" s="233"/>
      <c r="X519" s="233"/>
      <c r="Y519" s="233"/>
      <c r="Z519" s="233"/>
      <c r="AA519" s="233"/>
      <c r="AB519" s="233"/>
      <c r="AC519" s="233"/>
      <c r="AD519" s="233"/>
      <c r="AE519" s="233"/>
      <c r="AF519" s="233"/>
      <c r="AG519" s="233"/>
      <c r="AH519" s="233"/>
      <c r="AI519" s="233"/>
      <c r="AJ519" s="233"/>
      <c r="AK519" s="233"/>
      <c r="AL519" s="233"/>
      <c r="AM519" s="233"/>
      <c r="AN519" s="233"/>
      <c r="AO519" s="233"/>
      <c r="AP519" s="233"/>
      <c r="AQ519" s="233"/>
      <c r="AR519" s="233"/>
      <c r="AS519" s="233"/>
      <c r="AT519" s="233"/>
      <c r="AU519" s="233"/>
      <c r="AV519" s="233"/>
      <c r="AW519" s="233"/>
      <c r="AX519" s="233"/>
      <c r="AY519" s="233"/>
      <c r="BA519" s="235"/>
      <c r="BB519" s="412"/>
      <c r="BC519" s="235"/>
      <c r="BD519" s="235"/>
      <c r="BE519" s="235"/>
      <c r="BF519" s="235"/>
      <c r="BG519" s="235"/>
      <c r="BH519" s="235"/>
      <c r="BI519" s="235"/>
      <c r="BJ519" s="235"/>
      <c r="BK519" s="235"/>
      <c r="BL519" s="235"/>
      <c r="BM519" s="235"/>
      <c r="BN519" s="235"/>
      <c r="BO519" s="235"/>
      <c r="BP519" s="235"/>
      <c r="BQ519" s="235"/>
      <c r="BR519" s="236"/>
      <c r="BS519" s="236"/>
      <c r="BT519" s="236"/>
      <c r="BU519" s="236"/>
      <c r="BV519" s="236"/>
      <c r="BW519" s="236"/>
      <c r="BX519" s="236"/>
      <c r="BY519" s="236"/>
      <c r="BZ519" s="236"/>
      <c r="CA519" s="236"/>
      <c r="CB519" s="236"/>
      <c r="CC519" s="236"/>
      <c r="CD519" s="236"/>
      <c r="CE519" s="236"/>
      <c r="CF519" s="236"/>
      <c r="CG519" s="236"/>
      <c r="CH519" s="236"/>
      <c r="CI519" s="236"/>
      <c r="CJ519" s="236"/>
      <c r="CK519" s="236"/>
      <c r="CL519" s="236"/>
      <c r="CM519" s="236"/>
      <c r="CN519" s="236"/>
      <c r="CO519" s="236"/>
      <c r="CP519" s="236"/>
      <c r="CQ519" s="236"/>
      <c r="CR519" s="236"/>
      <c r="CS519" s="236"/>
      <c r="CT519" s="236"/>
      <c r="CU519" s="236"/>
      <c r="CV519" s="236"/>
      <c r="CW519" s="236"/>
      <c r="CX519" s="236"/>
      <c r="CY519" s="236"/>
      <c r="CZ519" s="236"/>
      <c r="DA519" s="233"/>
    </row>
    <row r="520" s="240" customFormat="true" ht="25.15" customHeight="true" x14ac:dyDescent="0.2">
      <c r="C520" s="2258"/>
      <c r="D520" s="2258"/>
      <c r="E520" s="830" t="s">
        <v>192</v>
      </c>
      <c r="F520" s="810"/>
      <c r="G520" s="810"/>
      <c r="H520" s="2258" t="s">
        <v>237</v>
      </c>
      <c r="I520" s="2258"/>
      <c r="J520" s="815">
        <v>-2.2855920782102459E-3</v>
      </c>
      <c r="K520" s="810"/>
      <c r="L520" s="810"/>
      <c r="M520" s="2258"/>
      <c r="N520" s="2258"/>
      <c r="O520" s="831" t="s">
        <v>192</v>
      </c>
      <c r="P520" s="810"/>
      <c r="Q520" s="810"/>
      <c r="R520" s="233"/>
      <c r="S520" s="233"/>
      <c r="T520" s="233"/>
      <c r="U520" s="233"/>
      <c r="V520" s="233"/>
      <c r="W520" s="233"/>
      <c r="X520" s="233"/>
      <c r="Y520" s="233"/>
      <c r="Z520" s="233"/>
      <c r="AA520" s="233"/>
      <c r="AB520" s="233"/>
      <c r="AC520" s="233"/>
      <c r="AD520" s="233"/>
      <c r="AE520" s="233"/>
      <c r="AF520" s="233"/>
      <c r="AG520" s="233"/>
      <c r="AH520" s="233"/>
      <c r="AI520" s="233"/>
      <c r="AJ520" s="233"/>
      <c r="AK520" s="233"/>
      <c r="AL520" s="233"/>
      <c r="AM520" s="233"/>
      <c r="AN520" s="233"/>
      <c r="AO520" s="233"/>
      <c r="AP520" s="233"/>
      <c r="AQ520" s="233"/>
      <c r="AR520" s="233"/>
      <c r="AS520" s="233"/>
      <c r="AT520" s="233"/>
      <c r="AU520" s="233"/>
      <c r="AV520" s="233"/>
      <c r="AW520" s="233"/>
      <c r="AX520" s="233"/>
      <c r="AY520" s="233"/>
      <c r="BA520" s="235"/>
      <c r="BB520" s="412"/>
      <c r="BC520" s="235"/>
      <c r="BD520" s="235"/>
      <c r="BE520" s="235"/>
      <c r="BF520" s="235"/>
      <c r="BG520" s="235"/>
      <c r="BH520" s="235"/>
      <c r="BI520" s="235"/>
      <c r="BJ520" s="235"/>
      <c r="BK520" s="235"/>
      <c r="BL520" s="235"/>
      <c r="BM520" s="235"/>
      <c r="BN520" s="235"/>
      <c r="BO520" s="235"/>
      <c r="BP520" s="235"/>
      <c r="BQ520" s="235"/>
      <c r="BR520" s="236"/>
      <c r="BS520" s="236"/>
      <c r="BT520" s="236"/>
      <c r="BU520" s="236"/>
      <c r="BV520" s="236"/>
      <c r="BW520" s="236"/>
      <c r="BX520" s="236"/>
      <c r="BY520" s="236"/>
      <c r="BZ520" s="236"/>
      <c r="CA520" s="236"/>
      <c r="CB520" s="236"/>
      <c r="CC520" s="236"/>
      <c r="CD520" s="236"/>
      <c r="CE520" s="236"/>
      <c r="CF520" s="236"/>
      <c r="CG520" s="236"/>
      <c r="CH520" s="236"/>
      <c r="CI520" s="236"/>
      <c r="CJ520" s="236"/>
      <c r="CK520" s="236"/>
      <c r="CL520" s="236"/>
      <c r="CM520" s="236"/>
      <c r="CN520" s="236"/>
      <c r="CO520" s="236"/>
      <c r="CP520" s="236"/>
      <c r="CQ520" s="236"/>
      <c r="CR520" s="236"/>
      <c r="CS520" s="236"/>
      <c r="CT520" s="236"/>
      <c r="CU520" s="236"/>
      <c r="CV520" s="236"/>
      <c r="CW520" s="236"/>
      <c r="CX520" s="236"/>
      <c r="CY520" s="236"/>
      <c r="CZ520" s="236"/>
      <c r="DA520" s="233"/>
    </row>
    <row r="521" s="240" customFormat="true" ht="25.15" customHeight="true" x14ac:dyDescent="0.2">
      <c r="C521" s="2259" t="s">
        <v>223</v>
      </c>
      <c r="D521" s="2258"/>
      <c r="E521" s="811">
        <v>-2.8588309416521001E-2</v>
      </c>
      <c r="F521" s="810"/>
      <c r="G521" s="810"/>
      <c r="H521" s="2258" t="s">
        <v>236</v>
      </c>
      <c r="I521" s="2258"/>
      <c r="J521" s="815">
        <v>4.8519707724835655E-3</v>
      </c>
      <c r="K521" s="810"/>
      <c r="L521" s="810"/>
      <c r="M521" s="2258" t="s">
        <v>223</v>
      </c>
      <c r="N521" s="2258"/>
      <c r="O521" s="813">
        <v>-4.6588486000157456E-2</v>
      </c>
      <c r="P521" s="810"/>
      <c r="Q521" s="810"/>
      <c r="R521" s="233"/>
      <c r="S521" s="233"/>
      <c r="T521" s="233"/>
      <c r="U521" s="233"/>
      <c r="V521" s="233"/>
      <c r="W521" s="233"/>
      <c r="X521" s="233"/>
      <c r="Y521" s="233"/>
      <c r="Z521" s="233"/>
      <c r="AA521" s="233"/>
      <c r="AB521" s="233"/>
      <c r="AC521" s="233"/>
      <c r="AD521" s="233"/>
      <c r="AE521" s="233"/>
      <c r="AF521" s="233"/>
      <c r="AG521" s="233"/>
      <c r="AH521" s="233"/>
      <c r="AI521" s="233"/>
      <c r="AJ521" s="233"/>
      <c r="AK521" s="233"/>
      <c r="AL521" s="233"/>
      <c r="AM521" s="233"/>
      <c r="AN521" s="233"/>
      <c r="AO521" s="233"/>
      <c r="AP521" s="233"/>
      <c r="AQ521" s="233"/>
      <c r="AR521" s="233"/>
      <c r="AS521" s="233"/>
      <c r="AT521" s="233"/>
      <c r="AU521" s="233"/>
      <c r="AV521" s="233"/>
      <c r="AW521" s="233"/>
      <c r="AX521" s="233"/>
      <c r="AY521" s="233"/>
      <c r="BA521" s="235"/>
      <c r="BB521" s="412"/>
      <c r="BC521" s="235"/>
      <c r="BD521" s="235"/>
      <c r="BE521" s="235"/>
      <c r="BF521" s="235"/>
      <c r="BG521" s="235"/>
      <c r="BH521" s="235"/>
      <c r="BI521" s="235"/>
      <c r="BJ521" s="235"/>
      <c r="BK521" s="235"/>
      <c r="BL521" s="235"/>
      <c r="BM521" s="235"/>
      <c r="BN521" s="235"/>
      <c r="BO521" s="235"/>
      <c r="BP521" s="235"/>
      <c r="BQ521" s="235"/>
      <c r="BR521" s="236"/>
      <c r="BS521" s="236"/>
      <c r="BT521" s="236"/>
      <c r="BU521" s="236"/>
      <c r="BV521" s="236"/>
      <c r="BW521" s="236"/>
      <c r="BX521" s="236"/>
      <c r="BY521" s="236"/>
      <c r="BZ521" s="236"/>
      <c r="CA521" s="236"/>
      <c r="CB521" s="236"/>
      <c r="CC521" s="236"/>
      <c r="CD521" s="236"/>
      <c r="CE521" s="236"/>
      <c r="CF521" s="236"/>
      <c r="CG521" s="236"/>
      <c r="CH521" s="236"/>
      <c r="CI521" s="236"/>
      <c r="CJ521" s="236"/>
      <c r="CK521" s="236"/>
      <c r="CL521" s="236"/>
      <c r="CM521" s="236"/>
      <c r="CN521" s="236"/>
      <c r="CO521" s="236"/>
      <c r="CP521" s="236"/>
      <c r="CQ521" s="236"/>
      <c r="CR521" s="236"/>
      <c r="CS521" s="236"/>
      <c r="CT521" s="236"/>
      <c r="CU521" s="236"/>
      <c r="CV521" s="236"/>
      <c r="CW521" s="236"/>
      <c r="CX521" s="236"/>
      <c r="CY521" s="236"/>
      <c r="CZ521" s="236"/>
      <c r="DA521" s="233"/>
    </row>
    <row r="522" s="240" customFormat="true" ht="25.15" customHeight="true" x14ac:dyDescent="0.2">
      <c r="C522" s="2259" t="s">
        <v>224</v>
      </c>
      <c r="D522" s="2258"/>
      <c r="E522" s="814">
        <v>3.2429418992434331E-2</v>
      </c>
      <c r="F522" s="810"/>
      <c r="G522" s="810"/>
      <c r="H522" s="2258" t="s">
        <v>205</v>
      </c>
      <c r="I522" s="2258"/>
      <c r="J522" s="815">
        <v>5.0692607456881873E-2</v>
      </c>
      <c r="K522" s="810"/>
      <c r="L522" s="810"/>
      <c r="M522" s="2258" t="s">
        <v>224</v>
      </c>
      <c r="N522" s="2258"/>
      <c r="O522" s="816">
        <v>4.4913937145836864E-2</v>
      </c>
      <c r="P522" s="810"/>
      <c r="Q522" s="810"/>
      <c r="R522" s="233"/>
      <c r="S522" s="233"/>
      <c r="T522" s="233"/>
      <c r="U522" s="233"/>
      <c r="V522" s="233"/>
      <c r="W522" s="233"/>
      <c r="X522" s="233"/>
      <c r="Y522" s="233"/>
      <c r="Z522" s="233"/>
      <c r="AA522" s="233"/>
      <c r="AB522" s="233"/>
      <c r="AC522" s="233"/>
      <c r="AD522" s="233"/>
      <c r="AE522" s="233"/>
      <c r="AF522" s="233"/>
      <c r="AG522" s="233"/>
      <c r="AH522" s="233"/>
      <c r="AI522" s="233"/>
      <c r="AJ522" s="233"/>
      <c r="AK522" s="233"/>
      <c r="AL522" s="233"/>
      <c r="AM522" s="233"/>
      <c r="AN522" s="233"/>
      <c r="AO522" s="233"/>
      <c r="AP522" s="233"/>
      <c r="AQ522" s="233"/>
      <c r="AR522" s="233"/>
      <c r="AS522" s="233"/>
      <c r="AT522" s="233"/>
      <c r="AU522" s="233"/>
      <c r="AV522" s="233"/>
      <c r="AW522" s="233"/>
      <c r="AX522" s="233"/>
      <c r="AY522" s="233"/>
      <c r="BA522" s="235"/>
      <c r="BB522" s="412"/>
      <c r="BC522" s="235"/>
      <c r="BD522" s="235"/>
      <c r="BE522" s="235"/>
      <c r="BF522" s="235"/>
      <c r="BG522" s="235"/>
      <c r="BH522" s="235"/>
      <c r="BI522" s="235"/>
      <c r="BJ522" s="235"/>
      <c r="BK522" s="235"/>
      <c r="BL522" s="235"/>
      <c r="BM522" s="235"/>
      <c r="BN522" s="235"/>
      <c r="BO522" s="235"/>
      <c r="BP522" s="235"/>
      <c r="BQ522" s="235"/>
      <c r="BR522" s="236"/>
      <c r="BS522" s="236"/>
      <c r="BT522" s="236"/>
      <c r="BU522" s="236"/>
      <c r="BV522" s="236"/>
      <c r="BW522" s="236"/>
      <c r="BX522" s="236"/>
      <c r="BY522" s="236"/>
      <c r="BZ522" s="236"/>
      <c r="CA522" s="236"/>
      <c r="CB522" s="236"/>
      <c r="CC522" s="236"/>
      <c r="CD522" s="236"/>
      <c r="CE522" s="236"/>
      <c r="CF522" s="236"/>
      <c r="CG522" s="236"/>
      <c r="CH522" s="236"/>
      <c r="CI522" s="236"/>
      <c r="CJ522" s="236"/>
      <c r="CK522" s="236"/>
      <c r="CL522" s="236"/>
      <c r="CM522" s="236"/>
      <c r="CN522" s="236"/>
      <c r="CO522" s="236"/>
      <c r="CP522" s="236"/>
      <c r="CQ522" s="236"/>
      <c r="CR522" s="236"/>
      <c r="CS522" s="236"/>
      <c r="CT522" s="236"/>
      <c r="CU522" s="236"/>
      <c r="CV522" s="236"/>
      <c r="CW522" s="236"/>
      <c r="CX522" s="236"/>
      <c r="CY522" s="236"/>
      <c r="CZ522" s="236"/>
      <c r="DA522" s="233"/>
    </row>
    <row r="523" s="240" customFormat="true" ht="25.15" customHeight="true" x14ac:dyDescent="0.2">
      <c r="C523" s="2259" t="s">
        <v>228</v>
      </c>
      <c r="D523" s="2258"/>
      <c r="E523" s="814">
        <v>-1.4002795914662958E-2</v>
      </c>
      <c r="F523" s="810"/>
      <c r="G523" s="810"/>
      <c r="H523" s="2258" t="s">
        <v>210</v>
      </c>
      <c r="I523" s="2258"/>
      <c r="J523" s="815">
        <v>2.6254144751183289E-2</v>
      </c>
      <c r="K523" s="810"/>
      <c r="L523" s="810"/>
      <c r="M523" s="2258" t="s">
        <v>228</v>
      </c>
      <c r="N523" s="2258"/>
      <c r="O523" s="816">
        <v>-3.0699115554226837E-2</v>
      </c>
      <c r="P523" s="810"/>
      <c r="Q523" s="810"/>
      <c r="R523" s="233"/>
      <c r="S523" s="233"/>
      <c r="T523" s="233"/>
      <c r="U523" s="233"/>
      <c r="V523" s="233"/>
      <c r="W523" s="233"/>
      <c r="X523" s="233"/>
      <c r="Y523" s="233"/>
      <c r="Z523" s="233"/>
      <c r="AA523" s="233"/>
      <c r="AB523" s="233"/>
      <c r="AC523" s="233"/>
      <c r="AD523" s="233"/>
      <c r="AE523" s="233"/>
      <c r="AF523" s="233"/>
      <c r="AG523" s="233"/>
      <c r="AH523" s="233"/>
      <c r="AI523" s="233"/>
      <c r="AJ523" s="233"/>
      <c r="AK523" s="233"/>
      <c r="AL523" s="233"/>
      <c r="AM523" s="233"/>
      <c r="AN523" s="233"/>
      <c r="AO523" s="233"/>
      <c r="AP523" s="233"/>
      <c r="AQ523" s="233"/>
      <c r="AR523" s="233"/>
      <c r="AS523" s="233"/>
      <c r="AT523" s="233"/>
      <c r="AU523" s="233"/>
      <c r="AV523" s="233"/>
      <c r="AW523" s="233"/>
      <c r="AX523" s="233"/>
      <c r="AY523" s="233"/>
      <c r="BA523" s="235"/>
      <c r="BB523" s="412"/>
      <c r="BC523" s="235"/>
      <c r="BD523" s="235"/>
      <c r="BE523" s="235"/>
      <c r="BF523" s="235"/>
      <c r="BG523" s="235"/>
      <c r="BH523" s="235"/>
      <c r="BI523" s="235"/>
      <c r="BJ523" s="235"/>
      <c r="BK523" s="235"/>
      <c r="BL523" s="235"/>
      <c r="BM523" s="235"/>
      <c r="BN523" s="235"/>
      <c r="BO523" s="235"/>
      <c r="BP523" s="235"/>
      <c r="BQ523" s="235"/>
      <c r="BR523" s="236"/>
      <c r="BS523" s="236"/>
      <c r="BT523" s="236"/>
      <c r="BU523" s="236"/>
      <c r="BV523" s="236"/>
      <c r="BW523" s="236"/>
      <c r="BX523" s="236"/>
      <c r="BY523" s="236"/>
      <c r="BZ523" s="236"/>
      <c r="CA523" s="236"/>
      <c r="CB523" s="236"/>
      <c r="CC523" s="236"/>
      <c r="CD523" s="236"/>
      <c r="CE523" s="236"/>
      <c r="CF523" s="236"/>
      <c r="CG523" s="236"/>
      <c r="CH523" s="236"/>
      <c r="CI523" s="236"/>
      <c r="CJ523" s="236"/>
      <c r="CK523" s="236"/>
      <c r="CL523" s="236"/>
      <c r="CM523" s="236"/>
      <c r="CN523" s="236"/>
      <c r="CO523" s="236"/>
      <c r="CP523" s="236"/>
      <c r="CQ523" s="236"/>
      <c r="CR523" s="236"/>
      <c r="CS523" s="236"/>
      <c r="CT523" s="236"/>
      <c r="CU523" s="236"/>
      <c r="CV523" s="236"/>
      <c r="CW523" s="236"/>
      <c r="CX523" s="236"/>
      <c r="CY523" s="236"/>
      <c r="CZ523" s="236"/>
      <c r="DA523" s="233"/>
    </row>
    <row r="524" s="240" customFormat="true" ht="25.15" customHeight="true" x14ac:dyDescent="0.2">
      <c r="C524" s="2259" t="s">
        <v>230</v>
      </c>
      <c r="D524" s="2258"/>
      <c r="E524" s="814">
        <v>1.4415857977328764E-2</v>
      </c>
      <c r="F524" s="810"/>
      <c r="G524" s="810"/>
      <c r="H524" s="2258" t="s">
        <v>221</v>
      </c>
      <c r="I524" s="2258"/>
      <c r="J524" s="815">
        <v>8.5839665619679012E-3</v>
      </c>
      <c r="K524" s="810"/>
      <c r="L524" s="810"/>
      <c r="M524" s="2258" t="s">
        <v>230</v>
      </c>
      <c r="N524" s="2258"/>
      <c r="O524" s="816">
        <v>2.7041977519428901E-2</v>
      </c>
      <c r="P524" s="810"/>
      <c r="Q524" s="810"/>
      <c r="R524" s="233"/>
      <c r="S524" s="233"/>
      <c r="T524" s="233"/>
      <c r="U524" s="233"/>
      <c r="V524" s="233"/>
      <c r="W524" s="233"/>
      <c r="X524" s="233"/>
      <c r="Y524" s="233"/>
      <c r="Z524" s="233"/>
      <c r="AA524" s="233"/>
      <c r="AB524" s="233"/>
      <c r="AC524" s="233"/>
      <c r="AD524" s="233"/>
      <c r="AE524" s="233"/>
      <c r="AF524" s="233"/>
      <c r="AG524" s="233"/>
      <c r="AH524" s="233"/>
      <c r="AI524" s="233"/>
      <c r="AJ524" s="233"/>
      <c r="AK524" s="233"/>
      <c r="AL524" s="233"/>
      <c r="AM524" s="233"/>
      <c r="AN524" s="233"/>
      <c r="AO524" s="233"/>
      <c r="AP524" s="233"/>
      <c r="AQ524" s="233"/>
      <c r="AR524" s="233"/>
      <c r="AS524" s="233"/>
      <c r="AT524" s="233"/>
      <c r="AU524" s="233"/>
      <c r="AV524" s="233"/>
      <c r="AW524" s="233"/>
      <c r="AX524" s="233"/>
      <c r="AY524" s="233"/>
      <c r="BA524" s="235"/>
      <c r="BB524" s="412"/>
      <c r="BC524" s="235"/>
      <c r="BD524" s="235"/>
      <c r="BE524" s="235"/>
      <c r="BF524" s="235"/>
      <c r="BG524" s="235"/>
      <c r="BH524" s="235"/>
      <c r="BI524" s="235"/>
      <c r="BJ524" s="235"/>
      <c r="BK524" s="235"/>
      <c r="BL524" s="235"/>
      <c r="BM524" s="235"/>
      <c r="BN524" s="235"/>
      <c r="BO524" s="235"/>
      <c r="BP524" s="235"/>
      <c r="BQ524" s="235"/>
      <c r="BR524" s="236"/>
      <c r="BS524" s="236"/>
      <c r="BT524" s="236"/>
      <c r="BU524" s="236"/>
      <c r="BV524" s="236"/>
      <c r="BW524" s="236"/>
      <c r="BX524" s="236"/>
      <c r="BY524" s="236"/>
      <c r="BZ524" s="236"/>
      <c r="CA524" s="236"/>
      <c r="CB524" s="236"/>
      <c r="CC524" s="236"/>
      <c r="CD524" s="236"/>
      <c r="CE524" s="236"/>
      <c r="CF524" s="236"/>
      <c r="CG524" s="236"/>
      <c r="CH524" s="236"/>
      <c r="CI524" s="236"/>
      <c r="CJ524" s="236"/>
      <c r="CK524" s="236"/>
      <c r="CL524" s="236"/>
      <c r="CM524" s="236"/>
      <c r="CN524" s="236"/>
      <c r="CO524" s="236"/>
      <c r="CP524" s="236"/>
      <c r="CQ524" s="236"/>
      <c r="CR524" s="236"/>
      <c r="CS524" s="236"/>
      <c r="CT524" s="236"/>
      <c r="CU524" s="236"/>
      <c r="CV524" s="236"/>
      <c r="CW524" s="236"/>
      <c r="CX524" s="236"/>
      <c r="CY524" s="236"/>
      <c r="CZ524" s="236"/>
      <c r="DA524" s="233"/>
    </row>
    <row r="525" s="240" customFormat="true" ht="25.15" customHeight="true" x14ac:dyDescent="0.2">
      <c r="C525" s="2259" t="s">
        <v>234</v>
      </c>
      <c r="D525" s="2258"/>
      <c r="E525" s="814">
        <v>1.1380309534553625E-2</v>
      </c>
      <c r="F525" s="810"/>
      <c r="G525" s="810"/>
      <c r="H525" s="2258" t="s">
        <v>219</v>
      </c>
      <c r="I525" s="2258"/>
      <c r="J525" s="815">
        <v>5.3291658391402333E-2</v>
      </c>
      <c r="K525" s="810"/>
      <c r="L525" s="810"/>
      <c r="M525" s="2258" t="s">
        <v>234</v>
      </c>
      <c r="N525" s="2258"/>
      <c r="O525" s="816">
        <v>1.7840263092653977E-2</v>
      </c>
      <c r="P525" s="810"/>
      <c r="Q525" s="810"/>
      <c r="R525" s="233"/>
      <c r="S525" s="233"/>
      <c r="T525" s="233"/>
      <c r="U525" s="233"/>
      <c r="V525" s="233"/>
      <c r="W525" s="233"/>
      <c r="X525" s="233"/>
      <c r="Y525" s="233"/>
      <c r="Z525" s="233"/>
      <c r="AA525" s="233"/>
      <c r="AB525" s="233"/>
      <c r="AC525" s="233"/>
      <c r="AD525" s="233"/>
      <c r="AE525" s="233"/>
      <c r="AF525" s="233"/>
      <c r="AG525" s="233"/>
      <c r="AH525" s="233"/>
      <c r="AI525" s="233"/>
      <c r="AJ525" s="233"/>
      <c r="AK525" s="233"/>
      <c r="AL525" s="233"/>
      <c r="AM525" s="233"/>
      <c r="AN525" s="233"/>
      <c r="AO525" s="233"/>
      <c r="AP525" s="233"/>
      <c r="AQ525" s="233"/>
      <c r="AR525" s="233"/>
      <c r="AS525" s="233"/>
      <c r="AT525" s="233"/>
      <c r="AU525" s="233"/>
      <c r="AV525" s="233"/>
      <c r="AW525" s="233"/>
      <c r="AX525" s="233"/>
      <c r="AY525" s="233"/>
      <c r="BA525" s="235"/>
      <c r="BB525" s="412"/>
      <c r="BC525" s="235"/>
      <c r="BD525" s="235"/>
      <c r="BE525" s="235"/>
      <c r="BF525" s="235"/>
      <c r="BG525" s="235"/>
      <c r="BH525" s="235"/>
      <c r="BI525" s="235"/>
      <c r="BJ525" s="235"/>
      <c r="BK525" s="235"/>
      <c r="BL525" s="235"/>
      <c r="BM525" s="235"/>
      <c r="BN525" s="235"/>
      <c r="BO525" s="235"/>
      <c r="BP525" s="235"/>
      <c r="BQ525" s="235"/>
      <c r="BR525" s="236"/>
      <c r="BS525" s="236"/>
      <c r="BT525" s="236"/>
      <c r="BU525" s="236"/>
      <c r="BV525" s="236"/>
      <c r="BW525" s="236"/>
      <c r="BX525" s="236"/>
      <c r="BY525" s="236"/>
      <c r="BZ525" s="236"/>
      <c r="CA525" s="236"/>
      <c r="CB525" s="236"/>
      <c r="CC525" s="236"/>
      <c r="CD525" s="236"/>
      <c r="CE525" s="236"/>
      <c r="CF525" s="236"/>
      <c r="CG525" s="236"/>
      <c r="CH525" s="236"/>
      <c r="CI525" s="236"/>
      <c r="CJ525" s="236"/>
      <c r="CK525" s="236"/>
      <c r="CL525" s="236"/>
      <c r="CM525" s="236"/>
      <c r="CN525" s="236"/>
      <c r="CO525" s="236"/>
      <c r="CP525" s="236"/>
      <c r="CQ525" s="236"/>
      <c r="CR525" s="236"/>
      <c r="CS525" s="236"/>
      <c r="CT525" s="236"/>
      <c r="CU525" s="236"/>
      <c r="CV525" s="236"/>
      <c r="CW525" s="236"/>
      <c r="CX525" s="236"/>
      <c r="CY525" s="236"/>
      <c r="CZ525" s="236"/>
      <c r="DA525" s="233"/>
    </row>
    <row r="526" s="240" customFormat="true" ht="25.15" customHeight="true" x14ac:dyDescent="0.2">
      <c r="C526" s="2259" t="s">
        <v>240</v>
      </c>
      <c r="D526" s="2258"/>
      <c r="E526" s="814">
        <v>2.4787697461103237E-3</v>
      </c>
      <c r="F526" s="810"/>
      <c r="G526" s="810"/>
      <c r="H526" s="2258" t="s">
        <v>212</v>
      </c>
      <c r="I526" s="2258"/>
      <c r="J526" s="815">
        <v>3.4294935318627859E-2</v>
      </c>
      <c r="K526" s="810"/>
      <c r="L526" s="810"/>
      <c r="M526" s="2258" t="s">
        <v>240</v>
      </c>
      <c r="N526" s="2258"/>
      <c r="O526" s="816">
        <v>2.0199638062163767E-3</v>
      </c>
      <c r="P526" s="810"/>
      <c r="Q526" s="810"/>
      <c r="R526" s="233"/>
      <c r="S526" s="233"/>
      <c r="T526" s="233"/>
      <c r="U526" s="233"/>
      <c r="V526" s="233"/>
      <c r="W526" s="233"/>
      <c r="X526" s="233"/>
      <c r="Y526" s="233"/>
      <c r="Z526" s="233"/>
      <c r="AA526" s="233"/>
      <c r="AB526" s="233"/>
      <c r="AC526" s="233"/>
      <c r="AD526" s="233"/>
      <c r="AE526" s="233"/>
      <c r="AF526" s="233"/>
      <c r="AG526" s="233"/>
      <c r="AH526" s="233"/>
      <c r="AI526" s="233"/>
      <c r="AJ526" s="233"/>
      <c r="AK526" s="233"/>
      <c r="AL526" s="233"/>
      <c r="AM526" s="233"/>
      <c r="AN526" s="233"/>
      <c r="AO526" s="233"/>
      <c r="AP526" s="233"/>
      <c r="AQ526" s="233"/>
      <c r="AR526" s="233"/>
      <c r="AS526" s="233"/>
      <c r="AT526" s="233"/>
      <c r="AU526" s="233"/>
      <c r="AV526" s="233"/>
      <c r="AW526" s="233"/>
      <c r="AX526" s="233"/>
      <c r="AY526" s="233"/>
      <c r="BA526" s="235"/>
      <c r="BB526" s="412"/>
      <c r="BC526" s="235"/>
      <c r="BD526" s="235"/>
      <c r="BE526" s="235"/>
      <c r="BF526" s="235"/>
      <c r="BG526" s="235"/>
      <c r="BH526" s="235"/>
      <c r="BI526" s="235"/>
      <c r="BJ526" s="235"/>
      <c r="BK526" s="235"/>
      <c r="BL526" s="235"/>
      <c r="BM526" s="235"/>
      <c r="BN526" s="235"/>
      <c r="BO526" s="235"/>
      <c r="BP526" s="235"/>
      <c r="BQ526" s="235"/>
      <c r="BR526" s="236"/>
      <c r="BS526" s="236"/>
      <c r="BT526" s="236"/>
      <c r="BU526" s="236"/>
      <c r="BV526" s="236"/>
      <c r="BW526" s="236"/>
      <c r="BX526" s="236"/>
      <c r="BY526" s="236"/>
      <c r="BZ526" s="236"/>
      <c r="CA526" s="236"/>
      <c r="CB526" s="236"/>
      <c r="CC526" s="236"/>
      <c r="CD526" s="236"/>
      <c r="CE526" s="236"/>
      <c r="CF526" s="236"/>
      <c r="CG526" s="236"/>
      <c r="CH526" s="236"/>
      <c r="CI526" s="236"/>
      <c r="CJ526" s="236"/>
      <c r="CK526" s="236"/>
      <c r="CL526" s="236"/>
      <c r="CM526" s="236"/>
      <c r="CN526" s="236"/>
      <c r="CO526" s="236"/>
      <c r="CP526" s="236"/>
      <c r="CQ526" s="236"/>
      <c r="CR526" s="236"/>
      <c r="CS526" s="236"/>
      <c r="CT526" s="236"/>
      <c r="CU526" s="236"/>
      <c r="CV526" s="236"/>
      <c r="CW526" s="236"/>
      <c r="CX526" s="236"/>
      <c r="CY526" s="236"/>
      <c r="CZ526" s="236"/>
      <c r="DA526" s="233"/>
    </row>
    <row r="527" s="240" customFormat="true" ht="25.15" customHeight="true" x14ac:dyDescent="0.2">
      <c r="C527" s="2259" t="s">
        <v>235</v>
      </c>
      <c r="D527" s="2258"/>
      <c r="E527" s="814">
        <v>6.4700519656485881E-3</v>
      </c>
      <c r="F527" s="810"/>
      <c r="G527" s="810"/>
      <c r="H527" s="2258" t="s">
        <v>231</v>
      </c>
      <c r="I527" s="2258"/>
      <c r="J527" s="815">
        <v>1.6499024287331718E-2</v>
      </c>
      <c r="K527" s="810"/>
      <c r="L527" s="810"/>
      <c r="M527" s="2258" t="s">
        <v>235</v>
      </c>
      <c r="N527" s="2258"/>
      <c r="O527" s="816">
        <v>8.1328556171112367E-3</v>
      </c>
      <c r="P527" s="810"/>
      <c r="Q527" s="810"/>
      <c r="R527" s="233"/>
      <c r="S527" s="233"/>
      <c r="T527" s="233"/>
      <c r="U527" s="233"/>
      <c r="V527" s="233"/>
      <c r="W527" s="233"/>
      <c r="X527" s="233"/>
      <c r="Y527" s="233"/>
      <c r="Z527" s="233"/>
      <c r="AA527" s="233"/>
      <c r="AB527" s="233"/>
      <c r="AC527" s="233"/>
      <c r="AD527" s="233"/>
      <c r="AE527" s="233"/>
      <c r="AF527" s="233"/>
      <c r="AG527" s="233"/>
      <c r="AH527" s="233"/>
      <c r="AI527" s="233"/>
      <c r="AJ527" s="233"/>
      <c r="AK527" s="233"/>
      <c r="AL527" s="233"/>
      <c r="AM527" s="233"/>
      <c r="AN527" s="233"/>
      <c r="AO527" s="233"/>
      <c r="AP527" s="233"/>
      <c r="AQ527" s="233"/>
      <c r="AR527" s="233"/>
      <c r="AS527" s="233"/>
      <c r="AT527" s="233"/>
      <c r="AU527" s="233"/>
      <c r="AV527" s="233"/>
      <c r="AW527" s="233"/>
      <c r="AX527" s="233"/>
      <c r="AY527" s="233"/>
      <c r="BA527" s="235"/>
      <c r="BB527" s="412"/>
      <c r="BC527" s="235"/>
      <c r="BD527" s="235"/>
      <c r="BE527" s="235"/>
      <c r="BF527" s="235"/>
      <c r="BG527" s="235"/>
      <c r="BH527" s="235"/>
      <c r="BI527" s="235"/>
      <c r="BJ527" s="235"/>
      <c r="BK527" s="235"/>
      <c r="BL527" s="235"/>
      <c r="BM527" s="235"/>
      <c r="BN527" s="235"/>
      <c r="BO527" s="235"/>
      <c r="BP527" s="235"/>
      <c r="BQ527" s="235"/>
      <c r="BR527" s="236"/>
      <c r="BS527" s="236"/>
      <c r="BT527" s="236"/>
      <c r="BU527" s="236"/>
      <c r="BV527" s="236"/>
      <c r="BW527" s="236"/>
      <c r="BX527" s="236"/>
      <c r="BY527" s="236"/>
      <c r="BZ527" s="236"/>
      <c r="CA527" s="236"/>
      <c r="CB527" s="236"/>
      <c r="CC527" s="236"/>
      <c r="CD527" s="236"/>
      <c r="CE527" s="236"/>
      <c r="CF527" s="236"/>
      <c r="CG527" s="236"/>
      <c r="CH527" s="236"/>
      <c r="CI527" s="236"/>
      <c r="CJ527" s="236"/>
      <c r="CK527" s="236"/>
      <c r="CL527" s="236"/>
      <c r="CM527" s="236"/>
      <c r="CN527" s="236"/>
      <c r="CO527" s="236"/>
      <c r="CP527" s="236"/>
      <c r="CQ527" s="236"/>
      <c r="CR527" s="236"/>
      <c r="CS527" s="236"/>
      <c r="CT527" s="236"/>
      <c r="CU527" s="236"/>
      <c r="CV527" s="236"/>
      <c r="CW527" s="236"/>
      <c r="CX527" s="236"/>
      <c r="CY527" s="236"/>
      <c r="CZ527" s="236"/>
      <c r="DA527" s="233"/>
    </row>
    <row r="528" s="240" customFormat="true" ht="25.15" customHeight="true" x14ac:dyDescent="0.2">
      <c r="C528" s="2259" t="s">
        <v>207</v>
      </c>
      <c r="D528" s="2258"/>
      <c r="E528" s="814">
        <v>-5.3748309342384101E-2</v>
      </c>
      <c r="F528" s="810"/>
      <c r="G528" s="810"/>
      <c r="H528" s="2258" t="s">
        <v>229</v>
      </c>
      <c r="I528" s="2258"/>
      <c r="J528" s="815">
        <v>1.601232916402703E-2</v>
      </c>
      <c r="K528" s="810"/>
      <c r="L528" s="810"/>
      <c r="M528" s="2258" t="s">
        <v>207</v>
      </c>
      <c r="N528" s="2258"/>
      <c r="O528" s="816">
        <v>-9.3224415991260828E-2</v>
      </c>
      <c r="P528" s="810"/>
      <c r="Q528" s="810"/>
      <c r="R528" s="233"/>
      <c r="S528" s="233"/>
      <c r="T528" s="233"/>
      <c r="U528" s="233"/>
      <c r="V528" s="233"/>
      <c r="W528" s="233"/>
      <c r="X528" s="233"/>
      <c r="Y528" s="233"/>
      <c r="Z528" s="233"/>
      <c r="AA528" s="233"/>
      <c r="AB528" s="233"/>
      <c r="AC528" s="233"/>
      <c r="AD528" s="233"/>
      <c r="AE528" s="233"/>
      <c r="AF528" s="233"/>
      <c r="AG528" s="233"/>
      <c r="AH528" s="233"/>
      <c r="AI528" s="233"/>
      <c r="AJ528" s="233"/>
      <c r="AK528" s="233"/>
      <c r="AL528" s="233"/>
      <c r="AM528" s="233"/>
      <c r="AN528" s="233"/>
      <c r="AO528" s="233"/>
      <c r="AP528" s="233"/>
      <c r="AQ528" s="233"/>
      <c r="AR528" s="233"/>
      <c r="AS528" s="233"/>
      <c r="AT528" s="233"/>
      <c r="AU528" s="233"/>
      <c r="AV528" s="233"/>
      <c r="AW528" s="233"/>
      <c r="AX528" s="233"/>
      <c r="AY528" s="233"/>
      <c r="BA528" s="235"/>
      <c r="BB528" s="412"/>
      <c r="BC528" s="235"/>
      <c r="BD528" s="235"/>
      <c r="BE528" s="235"/>
      <c r="BF528" s="235"/>
      <c r="BG528" s="235"/>
      <c r="BH528" s="235"/>
      <c r="BI528" s="235"/>
      <c r="BJ528" s="235"/>
      <c r="BK528" s="235"/>
      <c r="BL528" s="235"/>
      <c r="BM528" s="235"/>
      <c r="BN528" s="235"/>
      <c r="BO528" s="235"/>
      <c r="BP528" s="235"/>
      <c r="BQ528" s="235"/>
      <c r="BR528" s="236"/>
      <c r="BS528" s="236"/>
      <c r="BT528" s="236"/>
      <c r="BU528" s="236"/>
      <c r="BV528" s="236"/>
      <c r="BW528" s="236"/>
      <c r="BX528" s="236"/>
      <c r="BY528" s="236"/>
      <c r="BZ528" s="236"/>
      <c r="CA528" s="236"/>
      <c r="CB528" s="236"/>
      <c r="CC528" s="236"/>
      <c r="CD528" s="236"/>
      <c r="CE528" s="236"/>
      <c r="CF528" s="236"/>
      <c r="CG528" s="236"/>
      <c r="CH528" s="236"/>
      <c r="CI528" s="236"/>
      <c r="CJ528" s="236"/>
      <c r="CK528" s="236"/>
      <c r="CL528" s="236"/>
      <c r="CM528" s="236"/>
      <c r="CN528" s="236"/>
      <c r="CO528" s="236"/>
      <c r="CP528" s="236"/>
      <c r="CQ528" s="236"/>
      <c r="CR528" s="236"/>
      <c r="CS528" s="236"/>
      <c r="CT528" s="236"/>
      <c r="CU528" s="236"/>
      <c r="CV528" s="236"/>
      <c r="CW528" s="236"/>
      <c r="CX528" s="236"/>
      <c r="CY528" s="236"/>
      <c r="CZ528" s="236"/>
      <c r="DA528" s="233"/>
    </row>
    <row r="529" s="240" customFormat="true" ht="25.15" customHeight="true" x14ac:dyDescent="0.2">
      <c r="C529" s="2259" t="s">
        <v>238</v>
      </c>
      <c r="D529" s="2258"/>
      <c r="E529" s="814">
        <v>1.1252947052766791E-3</v>
      </c>
      <c r="F529" s="810"/>
      <c r="G529" s="810"/>
      <c r="H529" s="2258" t="s">
        <v>220</v>
      </c>
      <c r="I529" s="2258"/>
      <c r="J529" s="815">
        <v>3.8552129356806165E-2</v>
      </c>
      <c r="K529" s="810"/>
      <c r="L529" s="810"/>
      <c r="M529" s="2258" t="s">
        <v>238</v>
      </c>
      <c r="N529" s="2258"/>
      <c r="O529" s="816">
        <v>5.8163426246142513E-3</v>
      </c>
      <c r="P529" s="810"/>
      <c r="Q529" s="810"/>
      <c r="R529" s="233"/>
      <c r="S529" s="233"/>
      <c r="T529" s="233"/>
      <c r="U529" s="233"/>
      <c r="V529" s="233"/>
      <c r="W529" s="233"/>
      <c r="X529" s="233"/>
      <c r="Y529" s="233"/>
      <c r="Z529" s="233"/>
      <c r="AA529" s="233"/>
      <c r="AB529" s="233"/>
      <c r="AC529" s="233"/>
      <c r="AD529" s="233"/>
      <c r="AE529" s="233"/>
      <c r="AF529" s="233"/>
      <c r="AG529" s="233"/>
      <c r="AH529" s="233"/>
      <c r="AI529" s="233"/>
      <c r="AJ529" s="233"/>
      <c r="AK529" s="233"/>
      <c r="AL529" s="233"/>
      <c r="AM529" s="233"/>
      <c r="AN529" s="233"/>
      <c r="AO529" s="233"/>
      <c r="AP529" s="233"/>
      <c r="AQ529" s="233"/>
      <c r="AR529" s="233"/>
      <c r="AS529" s="233"/>
      <c r="AT529" s="233"/>
      <c r="AU529" s="233"/>
      <c r="AV529" s="233"/>
      <c r="AW529" s="233"/>
      <c r="AX529" s="233"/>
      <c r="AY529" s="233"/>
      <c r="BA529" s="235"/>
      <c r="BB529" s="412"/>
      <c r="BC529" s="235"/>
      <c r="BD529" s="235"/>
      <c r="BE529" s="235"/>
      <c r="BF529" s="235"/>
      <c r="BG529" s="235"/>
      <c r="BH529" s="235"/>
      <c r="BI529" s="235"/>
      <c r="BJ529" s="235"/>
      <c r="BK529" s="235"/>
      <c r="BL529" s="235"/>
      <c r="BM529" s="235"/>
      <c r="BN529" s="235"/>
      <c r="BO529" s="235"/>
      <c r="BP529" s="235"/>
      <c r="BQ529" s="235"/>
      <c r="BR529" s="236"/>
      <c r="BS529" s="236"/>
      <c r="BT529" s="236"/>
      <c r="BU529" s="236"/>
      <c r="BV529" s="236"/>
      <c r="BW529" s="236"/>
      <c r="BX529" s="236"/>
      <c r="BY529" s="236"/>
      <c r="BZ529" s="236"/>
      <c r="CA529" s="236"/>
      <c r="CB529" s="236"/>
      <c r="CC529" s="236"/>
      <c r="CD529" s="236"/>
      <c r="CE529" s="236"/>
      <c r="CF529" s="236"/>
      <c r="CG529" s="236"/>
      <c r="CH529" s="236"/>
      <c r="CI529" s="236"/>
      <c r="CJ529" s="236"/>
      <c r="CK529" s="236"/>
      <c r="CL529" s="236"/>
      <c r="CM529" s="236"/>
      <c r="CN529" s="236"/>
      <c r="CO529" s="236"/>
      <c r="CP529" s="236"/>
      <c r="CQ529" s="236"/>
      <c r="CR529" s="236"/>
      <c r="CS529" s="236"/>
      <c r="CT529" s="236"/>
      <c r="CU529" s="236"/>
      <c r="CV529" s="236"/>
      <c r="CW529" s="236"/>
      <c r="CX529" s="236"/>
      <c r="CY529" s="236"/>
      <c r="CZ529" s="236"/>
      <c r="DA529" s="233"/>
    </row>
    <row r="530" s="240" customFormat="true" ht="25.15" customHeight="true" x14ac:dyDescent="0.2">
      <c r="C530" s="2259" t="s">
        <v>226</v>
      </c>
      <c r="D530" s="2258"/>
      <c r="E530" s="814">
        <v>3.1369925852401725E-2</v>
      </c>
      <c r="F530" s="810"/>
      <c r="G530" s="810"/>
      <c r="H530" s="2258" t="s">
        <v>227</v>
      </c>
      <c r="I530" s="2258"/>
      <c r="J530" s="815">
        <v>-3.1126576279141532E-2</v>
      </c>
      <c r="K530" s="810"/>
      <c r="L530" s="810"/>
      <c r="M530" s="2258" t="s">
        <v>226</v>
      </c>
      <c r="N530" s="2258"/>
      <c r="O530" s="816">
        <v>3.5471379072350769E-2</v>
      </c>
      <c r="P530" s="810"/>
      <c r="Q530" s="810"/>
      <c r="R530" s="233"/>
      <c r="S530" s="233"/>
      <c r="T530" s="233"/>
      <c r="U530" s="233"/>
      <c r="V530" s="233"/>
      <c r="W530" s="233"/>
      <c r="X530" s="233"/>
      <c r="Y530" s="233"/>
      <c r="Z530" s="233"/>
      <c r="AA530" s="233"/>
      <c r="AB530" s="233"/>
      <c r="AC530" s="233"/>
      <c r="AD530" s="233"/>
      <c r="AE530" s="233"/>
      <c r="AF530" s="233"/>
      <c r="AG530" s="233"/>
      <c r="AH530" s="233"/>
      <c r="AI530" s="233"/>
      <c r="AJ530" s="233"/>
      <c r="AK530" s="233"/>
      <c r="AL530" s="233"/>
      <c r="AM530" s="233"/>
      <c r="AN530" s="233"/>
      <c r="AO530" s="233"/>
      <c r="AP530" s="233"/>
      <c r="AQ530" s="233"/>
      <c r="AR530" s="233"/>
      <c r="AS530" s="233"/>
      <c r="AT530" s="233"/>
      <c r="AU530" s="233"/>
      <c r="AV530" s="233"/>
      <c r="AW530" s="233"/>
      <c r="AX530" s="233"/>
      <c r="AY530" s="233"/>
      <c r="BA530" s="235"/>
      <c r="BB530" s="412"/>
      <c r="BC530" s="235"/>
      <c r="BD530" s="235"/>
      <c r="BE530" s="235"/>
      <c r="BF530" s="235"/>
      <c r="BG530" s="235"/>
      <c r="BH530" s="235"/>
      <c r="BI530" s="235"/>
      <c r="BJ530" s="235"/>
      <c r="BK530" s="235"/>
      <c r="BL530" s="235"/>
      <c r="BM530" s="235"/>
      <c r="BN530" s="235"/>
      <c r="BO530" s="235"/>
      <c r="BP530" s="235"/>
      <c r="BQ530" s="235"/>
      <c r="BR530" s="236"/>
      <c r="BS530" s="236"/>
      <c r="BT530" s="236"/>
      <c r="BU530" s="236"/>
      <c r="BV530" s="236"/>
      <c r="BW530" s="236"/>
      <c r="BX530" s="236"/>
      <c r="BY530" s="236"/>
      <c r="BZ530" s="236"/>
      <c r="CA530" s="236"/>
      <c r="CB530" s="236"/>
      <c r="CC530" s="236"/>
      <c r="CD530" s="236"/>
      <c r="CE530" s="236"/>
      <c r="CF530" s="236"/>
      <c r="CG530" s="236"/>
      <c r="CH530" s="236"/>
      <c r="CI530" s="236"/>
      <c r="CJ530" s="236"/>
      <c r="CK530" s="236"/>
      <c r="CL530" s="236"/>
      <c r="CM530" s="236"/>
      <c r="CN530" s="236"/>
      <c r="CO530" s="236"/>
      <c r="CP530" s="236"/>
      <c r="CQ530" s="236"/>
      <c r="CR530" s="236"/>
      <c r="CS530" s="236"/>
      <c r="CT530" s="236"/>
      <c r="CU530" s="236"/>
      <c r="CV530" s="236"/>
      <c r="CW530" s="236"/>
      <c r="CX530" s="236"/>
      <c r="CY530" s="236"/>
      <c r="CZ530" s="236"/>
      <c r="DA530" s="233"/>
    </row>
    <row r="531" s="240" customFormat="true" ht="25.15" customHeight="true" x14ac:dyDescent="0.2">
      <c r="C531" s="2259" t="s">
        <v>237</v>
      </c>
      <c r="D531" s="2258"/>
      <c r="E531" s="814">
        <v>-3.7277719350313448E-3</v>
      </c>
      <c r="F531" s="810"/>
      <c r="G531" s="810"/>
      <c r="H531" s="2258" t="s">
        <v>211</v>
      </c>
      <c r="I531" s="2258"/>
      <c r="J531" s="815">
        <v>-8.3412092940285038E-2</v>
      </c>
      <c r="K531" s="810"/>
      <c r="L531" s="810"/>
      <c r="M531" s="2258" t="s">
        <v>237</v>
      </c>
      <c r="N531" s="2258"/>
      <c r="O531" s="816">
        <v>-7.4904623992995455E-3</v>
      </c>
      <c r="P531" s="810"/>
      <c r="Q531" s="810"/>
      <c r="R531" s="233"/>
      <c r="S531" s="233"/>
      <c r="T531" s="233"/>
      <c r="U531" s="233"/>
      <c r="V531" s="233"/>
      <c r="W531" s="233"/>
      <c r="X531" s="233"/>
      <c r="Y531" s="233"/>
      <c r="Z531" s="233"/>
      <c r="AA531" s="233"/>
      <c r="AB531" s="233"/>
      <c r="AC531" s="233"/>
      <c r="AD531" s="233"/>
      <c r="AE531" s="233"/>
      <c r="AF531" s="233"/>
      <c r="AG531" s="233"/>
      <c r="AH531" s="233"/>
      <c r="AI531" s="233"/>
      <c r="AJ531" s="233"/>
      <c r="AK531" s="233"/>
      <c r="AL531" s="233"/>
      <c r="AM531" s="233"/>
      <c r="AN531" s="233"/>
      <c r="AO531" s="233"/>
      <c r="AP531" s="233"/>
      <c r="AQ531" s="233"/>
      <c r="AR531" s="233"/>
      <c r="AS531" s="233"/>
      <c r="AT531" s="233"/>
      <c r="AU531" s="233"/>
      <c r="AV531" s="233"/>
      <c r="AW531" s="233"/>
      <c r="AX531" s="233"/>
      <c r="AY531" s="233"/>
      <c r="BA531" s="235"/>
      <c r="BB531" s="412"/>
      <c r="BC531" s="235"/>
      <c r="BD531" s="235"/>
      <c r="BE531" s="235"/>
      <c r="BF531" s="235"/>
      <c r="BG531" s="235"/>
      <c r="BH531" s="235"/>
      <c r="BI531" s="235"/>
      <c r="BJ531" s="235"/>
      <c r="BK531" s="235"/>
      <c r="BL531" s="235"/>
      <c r="BM531" s="235"/>
      <c r="BN531" s="235"/>
      <c r="BO531" s="235"/>
      <c r="BP531" s="235"/>
      <c r="BQ531" s="235"/>
      <c r="BR531" s="236"/>
      <c r="BS531" s="236"/>
      <c r="BT531" s="236"/>
      <c r="BU531" s="236"/>
      <c r="BV531" s="236"/>
      <c r="BW531" s="236"/>
      <c r="BX531" s="236"/>
      <c r="BY531" s="236"/>
      <c r="BZ531" s="236"/>
      <c r="CA531" s="236"/>
      <c r="CB531" s="236"/>
      <c r="CC531" s="236"/>
      <c r="CD531" s="236"/>
      <c r="CE531" s="236"/>
      <c r="CF531" s="236"/>
      <c r="CG531" s="236"/>
      <c r="CH531" s="236"/>
      <c r="CI531" s="236"/>
      <c r="CJ531" s="236"/>
      <c r="CK531" s="236"/>
      <c r="CL531" s="236"/>
      <c r="CM531" s="236"/>
      <c r="CN531" s="236"/>
      <c r="CO531" s="236"/>
      <c r="CP531" s="236"/>
      <c r="CQ531" s="236"/>
      <c r="CR531" s="236"/>
      <c r="CS531" s="236"/>
      <c r="CT531" s="236"/>
      <c r="CU531" s="236"/>
      <c r="CV531" s="236"/>
      <c r="CW531" s="236"/>
      <c r="CX531" s="236"/>
      <c r="CY531" s="236"/>
      <c r="CZ531" s="236"/>
      <c r="DA531" s="233"/>
    </row>
    <row r="532" s="240" customFormat="true" ht="25.15" customHeight="true" x14ac:dyDescent="0.2">
      <c r="C532" s="2259" t="s">
        <v>236</v>
      </c>
      <c r="D532" s="2258"/>
      <c r="E532" s="814">
        <v>2.6277233737585976E-3</v>
      </c>
      <c r="F532" s="810"/>
      <c r="G532" s="810"/>
      <c r="H532" s="2258" t="s">
        <v>215</v>
      </c>
      <c r="I532" s="2258"/>
      <c r="J532" s="815">
        <v>-6.845055865266847E-2</v>
      </c>
      <c r="K532" s="810"/>
      <c r="L532" s="810"/>
      <c r="M532" s="2258" t="s">
        <v>236</v>
      </c>
      <c r="N532" s="2258"/>
      <c r="O532" s="816">
        <v>-3.7604632451815491E-4</v>
      </c>
      <c r="P532" s="810"/>
      <c r="Q532" s="810"/>
      <c r="R532" s="233"/>
      <c r="S532" s="233"/>
      <c r="T532" s="233"/>
      <c r="U532" s="233"/>
      <c r="V532" s="233"/>
      <c r="W532" s="233"/>
      <c r="X532" s="233"/>
      <c r="Y532" s="233"/>
      <c r="Z532" s="233"/>
      <c r="AA532" s="233"/>
      <c r="AB532" s="233"/>
      <c r="AC532" s="233"/>
      <c r="AD532" s="233"/>
      <c r="AE532" s="233"/>
      <c r="AF532" s="233"/>
      <c r="AG532" s="233"/>
      <c r="AH532" s="233"/>
      <c r="AI532" s="233"/>
      <c r="AJ532" s="233"/>
      <c r="AK532" s="233"/>
      <c r="AL532" s="233"/>
      <c r="AM532" s="233"/>
      <c r="AN532" s="233"/>
      <c r="AO532" s="233"/>
      <c r="AP532" s="233"/>
      <c r="AQ532" s="233"/>
      <c r="AR532" s="233"/>
      <c r="AS532" s="233"/>
      <c r="AT532" s="233"/>
      <c r="AU532" s="233"/>
      <c r="AV532" s="233"/>
      <c r="AW532" s="233"/>
      <c r="AX532" s="233"/>
      <c r="AY532" s="233"/>
      <c r="BA532" s="235"/>
      <c r="BB532" s="412"/>
      <c r="BC532" s="235"/>
      <c r="BD532" s="235"/>
      <c r="BE532" s="235"/>
      <c r="BF532" s="235"/>
      <c r="BG532" s="235"/>
      <c r="BH532" s="235"/>
      <c r="BI532" s="235"/>
      <c r="BJ532" s="235"/>
      <c r="BK532" s="235"/>
      <c r="BL532" s="235"/>
      <c r="BM532" s="235"/>
      <c r="BN532" s="235"/>
      <c r="BO532" s="235"/>
      <c r="BP532" s="235"/>
      <c r="BQ532" s="235"/>
      <c r="BR532" s="236"/>
      <c r="BS532" s="236"/>
      <c r="BT532" s="236"/>
      <c r="BU532" s="236"/>
      <c r="BV532" s="236"/>
      <c r="BW532" s="236"/>
      <c r="BX532" s="236"/>
      <c r="BY532" s="236"/>
      <c r="BZ532" s="236"/>
      <c r="CA532" s="236"/>
      <c r="CB532" s="236"/>
      <c r="CC532" s="236"/>
      <c r="CD532" s="236"/>
      <c r="CE532" s="236"/>
      <c r="CF532" s="236"/>
      <c r="CG532" s="236"/>
      <c r="CH532" s="236"/>
      <c r="CI532" s="236"/>
      <c r="CJ532" s="236"/>
      <c r="CK532" s="236"/>
      <c r="CL532" s="236"/>
      <c r="CM532" s="236"/>
      <c r="CN532" s="236"/>
      <c r="CO532" s="236"/>
      <c r="CP532" s="236"/>
      <c r="CQ532" s="236"/>
      <c r="CR532" s="236"/>
      <c r="CS532" s="236"/>
      <c r="CT532" s="236"/>
      <c r="CU532" s="236"/>
      <c r="CV532" s="236"/>
      <c r="CW532" s="236"/>
      <c r="CX532" s="236"/>
      <c r="CY532" s="236"/>
      <c r="CZ532" s="236"/>
      <c r="DA532" s="233"/>
    </row>
    <row r="533" s="240" customFormat="true" ht="25.15" customHeight="true" x14ac:dyDescent="0.2">
      <c r="C533" s="2259" t="s">
        <v>205</v>
      </c>
      <c r="D533" s="2258"/>
      <c r="E533" s="814">
        <v>6.1843820894196495E-2</v>
      </c>
      <c r="F533" s="810"/>
      <c r="G533" s="810"/>
      <c r="H533" s="2258" t="s">
        <v>214</v>
      </c>
      <c r="I533" s="2258"/>
      <c r="J533" s="815">
        <v>-3.1146464599290845E-2</v>
      </c>
      <c r="K533" s="810"/>
      <c r="L533" s="810"/>
      <c r="M533" s="2258" t="s">
        <v>205</v>
      </c>
      <c r="N533" s="2258"/>
      <c r="O533" s="816">
        <v>9.5557598758066437E-2</v>
      </c>
      <c r="P533" s="810"/>
      <c r="Q533" s="810"/>
      <c r="R533" s="233"/>
      <c r="S533" s="233"/>
      <c r="T533" s="233"/>
      <c r="U533" s="233"/>
      <c r="V533" s="233"/>
      <c r="W533" s="233"/>
      <c r="X533" s="233"/>
      <c r="Y533" s="233"/>
      <c r="Z533" s="233"/>
      <c r="AA533" s="233"/>
      <c r="AB533" s="233"/>
      <c r="AC533" s="233"/>
      <c r="AD533" s="233"/>
      <c r="AE533" s="233"/>
      <c r="AF533" s="233"/>
      <c r="AG533" s="233"/>
      <c r="AH533" s="233"/>
      <c r="AI533" s="233"/>
      <c r="AJ533" s="233"/>
      <c r="AK533" s="233"/>
      <c r="AL533" s="233"/>
      <c r="AM533" s="233"/>
      <c r="AN533" s="233"/>
      <c r="AO533" s="233"/>
      <c r="AP533" s="233"/>
      <c r="AQ533" s="233"/>
      <c r="AR533" s="233"/>
      <c r="AS533" s="233"/>
      <c r="AT533" s="233"/>
      <c r="AU533" s="233"/>
      <c r="AV533" s="233"/>
      <c r="AW533" s="233"/>
      <c r="AX533" s="233"/>
      <c r="AY533" s="233"/>
      <c r="BA533" s="235"/>
      <c r="BB533" s="412"/>
      <c r="BC533" s="235"/>
      <c r="BD533" s="235"/>
      <c r="BE533" s="235"/>
      <c r="BF533" s="235"/>
      <c r="BG533" s="235"/>
      <c r="BH533" s="235"/>
      <c r="BI533" s="235"/>
      <c r="BJ533" s="235"/>
      <c r="BK533" s="235"/>
      <c r="BL533" s="235"/>
      <c r="BM533" s="235"/>
      <c r="BN533" s="235"/>
      <c r="BO533" s="235"/>
      <c r="BP533" s="235"/>
      <c r="BQ533" s="235"/>
      <c r="BR533" s="236"/>
      <c r="BS533" s="236"/>
      <c r="BT533" s="236"/>
      <c r="BU533" s="236"/>
      <c r="BV533" s="236"/>
      <c r="BW533" s="236"/>
      <c r="BX533" s="236"/>
      <c r="BY533" s="236"/>
      <c r="BZ533" s="236"/>
      <c r="CA533" s="236"/>
      <c r="CB533" s="236"/>
      <c r="CC533" s="236"/>
      <c r="CD533" s="236"/>
      <c r="CE533" s="236"/>
      <c r="CF533" s="236"/>
      <c r="CG533" s="236"/>
      <c r="CH533" s="236"/>
      <c r="CI533" s="236"/>
      <c r="CJ533" s="236"/>
      <c r="CK533" s="236"/>
      <c r="CL533" s="236"/>
      <c r="CM533" s="236"/>
      <c r="CN533" s="236"/>
      <c r="CO533" s="236"/>
      <c r="CP533" s="236"/>
      <c r="CQ533" s="236"/>
      <c r="CR533" s="236"/>
      <c r="CS533" s="236"/>
      <c r="CT533" s="236"/>
      <c r="CU533" s="236"/>
      <c r="CV533" s="236"/>
      <c r="CW533" s="236"/>
      <c r="CX533" s="236"/>
      <c r="CY533" s="236"/>
      <c r="CZ533" s="236"/>
      <c r="DA533" s="233"/>
    </row>
    <row r="534" s="240" customFormat="true" ht="25.15" customHeight="true" x14ac:dyDescent="0.2">
      <c r="C534" s="2259" t="s">
        <v>210</v>
      </c>
      <c r="D534" s="2258"/>
      <c r="E534" s="814">
        <v>5.547583521196213E-2</v>
      </c>
      <c r="F534" s="810"/>
      <c r="G534" s="810"/>
      <c r="H534" s="2258" t="s">
        <v>222</v>
      </c>
      <c r="I534" s="2258"/>
      <c r="J534" s="815">
        <v>4.5171743666490093E-2</v>
      </c>
      <c r="K534" s="810"/>
      <c r="L534" s="810"/>
      <c r="M534" s="2258" t="s">
        <v>210</v>
      </c>
      <c r="N534" s="2258"/>
      <c r="O534" s="816">
        <v>8.7055078189692145E-2</v>
      </c>
      <c r="P534" s="810"/>
      <c r="Q534" s="810"/>
      <c r="R534" s="233"/>
      <c r="S534" s="233"/>
      <c r="T534" s="233"/>
      <c r="U534" s="233"/>
      <c r="V534" s="233"/>
      <c r="W534" s="233"/>
      <c r="X534" s="233"/>
      <c r="Y534" s="233"/>
      <c r="Z534" s="233"/>
      <c r="AA534" s="233"/>
      <c r="AB534" s="233"/>
      <c r="AC534" s="233"/>
      <c r="AD534" s="233"/>
      <c r="AE534" s="233"/>
      <c r="AF534" s="233"/>
      <c r="AG534" s="233"/>
      <c r="AH534" s="233"/>
      <c r="AI534" s="233"/>
      <c r="AJ534" s="233"/>
      <c r="AK534" s="233"/>
      <c r="AL534" s="233"/>
      <c r="AM534" s="233"/>
      <c r="AN534" s="233"/>
      <c r="AO534" s="233"/>
      <c r="AP534" s="233"/>
      <c r="AQ534" s="233"/>
      <c r="AR534" s="233"/>
      <c r="AS534" s="233"/>
      <c r="AT534" s="233"/>
      <c r="AU534" s="233"/>
      <c r="AV534" s="233"/>
      <c r="AW534" s="233"/>
      <c r="AX534" s="233"/>
      <c r="AY534" s="233"/>
      <c r="BA534" s="235"/>
      <c r="BB534" s="412"/>
      <c r="BC534" s="235"/>
      <c r="BD534" s="235"/>
      <c r="BE534" s="235"/>
      <c r="BF534" s="235"/>
      <c r="BG534" s="235"/>
      <c r="BH534" s="235"/>
      <c r="BI534" s="235"/>
      <c r="BJ534" s="235"/>
      <c r="BK534" s="235"/>
      <c r="BL534" s="235"/>
      <c r="BM534" s="235"/>
      <c r="BN534" s="235"/>
      <c r="BO534" s="235"/>
      <c r="BP534" s="235"/>
      <c r="BQ534" s="235"/>
      <c r="BR534" s="236"/>
      <c r="BS534" s="236"/>
      <c r="BT534" s="236"/>
      <c r="BU534" s="236"/>
      <c r="BV534" s="236"/>
      <c r="BW534" s="236"/>
      <c r="BX534" s="236"/>
      <c r="BY534" s="236"/>
      <c r="BZ534" s="236"/>
      <c r="CA534" s="236"/>
      <c r="CB534" s="236"/>
      <c r="CC534" s="236"/>
      <c r="CD534" s="236"/>
      <c r="CE534" s="236"/>
      <c r="CF534" s="236"/>
      <c r="CG534" s="236"/>
      <c r="CH534" s="236"/>
      <c r="CI534" s="236"/>
      <c r="CJ534" s="236"/>
      <c r="CK534" s="236"/>
      <c r="CL534" s="236"/>
      <c r="CM534" s="236"/>
      <c r="CN534" s="236"/>
      <c r="CO534" s="236"/>
      <c r="CP534" s="236"/>
      <c r="CQ534" s="236"/>
      <c r="CR534" s="236"/>
      <c r="CS534" s="236"/>
      <c r="CT534" s="236"/>
      <c r="CU534" s="236"/>
      <c r="CV534" s="236"/>
      <c r="CW534" s="236"/>
      <c r="CX534" s="236"/>
      <c r="CY534" s="236"/>
      <c r="CZ534" s="236"/>
      <c r="DA534" s="233"/>
    </row>
    <row r="535" s="240" customFormat="true" ht="25.15" customHeight="true" x14ac:dyDescent="0.2">
      <c r="C535" s="2259" t="s">
        <v>221</v>
      </c>
      <c r="D535" s="2258"/>
      <c r="E535" s="814">
        <v>2.2835608311829937E-2</v>
      </c>
      <c r="F535" s="810"/>
      <c r="G535" s="810"/>
      <c r="H535" s="2258" t="s">
        <v>217</v>
      </c>
      <c r="I535" s="2258"/>
      <c r="J535" s="815">
        <v>6.2548440012233808E-2</v>
      </c>
      <c r="K535" s="810"/>
      <c r="L535" s="810"/>
      <c r="M535" s="2258" t="s">
        <v>221</v>
      </c>
      <c r="N535" s="2258"/>
      <c r="O535" s="816">
        <v>4.0319379516178408E-2</v>
      </c>
      <c r="P535" s="810"/>
      <c r="Q535" s="810"/>
      <c r="R535" s="233"/>
      <c r="S535" s="233"/>
      <c r="T535" s="233"/>
      <c r="U535" s="233"/>
      <c r="V535" s="233"/>
      <c r="W535" s="233"/>
      <c r="X535" s="233"/>
      <c r="Y535" s="233"/>
      <c r="Z535" s="233"/>
      <c r="AA535" s="233"/>
      <c r="AB535" s="233"/>
      <c r="AC535" s="233"/>
      <c r="AD535" s="233"/>
      <c r="AE535" s="233"/>
      <c r="AF535" s="233"/>
      <c r="AG535" s="233"/>
      <c r="AH535" s="233"/>
      <c r="AI535" s="233"/>
      <c r="AJ535" s="233"/>
      <c r="AK535" s="233"/>
      <c r="AL535" s="233"/>
      <c r="AM535" s="233"/>
      <c r="AN535" s="233"/>
      <c r="AO535" s="233"/>
      <c r="AP535" s="233"/>
      <c r="AQ535" s="233"/>
      <c r="AR535" s="233"/>
      <c r="AS535" s="233"/>
      <c r="AT535" s="233"/>
      <c r="AU535" s="233"/>
      <c r="AV535" s="233"/>
      <c r="AW535" s="233"/>
      <c r="AX535" s="233"/>
      <c r="AY535" s="233"/>
      <c r="BA535" s="235"/>
      <c r="BB535" s="412"/>
      <c r="BC535" s="235"/>
      <c r="BD535" s="235"/>
      <c r="BE535" s="235"/>
      <c r="BF535" s="235"/>
      <c r="BG535" s="235"/>
      <c r="BH535" s="235"/>
      <c r="BI535" s="235"/>
      <c r="BJ535" s="235"/>
      <c r="BK535" s="235"/>
      <c r="BL535" s="235"/>
      <c r="BM535" s="235"/>
      <c r="BN535" s="235"/>
      <c r="BO535" s="235"/>
      <c r="BP535" s="235"/>
      <c r="BQ535" s="235"/>
      <c r="BR535" s="236"/>
      <c r="BS535" s="236"/>
      <c r="BT535" s="236"/>
      <c r="BU535" s="236"/>
      <c r="BV535" s="236"/>
      <c r="BW535" s="236"/>
      <c r="BX535" s="236"/>
      <c r="BY535" s="236"/>
      <c r="BZ535" s="236"/>
      <c r="CA535" s="236"/>
      <c r="CB535" s="236"/>
      <c r="CC535" s="236"/>
      <c r="CD535" s="236"/>
      <c r="CE535" s="236"/>
      <c r="CF535" s="236"/>
      <c r="CG535" s="236"/>
      <c r="CH535" s="236"/>
      <c r="CI535" s="236"/>
      <c r="CJ535" s="236"/>
      <c r="CK535" s="236"/>
      <c r="CL535" s="236"/>
      <c r="CM535" s="236"/>
      <c r="CN535" s="236"/>
      <c r="CO535" s="236"/>
      <c r="CP535" s="236"/>
      <c r="CQ535" s="236"/>
      <c r="CR535" s="236"/>
      <c r="CS535" s="236"/>
      <c r="CT535" s="236"/>
      <c r="CU535" s="236"/>
      <c r="CV535" s="236"/>
      <c r="CW535" s="236"/>
      <c r="CX535" s="236"/>
      <c r="CY535" s="236"/>
      <c r="CZ535" s="236"/>
      <c r="DA535" s="233"/>
    </row>
    <row r="536" s="240" customFormat="true" ht="25.15" customHeight="true" x14ac:dyDescent="0.2">
      <c r="C536" s="2259" t="s">
        <v>219</v>
      </c>
      <c r="D536" s="2258"/>
      <c r="E536" s="814">
        <v>2.2505822677635689E-2</v>
      </c>
      <c r="F536" s="810"/>
      <c r="G536" s="810"/>
      <c r="H536" s="2258" t="s">
        <v>208</v>
      </c>
      <c r="I536" s="2258"/>
      <c r="J536" s="815">
        <v>3.9313086012764231E-2</v>
      </c>
      <c r="K536" s="810"/>
      <c r="L536" s="810"/>
      <c r="M536" s="2258" t="s">
        <v>219</v>
      </c>
      <c r="N536" s="2258"/>
      <c r="O536" s="816">
        <v>2.4233239481588158E-2</v>
      </c>
      <c r="P536" s="810"/>
      <c r="Q536" s="810"/>
      <c r="R536" s="233"/>
      <c r="S536" s="233"/>
      <c r="T536" s="233"/>
      <c r="U536" s="233"/>
      <c r="V536" s="233"/>
      <c r="W536" s="233"/>
      <c r="X536" s="233"/>
      <c r="Y536" s="233"/>
      <c r="Z536" s="233"/>
      <c r="AA536" s="233"/>
      <c r="AB536" s="233"/>
      <c r="AC536" s="233"/>
      <c r="AD536" s="233"/>
      <c r="AE536" s="233"/>
      <c r="AF536" s="233"/>
      <c r="AG536" s="233"/>
      <c r="AH536" s="233"/>
      <c r="AI536" s="233"/>
      <c r="AJ536" s="233"/>
      <c r="AK536" s="233"/>
      <c r="AL536" s="233"/>
      <c r="AM536" s="233"/>
      <c r="AN536" s="233"/>
      <c r="AO536" s="233"/>
      <c r="AP536" s="233"/>
      <c r="AQ536" s="233"/>
      <c r="AR536" s="233"/>
      <c r="AS536" s="233"/>
      <c r="AT536" s="233"/>
      <c r="AU536" s="233"/>
      <c r="AV536" s="233"/>
      <c r="AW536" s="233"/>
      <c r="AX536" s="233"/>
      <c r="AY536" s="233"/>
      <c r="BA536" s="235"/>
      <c r="BB536" s="412"/>
      <c r="BC536" s="235"/>
      <c r="BD536" s="235"/>
      <c r="BE536" s="235"/>
      <c r="BF536" s="235"/>
      <c r="BG536" s="235"/>
      <c r="BH536" s="235"/>
      <c r="BI536" s="235"/>
      <c r="BJ536" s="235"/>
      <c r="BK536" s="235"/>
      <c r="BL536" s="235"/>
      <c r="BM536" s="235"/>
      <c r="BN536" s="235"/>
      <c r="BO536" s="235"/>
      <c r="BP536" s="235"/>
      <c r="BQ536" s="235"/>
      <c r="BR536" s="236"/>
      <c r="BS536" s="236"/>
      <c r="BT536" s="236"/>
      <c r="BU536" s="236"/>
      <c r="BV536" s="236"/>
      <c r="BW536" s="236"/>
      <c r="BX536" s="236"/>
      <c r="BY536" s="236"/>
      <c r="BZ536" s="236"/>
      <c r="CA536" s="236"/>
      <c r="CB536" s="236"/>
      <c r="CC536" s="236"/>
      <c r="CD536" s="236"/>
      <c r="CE536" s="236"/>
      <c r="CF536" s="236"/>
      <c r="CG536" s="236"/>
      <c r="CH536" s="236"/>
      <c r="CI536" s="236"/>
      <c r="CJ536" s="236"/>
      <c r="CK536" s="236"/>
      <c r="CL536" s="236"/>
      <c r="CM536" s="236"/>
      <c r="CN536" s="236"/>
      <c r="CO536" s="236"/>
      <c r="CP536" s="236"/>
      <c r="CQ536" s="236"/>
      <c r="CR536" s="236"/>
      <c r="CS536" s="236"/>
      <c r="CT536" s="236"/>
      <c r="CU536" s="236"/>
      <c r="CV536" s="236"/>
      <c r="CW536" s="236"/>
      <c r="CX536" s="236"/>
      <c r="CY536" s="236"/>
      <c r="CZ536" s="236"/>
      <c r="DA536" s="233"/>
    </row>
    <row r="537" s="240" customFormat="true" ht="25.15" customHeight="true" x14ac:dyDescent="0.2">
      <c r="C537" s="2259" t="s">
        <v>212</v>
      </c>
      <c r="D537" s="2258"/>
      <c r="E537" s="814">
        <v>5.0430569386772546E-2</v>
      </c>
      <c r="F537" s="810"/>
      <c r="G537" s="810"/>
      <c r="H537" s="2258" t="s">
        <v>232</v>
      </c>
      <c r="I537" s="2258"/>
      <c r="J537" s="815">
        <v>5.7395955077251598E-3</v>
      </c>
      <c r="K537" s="810"/>
      <c r="L537" s="810"/>
      <c r="M537" s="2258" t="s">
        <v>212</v>
      </c>
      <c r="N537" s="2258"/>
      <c r="O537" s="816">
        <v>7.3920007824094039E-2</v>
      </c>
      <c r="P537" s="810"/>
      <c r="Q537" s="810"/>
      <c r="R537" s="233"/>
      <c r="S537" s="233"/>
      <c r="T537" s="233"/>
      <c r="U537" s="233"/>
      <c r="V537" s="233"/>
      <c r="W537" s="233"/>
      <c r="X537" s="233"/>
      <c r="Y537" s="233"/>
      <c r="Z537" s="233"/>
      <c r="AA537" s="233"/>
      <c r="AB537" s="233"/>
      <c r="AC537" s="233"/>
      <c r="AD537" s="233"/>
      <c r="AE537" s="233"/>
      <c r="AF537" s="233"/>
      <c r="AG537" s="233"/>
      <c r="AH537" s="233"/>
      <c r="AI537" s="233"/>
      <c r="AJ537" s="233"/>
      <c r="AK537" s="233"/>
      <c r="AL537" s="233"/>
      <c r="AM537" s="233"/>
      <c r="AN537" s="233"/>
      <c r="AO537" s="233"/>
      <c r="AP537" s="233"/>
      <c r="AQ537" s="233"/>
      <c r="AR537" s="233"/>
      <c r="AS537" s="233"/>
      <c r="AT537" s="233"/>
      <c r="AU537" s="233"/>
      <c r="AV537" s="233"/>
      <c r="AW537" s="233"/>
      <c r="AX537" s="233"/>
      <c r="AY537" s="233"/>
      <c r="BA537" s="235"/>
      <c r="BB537" s="412"/>
      <c r="BC537" s="235"/>
      <c r="BD537" s="235"/>
      <c r="BE537" s="235"/>
      <c r="BF537" s="235"/>
      <c r="BG537" s="235"/>
      <c r="BH537" s="235"/>
      <c r="BI537" s="235"/>
      <c r="BJ537" s="235"/>
      <c r="BK537" s="235"/>
      <c r="BL537" s="235"/>
      <c r="BM537" s="235"/>
      <c r="BN537" s="235"/>
      <c r="BO537" s="235"/>
      <c r="BP537" s="235"/>
      <c r="BQ537" s="235"/>
      <c r="BR537" s="236"/>
      <c r="BS537" s="236"/>
      <c r="BT537" s="236"/>
      <c r="BU537" s="236"/>
      <c r="BV537" s="236"/>
      <c r="BW537" s="236"/>
      <c r="BX537" s="236"/>
      <c r="BY537" s="236"/>
      <c r="BZ537" s="236"/>
      <c r="CA537" s="236"/>
      <c r="CB537" s="236"/>
      <c r="CC537" s="236"/>
      <c r="CD537" s="236"/>
      <c r="CE537" s="236"/>
      <c r="CF537" s="236"/>
      <c r="CG537" s="236"/>
      <c r="CH537" s="236"/>
      <c r="CI537" s="236"/>
      <c r="CJ537" s="236"/>
      <c r="CK537" s="236"/>
      <c r="CL537" s="236"/>
      <c r="CM537" s="236"/>
      <c r="CN537" s="236"/>
      <c r="CO537" s="236"/>
      <c r="CP537" s="236"/>
      <c r="CQ537" s="236"/>
      <c r="CR537" s="236"/>
      <c r="CS537" s="236"/>
      <c r="CT537" s="236"/>
      <c r="CU537" s="236"/>
      <c r="CV537" s="236"/>
      <c r="CW537" s="236"/>
      <c r="CX537" s="236"/>
      <c r="CY537" s="236"/>
      <c r="CZ537" s="236"/>
      <c r="DA537" s="233"/>
    </row>
    <row r="538" s="240" customFormat="true" ht="25.15" customHeight="true" x14ac:dyDescent="0.2">
      <c r="C538" s="2259" t="s">
        <v>231</v>
      </c>
      <c r="D538" s="2258"/>
      <c r="E538" s="814">
        <v>8.6595998281414222E-3</v>
      </c>
      <c r="F538" s="810"/>
      <c r="G538" s="810"/>
      <c r="H538" s="2258" t="s">
        <v>210</v>
      </c>
      <c r="I538" s="2258"/>
      <c r="J538" s="815">
        <v>8.015506814295445E-2</v>
      </c>
      <c r="K538" s="810"/>
      <c r="L538" s="810"/>
      <c r="M538" s="2258" t="s">
        <v>231</v>
      </c>
      <c r="N538" s="2258"/>
      <c r="O538" s="816">
        <v>2.2512696869335023E-2</v>
      </c>
      <c r="P538" s="810"/>
      <c r="Q538" s="810"/>
      <c r="R538" s="233"/>
      <c r="S538" s="233"/>
      <c r="T538" s="233"/>
      <c r="U538" s="233"/>
      <c r="V538" s="233"/>
      <c r="W538" s="233"/>
      <c r="X538" s="233"/>
      <c r="Y538" s="233"/>
      <c r="Z538" s="233"/>
      <c r="AA538" s="233"/>
      <c r="AB538" s="233"/>
      <c r="AC538" s="233"/>
      <c r="AD538" s="233"/>
      <c r="AE538" s="233"/>
      <c r="AF538" s="233"/>
      <c r="AG538" s="233"/>
      <c r="AH538" s="233"/>
      <c r="AI538" s="233"/>
      <c r="AJ538" s="233"/>
      <c r="AK538" s="233"/>
      <c r="AL538" s="233"/>
      <c r="AM538" s="233"/>
      <c r="AN538" s="233"/>
      <c r="AO538" s="233"/>
      <c r="AP538" s="233"/>
      <c r="AQ538" s="233"/>
      <c r="AR538" s="233"/>
      <c r="AS538" s="233"/>
      <c r="AT538" s="233"/>
      <c r="AU538" s="233"/>
      <c r="AV538" s="233"/>
      <c r="AW538" s="233"/>
      <c r="AX538" s="233"/>
      <c r="AY538" s="233"/>
      <c r="BA538" s="235"/>
      <c r="BB538" s="412"/>
      <c r="BC538" s="235"/>
      <c r="BD538" s="235"/>
      <c r="BE538" s="235"/>
      <c r="BF538" s="235"/>
      <c r="BG538" s="235"/>
      <c r="BH538" s="235"/>
      <c r="BI538" s="235"/>
      <c r="BJ538" s="235"/>
      <c r="BK538" s="235"/>
      <c r="BL538" s="235"/>
      <c r="BM538" s="235"/>
      <c r="BN538" s="235"/>
      <c r="BO538" s="235"/>
      <c r="BP538" s="235"/>
      <c r="BQ538" s="235"/>
      <c r="BR538" s="236"/>
      <c r="BS538" s="236"/>
      <c r="BT538" s="236"/>
      <c r="BU538" s="236"/>
      <c r="BV538" s="236"/>
      <c r="BW538" s="236"/>
      <c r="BX538" s="236"/>
      <c r="BY538" s="236"/>
      <c r="BZ538" s="236"/>
      <c r="CA538" s="236"/>
      <c r="CB538" s="236"/>
      <c r="CC538" s="236"/>
      <c r="CD538" s="236"/>
      <c r="CE538" s="236"/>
      <c r="CF538" s="236"/>
      <c r="CG538" s="236"/>
      <c r="CH538" s="236"/>
      <c r="CI538" s="236"/>
      <c r="CJ538" s="236"/>
      <c r="CK538" s="236"/>
      <c r="CL538" s="236"/>
      <c r="CM538" s="236"/>
      <c r="CN538" s="236"/>
      <c r="CO538" s="236"/>
      <c r="CP538" s="236"/>
      <c r="CQ538" s="236"/>
      <c r="CR538" s="236"/>
      <c r="CS538" s="236"/>
      <c r="CT538" s="236"/>
      <c r="CU538" s="236"/>
      <c r="CV538" s="236"/>
      <c r="CW538" s="236"/>
      <c r="CX538" s="236"/>
      <c r="CY538" s="236"/>
      <c r="CZ538" s="236"/>
      <c r="DA538" s="233"/>
    </row>
    <row r="539" s="240" customFormat="true" ht="25.15" customHeight="true" x14ac:dyDescent="0.2">
      <c r="C539" s="2259" t="s">
        <v>229</v>
      </c>
      <c r="D539" s="2258"/>
      <c r="E539" s="814">
        <v>1.9673741258281061E-2</v>
      </c>
      <c r="F539" s="810"/>
      <c r="G539" s="810"/>
      <c r="H539" s="2258" t="s">
        <v>221</v>
      </c>
      <c r="I539" s="2258"/>
      <c r="J539" s="815">
        <v>-3.2518554847908186E-2</v>
      </c>
      <c r="K539" s="810"/>
      <c r="L539" s="810"/>
      <c r="M539" s="2258" t="s">
        <v>229</v>
      </c>
      <c r="N539" s="2258"/>
      <c r="O539" s="816">
        <v>3.0400056460641693E-2</v>
      </c>
      <c r="P539" s="810"/>
      <c r="Q539" s="810"/>
      <c r="R539" s="233"/>
      <c r="S539" s="233"/>
      <c r="T539" s="233"/>
      <c r="U539" s="233"/>
      <c r="V539" s="233"/>
      <c r="W539" s="233"/>
      <c r="X539" s="233"/>
      <c r="Y539" s="233"/>
      <c r="Z539" s="233"/>
      <c r="AA539" s="233"/>
      <c r="AB539" s="233"/>
      <c r="AC539" s="233"/>
      <c r="AD539" s="233"/>
      <c r="AE539" s="233"/>
      <c r="AF539" s="233"/>
      <c r="AG539" s="233"/>
      <c r="AH539" s="233"/>
      <c r="AI539" s="233"/>
      <c r="AJ539" s="233"/>
      <c r="AK539" s="233"/>
      <c r="AL539" s="233"/>
      <c r="AM539" s="233"/>
      <c r="AN539" s="233"/>
      <c r="AO539" s="233"/>
      <c r="AP539" s="233"/>
      <c r="AQ539" s="233"/>
      <c r="AR539" s="233"/>
      <c r="AS539" s="233"/>
      <c r="AT539" s="233"/>
      <c r="AU539" s="233"/>
      <c r="AV539" s="233"/>
      <c r="AW539" s="233"/>
      <c r="AX539" s="233"/>
      <c r="AY539" s="233"/>
      <c r="BA539" s="235"/>
      <c r="BB539" s="412"/>
      <c r="BC539" s="235"/>
      <c r="BD539" s="235"/>
      <c r="BE539" s="235"/>
      <c r="BF539" s="235"/>
      <c r="BG539" s="235"/>
      <c r="BH539" s="235"/>
      <c r="BI539" s="235"/>
      <c r="BJ539" s="235"/>
      <c r="BK539" s="235"/>
      <c r="BL539" s="235"/>
      <c r="BM539" s="235"/>
      <c r="BN539" s="235"/>
      <c r="BO539" s="235"/>
      <c r="BP539" s="235"/>
      <c r="BQ539" s="235"/>
      <c r="BR539" s="236"/>
      <c r="BS539" s="236"/>
      <c r="BT539" s="236"/>
      <c r="BU539" s="236"/>
      <c r="BV539" s="236"/>
      <c r="BW539" s="236"/>
      <c r="BX539" s="236"/>
      <c r="BY539" s="236"/>
      <c r="BZ539" s="236"/>
      <c r="CA539" s="236"/>
      <c r="CB539" s="236"/>
      <c r="CC539" s="236"/>
      <c r="CD539" s="236"/>
      <c r="CE539" s="236"/>
      <c r="CF539" s="236"/>
      <c r="CG539" s="236"/>
      <c r="CH539" s="236"/>
      <c r="CI539" s="236"/>
      <c r="CJ539" s="236"/>
      <c r="CK539" s="236"/>
      <c r="CL539" s="236"/>
      <c r="CM539" s="236"/>
      <c r="CN539" s="236"/>
      <c r="CO539" s="236"/>
      <c r="CP539" s="236"/>
      <c r="CQ539" s="236"/>
      <c r="CR539" s="236"/>
      <c r="CS539" s="236"/>
      <c r="CT539" s="236"/>
      <c r="CU539" s="236"/>
      <c r="CV539" s="236"/>
      <c r="CW539" s="236"/>
      <c r="CX539" s="236"/>
      <c r="CY539" s="236"/>
      <c r="CZ539" s="236"/>
      <c r="DA539" s="233"/>
    </row>
    <row r="540" s="240" customFormat="true" ht="25.15" customHeight="true" x14ac:dyDescent="0.2">
      <c r="C540" s="2259" t="s">
        <v>220</v>
      </c>
      <c r="D540" s="2258"/>
      <c r="E540" s="814">
        <v>3.9427747757502546E-2</v>
      </c>
      <c r="F540" s="810"/>
      <c r="G540" s="810"/>
      <c r="H540" s="2258" t="s">
        <v>219</v>
      </c>
      <c r="I540" s="2258"/>
      <c r="J540" s="815">
        <v>-3.1118372377255732E-2</v>
      </c>
      <c r="K540" s="810"/>
      <c r="L540" s="810"/>
      <c r="M540" s="2258" t="s">
        <v>220</v>
      </c>
      <c r="N540" s="2258"/>
      <c r="O540" s="816">
        <v>6.0081329593752945E-2</v>
      </c>
      <c r="P540" s="810"/>
      <c r="Q540" s="810"/>
      <c r="R540" s="233"/>
      <c r="S540" s="233"/>
      <c r="T540" s="233"/>
      <c r="U540" s="233"/>
      <c r="V540" s="233"/>
      <c r="W540" s="233"/>
      <c r="X540" s="233"/>
      <c r="Y540" s="233"/>
      <c r="Z540" s="233"/>
      <c r="AA540" s="233"/>
      <c r="AB540" s="233"/>
      <c r="AC540" s="233"/>
      <c r="AD540" s="233"/>
      <c r="AE540" s="233"/>
      <c r="AF540" s="233"/>
      <c r="AG540" s="233"/>
      <c r="AH540" s="233"/>
      <c r="AI540" s="233"/>
      <c r="AJ540" s="233"/>
      <c r="AK540" s="233"/>
      <c r="AL540" s="233"/>
      <c r="AM540" s="233"/>
      <c r="AN540" s="233"/>
      <c r="AO540" s="233"/>
      <c r="AP540" s="233"/>
      <c r="AQ540" s="233"/>
      <c r="AR540" s="233"/>
      <c r="AS540" s="233"/>
      <c r="AT540" s="233"/>
      <c r="AU540" s="233"/>
      <c r="AV540" s="233"/>
      <c r="AW540" s="233"/>
      <c r="AX540" s="233"/>
      <c r="AY540" s="233"/>
      <c r="BA540" s="235"/>
      <c r="BB540" s="412"/>
      <c r="BC540" s="235"/>
      <c r="BD540" s="235"/>
      <c r="BE540" s="235"/>
      <c r="BF540" s="235"/>
      <c r="BG540" s="235"/>
      <c r="BH540" s="235"/>
      <c r="BI540" s="235"/>
      <c r="BJ540" s="235"/>
      <c r="BK540" s="235"/>
      <c r="BL540" s="235"/>
      <c r="BM540" s="235"/>
      <c r="BN540" s="235"/>
      <c r="BO540" s="235"/>
      <c r="BP540" s="235"/>
      <c r="BQ540" s="235"/>
      <c r="BR540" s="236"/>
      <c r="BS540" s="236"/>
      <c r="BT540" s="236"/>
      <c r="BU540" s="236"/>
      <c r="BV540" s="236"/>
      <c r="BW540" s="236"/>
      <c r="BX540" s="236"/>
      <c r="BY540" s="236"/>
      <c r="BZ540" s="236"/>
      <c r="CA540" s="236"/>
      <c r="CB540" s="236"/>
      <c r="CC540" s="236"/>
      <c r="CD540" s="236"/>
      <c r="CE540" s="236"/>
      <c r="CF540" s="236"/>
      <c r="CG540" s="236"/>
      <c r="CH540" s="236"/>
      <c r="CI540" s="236"/>
      <c r="CJ540" s="236"/>
      <c r="CK540" s="236"/>
      <c r="CL540" s="236"/>
      <c r="CM540" s="236"/>
      <c r="CN540" s="236"/>
      <c r="CO540" s="236"/>
      <c r="CP540" s="236"/>
      <c r="CQ540" s="236"/>
      <c r="CR540" s="236"/>
      <c r="CS540" s="236"/>
      <c r="CT540" s="236"/>
      <c r="CU540" s="236"/>
      <c r="CV540" s="236"/>
      <c r="CW540" s="236"/>
      <c r="CX540" s="236"/>
      <c r="CY540" s="236"/>
      <c r="CZ540" s="236"/>
      <c r="DA540" s="233"/>
    </row>
    <row r="541" s="240" customFormat="true" ht="25.15" customHeight="true" x14ac:dyDescent="0.2">
      <c r="C541" s="2259" t="s">
        <v>227</v>
      </c>
      <c r="D541" s="2258"/>
      <c r="E541" s="814">
        <v>-4.6266029317951519E-3</v>
      </c>
      <c r="F541" s="810"/>
      <c r="G541" s="810"/>
      <c r="H541" s="2258" t="s">
        <v>200</v>
      </c>
      <c r="I541" s="2258"/>
      <c r="J541" s="815">
        <v>0.10762633149851114</v>
      </c>
      <c r="K541" s="810"/>
      <c r="L541" s="810"/>
      <c r="M541" s="2258" t="s">
        <v>227</v>
      </c>
      <c r="N541" s="2258"/>
      <c r="O541" s="816">
        <v>1.9462822303690159E-3</v>
      </c>
      <c r="P541" s="810"/>
      <c r="Q541" s="810"/>
      <c r="R541" s="233"/>
      <c r="S541" s="233"/>
      <c r="T541" s="233"/>
      <c r="U541" s="233"/>
      <c r="V541" s="233"/>
      <c r="W541" s="233"/>
      <c r="X541" s="233"/>
      <c r="Y541" s="233"/>
      <c r="Z541" s="233"/>
      <c r="AA541" s="233"/>
      <c r="AB541" s="233"/>
      <c r="AC541" s="233"/>
      <c r="AD541" s="233"/>
      <c r="AE541" s="233"/>
      <c r="AF541" s="233"/>
      <c r="AG541" s="233"/>
      <c r="AH541" s="233"/>
      <c r="AI541" s="233"/>
      <c r="AJ541" s="233"/>
      <c r="AK541" s="233"/>
      <c r="AL541" s="233"/>
      <c r="AM541" s="233"/>
      <c r="AN541" s="233"/>
      <c r="AO541" s="233"/>
      <c r="AP541" s="233"/>
      <c r="AQ541" s="233"/>
      <c r="AR541" s="233"/>
      <c r="AS541" s="233"/>
      <c r="AT541" s="233"/>
      <c r="AU541" s="233"/>
      <c r="AV541" s="233"/>
      <c r="AW541" s="233"/>
      <c r="AX541" s="233"/>
      <c r="AY541" s="233"/>
      <c r="BA541" s="235"/>
      <c r="BB541" s="412"/>
      <c r="BC541" s="235"/>
      <c r="BD541" s="235"/>
      <c r="BE541" s="235"/>
      <c r="BF541" s="235"/>
      <c r="BG541" s="235"/>
      <c r="BH541" s="235"/>
      <c r="BI541" s="235"/>
      <c r="BJ541" s="235"/>
      <c r="BK541" s="235"/>
      <c r="BL541" s="235"/>
      <c r="BM541" s="235"/>
      <c r="BN541" s="235"/>
      <c r="BO541" s="235"/>
      <c r="BP541" s="235"/>
      <c r="BQ541" s="235"/>
      <c r="BR541" s="236"/>
      <c r="BS541" s="236"/>
      <c r="BT541" s="236"/>
      <c r="BU541" s="236"/>
      <c r="BV541" s="236"/>
      <c r="BW541" s="236"/>
      <c r="BX541" s="236"/>
      <c r="BY541" s="236"/>
      <c r="BZ541" s="236"/>
      <c r="CA541" s="236"/>
      <c r="CB541" s="236"/>
      <c r="CC541" s="236"/>
      <c r="CD541" s="236"/>
      <c r="CE541" s="236"/>
      <c r="CF541" s="236"/>
      <c r="CG541" s="236"/>
      <c r="CH541" s="236"/>
      <c r="CI541" s="236"/>
      <c r="CJ541" s="236"/>
      <c r="CK541" s="236"/>
      <c r="CL541" s="236"/>
      <c r="CM541" s="236"/>
      <c r="CN541" s="236"/>
      <c r="CO541" s="236"/>
      <c r="CP541" s="236"/>
      <c r="CQ541" s="236"/>
      <c r="CR541" s="236"/>
      <c r="CS541" s="236"/>
      <c r="CT541" s="236"/>
      <c r="CU541" s="236"/>
      <c r="CV541" s="236"/>
      <c r="CW541" s="236"/>
      <c r="CX541" s="236"/>
      <c r="CY541" s="236"/>
      <c r="CZ541" s="236"/>
      <c r="DA541" s="233"/>
    </row>
    <row r="542" s="240" customFormat="true" ht="25.15" customHeight="true" x14ac:dyDescent="0.2">
      <c r="C542" s="2259" t="s">
        <v>211</v>
      </c>
      <c r="D542" s="2258"/>
      <c r="E542" s="814">
        <v>-6.0813566413345094E-2</v>
      </c>
      <c r="F542" s="810"/>
      <c r="G542" s="810"/>
      <c r="H542" s="2258" t="s">
        <v>198</v>
      </c>
      <c r="I542" s="2258"/>
      <c r="J542" s="815">
        <v>0.11809007232764476</v>
      </c>
      <c r="K542" s="810"/>
      <c r="L542" s="810"/>
      <c r="M542" s="2258" t="s">
        <v>211</v>
      </c>
      <c r="N542" s="2258"/>
      <c r="O542" s="816">
        <v>-3.5450485828921546E-2</v>
      </c>
      <c r="P542" s="810"/>
      <c r="Q542" s="810"/>
      <c r="R542" s="233"/>
      <c r="S542" s="233"/>
      <c r="T542" s="233"/>
      <c r="U542" s="233"/>
      <c r="V542" s="233"/>
      <c r="W542" s="233"/>
      <c r="X542" s="233"/>
      <c r="Y542" s="233"/>
      <c r="Z542" s="233"/>
      <c r="AA542" s="233"/>
      <c r="AB542" s="233"/>
      <c r="AC542" s="233"/>
      <c r="AD542" s="233"/>
      <c r="AE542" s="233"/>
      <c r="AF542" s="233"/>
      <c r="AG542" s="233"/>
      <c r="AH542" s="233"/>
      <c r="AI542" s="233"/>
      <c r="AJ542" s="233"/>
      <c r="AK542" s="233"/>
      <c r="AL542" s="233"/>
      <c r="AM542" s="233"/>
      <c r="AN542" s="233"/>
      <c r="AO542" s="233"/>
      <c r="AP542" s="233"/>
      <c r="AQ542" s="233"/>
      <c r="AR542" s="233"/>
      <c r="AS542" s="233"/>
      <c r="AT542" s="233"/>
      <c r="AU542" s="233"/>
      <c r="AV542" s="233"/>
      <c r="AW542" s="233"/>
      <c r="AX542" s="233"/>
      <c r="AY542" s="233"/>
      <c r="BA542" s="235"/>
      <c r="BB542" s="412"/>
      <c r="BC542" s="235"/>
      <c r="BD542" s="235"/>
      <c r="BE542" s="235"/>
      <c r="BF542" s="235"/>
      <c r="BG542" s="235"/>
      <c r="BH542" s="235"/>
      <c r="BI542" s="235"/>
      <c r="BJ542" s="235"/>
      <c r="BK542" s="235"/>
      <c r="BL542" s="235"/>
      <c r="BM542" s="235"/>
      <c r="BN542" s="235"/>
      <c r="BO542" s="235"/>
      <c r="BP542" s="235"/>
      <c r="BQ542" s="235"/>
      <c r="BR542" s="236"/>
      <c r="BS542" s="236"/>
      <c r="BT542" s="236"/>
      <c r="BU542" s="236"/>
      <c r="BV542" s="236"/>
      <c r="BW542" s="236"/>
      <c r="BX542" s="236"/>
      <c r="BY542" s="236"/>
      <c r="BZ542" s="236"/>
      <c r="CA542" s="236"/>
      <c r="CB542" s="236"/>
      <c r="CC542" s="236"/>
      <c r="CD542" s="236"/>
      <c r="CE542" s="236"/>
      <c r="CF542" s="236"/>
      <c r="CG542" s="236"/>
      <c r="CH542" s="236"/>
      <c r="CI542" s="236"/>
      <c r="CJ542" s="236"/>
      <c r="CK542" s="236"/>
      <c r="CL542" s="236"/>
      <c r="CM542" s="236"/>
      <c r="CN542" s="236"/>
      <c r="CO542" s="236"/>
      <c r="CP542" s="236"/>
      <c r="CQ542" s="236"/>
      <c r="CR542" s="236"/>
      <c r="CS542" s="236"/>
      <c r="CT542" s="236"/>
      <c r="CU542" s="236"/>
      <c r="CV542" s="236"/>
      <c r="CW542" s="236"/>
      <c r="CX542" s="236"/>
      <c r="CY542" s="236"/>
      <c r="CZ542" s="236"/>
      <c r="DA542" s="233"/>
    </row>
    <row r="543" s="240" customFormat="true" ht="25.15" customHeight="true" x14ac:dyDescent="0.2">
      <c r="C543" s="2259" t="s">
        <v>215</v>
      </c>
      <c r="D543" s="2258"/>
      <c r="E543" s="814">
        <v>-5.0038512250428505E-2</v>
      </c>
      <c r="F543" s="810"/>
      <c r="G543" s="810"/>
      <c r="H543" s="2258" t="s">
        <v>199</v>
      </c>
      <c r="I543" s="2258"/>
      <c r="J543" s="815">
        <v>0.12103589007602282</v>
      </c>
      <c r="K543" s="810"/>
      <c r="L543" s="810"/>
      <c r="M543" s="2258" t="s">
        <v>215</v>
      </c>
      <c r="N543" s="2258"/>
      <c r="O543" s="816">
        <v>-4.2367980644365394E-2</v>
      </c>
      <c r="P543" s="810"/>
      <c r="Q543" s="810"/>
      <c r="R543" s="233"/>
      <c r="S543" s="233"/>
      <c r="T543" s="233"/>
      <c r="U543" s="233"/>
      <c r="V543" s="233"/>
      <c r="W543" s="233"/>
      <c r="X543" s="233"/>
      <c r="Y543" s="233"/>
      <c r="Z543" s="233"/>
      <c r="AA543" s="233"/>
      <c r="AB543" s="233"/>
      <c r="AC543" s="233"/>
      <c r="AD543" s="233"/>
      <c r="AE543" s="233"/>
      <c r="AF543" s="233"/>
      <c r="AG543" s="233"/>
      <c r="AH543" s="233"/>
      <c r="AI543" s="233"/>
      <c r="AJ543" s="233"/>
      <c r="AK543" s="233"/>
      <c r="AL543" s="233"/>
      <c r="AM543" s="233"/>
      <c r="AN543" s="233"/>
      <c r="AO543" s="233"/>
      <c r="AP543" s="233"/>
      <c r="AQ543" s="233"/>
      <c r="AR543" s="233"/>
      <c r="AS543" s="233"/>
      <c r="AT543" s="233"/>
      <c r="AU543" s="233"/>
      <c r="AV543" s="233"/>
      <c r="AW543" s="233"/>
      <c r="AX543" s="233"/>
      <c r="AY543" s="233"/>
      <c r="BA543" s="235"/>
      <c r="BB543" s="412"/>
      <c r="BC543" s="235"/>
      <c r="BD543" s="235"/>
      <c r="BE543" s="235"/>
      <c r="BF543" s="235"/>
      <c r="BG543" s="235"/>
      <c r="BH543" s="235"/>
      <c r="BI543" s="235"/>
      <c r="BJ543" s="235"/>
      <c r="BK543" s="235"/>
      <c r="BL543" s="235"/>
      <c r="BM543" s="235"/>
      <c r="BN543" s="235"/>
      <c r="BO543" s="235"/>
      <c r="BP543" s="235"/>
      <c r="BQ543" s="235"/>
      <c r="BR543" s="236"/>
      <c r="BS543" s="236"/>
      <c r="BT543" s="236"/>
      <c r="BU543" s="236"/>
      <c r="BV543" s="236"/>
      <c r="BW543" s="236"/>
      <c r="BX543" s="236"/>
      <c r="BY543" s="236"/>
      <c r="BZ543" s="236"/>
      <c r="CA543" s="236"/>
      <c r="CB543" s="236"/>
      <c r="CC543" s="236"/>
      <c r="CD543" s="236"/>
      <c r="CE543" s="236"/>
      <c r="CF543" s="236"/>
      <c r="CG543" s="236"/>
      <c r="CH543" s="236"/>
      <c r="CI543" s="236"/>
      <c r="CJ543" s="236"/>
      <c r="CK543" s="236"/>
      <c r="CL543" s="236"/>
      <c r="CM543" s="236"/>
      <c r="CN543" s="236"/>
      <c r="CO543" s="236"/>
      <c r="CP543" s="236"/>
      <c r="CQ543" s="236"/>
      <c r="CR543" s="236"/>
      <c r="CS543" s="236"/>
      <c r="CT543" s="236"/>
      <c r="CU543" s="236"/>
      <c r="CV543" s="236"/>
      <c r="CW543" s="236"/>
      <c r="CX543" s="236"/>
      <c r="CY543" s="236"/>
      <c r="CZ543" s="236"/>
      <c r="DA543" s="233"/>
    </row>
    <row r="544" s="240" customFormat="true" ht="25.15" customHeight="true" x14ac:dyDescent="0.2">
      <c r="C544" s="2259" t="s">
        <v>214</v>
      </c>
      <c r="D544" s="2258"/>
      <c r="E544" s="814">
        <v>-4.5687983133689228E-2</v>
      </c>
      <c r="F544" s="810"/>
      <c r="G544" s="810"/>
      <c r="H544" s="2258" t="s">
        <v>218</v>
      </c>
      <c r="I544" s="2258"/>
      <c r="J544" s="815">
        <v>2.8939994236040281E-2</v>
      </c>
      <c r="K544" s="810"/>
      <c r="L544" s="810"/>
      <c r="M544" s="2258" t="s">
        <v>214</v>
      </c>
      <c r="N544" s="2258"/>
      <c r="O544" s="816">
        <v>-6.8977784416563395E-2</v>
      </c>
      <c r="P544" s="810"/>
      <c r="Q544" s="810"/>
      <c r="R544" s="233"/>
      <c r="S544" s="233"/>
      <c r="T544" s="233"/>
      <c r="U544" s="233"/>
      <c r="V544" s="233"/>
      <c r="W544" s="233"/>
      <c r="X544" s="233"/>
      <c r="Y544" s="233"/>
      <c r="Z544" s="233"/>
      <c r="AA544" s="233"/>
      <c r="AB544" s="233"/>
      <c r="AC544" s="233"/>
      <c r="AD544" s="233"/>
      <c r="AE544" s="233"/>
      <c r="AF544" s="233"/>
      <c r="AG544" s="233"/>
      <c r="AH544" s="233"/>
      <c r="AI544" s="233"/>
      <c r="AJ544" s="233"/>
      <c r="AK544" s="233"/>
      <c r="AL544" s="233"/>
      <c r="AM544" s="233"/>
      <c r="AN544" s="233"/>
      <c r="AO544" s="233"/>
      <c r="AP544" s="233"/>
      <c r="AQ544" s="233"/>
      <c r="AR544" s="233"/>
      <c r="AS544" s="233"/>
      <c r="AT544" s="233"/>
      <c r="AU544" s="233"/>
      <c r="AV544" s="233"/>
      <c r="AW544" s="233"/>
      <c r="AX544" s="233"/>
      <c r="AY544" s="233"/>
      <c r="BA544" s="235"/>
      <c r="BB544" s="412"/>
      <c r="BC544" s="235"/>
      <c r="BD544" s="235"/>
      <c r="BE544" s="235"/>
      <c r="BF544" s="235"/>
      <c r="BG544" s="235"/>
      <c r="BH544" s="235"/>
      <c r="BI544" s="235"/>
      <c r="BJ544" s="235"/>
      <c r="BK544" s="235"/>
      <c r="BL544" s="235"/>
      <c r="BM544" s="235"/>
      <c r="BN544" s="235"/>
      <c r="BO544" s="235"/>
      <c r="BP544" s="235"/>
      <c r="BQ544" s="235"/>
      <c r="BR544" s="236"/>
      <c r="BS544" s="236"/>
      <c r="BT544" s="236"/>
      <c r="BU544" s="236"/>
      <c r="BV544" s="236"/>
      <c r="BW544" s="236"/>
      <c r="BX544" s="236"/>
      <c r="BY544" s="236"/>
      <c r="BZ544" s="236"/>
      <c r="CA544" s="236"/>
      <c r="CB544" s="236"/>
      <c r="CC544" s="236"/>
      <c r="CD544" s="236"/>
      <c r="CE544" s="236"/>
      <c r="CF544" s="236"/>
      <c r="CG544" s="236"/>
      <c r="CH544" s="236"/>
      <c r="CI544" s="236"/>
      <c r="CJ544" s="236"/>
      <c r="CK544" s="236"/>
      <c r="CL544" s="236"/>
      <c r="CM544" s="236"/>
      <c r="CN544" s="236"/>
      <c r="CO544" s="236"/>
      <c r="CP544" s="236"/>
      <c r="CQ544" s="236"/>
      <c r="CR544" s="236"/>
      <c r="CS544" s="236"/>
      <c r="CT544" s="236"/>
      <c r="CU544" s="236"/>
      <c r="CV544" s="236"/>
      <c r="CW544" s="236"/>
      <c r="CX544" s="236"/>
      <c r="CY544" s="236"/>
      <c r="CZ544" s="236"/>
      <c r="DA544" s="233"/>
    </row>
    <row r="545" s="240" customFormat="true" ht="25.15" customHeight="true" x14ac:dyDescent="0.2">
      <c r="C545" s="2259" t="s">
        <v>222</v>
      </c>
      <c r="D545" s="2258"/>
      <c r="E545" s="814">
        <v>1.3124450390328382E-2</v>
      </c>
      <c r="F545" s="810"/>
      <c r="G545" s="810"/>
      <c r="H545" s="2258" t="s">
        <v>216</v>
      </c>
      <c r="I545" s="2258"/>
      <c r="J545" s="815">
        <v>3.8690882851339793E-2</v>
      </c>
      <c r="K545" s="810"/>
      <c r="L545" s="810"/>
      <c r="M545" s="2258" t="s">
        <v>222</v>
      </c>
      <c r="N545" s="2258"/>
      <c r="O545" s="816">
        <v>-1.9782900026459053E-2</v>
      </c>
      <c r="P545" s="810"/>
      <c r="Q545" s="810"/>
      <c r="R545" s="233"/>
      <c r="S545" s="233"/>
      <c r="T545" s="233"/>
      <c r="U545" s="233"/>
      <c r="V545" s="233"/>
      <c r="W545" s="233"/>
      <c r="X545" s="233"/>
      <c r="Y545" s="233"/>
      <c r="Z545" s="233"/>
      <c r="AA545" s="233"/>
      <c r="AB545" s="233"/>
      <c r="AC545" s="233"/>
      <c r="AD545" s="233"/>
      <c r="AE545" s="233"/>
      <c r="AF545" s="233"/>
      <c r="AG545" s="233"/>
      <c r="AH545" s="233"/>
      <c r="AI545" s="233"/>
      <c r="AJ545" s="233"/>
      <c r="AK545" s="233"/>
      <c r="AL545" s="233"/>
      <c r="AM545" s="233"/>
      <c r="AN545" s="233"/>
      <c r="AO545" s="233"/>
      <c r="AP545" s="233"/>
      <c r="AQ545" s="233"/>
      <c r="AR545" s="233"/>
      <c r="AS545" s="233"/>
      <c r="AT545" s="233"/>
      <c r="AU545" s="233"/>
      <c r="AV545" s="233"/>
      <c r="AW545" s="233"/>
      <c r="AX545" s="233"/>
      <c r="AY545" s="233"/>
      <c r="BA545" s="235"/>
      <c r="BB545" s="412"/>
      <c r="BC545" s="235"/>
      <c r="BD545" s="235"/>
      <c r="BE545" s="235"/>
      <c r="BF545" s="235"/>
      <c r="BG545" s="235"/>
      <c r="BH545" s="235"/>
      <c r="BI545" s="235"/>
      <c r="BJ545" s="235"/>
      <c r="BK545" s="235"/>
      <c r="BL545" s="235"/>
      <c r="BM545" s="235"/>
      <c r="BN545" s="235"/>
      <c r="BO545" s="235"/>
      <c r="BP545" s="235"/>
      <c r="BQ545" s="235"/>
      <c r="BR545" s="236"/>
      <c r="BS545" s="236"/>
      <c r="BT545" s="236"/>
      <c r="BU545" s="236"/>
      <c r="BV545" s="236"/>
      <c r="BW545" s="236"/>
      <c r="BX545" s="236"/>
      <c r="BY545" s="236"/>
      <c r="BZ545" s="236"/>
      <c r="CA545" s="236"/>
      <c r="CB545" s="236"/>
      <c r="CC545" s="236"/>
      <c r="CD545" s="236"/>
      <c r="CE545" s="236"/>
      <c r="CF545" s="236"/>
      <c r="CG545" s="236"/>
      <c r="CH545" s="236"/>
      <c r="CI545" s="236"/>
      <c r="CJ545" s="236"/>
      <c r="CK545" s="236"/>
      <c r="CL545" s="236"/>
      <c r="CM545" s="236"/>
      <c r="CN545" s="236"/>
      <c r="CO545" s="236"/>
      <c r="CP545" s="236"/>
      <c r="CQ545" s="236"/>
      <c r="CR545" s="236"/>
      <c r="CS545" s="236"/>
      <c r="CT545" s="236"/>
      <c r="CU545" s="236"/>
      <c r="CV545" s="236"/>
      <c r="CW545" s="236"/>
      <c r="CX545" s="236"/>
      <c r="CY545" s="236"/>
      <c r="CZ545" s="236"/>
      <c r="DA545" s="233"/>
    </row>
    <row r="546" s="240" customFormat="true" ht="25.15" customHeight="true" x14ac:dyDescent="0.2">
      <c r="C546" s="2259" t="s">
        <v>217</v>
      </c>
      <c r="D546" s="2258"/>
      <c r="E546" s="814">
        <v>3.0756380524336328E-2</v>
      </c>
      <c r="F546" s="810"/>
      <c r="G546" s="810"/>
      <c r="H546" s="2258" t="s">
        <v>196</v>
      </c>
      <c r="I546" s="2258"/>
      <c r="J546" s="815">
        <v>8.354281280931812E-2</v>
      </c>
      <c r="K546" s="810"/>
      <c r="L546" s="810"/>
      <c r="M546" s="2258" t="s">
        <v>217</v>
      </c>
      <c r="N546" s="2258"/>
      <c r="O546" s="816">
        <v>-1.8999051458856889E-2</v>
      </c>
      <c r="P546" s="810"/>
      <c r="Q546" s="810"/>
      <c r="R546" s="233"/>
      <c r="S546" s="233"/>
      <c r="T546" s="233"/>
      <c r="U546" s="233"/>
      <c r="V546" s="233"/>
      <c r="W546" s="233"/>
      <c r="X546" s="233"/>
      <c r="Y546" s="233"/>
      <c r="Z546" s="233"/>
      <c r="AA546" s="233"/>
      <c r="AB546" s="233"/>
      <c r="AC546" s="233"/>
      <c r="AD546" s="233"/>
      <c r="AE546" s="233"/>
      <c r="AF546" s="233"/>
      <c r="AG546" s="233"/>
      <c r="AH546" s="233"/>
      <c r="AI546" s="233"/>
      <c r="AJ546" s="233"/>
      <c r="AK546" s="233"/>
      <c r="AL546" s="233"/>
      <c r="AM546" s="233"/>
      <c r="AN546" s="233"/>
      <c r="AO546" s="233"/>
      <c r="AP546" s="233"/>
      <c r="AQ546" s="233"/>
      <c r="AR546" s="233"/>
      <c r="AS546" s="233"/>
      <c r="AT546" s="233"/>
      <c r="AU546" s="233"/>
      <c r="AV546" s="233"/>
      <c r="AW546" s="233"/>
      <c r="AX546" s="233"/>
      <c r="AY546" s="233"/>
      <c r="BA546" s="235"/>
      <c r="BB546" s="412"/>
      <c r="BC546" s="235"/>
      <c r="BD546" s="235"/>
      <c r="BE546" s="235"/>
      <c r="BF546" s="235"/>
      <c r="BG546" s="235"/>
      <c r="BH546" s="235"/>
      <c r="BI546" s="235"/>
      <c r="BJ546" s="235"/>
      <c r="BK546" s="235"/>
      <c r="BL546" s="235"/>
      <c r="BM546" s="235"/>
      <c r="BN546" s="235"/>
      <c r="BO546" s="235"/>
      <c r="BP546" s="235"/>
      <c r="BQ546" s="235"/>
      <c r="BR546" s="236"/>
      <c r="BS546" s="236"/>
      <c r="BT546" s="236"/>
      <c r="BU546" s="236"/>
      <c r="BV546" s="236"/>
      <c r="BW546" s="236"/>
      <c r="BX546" s="236"/>
      <c r="BY546" s="236"/>
      <c r="BZ546" s="236"/>
      <c r="CA546" s="236"/>
      <c r="CB546" s="236"/>
      <c r="CC546" s="236"/>
      <c r="CD546" s="236"/>
      <c r="CE546" s="236"/>
      <c r="CF546" s="236"/>
      <c r="CG546" s="236"/>
      <c r="CH546" s="236"/>
      <c r="CI546" s="236"/>
      <c r="CJ546" s="236"/>
      <c r="CK546" s="236"/>
      <c r="CL546" s="236"/>
      <c r="CM546" s="236"/>
      <c r="CN546" s="236"/>
      <c r="CO546" s="236"/>
      <c r="CP546" s="236"/>
      <c r="CQ546" s="236"/>
      <c r="CR546" s="236"/>
      <c r="CS546" s="236"/>
      <c r="CT546" s="236"/>
      <c r="CU546" s="236"/>
      <c r="CV546" s="236"/>
      <c r="CW546" s="236"/>
      <c r="CX546" s="236"/>
      <c r="CY546" s="236"/>
      <c r="CZ546" s="236"/>
      <c r="DA546" s="233"/>
    </row>
    <row r="547" s="240" customFormat="true" ht="25.15" customHeight="true" x14ac:dyDescent="0.2">
      <c r="C547" s="2259" t="s">
        <v>208</v>
      </c>
      <c r="D547" s="2258"/>
      <c r="E547" s="814">
        <v>7.7329140865106505E-2</v>
      </c>
      <c r="F547" s="810"/>
      <c r="G547" s="810"/>
      <c r="H547" s="2258" t="s">
        <v>233</v>
      </c>
      <c r="I547" s="2258"/>
      <c r="J547" s="815">
        <v>-5.0563726582155549E-3</v>
      </c>
      <c r="K547" s="810"/>
      <c r="L547" s="810"/>
      <c r="M547" s="2258" t="s">
        <v>208</v>
      </c>
      <c r="N547" s="2258"/>
      <c r="O547" s="816">
        <v>8.774057066199914E-2</v>
      </c>
      <c r="P547" s="810"/>
      <c r="Q547" s="810"/>
      <c r="R547" s="233"/>
      <c r="S547" s="233"/>
      <c r="T547" s="233"/>
      <c r="U547" s="233"/>
      <c r="V547" s="233"/>
      <c r="W547" s="233"/>
      <c r="X547" s="233"/>
      <c r="Y547" s="233"/>
      <c r="Z547" s="233"/>
      <c r="AA547" s="233"/>
      <c r="AB547" s="233"/>
      <c r="AC547" s="233"/>
      <c r="AD547" s="233"/>
      <c r="AE547" s="233"/>
      <c r="AF547" s="233"/>
      <c r="AG547" s="233"/>
      <c r="AH547" s="233"/>
      <c r="AI547" s="233"/>
      <c r="AJ547" s="233"/>
      <c r="AK547" s="233"/>
      <c r="AL547" s="233"/>
      <c r="AM547" s="233"/>
      <c r="AN547" s="233"/>
      <c r="AO547" s="233"/>
      <c r="AP547" s="233"/>
      <c r="AQ547" s="233"/>
      <c r="AR547" s="233"/>
      <c r="AS547" s="233"/>
      <c r="AT547" s="233"/>
      <c r="AU547" s="233"/>
      <c r="AV547" s="233"/>
      <c r="AW547" s="233"/>
      <c r="AX547" s="233"/>
      <c r="AY547" s="233"/>
      <c r="BA547" s="235"/>
      <c r="BB547" s="412"/>
      <c r="BC547" s="235"/>
      <c r="BD547" s="235"/>
      <c r="BE547" s="235"/>
      <c r="BF547" s="235"/>
      <c r="BG547" s="235"/>
      <c r="BH547" s="235"/>
      <c r="BI547" s="235"/>
      <c r="BJ547" s="235"/>
      <c r="BK547" s="235"/>
      <c r="BL547" s="235"/>
      <c r="BM547" s="235"/>
      <c r="BN547" s="235"/>
      <c r="BO547" s="235"/>
      <c r="BP547" s="235"/>
      <c r="BQ547" s="235"/>
      <c r="BR547" s="236"/>
      <c r="BS547" s="236"/>
      <c r="BT547" s="236"/>
      <c r="BU547" s="236"/>
      <c r="BV547" s="236"/>
      <c r="BW547" s="236"/>
      <c r="BX547" s="236"/>
      <c r="BY547" s="236"/>
      <c r="BZ547" s="236"/>
      <c r="CA547" s="236"/>
      <c r="CB547" s="236"/>
      <c r="CC547" s="236"/>
      <c r="CD547" s="236"/>
      <c r="CE547" s="236"/>
      <c r="CF547" s="236"/>
      <c r="CG547" s="236"/>
      <c r="CH547" s="236"/>
      <c r="CI547" s="236"/>
      <c r="CJ547" s="236"/>
      <c r="CK547" s="236"/>
      <c r="CL547" s="236"/>
      <c r="CM547" s="236"/>
      <c r="CN547" s="236"/>
      <c r="CO547" s="236"/>
      <c r="CP547" s="236"/>
      <c r="CQ547" s="236"/>
      <c r="CR547" s="236"/>
      <c r="CS547" s="236"/>
      <c r="CT547" s="236"/>
      <c r="CU547" s="236"/>
      <c r="CV547" s="236"/>
      <c r="CW547" s="236"/>
      <c r="CX547" s="236"/>
      <c r="CY547" s="236"/>
      <c r="CZ547" s="236"/>
      <c r="DA547" s="233"/>
    </row>
    <row r="548" s="240" customFormat="true" ht="25.15" customHeight="true" x14ac:dyDescent="0.2">
      <c r="C548" s="2259" t="s">
        <v>232</v>
      </c>
      <c r="D548" s="2258"/>
      <c r="E548" s="814">
        <v>1.3100293755116434E-2</v>
      </c>
      <c r="F548" s="810"/>
      <c r="G548" s="810"/>
      <c r="H548" s="2258" t="s">
        <v>193</v>
      </c>
      <c r="I548" s="2258"/>
      <c r="J548" s="815">
        <v>0.14389134802059433</v>
      </c>
      <c r="K548" s="810"/>
      <c r="L548" s="810"/>
      <c r="M548" s="2258" t="s">
        <v>232</v>
      </c>
      <c r="N548" s="2258"/>
      <c r="O548" s="816">
        <v>1.7121691418221261E-2</v>
      </c>
      <c r="P548" s="810"/>
      <c r="Q548" s="810"/>
      <c r="R548" s="233"/>
      <c r="S548" s="233"/>
      <c r="T548" s="233"/>
      <c r="U548" s="233"/>
      <c r="V548" s="233"/>
      <c r="W548" s="233"/>
      <c r="X548" s="233"/>
      <c r="Y548" s="233"/>
      <c r="Z548" s="233"/>
      <c r="AA548" s="233"/>
      <c r="AB548" s="233"/>
      <c r="AC548" s="233"/>
      <c r="AD548" s="233"/>
      <c r="AE548" s="233"/>
      <c r="AF548" s="233"/>
      <c r="AG548" s="233"/>
      <c r="AH548" s="233"/>
      <c r="AI548" s="233"/>
      <c r="AJ548" s="233"/>
      <c r="AK548" s="233"/>
      <c r="AL548" s="233"/>
      <c r="AM548" s="233"/>
      <c r="AN548" s="233"/>
      <c r="AO548" s="233"/>
      <c r="AP548" s="233"/>
      <c r="AQ548" s="233"/>
      <c r="AR548" s="233"/>
      <c r="AS548" s="233"/>
      <c r="AT548" s="233"/>
      <c r="AU548" s="233"/>
      <c r="AV548" s="233"/>
      <c r="AW548" s="233"/>
      <c r="AX548" s="233"/>
      <c r="AY548" s="233"/>
      <c r="BA548" s="235"/>
      <c r="BB548" s="412"/>
      <c r="BC548" s="235"/>
      <c r="BD548" s="235"/>
      <c r="BE548" s="235"/>
      <c r="BF548" s="235"/>
      <c r="BG548" s="235"/>
      <c r="BH548" s="235"/>
      <c r="BI548" s="235"/>
      <c r="BJ548" s="235"/>
      <c r="BK548" s="235"/>
      <c r="BL548" s="235"/>
      <c r="BM548" s="235"/>
      <c r="BN548" s="235"/>
      <c r="BO548" s="235"/>
      <c r="BP548" s="235"/>
      <c r="BQ548" s="235"/>
      <c r="BR548" s="236"/>
      <c r="BS548" s="236"/>
      <c r="BT548" s="236"/>
      <c r="BU548" s="236"/>
      <c r="BV548" s="236"/>
      <c r="BW548" s="236"/>
      <c r="BX548" s="236"/>
      <c r="BY548" s="236"/>
      <c r="BZ548" s="236"/>
      <c r="CA548" s="236"/>
      <c r="CB548" s="236"/>
      <c r="CC548" s="236"/>
      <c r="CD548" s="236"/>
      <c r="CE548" s="236"/>
      <c r="CF548" s="236"/>
      <c r="CG548" s="236"/>
      <c r="CH548" s="236"/>
      <c r="CI548" s="236"/>
      <c r="CJ548" s="236"/>
      <c r="CK548" s="236"/>
      <c r="CL548" s="236"/>
      <c r="CM548" s="236"/>
      <c r="CN548" s="236"/>
      <c r="CO548" s="236"/>
      <c r="CP548" s="236"/>
      <c r="CQ548" s="236"/>
      <c r="CR548" s="236"/>
      <c r="CS548" s="236"/>
      <c r="CT548" s="236"/>
      <c r="CU548" s="236"/>
      <c r="CV548" s="236"/>
      <c r="CW548" s="236"/>
      <c r="CX548" s="236"/>
      <c r="CY548" s="236"/>
      <c r="CZ548" s="236"/>
      <c r="DA548" s="233"/>
    </row>
    <row r="549" s="240" customFormat="true" ht="25.15" customHeight="true" x14ac:dyDescent="0.2">
      <c r="C549" s="2259" t="s">
        <v>239</v>
      </c>
      <c r="D549" s="2258"/>
      <c r="E549" s="814">
        <v>3.2828811527500917E-3</v>
      </c>
      <c r="F549" s="810"/>
      <c r="G549" s="810"/>
      <c r="H549" s="2258" t="s">
        <v>225</v>
      </c>
      <c r="I549" s="2258"/>
      <c r="J549" s="815">
        <v>3.5496543087487453E-2</v>
      </c>
      <c r="K549" s="810"/>
      <c r="L549" s="810"/>
      <c r="M549" s="2258" t="s">
        <v>239</v>
      </c>
      <c r="N549" s="2258"/>
      <c r="O549" s="816">
        <v>3.6004122147274718E-3</v>
      </c>
      <c r="P549" s="810"/>
      <c r="Q549" s="810"/>
      <c r="R549" s="233"/>
      <c r="S549" s="233"/>
      <c r="T549" s="233"/>
      <c r="U549" s="233"/>
      <c r="V549" s="233"/>
      <c r="W549" s="233"/>
      <c r="X549" s="233"/>
      <c r="Y549" s="233"/>
      <c r="Z549" s="233"/>
      <c r="AA549" s="233"/>
      <c r="AB549" s="233"/>
      <c r="AC549" s="233"/>
      <c r="AD549" s="233"/>
      <c r="AE549" s="233"/>
      <c r="AF549" s="233"/>
      <c r="AG549" s="233"/>
      <c r="AH549" s="233"/>
      <c r="AI549" s="233"/>
      <c r="AJ549" s="233"/>
      <c r="AK549" s="233"/>
      <c r="AL549" s="233"/>
      <c r="AM549" s="233"/>
      <c r="AN549" s="233"/>
      <c r="AO549" s="233"/>
      <c r="AP549" s="233"/>
      <c r="AQ549" s="233"/>
      <c r="AR549" s="233"/>
      <c r="AS549" s="233"/>
      <c r="AT549" s="233"/>
      <c r="AU549" s="233"/>
      <c r="AV549" s="233"/>
      <c r="AW549" s="233"/>
      <c r="AX549" s="233"/>
      <c r="AY549" s="233"/>
      <c r="BA549" s="235"/>
      <c r="BB549" s="412"/>
      <c r="BC549" s="235"/>
      <c r="BD549" s="235"/>
      <c r="BE549" s="235"/>
      <c r="BF549" s="235"/>
      <c r="BG549" s="235"/>
      <c r="BH549" s="235"/>
      <c r="BI549" s="235"/>
      <c r="BJ549" s="235"/>
      <c r="BK549" s="235"/>
      <c r="BL549" s="235"/>
      <c r="BM549" s="235"/>
      <c r="BN549" s="235"/>
      <c r="BO549" s="235"/>
      <c r="BP549" s="235"/>
      <c r="BQ549" s="235"/>
      <c r="BR549" s="236"/>
      <c r="BS549" s="236"/>
      <c r="BT549" s="236"/>
      <c r="BU549" s="236"/>
      <c r="BV549" s="236"/>
      <c r="BW549" s="236"/>
      <c r="BX549" s="236"/>
      <c r="BY549" s="236"/>
      <c r="BZ549" s="236"/>
      <c r="CA549" s="236"/>
      <c r="CB549" s="236"/>
      <c r="CC549" s="236"/>
      <c r="CD549" s="236"/>
      <c r="CE549" s="236"/>
      <c r="CF549" s="236"/>
      <c r="CG549" s="236"/>
      <c r="CH549" s="236"/>
      <c r="CI549" s="236"/>
      <c r="CJ549" s="236"/>
      <c r="CK549" s="236"/>
      <c r="CL549" s="236"/>
      <c r="CM549" s="236"/>
      <c r="CN549" s="236"/>
      <c r="CO549" s="236"/>
      <c r="CP549" s="236"/>
      <c r="CQ549" s="236"/>
      <c r="CR549" s="236"/>
      <c r="CS549" s="236"/>
      <c r="CT549" s="236"/>
      <c r="CU549" s="236"/>
      <c r="CV549" s="236"/>
      <c r="CW549" s="236"/>
      <c r="CX549" s="236"/>
      <c r="CY549" s="236"/>
      <c r="CZ549" s="236"/>
      <c r="DA549" s="233"/>
    </row>
    <row r="550" s="240" customFormat="true" ht="25.15" customHeight="true" x14ac:dyDescent="0.2">
      <c r="C550" s="2259" t="s">
        <v>210</v>
      </c>
      <c r="D550" s="2258"/>
      <c r="E550" s="814">
        <v>7.1327684801032701E-2</v>
      </c>
      <c r="F550" s="810"/>
      <c r="G550" s="810"/>
      <c r="H550" s="2258" t="s">
        <v>194</v>
      </c>
      <c r="I550" s="2258"/>
      <c r="J550" s="815">
        <v>0.10394507519005879</v>
      </c>
      <c r="K550" s="810"/>
      <c r="L550" s="810"/>
      <c r="M550" s="2258" t="s">
        <v>210</v>
      </c>
      <c r="N550" s="2258"/>
      <c r="O550" s="816">
        <v>4.1367360582932805E-2</v>
      </c>
      <c r="P550" s="810"/>
      <c r="Q550" s="810"/>
      <c r="R550" s="233"/>
      <c r="S550" s="233"/>
      <c r="T550" s="233"/>
      <c r="U550" s="233"/>
      <c r="V550" s="233"/>
      <c r="W550" s="233"/>
      <c r="X550" s="233"/>
      <c r="Y550" s="233"/>
      <c r="Z550" s="233"/>
      <c r="AA550" s="233"/>
      <c r="AB550" s="233"/>
      <c r="AC550" s="233"/>
      <c r="AD550" s="233"/>
      <c r="AE550" s="233"/>
      <c r="AF550" s="233"/>
      <c r="AG550" s="233"/>
      <c r="AH550" s="233"/>
      <c r="AI550" s="233"/>
      <c r="AJ550" s="233"/>
      <c r="AK550" s="233"/>
      <c r="AL550" s="233"/>
      <c r="AM550" s="233"/>
      <c r="AN550" s="233"/>
      <c r="AO550" s="233"/>
      <c r="AP550" s="233"/>
      <c r="AQ550" s="233"/>
      <c r="AR550" s="233"/>
      <c r="AS550" s="233"/>
      <c r="AT550" s="233"/>
      <c r="AU550" s="233"/>
      <c r="AV550" s="233"/>
      <c r="AW550" s="233"/>
      <c r="AX550" s="233"/>
      <c r="AY550" s="233"/>
      <c r="BA550" s="235"/>
      <c r="BB550" s="412"/>
      <c r="BC550" s="235"/>
      <c r="BD550" s="235"/>
      <c r="BE550" s="235"/>
      <c r="BF550" s="235"/>
      <c r="BG550" s="235"/>
      <c r="BH550" s="235"/>
      <c r="BI550" s="235"/>
      <c r="BJ550" s="235"/>
      <c r="BK550" s="235"/>
      <c r="BL550" s="235"/>
      <c r="BM550" s="235"/>
      <c r="BN550" s="235"/>
      <c r="BO550" s="235"/>
      <c r="BP550" s="235"/>
      <c r="BQ550" s="235"/>
      <c r="BR550" s="236"/>
      <c r="BS550" s="236"/>
      <c r="BT550" s="236"/>
      <c r="BU550" s="236"/>
      <c r="BV550" s="236"/>
      <c r="BW550" s="236"/>
      <c r="BX550" s="236"/>
      <c r="BY550" s="236"/>
      <c r="BZ550" s="236"/>
      <c r="CA550" s="236"/>
      <c r="CB550" s="236"/>
      <c r="CC550" s="236"/>
      <c r="CD550" s="236"/>
      <c r="CE550" s="236"/>
      <c r="CF550" s="236"/>
      <c r="CG550" s="236"/>
      <c r="CH550" s="236"/>
      <c r="CI550" s="236"/>
      <c r="CJ550" s="236"/>
      <c r="CK550" s="236"/>
      <c r="CL550" s="236"/>
      <c r="CM550" s="236"/>
      <c r="CN550" s="236"/>
      <c r="CO550" s="236"/>
      <c r="CP550" s="236"/>
      <c r="CQ550" s="236"/>
      <c r="CR550" s="236"/>
      <c r="CS550" s="236"/>
      <c r="CT550" s="236"/>
      <c r="CU550" s="236"/>
      <c r="CV550" s="236"/>
      <c r="CW550" s="236"/>
      <c r="CX550" s="236"/>
      <c r="CY550" s="236"/>
      <c r="CZ550" s="236"/>
      <c r="DA550" s="233"/>
    </row>
    <row r="551" s="240" customFormat="true" ht="25.15" customHeight="true" x14ac:dyDescent="0.2">
      <c r="C551" s="2259" t="s">
        <v>221</v>
      </c>
      <c r="D551" s="2258"/>
      <c r="E551" s="814">
        <v>-3.8318001052474238E-2</v>
      </c>
      <c r="F551" s="810"/>
      <c r="G551" s="810"/>
      <c r="H551" s="2258" t="s">
        <v>201</v>
      </c>
      <c r="I551" s="2258"/>
      <c r="J551" s="815">
        <v>0.11638256928318312</v>
      </c>
      <c r="K551" s="810"/>
      <c r="L551" s="810"/>
      <c r="M551" s="2258" t="s">
        <v>221</v>
      </c>
      <c r="N551" s="2258"/>
      <c r="O551" s="816">
        <v>-5.5145728572911321E-2</v>
      </c>
      <c r="P551" s="810"/>
      <c r="Q551" s="810"/>
      <c r="R551" s="233"/>
      <c r="S551" s="233"/>
      <c r="T551" s="233"/>
      <c r="U551" s="233"/>
      <c r="V551" s="233"/>
      <c r="W551" s="233"/>
      <c r="X551" s="233"/>
      <c r="Y551" s="233"/>
      <c r="Z551" s="233"/>
      <c r="AA551" s="233"/>
      <c r="AB551" s="233"/>
      <c r="AC551" s="233"/>
      <c r="AD551" s="233"/>
      <c r="AE551" s="233"/>
      <c r="AF551" s="233"/>
      <c r="AG551" s="233"/>
      <c r="AH551" s="233"/>
      <c r="AI551" s="233"/>
      <c r="AJ551" s="233"/>
      <c r="AK551" s="233"/>
      <c r="AL551" s="233"/>
      <c r="AM551" s="233"/>
      <c r="AN551" s="233"/>
      <c r="AO551" s="233"/>
      <c r="AP551" s="233"/>
      <c r="AQ551" s="233"/>
      <c r="AR551" s="233"/>
      <c r="AS551" s="233"/>
      <c r="AT551" s="233"/>
      <c r="AU551" s="233"/>
      <c r="AV551" s="233"/>
      <c r="AW551" s="233"/>
      <c r="AX551" s="233"/>
      <c r="AY551" s="233"/>
      <c r="BA551" s="235"/>
      <c r="BB551" s="412"/>
      <c r="BC551" s="235"/>
      <c r="BD551" s="235"/>
      <c r="BE551" s="235"/>
      <c r="BF551" s="235"/>
      <c r="BG551" s="235"/>
      <c r="BH551" s="235"/>
      <c r="BI551" s="235"/>
      <c r="BJ551" s="235"/>
      <c r="BK551" s="235"/>
      <c r="BL551" s="235"/>
      <c r="BM551" s="235"/>
      <c r="BN551" s="235"/>
      <c r="BO551" s="235"/>
      <c r="BP551" s="235"/>
      <c r="BQ551" s="235"/>
      <c r="BR551" s="236"/>
      <c r="BS551" s="236"/>
      <c r="BT551" s="236"/>
      <c r="BU551" s="236"/>
      <c r="BV551" s="236"/>
      <c r="BW551" s="236"/>
      <c r="BX551" s="236"/>
      <c r="BY551" s="236"/>
      <c r="BZ551" s="236"/>
      <c r="CA551" s="236"/>
      <c r="CB551" s="236"/>
      <c r="CC551" s="236"/>
      <c r="CD551" s="236"/>
      <c r="CE551" s="236"/>
      <c r="CF551" s="236"/>
      <c r="CG551" s="236"/>
      <c r="CH551" s="236"/>
      <c r="CI551" s="236"/>
      <c r="CJ551" s="236"/>
      <c r="CK551" s="236"/>
      <c r="CL551" s="236"/>
      <c r="CM551" s="236"/>
      <c r="CN551" s="236"/>
      <c r="CO551" s="236"/>
      <c r="CP551" s="236"/>
      <c r="CQ551" s="236"/>
      <c r="CR551" s="236"/>
      <c r="CS551" s="236"/>
      <c r="CT551" s="236"/>
      <c r="CU551" s="236"/>
      <c r="CV551" s="236"/>
      <c r="CW551" s="236"/>
      <c r="CX551" s="236"/>
      <c r="CY551" s="236"/>
      <c r="CZ551" s="236"/>
      <c r="DA551" s="233"/>
    </row>
    <row r="552" s="240" customFormat="true" ht="25.15" customHeight="true" x14ac:dyDescent="0.2">
      <c r="C552" s="2259" t="s">
        <v>219</v>
      </c>
      <c r="D552" s="2258"/>
      <c r="E552" s="814">
        <v>-2.2901407937088704E-2</v>
      </c>
      <c r="F552" s="810"/>
      <c r="G552" s="810"/>
      <c r="H552" s="2258" t="s">
        <v>197</v>
      </c>
      <c r="I552" s="2258"/>
      <c r="J552" s="815">
        <v>0.12350962669497245</v>
      </c>
      <c r="K552" s="810"/>
      <c r="L552" s="810"/>
      <c r="M552" s="2258" t="s">
        <v>219</v>
      </c>
      <c r="N552" s="2258"/>
      <c r="O552" s="816">
        <v>-2.2849758185516645E-2</v>
      </c>
      <c r="P552" s="810"/>
      <c r="Q552" s="810"/>
      <c r="R552" s="233"/>
      <c r="S552" s="233"/>
      <c r="T552" s="233"/>
      <c r="U552" s="233"/>
      <c r="V552" s="233"/>
      <c r="W552" s="233"/>
      <c r="X552" s="233"/>
      <c r="Y552" s="233"/>
      <c r="Z552" s="233"/>
      <c r="AA552" s="233"/>
      <c r="AB552" s="233"/>
      <c r="AC552" s="233"/>
      <c r="AD552" s="233"/>
      <c r="AE552" s="233"/>
      <c r="AF552" s="233"/>
      <c r="AG552" s="233"/>
      <c r="AH552" s="233"/>
      <c r="AI552" s="233"/>
      <c r="AJ552" s="233"/>
      <c r="AK552" s="233"/>
      <c r="AL552" s="233"/>
      <c r="AM552" s="233"/>
      <c r="AN552" s="233"/>
      <c r="AO552" s="233"/>
      <c r="AP552" s="233"/>
      <c r="AQ552" s="233"/>
      <c r="AR552" s="233"/>
      <c r="AS552" s="233"/>
      <c r="AT552" s="233"/>
      <c r="AU552" s="233"/>
      <c r="AV552" s="233"/>
      <c r="AW552" s="233"/>
      <c r="AX552" s="233"/>
      <c r="AY552" s="233"/>
      <c r="BA552" s="235"/>
      <c r="BB552" s="412"/>
      <c r="BC552" s="235"/>
      <c r="BD552" s="235"/>
      <c r="BE552" s="235"/>
      <c r="BF552" s="235"/>
      <c r="BG552" s="235"/>
      <c r="BH552" s="235"/>
      <c r="BI552" s="235"/>
      <c r="BJ552" s="235"/>
      <c r="BK552" s="235"/>
      <c r="BL552" s="235"/>
      <c r="BM552" s="235"/>
      <c r="BN552" s="235"/>
      <c r="BO552" s="235"/>
      <c r="BP552" s="235"/>
      <c r="BQ552" s="235"/>
      <c r="BR552" s="236"/>
      <c r="BS552" s="236"/>
      <c r="BT552" s="236"/>
      <c r="BU552" s="236"/>
      <c r="BV552" s="236"/>
      <c r="BW552" s="236"/>
      <c r="BX552" s="236"/>
      <c r="BY552" s="236"/>
      <c r="BZ552" s="236"/>
      <c r="CA552" s="236"/>
      <c r="CB552" s="236"/>
      <c r="CC552" s="236"/>
      <c r="CD552" s="236"/>
      <c r="CE552" s="236"/>
      <c r="CF552" s="236"/>
      <c r="CG552" s="236"/>
      <c r="CH552" s="236"/>
      <c r="CI552" s="236"/>
      <c r="CJ552" s="236"/>
      <c r="CK552" s="236"/>
      <c r="CL552" s="236"/>
      <c r="CM552" s="236"/>
      <c r="CN552" s="236"/>
      <c r="CO552" s="236"/>
      <c r="CP552" s="236"/>
      <c r="CQ552" s="236"/>
      <c r="CR552" s="236"/>
      <c r="CS552" s="236"/>
      <c r="CT552" s="236"/>
      <c r="CU552" s="236"/>
      <c r="CV552" s="236"/>
      <c r="CW552" s="236"/>
      <c r="CX552" s="236"/>
      <c r="CY552" s="236"/>
      <c r="CZ552" s="236"/>
      <c r="DA552" s="233"/>
    </row>
    <row r="553" s="240" customFormat="true" ht="25.15" customHeight="true" x14ac:dyDescent="0.2">
      <c r="C553" s="2259" t="s">
        <v>200</v>
      </c>
      <c r="D553" s="2258"/>
      <c r="E553" s="814">
        <v>0.10603546622021263</v>
      </c>
      <c r="F553" s="810"/>
      <c r="G553" s="810"/>
      <c r="H553" s="2258" t="s">
        <v>202</v>
      </c>
      <c r="I553" s="2258"/>
      <c r="J553" s="815">
        <v>8.4000260064277008E-2</v>
      </c>
      <c r="K553" s="810"/>
      <c r="L553" s="810"/>
      <c r="M553" s="2258" t="s">
        <v>200</v>
      </c>
      <c r="N553" s="2258"/>
      <c r="O553" s="816">
        <v>0.13292658262681795</v>
      </c>
      <c r="P553" s="810"/>
      <c r="Q553" s="810"/>
      <c r="R553" s="233"/>
      <c r="S553" s="233"/>
      <c r="T553" s="233"/>
      <c r="U553" s="233"/>
      <c r="V553" s="233"/>
      <c r="W553" s="233"/>
      <c r="X553" s="233"/>
      <c r="Y553" s="233"/>
      <c r="Z553" s="233"/>
      <c r="AA553" s="233"/>
      <c r="AB553" s="233"/>
      <c r="AC553" s="233"/>
      <c r="AD553" s="233"/>
      <c r="AE553" s="233"/>
      <c r="AF553" s="233"/>
      <c r="AG553" s="233"/>
      <c r="AH553" s="233"/>
      <c r="AI553" s="233"/>
      <c r="AJ553" s="233"/>
      <c r="AK553" s="233"/>
      <c r="AL553" s="233"/>
      <c r="AM553" s="233"/>
      <c r="AN553" s="233"/>
      <c r="AO553" s="233"/>
      <c r="AP553" s="233"/>
      <c r="AQ553" s="233"/>
      <c r="AR553" s="233"/>
      <c r="AS553" s="233"/>
      <c r="AT553" s="233"/>
      <c r="AU553" s="233"/>
      <c r="AV553" s="233"/>
      <c r="AW553" s="233"/>
      <c r="AX553" s="233"/>
      <c r="AY553" s="233"/>
      <c r="BA553" s="235"/>
      <c r="BB553" s="412"/>
      <c r="BC553" s="235"/>
      <c r="BD553" s="235"/>
      <c r="BE553" s="235"/>
      <c r="BF553" s="235"/>
      <c r="BG553" s="235"/>
      <c r="BH553" s="235"/>
      <c r="BI553" s="235"/>
      <c r="BJ553" s="235"/>
      <c r="BK553" s="235"/>
      <c r="BL553" s="235"/>
      <c r="BM553" s="235"/>
      <c r="BN553" s="235"/>
      <c r="BO553" s="235"/>
      <c r="BP553" s="235"/>
      <c r="BQ553" s="235"/>
      <c r="BR553" s="236"/>
      <c r="BS553" s="236"/>
      <c r="BT553" s="236"/>
      <c r="BU553" s="236"/>
      <c r="BV553" s="236"/>
      <c r="BW553" s="236"/>
      <c r="BX553" s="236"/>
      <c r="BY553" s="236"/>
      <c r="BZ553" s="236"/>
      <c r="CA553" s="236"/>
      <c r="CB553" s="236"/>
      <c r="CC553" s="236"/>
      <c r="CD553" s="236"/>
      <c r="CE553" s="236"/>
      <c r="CF553" s="236"/>
      <c r="CG553" s="236"/>
      <c r="CH553" s="236"/>
      <c r="CI553" s="236"/>
      <c r="CJ553" s="236"/>
      <c r="CK553" s="236"/>
      <c r="CL553" s="236"/>
      <c r="CM553" s="236"/>
      <c r="CN553" s="236"/>
      <c r="CO553" s="236"/>
      <c r="CP553" s="236"/>
      <c r="CQ553" s="236"/>
      <c r="CR553" s="236"/>
      <c r="CS553" s="236"/>
      <c r="CT553" s="236"/>
      <c r="CU553" s="236"/>
      <c r="CV553" s="236"/>
      <c r="CW553" s="236"/>
      <c r="CX553" s="236"/>
      <c r="CY553" s="236"/>
      <c r="CZ553" s="236"/>
      <c r="DA553" s="233"/>
    </row>
    <row r="554" s="240" customFormat="true" ht="25.15" customHeight="true" x14ac:dyDescent="0.2">
      <c r="C554" s="2259" t="s">
        <v>198</v>
      </c>
      <c r="D554" s="2258"/>
      <c r="E554" s="814">
        <v>0.11007019758032573</v>
      </c>
      <c r="F554" s="810"/>
      <c r="G554" s="810"/>
      <c r="H554" s="2258" t="s">
        <v>204</v>
      </c>
      <c r="I554" s="2258"/>
      <c r="J554" s="815">
        <v>0.11244067166119513</v>
      </c>
      <c r="K554" s="810"/>
      <c r="L554" s="810"/>
      <c r="M554" s="2258" t="s">
        <v>198</v>
      </c>
      <c r="N554" s="2258"/>
      <c r="O554" s="816">
        <v>0.13350851909601677</v>
      </c>
      <c r="P554" s="810"/>
      <c r="Q554" s="810"/>
      <c r="R554" s="233"/>
      <c r="S554" s="233"/>
      <c r="T554" s="233"/>
      <c r="U554" s="233"/>
      <c r="V554" s="233"/>
      <c r="W554" s="233"/>
      <c r="X554" s="233"/>
      <c r="Y554" s="233"/>
      <c r="Z554" s="233"/>
      <c r="AA554" s="233"/>
      <c r="AB554" s="233"/>
      <c r="AC554" s="233"/>
      <c r="AD554" s="233"/>
      <c r="AE554" s="233"/>
      <c r="AF554" s="233"/>
      <c r="AG554" s="233"/>
      <c r="AH554" s="233"/>
      <c r="AI554" s="233"/>
      <c r="AJ554" s="233"/>
      <c r="AK554" s="233"/>
      <c r="AL554" s="233"/>
      <c r="AM554" s="233"/>
      <c r="AN554" s="233"/>
      <c r="AO554" s="233"/>
      <c r="AP554" s="233"/>
      <c r="AQ554" s="233"/>
      <c r="AR554" s="233"/>
      <c r="AS554" s="233"/>
      <c r="AT554" s="233"/>
      <c r="AU554" s="233"/>
      <c r="AV554" s="233"/>
      <c r="AW554" s="233"/>
      <c r="AX554" s="233"/>
      <c r="AY554" s="233"/>
      <c r="BA554" s="235"/>
      <c r="BB554" s="412"/>
      <c r="BC554" s="235"/>
      <c r="BD554" s="235"/>
      <c r="BE554" s="235"/>
      <c r="BF554" s="235"/>
      <c r="BG554" s="235"/>
      <c r="BH554" s="235"/>
      <c r="BI554" s="235"/>
      <c r="BJ554" s="235"/>
      <c r="BK554" s="235"/>
      <c r="BL554" s="235"/>
      <c r="BM554" s="235"/>
      <c r="BN554" s="235"/>
      <c r="BO554" s="235"/>
      <c r="BP554" s="235"/>
      <c r="BQ554" s="235"/>
      <c r="BR554" s="236"/>
      <c r="BS554" s="236"/>
      <c r="BT554" s="236"/>
      <c r="BU554" s="236"/>
      <c r="BV554" s="236"/>
      <c r="BW554" s="236"/>
      <c r="BX554" s="236"/>
      <c r="BY554" s="236"/>
      <c r="BZ554" s="236"/>
      <c r="CA554" s="236"/>
      <c r="CB554" s="236"/>
      <c r="CC554" s="236"/>
      <c r="CD554" s="236"/>
      <c r="CE554" s="236"/>
      <c r="CF554" s="236"/>
      <c r="CG554" s="236"/>
      <c r="CH554" s="236"/>
      <c r="CI554" s="236"/>
      <c r="CJ554" s="236"/>
      <c r="CK554" s="236"/>
      <c r="CL554" s="236"/>
      <c r="CM554" s="236"/>
      <c r="CN554" s="236"/>
      <c r="CO554" s="236"/>
      <c r="CP554" s="236"/>
      <c r="CQ554" s="236"/>
      <c r="CR554" s="236"/>
      <c r="CS554" s="236"/>
      <c r="CT554" s="236"/>
      <c r="CU554" s="236"/>
      <c r="CV554" s="236"/>
      <c r="CW554" s="236"/>
      <c r="CX554" s="236"/>
      <c r="CY554" s="236"/>
      <c r="CZ554" s="236"/>
      <c r="DA554" s="233"/>
    </row>
    <row r="555" s="240" customFormat="true" ht="25.15" customHeight="true" x14ac:dyDescent="0.2">
      <c r="C555" s="2259" t="s">
        <v>199</v>
      </c>
      <c r="D555" s="2258"/>
      <c r="E555" s="814">
        <v>8.4883089405647177E-2</v>
      </c>
      <c r="F555" s="810"/>
      <c r="G555" s="810"/>
      <c r="H555" s="2258" t="s">
        <v>213</v>
      </c>
      <c r="I555" s="2258"/>
      <c r="J555" s="815">
        <v>7.4204905228706347E-2</v>
      </c>
      <c r="K555" s="810"/>
      <c r="L555" s="810"/>
      <c r="M555" s="2258" t="s">
        <v>199</v>
      </c>
      <c r="N555" s="2258"/>
      <c r="O555" s="816">
        <v>8.3547171120898309E-2</v>
      </c>
      <c r="P555" s="810"/>
      <c r="Q555" s="810"/>
      <c r="R555" s="233"/>
      <c r="S555" s="233"/>
      <c r="T555" s="233"/>
      <c r="U555" s="233"/>
      <c r="V555" s="233"/>
      <c r="W555" s="233"/>
      <c r="X555" s="233"/>
      <c r="Y555" s="233"/>
      <c r="Z555" s="233"/>
      <c r="AA555" s="233"/>
      <c r="AB555" s="233"/>
      <c r="AC555" s="233"/>
      <c r="AD555" s="233"/>
      <c r="AE555" s="233"/>
      <c r="AF555" s="233"/>
      <c r="AG555" s="233"/>
      <c r="AH555" s="233"/>
      <c r="AI555" s="233"/>
      <c r="AJ555" s="233"/>
      <c r="AK555" s="233"/>
      <c r="AL555" s="233"/>
      <c r="AM555" s="233"/>
      <c r="AN555" s="233"/>
      <c r="AO555" s="233"/>
      <c r="AP555" s="233"/>
      <c r="AQ555" s="233"/>
      <c r="AR555" s="233"/>
      <c r="AS555" s="233"/>
      <c r="AT555" s="233"/>
      <c r="AU555" s="233"/>
      <c r="AV555" s="233"/>
      <c r="AW555" s="233"/>
      <c r="AX555" s="233"/>
      <c r="AY555" s="233"/>
      <c r="BA555" s="235"/>
      <c r="BB555" s="412"/>
      <c r="BC555" s="235"/>
      <c r="BD555" s="235"/>
      <c r="BE555" s="235"/>
      <c r="BF555" s="235"/>
      <c r="BG555" s="235"/>
      <c r="BH555" s="235"/>
      <c r="BI555" s="235"/>
      <c r="BJ555" s="235"/>
      <c r="BK555" s="235"/>
      <c r="BL555" s="235"/>
      <c r="BM555" s="235"/>
      <c r="BN555" s="235"/>
      <c r="BO555" s="235"/>
      <c r="BP555" s="235"/>
      <c r="BQ555" s="235"/>
      <c r="BR555" s="236"/>
      <c r="BS555" s="236"/>
      <c r="BT555" s="236"/>
      <c r="BU555" s="236"/>
      <c r="BV555" s="236"/>
      <c r="BW555" s="236"/>
      <c r="BX555" s="236"/>
      <c r="BY555" s="236"/>
      <c r="BZ555" s="236"/>
      <c r="CA555" s="236"/>
      <c r="CB555" s="236"/>
      <c r="CC555" s="236"/>
      <c r="CD555" s="236"/>
      <c r="CE555" s="236"/>
      <c r="CF555" s="236"/>
      <c r="CG555" s="236"/>
      <c r="CH555" s="236"/>
      <c r="CI555" s="236"/>
      <c r="CJ555" s="236"/>
      <c r="CK555" s="236"/>
      <c r="CL555" s="236"/>
      <c r="CM555" s="236"/>
      <c r="CN555" s="236"/>
      <c r="CO555" s="236"/>
      <c r="CP555" s="236"/>
      <c r="CQ555" s="236"/>
      <c r="CR555" s="236"/>
      <c r="CS555" s="236"/>
      <c r="CT555" s="236"/>
      <c r="CU555" s="236"/>
      <c r="CV555" s="236"/>
      <c r="CW555" s="236"/>
      <c r="CX555" s="236"/>
      <c r="CY555" s="236"/>
      <c r="CZ555" s="236"/>
      <c r="DA555" s="233"/>
    </row>
    <row r="556" s="240" customFormat="true" ht="25.15" customHeight="true" x14ac:dyDescent="0.2">
      <c r="C556" s="2259" t="s">
        <v>218</v>
      </c>
      <c r="D556" s="2258"/>
      <c r="E556" s="814">
        <v>4.7216652401147675E-2</v>
      </c>
      <c r="F556" s="810"/>
      <c r="G556" s="810"/>
      <c r="H556" s="2258" t="s">
        <v>195</v>
      </c>
      <c r="I556" s="2258"/>
      <c r="J556" s="815">
        <v>0.13448357746379963</v>
      </c>
      <c r="K556" s="810"/>
      <c r="L556" s="810"/>
      <c r="M556" s="2258" t="s">
        <v>218</v>
      </c>
      <c r="N556" s="2258"/>
      <c r="O556" s="816">
        <v>6.0342641882593445E-2</v>
      </c>
      <c r="P556" s="810"/>
      <c r="Q556" s="810"/>
      <c r="R556" s="233"/>
      <c r="S556" s="233"/>
      <c r="T556" s="233"/>
      <c r="U556" s="233"/>
      <c r="V556" s="233"/>
      <c r="W556" s="233"/>
      <c r="X556" s="233"/>
      <c r="Y556" s="233"/>
      <c r="Z556" s="233"/>
      <c r="AA556" s="233"/>
      <c r="AB556" s="233"/>
      <c r="AC556" s="233"/>
      <c r="AD556" s="233"/>
      <c r="AE556" s="233"/>
      <c r="AF556" s="233"/>
      <c r="AG556" s="233"/>
      <c r="AH556" s="233"/>
      <c r="AI556" s="233"/>
      <c r="AJ556" s="233"/>
      <c r="AK556" s="233"/>
      <c r="AL556" s="233"/>
      <c r="AM556" s="233"/>
      <c r="AN556" s="233"/>
      <c r="AO556" s="233"/>
      <c r="AP556" s="233"/>
      <c r="AQ556" s="233"/>
      <c r="AR556" s="233"/>
      <c r="AS556" s="233"/>
      <c r="AT556" s="233"/>
      <c r="AU556" s="233"/>
      <c r="AV556" s="233"/>
      <c r="AW556" s="233"/>
      <c r="AX556" s="233"/>
      <c r="AY556" s="233"/>
      <c r="BA556" s="235"/>
      <c r="BB556" s="412"/>
      <c r="BC556" s="235"/>
      <c r="BD556" s="235"/>
      <c r="BE556" s="235"/>
      <c r="BF556" s="235"/>
      <c r="BG556" s="235"/>
      <c r="BH556" s="235"/>
      <c r="BI556" s="235"/>
      <c r="BJ556" s="235"/>
      <c r="BK556" s="235"/>
      <c r="BL556" s="235"/>
      <c r="BM556" s="235"/>
      <c r="BN556" s="235"/>
      <c r="BO556" s="235"/>
      <c r="BP556" s="235"/>
      <c r="BQ556" s="235"/>
      <c r="BR556" s="236"/>
      <c r="BS556" s="236"/>
      <c r="BT556" s="236"/>
      <c r="BU556" s="236"/>
      <c r="BV556" s="236"/>
      <c r="BW556" s="236"/>
      <c r="BX556" s="236"/>
      <c r="BY556" s="236"/>
      <c r="BZ556" s="236"/>
      <c r="CA556" s="236"/>
      <c r="CB556" s="236"/>
      <c r="CC556" s="236"/>
      <c r="CD556" s="236"/>
      <c r="CE556" s="236"/>
      <c r="CF556" s="236"/>
      <c r="CG556" s="236"/>
      <c r="CH556" s="236"/>
      <c r="CI556" s="236"/>
      <c r="CJ556" s="236"/>
      <c r="CK556" s="236"/>
      <c r="CL556" s="236"/>
      <c r="CM556" s="236"/>
      <c r="CN556" s="236"/>
      <c r="CO556" s="236"/>
      <c r="CP556" s="236"/>
      <c r="CQ556" s="236"/>
      <c r="CR556" s="236"/>
      <c r="CS556" s="236"/>
      <c r="CT556" s="236"/>
      <c r="CU556" s="236"/>
      <c r="CV556" s="236"/>
      <c r="CW556" s="236"/>
      <c r="CX556" s="236"/>
      <c r="CY556" s="236"/>
      <c r="CZ556" s="236"/>
      <c r="DA556" s="233"/>
    </row>
    <row r="557" s="240" customFormat="true" ht="25.15" customHeight="true" x14ac:dyDescent="0.2">
      <c r="C557" s="2259" t="s">
        <v>216</v>
      </c>
      <c r="D557" s="2258"/>
      <c r="E557" s="814">
        <v>4.9968659477546667E-2</v>
      </c>
      <c r="F557" s="810"/>
      <c r="G557" s="810"/>
      <c r="H557" s="2258" t="s">
        <v>206</v>
      </c>
      <c r="I557" s="2258"/>
      <c r="J557" s="815">
        <v>0.10538767362086154</v>
      </c>
      <c r="K557" s="810"/>
      <c r="L557" s="810"/>
      <c r="M557" s="2258" t="s">
        <v>216</v>
      </c>
      <c r="N557" s="2258"/>
      <c r="O557" s="816">
        <v>6.3209043966253251E-2</v>
      </c>
      <c r="P557" s="810"/>
      <c r="Q557" s="810"/>
      <c r="R557" s="233"/>
      <c r="S557" s="233"/>
      <c r="T557" s="233"/>
      <c r="U557" s="233"/>
      <c r="V557" s="233"/>
      <c r="W557" s="233"/>
      <c r="X557" s="233"/>
      <c r="Y557" s="233"/>
      <c r="Z557" s="233"/>
      <c r="AA557" s="233"/>
      <c r="AB557" s="233"/>
      <c r="AC557" s="233"/>
      <c r="AD557" s="233"/>
      <c r="AE557" s="233"/>
      <c r="AF557" s="233"/>
      <c r="AG557" s="233"/>
      <c r="AH557" s="233"/>
      <c r="AI557" s="233"/>
      <c r="AJ557" s="233"/>
      <c r="AK557" s="233"/>
      <c r="AL557" s="233"/>
      <c r="AM557" s="233"/>
      <c r="AN557" s="233"/>
      <c r="AO557" s="233"/>
      <c r="AP557" s="233"/>
      <c r="AQ557" s="233"/>
      <c r="AR557" s="233"/>
      <c r="AS557" s="233"/>
      <c r="AT557" s="233"/>
      <c r="AU557" s="233"/>
      <c r="AV557" s="233"/>
      <c r="AW557" s="233"/>
      <c r="AX557" s="233"/>
      <c r="AY557" s="233"/>
      <c r="BA557" s="235"/>
      <c r="BB557" s="412"/>
      <c r="BC557" s="235"/>
      <c r="BD557" s="235"/>
      <c r="BE557" s="235"/>
      <c r="BF557" s="235"/>
      <c r="BG557" s="235"/>
      <c r="BH557" s="235"/>
      <c r="BI557" s="235"/>
      <c r="BJ557" s="235"/>
      <c r="BK557" s="235"/>
      <c r="BL557" s="235"/>
      <c r="BM557" s="235"/>
      <c r="BN557" s="235"/>
      <c r="BO557" s="235"/>
      <c r="BP557" s="235"/>
      <c r="BQ557" s="235"/>
      <c r="BR557" s="236"/>
      <c r="BS557" s="236"/>
      <c r="BT557" s="236"/>
      <c r="BU557" s="236"/>
      <c r="BV557" s="236"/>
      <c r="BW557" s="236"/>
      <c r="BX557" s="236"/>
      <c r="BY557" s="236"/>
      <c r="BZ557" s="236"/>
      <c r="CA557" s="236"/>
      <c r="CB557" s="236"/>
      <c r="CC557" s="236"/>
      <c r="CD557" s="236"/>
      <c r="CE557" s="236"/>
      <c r="CF557" s="236"/>
      <c r="CG557" s="236"/>
      <c r="CH557" s="236"/>
      <c r="CI557" s="236"/>
      <c r="CJ557" s="236"/>
      <c r="CK557" s="236"/>
      <c r="CL557" s="236"/>
      <c r="CM557" s="236"/>
      <c r="CN557" s="236"/>
      <c r="CO557" s="236"/>
      <c r="CP557" s="236"/>
      <c r="CQ557" s="236"/>
      <c r="CR557" s="236"/>
      <c r="CS557" s="236"/>
      <c r="CT557" s="236"/>
      <c r="CU557" s="236"/>
      <c r="CV557" s="236"/>
      <c r="CW557" s="236"/>
      <c r="CX557" s="236"/>
      <c r="CY557" s="236"/>
      <c r="CZ557" s="236"/>
      <c r="DA557" s="233"/>
    </row>
    <row r="558" s="240" customFormat="true" ht="25.15" customHeight="true" x14ac:dyDescent="0.2">
      <c r="C558" s="2259" t="s">
        <v>196</v>
      </c>
      <c r="D558" s="2258"/>
      <c r="E558" s="814">
        <v>0.10126064035085264</v>
      </c>
      <c r="F558" s="810"/>
      <c r="G558" s="810"/>
      <c r="H558" s="2258" t="s">
        <v>203</v>
      </c>
      <c r="I558" s="2258"/>
      <c r="J558" s="815">
        <v>9.5335725555840384E-2</v>
      </c>
      <c r="K558" s="810"/>
      <c r="L558" s="810"/>
      <c r="M558" s="2258" t="s">
        <v>196</v>
      </c>
      <c r="N558" s="2258"/>
      <c r="O558" s="816">
        <v>0.13612008400343556</v>
      </c>
      <c r="P558" s="810"/>
      <c r="Q558" s="810"/>
      <c r="R558" s="233"/>
      <c r="S558" s="233"/>
      <c r="T558" s="233"/>
      <c r="U558" s="233"/>
      <c r="V558" s="233"/>
      <c r="W558" s="233"/>
      <c r="X558" s="233"/>
      <c r="Y558" s="233"/>
      <c r="Z558" s="233"/>
      <c r="AA558" s="233"/>
      <c r="AB558" s="233"/>
      <c r="AC558" s="233"/>
      <c r="AD558" s="233"/>
      <c r="AE558" s="233"/>
      <c r="AF558" s="233"/>
      <c r="AG558" s="233"/>
      <c r="AH558" s="233"/>
      <c r="AI558" s="233"/>
      <c r="AJ558" s="233"/>
      <c r="AK558" s="233"/>
      <c r="AL558" s="233"/>
      <c r="AM558" s="233"/>
      <c r="AN558" s="233"/>
      <c r="AO558" s="233"/>
      <c r="AP558" s="233"/>
      <c r="AQ558" s="233"/>
      <c r="AR558" s="233"/>
      <c r="AS558" s="233"/>
      <c r="AT558" s="233"/>
      <c r="AU558" s="233"/>
      <c r="AV558" s="233"/>
      <c r="AW558" s="233"/>
      <c r="AX558" s="233"/>
      <c r="AY558" s="233"/>
      <c r="BA558" s="235"/>
      <c r="BB558" s="412"/>
      <c r="BC558" s="235"/>
      <c r="BD558" s="235"/>
      <c r="BE558" s="235"/>
      <c r="BF558" s="235"/>
      <c r="BG558" s="235"/>
      <c r="BH558" s="235"/>
      <c r="BI558" s="235"/>
      <c r="BJ558" s="235"/>
      <c r="BK558" s="235"/>
      <c r="BL558" s="235"/>
      <c r="BM558" s="235"/>
      <c r="BN558" s="235"/>
      <c r="BO558" s="235"/>
      <c r="BP558" s="235"/>
      <c r="BQ558" s="235"/>
      <c r="BR558" s="236"/>
      <c r="BS558" s="236"/>
      <c r="BT558" s="236"/>
      <c r="BU558" s="236"/>
      <c r="BV558" s="236"/>
      <c r="BW558" s="236"/>
      <c r="BX558" s="236"/>
      <c r="BY558" s="236"/>
      <c r="BZ558" s="236"/>
      <c r="CA558" s="236"/>
      <c r="CB558" s="236"/>
      <c r="CC558" s="236"/>
      <c r="CD558" s="236"/>
      <c r="CE558" s="236"/>
      <c r="CF558" s="236"/>
      <c r="CG558" s="236"/>
      <c r="CH558" s="236"/>
      <c r="CI558" s="236"/>
      <c r="CJ558" s="236"/>
      <c r="CK558" s="236"/>
      <c r="CL558" s="236"/>
      <c r="CM558" s="236"/>
      <c r="CN558" s="236"/>
      <c r="CO558" s="236"/>
      <c r="CP558" s="236"/>
      <c r="CQ558" s="236"/>
      <c r="CR558" s="236"/>
      <c r="CS558" s="236"/>
      <c r="CT558" s="236"/>
      <c r="CU558" s="236"/>
      <c r="CV558" s="236"/>
      <c r="CW558" s="236"/>
      <c r="CX558" s="236"/>
      <c r="CY558" s="236"/>
      <c r="CZ558" s="236"/>
      <c r="DA558" s="233"/>
    </row>
    <row r="559" s="240" customFormat="true" ht="25.15" customHeight="true" x14ac:dyDescent="0.2">
      <c r="C559" s="2259" t="s">
        <v>233</v>
      </c>
      <c r="D559" s="2258"/>
      <c r="E559" s="814">
        <v>4.8777767241839605E-3</v>
      </c>
      <c r="F559" s="810"/>
      <c r="G559" s="810"/>
      <c r="H559" s="2258" t="s">
        <v>209</v>
      </c>
      <c r="I559" s="2258"/>
      <c r="J559" s="817">
        <v>9.0299787951927529E-2</v>
      </c>
      <c r="K559" s="810"/>
      <c r="L559" s="810"/>
      <c r="M559" s="2258" t="s">
        <v>233</v>
      </c>
      <c r="N559" s="2258"/>
      <c r="O559" s="816">
        <v>1.8335183720779028E-2</v>
      </c>
      <c r="P559" s="810"/>
      <c r="Q559" s="810"/>
      <c r="R559" s="233"/>
      <c r="S559" s="233"/>
      <c r="T559" s="233"/>
      <c r="U559" s="233"/>
      <c r="V559" s="233"/>
      <c r="W559" s="233"/>
      <c r="X559" s="233"/>
      <c r="Y559" s="233"/>
      <c r="Z559" s="233"/>
      <c r="AA559" s="233"/>
      <c r="AB559" s="233"/>
      <c r="AC559" s="233"/>
      <c r="AD559" s="233"/>
      <c r="AE559" s="233"/>
      <c r="AF559" s="233"/>
      <c r="AG559" s="233"/>
      <c r="AH559" s="233"/>
      <c r="AI559" s="233"/>
      <c r="AJ559" s="233"/>
      <c r="AK559" s="233"/>
      <c r="AL559" s="233"/>
      <c r="AM559" s="233"/>
      <c r="AN559" s="233"/>
      <c r="AO559" s="233"/>
      <c r="AP559" s="233"/>
      <c r="AQ559" s="233"/>
      <c r="AR559" s="233"/>
      <c r="AS559" s="233"/>
      <c r="AT559" s="233"/>
      <c r="AU559" s="233"/>
      <c r="AV559" s="233"/>
      <c r="AW559" s="233"/>
      <c r="AX559" s="233"/>
      <c r="AY559" s="233"/>
      <c r="BA559" s="235"/>
      <c r="BB559" s="412"/>
      <c r="BC559" s="235"/>
      <c r="BD559" s="235"/>
      <c r="BE559" s="235"/>
      <c r="BF559" s="235"/>
      <c r="BG559" s="235"/>
      <c r="BH559" s="235"/>
      <c r="BI559" s="235"/>
      <c r="BJ559" s="235"/>
      <c r="BK559" s="235"/>
      <c r="BL559" s="235"/>
      <c r="BM559" s="235"/>
      <c r="BN559" s="235"/>
      <c r="BO559" s="235"/>
      <c r="BP559" s="235"/>
      <c r="BQ559" s="235"/>
      <c r="BR559" s="236"/>
      <c r="BS559" s="236"/>
      <c r="BT559" s="236"/>
      <c r="BU559" s="236"/>
      <c r="BV559" s="236"/>
      <c r="BW559" s="236"/>
      <c r="BX559" s="236"/>
      <c r="BY559" s="236"/>
      <c r="BZ559" s="236"/>
      <c r="CA559" s="236"/>
      <c r="CB559" s="236"/>
      <c r="CC559" s="236"/>
      <c r="CD559" s="236"/>
      <c r="CE559" s="236"/>
      <c r="CF559" s="236"/>
      <c r="CG559" s="236"/>
      <c r="CH559" s="236"/>
      <c r="CI559" s="236"/>
      <c r="CJ559" s="236"/>
      <c r="CK559" s="236"/>
      <c r="CL559" s="236"/>
      <c r="CM559" s="236"/>
      <c r="CN559" s="236"/>
      <c r="CO559" s="236"/>
      <c r="CP559" s="236"/>
      <c r="CQ559" s="236"/>
      <c r="CR559" s="236"/>
      <c r="CS559" s="236"/>
      <c r="CT559" s="236"/>
      <c r="CU559" s="236"/>
      <c r="CV559" s="236"/>
      <c r="CW559" s="236"/>
      <c r="CX559" s="236"/>
      <c r="CY559" s="236"/>
      <c r="CZ559" s="236"/>
      <c r="DA559" s="233"/>
    </row>
    <row r="560" s="240" customFormat="true" ht="25.15" customHeight="true" x14ac:dyDescent="0.2">
      <c r="C560" s="2259" t="s">
        <v>193</v>
      </c>
      <c r="D560" s="2258"/>
      <c r="E560" s="814">
        <v>0.11684774836021165</v>
      </c>
      <c r="F560" s="810"/>
      <c r="G560" s="810"/>
      <c r="H560" s="2258"/>
      <c r="I560" s="2258"/>
      <c r="J560" s="810"/>
      <c r="K560" s="810"/>
      <c r="L560" s="810"/>
      <c r="M560" s="2258" t="s">
        <v>193</v>
      </c>
      <c r="N560" s="2258"/>
      <c r="O560" s="816">
        <v>9.4316554988320242E-2</v>
      </c>
      <c r="P560" s="810"/>
      <c r="Q560" s="810"/>
      <c r="R560" s="233"/>
      <c r="S560" s="233"/>
      <c r="T560" s="233"/>
      <c r="U560" s="233"/>
      <c r="V560" s="233"/>
      <c r="W560" s="233"/>
      <c r="X560" s="233"/>
      <c r="Y560" s="233"/>
      <c r="Z560" s="233"/>
      <c r="AA560" s="233"/>
      <c r="AB560" s="233"/>
      <c r="AC560" s="233"/>
      <c r="AD560" s="233"/>
      <c r="AE560" s="233"/>
      <c r="AF560" s="233"/>
      <c r="AG560" s="233"/>
      <c r="AH560" s="233"/>
      <c r="AI560" s="233"/>
      <c r="AJ560" s="233"/>
      <c r="AK560" s="233"/>
      <c r="AL560" s="233"/>
      <c r="AM560" s="233"/>
      <c r="AN560" s="233"/>
      <c r="AO560" s="233"/>
      <c r="AP560" s="233"/>
      <c r="AQ560" s="233"/>
      <c r="AR560" s="233"/>
      <c r="AS560" s="233"/>
      <c r="AT560" s="233"/>
      <c r="AU560" s="233"/>
      <c r="AV560" s="233"/>
      <c r="AW560" s="233"/>
      <c r="AX560" s="233"/>
      <c r="AY560" s="233"/>
      <c r="BA560" s="235"/>
      <c r="BB560" s="412"/>
      <c r="BC560" s="235"/>
      <c r="BD560" s="235"/>
      <c r="BE560" s="235"/>
      <c r="BF560" s="235"/>
      <c r="BG560" s="235"/>
      <c r="BH560" s="235"/>
      <c r="BI560" s="235"/>
      <c r="BJ560" s="235"/>
      <c r="BK560" s="235"/>
      <c r="BL560" s="235"/>
      <c r="BM560" s="235"/>
      <c r="BN560" s="235"/>
      <c r="BO560" s="235"/>
      <c r="BP560" s="235"/>
      <c r="BQ560" s="235"/>
      <c r="BR560" s="236"/>
      <c r="BS560" s="236"/>
      <c r="BT560" s="236"/>
      <c r="BU560" s="236"/>
      <c r="BV560" s="236"/>
      <c r="BW560" s="236"/>
      <c r="BX560" s="236"/>
      <c r="BY560" s="236"/>
      <c r="BZ560" s="236"/>
      <c r="CA560" s="236"/>
      <c r="CB560" s="236"/>
      <c r="CC560" s="236"/>
      <c r="CD560" s="236"/>
      <c r="CE560" s="236"/>
      <c r="CF560" s="236"/>
      <c r="CG560" s="236"/>
      <c r="CH560" s="236"/>
      <c r="CI560" s="236"/>
      <c r="CJ560" s="236"/>
      <c r="CK560" s="236"/>
      <c r="CL560" s="236"/>
      <c r="CM560" s="236"/>
      <c r="CN560" s="236"/>
      <c r="CO560" s="236"/>
      <c r="CP560" s="236"/>
      <c r="CQ560" s="236"/>
      <c r="CR560" s="236"/>
      <c r="CS560" s="236"/>
      <c r="CT560" s="236"/>
      <c r="CU560" s="236"/>
      <c r="CV560" s="236"/>
      <c r="CW560" s="236"/>
      <c r="CX560" s="236"/>
      <c r="CY560" s="236"/>
      <c r="CZ560" s="236"/>
      <c r="DA560" s="233"/>
    </row>
    <row r="561" s="240" customFormat="true" ht="25.15" customHeight="true" x14ac:dyDescent="0.2">
      <c r="C561" s="2259" t="s">
        <v>225</v>
      </c>
      <c r="D561" s="2258"/>
      <c r="E561" s="814">
        <v>2.3302678190273048E-2</v>
      </c>
      <c r="F561" s="810"/>
      <c r="G561" s="810"/>
      <c r="H561" s="2258"/>
      <c r="I561" s="2258"/>
      <c r="J561" s="810"/>
      <c r="K561" s="810"/>
      <c r="L561" s="810"/>
      <c r="M561" s="2258" t="s">
        <v>225</v>
      </c>
      <c r="N561" s="2258"/>
      <c r="O561" s="816">
        <v>9.2681636482807497E-3</v>
      </c>
      <c r="P561" s="810"/>
      <c r="Q561" s="810"/>
      <c r="R561" s="233"/>
      <c r="S561" s="233"/>
      <c r="T561" s="233"/>
      <c r="U561" s="233"/>
      <c r="V561" s="233"/>
      <c r="W561" s="233"/>
      <c r="X561" s="233"/>
      <c r="Y561" s="233"/>
      <c r="Z561" s="233"/>
      <c r="AA561" s="233"/>
      <c r="AB561" s="233"/>
      <c r="AC561" s="233"/>
      <c r="AD561" s="233"/>
      <c r="AE561" s="233"/>
      <c r="AF561" s="233"/>
      <c r="AG561" s="233"/>
      <c r="AH561" s="233"/>
      <c r="AI561" s="233"/>
      <c r="AJ561" s="233"/>
      <c r="AK561" s="233"/>
      <c r="AL561" s="233"/>
      <c r="AM561" s="233"/>
      <c r="AN561" s="233"/>
      <c r="AO561" s="233"/>
      <c r="AP561" s="233"/>
      <c r="AQ561" s="233"/>
      <c r="AR561" s="233"/>
      <c r="AS561" s="233"/>
      <c r="AT561" s="233"/>
      <c r="AU561" s="233"/>
      <c r="AV561" s="233"/>
      <c r="AW561" s="233"/>
      <c r="AX561" s="233"/>
      <c r="AY561" s="233"/>
      <c r="BA561" s="235"/>
      <c r="BB561" s="412"/>
      <c r="BC561" s="235"/>
      <c r="BD561" s="235"/>
      <c r="BE561" s="235"/>
      <c r="BF561" s="235"/>
      <c r="BG561" s="235"/>
      <c r="BH561" s="235"/>
      <c r="BI561" s="235"/>
      <c r="BJ561" s="235"/>
      <c r="BK561" s="235"/>
      <c r="BL561" s="235"/>
      <c r="BM561" s="235"/>
      <c r="BN561" s="235"/>
      <c r="BO561" s="235"/>
      <c r="BP561" s="235"/>
      <c r="BQ561" s="235"/>
      <c r="BR561" s="236"/>
      <c r="BS561" s="236"/>
      <c r="BT561" s="236"/>
      <c r="BU561" s="236"/>
      <c r="BV561" s="236"/>
      <c r="BW561" s="236"/>
      <c r="BX561" s="236"/>
      <c r="BY561" s="236"/>
      <c r="BZ561" s="236"/>
      <c r="CA561" s="236"/>
      <c r="CB561" s="236"/>
      <c r="CC561" s="236"/>
      <c r="CD561" s="236"/>
      <c r="CE561" s="236"/>
      <c r="CF561" s="236"/>
      <c r="CG561" s="236"/>
      <c r="CH561" s="236"/>
      <c r="CI561" s="236"/>
      <c r="CJ561" s="236"/>
      <c r="CK561" s="236"/>
      <c r="CL561" s="236"/>
      <c r="CM561" s="236"/>
      <c r="CN561" s="236"/>
      <c r="CO561" s="236"/>
      <c r="CP561" s="236"/>
      <c r="CQ561" s="236"/>
      <c r="CR561" s="236"/>
      <c r="CS561" s="236"/>
      <c r="CT561" s="236"/>
      <c r="CU561" s="236"/>
      <c r="CV561" s="236"/>
      <c r="CW561" s="236"/>
      <c r="CX561" s="236"/>
      <c r="CY561" s="236"/>
      <c r="CZ561" s="236"/>
      <c r="DA561" s="233"/>
    </row>
    <row r="562" s="240" customFormat="true" ht="25.15" customHeight="true" x14ac:dyDescent="0.2">
      <c r="C562" s="2259" t="s">
        <v>194</v>
      </c>
      <c r="D562" s="2258"/>
      <c r="E562" s="814">
        <v>0.11476705036819912</v>
      </c>
      <c r="F562" s="810"/>
      <c r="G562" s="810"/>
      <c r="H562" s="2258" t="s">
        <v>248</v>
      </c>
      <c r="I562" s="2258"/>
      <c r="J562" s="2258"/>
      <c r="K562" s="810"/>
      <c r="L562" s="810"/>
      <c r="M562" s="2258" t="s">
        <v>194</v>
      </c>
      <c r="N562" s="2258"/>
      <c r="O562" s="816">
        <v>0.14032199443168214</v>
      </c>
      <c r="P562" s="810"/>
      <c r="Q562" s="810"/>
      <c r="R562" s="233"/>
      <c r="S562" s="233"/>
      <c r="T562" s="233"/>
      <c r="U562" s="233"/>
      <c r="V562" s="233"/>
      <c r="W562" s="233"/>
      <c r="X562" s="233"/>
      <c r="Y562" s="233"/>
      <c r="Z562" s="233"/>
      <c r="AA562" s="233"/>
      <c r="AB562" s="233"/>
      <c r="AC562" s="233"/>
      <c r="AD562" s="233"/>
      <c r="AE562" s="233"/>
      <c r="AF562" s="233"/>
      <c r="AG562" s="233"/>
      <c r="AH562" s="233"/>
      <c r="AI562" s="233"/>
      <c r="AJ562" s="233"/>
      <c r="AK562" s="233"/>
      <c r="AL562" s="233"/>
      <c r="AM562" s="233"/>
      <c r="AN562" s="233"/>
      <c r="AO562" s="233"/>
      <c r="AP562" s="233"/>
      <c r="AQ562" s="233"/>
      <c r="AR562" s="233"/>
      <c r="AS562" s="233"/>
      <c r="AT562" s="233"/>
      <c r="AU562" s="233"/>
      <c r="AV562" s="233"/>
      <c r="AW562" s="233"/>
      <c r="AX562" s="233"/>
      <c r="AY562" s="233"/>
      <c r="BA562" s="235"/>
      <c r="BB562" s="412"/>
      <c r="BC562" s="235"/>
      <c r="BD562" s="235"/>
      <c r="BE562" s="235"/>
      <c r="BF562" s="235"/>
      <c r="BG562" s="235"/>
      <c r="BH562" s="235"/>
      <c r="BI562" s="235"/>
      <c r="BJ562" s="235"/>
      <c r="BK562" s="235"/>
      <c r="BL562" s="235"/>
      <c r="BM562" s="235"/>
      <c r="BN562" s="235"/>
      <c r="BO562" s="235"/>
      <c r="BP562" s="235"/>
      <c r="BQ562" s="235"/>
      <c r="BR562" s="236"/>
      <c r="BS562" s="236"/>
      <c r="BT562" s="236"/>
      <c r="BU562" s="236"/>
      <c r="BV562" s="236"/>
      <c r="BW562" s="236"/>
      <c r="BX562" s="236"/>
      <c r="BY562" s="236"/>
      <c r="BZ562" s="236"/>
      <c r="CA562" s="236"/>
      <c r="CB562" s="236"/>
      <c r="CC562" s="236"/>
      <c r="CD562" s="236"/>
      <c r="CE562" s="236"/>
      <c r="CF562" s="236"/>
      <c r="CG562" s="236"/>
      <c r="CH562" s="236"/>
      <c r="CI562" s="236"/>
      <c r="CJ562" s="236"/>
      <c r="CK562" s="236"/>
      <c r="CL562" s="236"/>
      <c r="CM562" s="236"/>
      <c r="CN562" s="236"/>
      <c r="CO562" s="236"/>
      <c r="CP562" s="236"/>
      <c r="CQ562" s="236"/>
      <c r="CR562" s="236"/>
      <c r="CS562" s="236"/>
      <c r="CT562" s="236"/>
      <c r="CU562" s="236"/>
      <c r="CV562" s="236"/>
      <c r="CW562" s="236"/>
      <c r="CX562" s="236"/>
      <c r="CY562" s="236"/>
      <c r="CZ562" s="236"/>
      <c r="DA562" s="233"/>
    </row>
    <row r="563" s="240" customFormat="true" ht="25.15" customHeight="true" x14ac:dyDescent="0.2">
      <c r="C563" s="2259" t="s">
        <v>201</v>
      </c>
      <c r="D563" s="2258"/>
      <c r="E563" s="814">
        <v>0.10636667497845095</v>
      </c>
      <c r="F563" s="810"/>
      <c r="G563" s="810"/>
      <c r="H563" s="2258" t="s">
        <v>191</v>
      </c>
      <c r="I563" s="2258"/>
      <c r="J563" s="832" t="s">
        <v>192</v>
      </c>
      <c r="K563" s="810"/>
      <c r="L563" s="810"/>
      <c r="M563" s="2258" t="s">
        <v>201</v>
      </c>
      <c r="N563" s="2258"/>
      <c r="O563" s="816">
        <v>8.8239756701829278E-2</v>
      </c>
      <c r="P563" s="810"/>
      <c r="Q563" s="810"/>
      <c r="R563" s="233"/>
      <c r="S563" s="233"/>
      <c r="T563" s="233"/>
      <c r="U563" s="233"/>
      <c r="V563" s="233"/>
      <c r="W563" s="233"/>
      <c r="X563" s="233"/>
      <c r="Y563" s="233"/>
      <c r="Z563" s="233"/>
      <c r="AA563" s="233"/>
      <c r="AB563" s="233"/>
      <c r="AC563" s="233"/>
      <c r="AD563" s="233"/>
      <c r="AE563" s="233"/>
      <c r="AF563" s="233"/>
      <c r="AG563" s="233"/>
      <c r="AH563" s="233"/>
      <c r="AI563" s="233"/>
      <c r="AJ563" s="233"/>
      <c r="AK563" s="233"/>
      <c r="AL563" s="233"/>
      <c r="AM563" s="233"/>
      <c r="AN563" s="233"/>
      <c r="AO563" s="233"/>
      <c r="AP563" s="233"/>
      <c r="AQ563" s="233"/>
      <c r="AR563" s="233"/>
      <c r="AS563" s="233"/>
      <c r="AT563" s="233"/>
      <c r="AU563" s="233"/>
      <c r="AV563" s="233"/>
      <c r="AW563" s="233"/>
      <c r="AX563" s="233"/>
      <c r="AY563" s="233"/>
      <c r="BA563" s="235"/>
      <c r="BB563" s="412"/>
      <c r="BC563" s="235"/>
      <c r="BD563" s="235"/>
      <c r="BE563" s="235"/>
      <c r="BF563" s="235"/>
      <c r="BG563" s="235"/>
      <c r="BH563" s="235"/>
      <c r="BI563" s="235"/>
      <c r="BJ563" s="235"/>
      <c r="BK563" s="235"/>
      <c r="BL563" s="235"/>
      <c r="BM563" s="235"/>
      <c r="BN563" s="235"/>
      <c r="BO563" s="235"/>
      <c r="BP563" s="235"/>
      <c r="BQ563" s="235"/>
      <c r="BR563" s="236"/>
      <c r="BS563" s="236"/>
      <c r="BT563" s="236"/>
      <c r="BU563" s="236"/>
      <c r="BV563" s="236"/>
      <c r="BW563" s="236"/>
      <c r="BX563" s="236"/>
      <c r="BY563" s="236"/>
      <c r="BZ563" s="236"/>
      <c r="CA563" s="236"/>
      <c r="CB563" s="236"/>
      <c r="CC563" s="236"/>
      <c r="CD563" s="236"/>
      <c r="CE563" s="236"/>
      <c r="CF563" s="236"/>
      <c r="CG563" s="236"/>
      <c r="CH563" s="236"/>
      <c r="CI563" s="236"/>
      <c r="CJ563" s="236"/>
      <c r="CK563" s="236"/>
      <c r="CL563" s="236"/>
      <c r="CM563" s="236"/>
      <c r="CN563" s="236"/>
      <c r="CO563" s="236"/>
      <c r="CP563" s="236"/>
      <c r="CQ563" s="236"/>
      <c r="CR563" s="236"/>
      <c r="CS563" s="236"/>
      <c r="CT563" s="236"/>
      <c r="CU563" s="236"/>
      <c r="CV563" s="236"/>
      <c r="CW563" s="236"/>
      <c r="CX563" s="236"/>
      <c r="CY563" s="236"/>
      <c r="CZ563" s="236"/>
      <c r="DA563" s="233"/>
    </row>
    <row r="564" s="240" customFormat="true" ht="25.15" customHeight="true" x14ac:dyDescent="0.2">
      <c r="C564" s="2259" t="s">
        <v>197</v>
      </c>
      <c r="D564" s="2258"/>
      <c r="E564" s="814">
        <v>9.2993592037840606E-2</v>
      </c>
      <c r="F564" s="810"/>
      <c r="G564" s="810"/>
      <c r="H564" s="2258" t="s">
        <v>192</v>
      </c>
      <c r="I564" s="2258"/>
      <c r="J564" s="833">
        <v>1</v>
      </c>
      <c r="K564" s="810"/>
      <c r="L564" s="810"/>
      <c r="M564" s="2258" t="s">
        <v>197</v>
      </c>
      <c r="N564" s="2258"/>
      <c r="O564" s="816">
        <v>9.042399654385537E-2</v>
      </c>
      <c r="P564" s="810"/>
      <c r="Q564" s="810"/>
      <c r="R564" s="233"/>
      <c r="S564" s="233"/>
      <c r="T564" s="233"/>
      <c r="U564" s="233"/>
      <c r="V564" s="233"/>
      <c r="W564" s="233"/>
      <c r="X564" s="233"/>
      <c r="Y564" s="233"/>
      <c r="Z564" s="233"/>
      <c r="AA564" s="233"/>
      <c r="AB564" s="233"/>
      <c r="AC564" s="233"/>
      <c r="AD564" s="233"/>
      <c r="AE564" s="233"/>
      <c r="AF564" s="233"/>
      <c r="AG564" s="233"/>
      <c r="AH564" s="233"/>
      <c r="AI564" s="233"/>
      <c r="AJ564" s="233"/>
      <c r="AK564" s="233"/>
      <c r="AL564" s="233"/>
      <c r="AM564" s="233"/>
      <c r="AN564" s="233"/>
      <c r="AO564" s="233"/>
      <c r="AP564" s="233"/>
      <c r="AQ564" s="233"/>
      <c r="AR564" s="233"/>
      <c r="AS564" s="233"/>
      <c r="AT564" s="233"/>
      <c r="AU564" s="233"/>
      <c r="AV564" s="233"/>
      <c r="AW564" s="233"/>
      <c r="AX564" s="233"/>
      <c r="AY564" s="233"/>
      <c r="BA564" s="235"/>
      <c r="BB564" s="412"/>
      <c r="BC564" s="235"/>
      <c r="BD564" s="235"/>
      <c r="BE564" s="235"/>
      <c r="BF564" s="235"/>
      <c r="BG564" s="235"/>
      <c r="BH564" s="235"/>
      <c r="BI564" s="235"/>
      <c r="BJ564" s="235"/>
      <c r="BK564" s="235"/>
      <c r="BL564" s="235"/>
      <c r="BM564" s="235"/>
      <c r="BN564" s="235"/>
      <c r="BO564" s="235"/>
      <c r="BP564" s="235"/>
      <c r="BQ564" s="235"/>
      <c r="BR564" s="236"/>
      <c r="BS564" s="236"/>
      <c r="BT564" s="236"/>
      <c r="BU564" s="236"/>
      <c r="BV564" s="236"/>
      <c r="BW564" s="236"/>
      <c r="BX564" s="236"/>
      <c r="BY564" s="236"/>
      <c r="BZ564" s="236"/>
      <c r="CA564" s="236"/>
      <c r="CB564" s="236"/>
      <c r="CC564" s="236"/>
      <c r="CD564" s="236"/>
      <c r="CE564" s="236"/>
      <c r="CF564" s="236"/>
      <c r="CG564" s="236"/>
      <c r="CH564" s="236"/>
      <c r="CI564" s="236"/>
      <c r="CJ564" s="236"/>
      <c r="CK564" s="236"/>
      <c r="CL564" s="236"/>
      <c r="CM564" s="236"/>
      <c r="CN564" s="236"/>
      <c r="CO564" s="236"/>
      <c r="CP564" s="236"/>
      <c r="CQ564" s="236"/>
      <c r="CR564" s="236"/>
      <c r="CS564" s="236"/>
      <c r="CT564" s="236"/>
      <c r="CU564" s="236"/>
      <c r="CV564" s="236"/>
      <c r="CW564" s="236"/>
      <c r="CX564" s="236"/>
      <c r="CY564" s="236"/>
      <c r="CZ564" s="236"/>
      <c r="DA564" s="233"/>
    </row>
    <row r="565" s="240" customFormat="true" ht="25.15" customHeight="true" x14ac:dyDescent="0.2">
      <c r="C565" s="2259" t="s">
        <v>202</v>
      </c>
      <c r="D565" s="2258"/>
      <c r="E565" s="814">
        <v>9.4562333310766869E-2</v>
      </c>
      <c r="F565" s="810"/>
      <c r="G565" s="810"/>
      <c r="H565" s="2258"/>
      <c r="I565" s="2258"/>
      <c r="J565" s="810"/>
      <c r="K565" s="810"/>
      <c r="L565" s="810"/>
      <c r="M565" s="2258" t="s">
        <v>202</v>
      </c>
      <c r="N565" s="2258"/>
      <c r="O565" s="816">
        <v>0.12320720003280521</v>
      </c>
      <c r="P565" s="810"/>
      <c r="Q565" s="810"/>
      <c r="R565" s="233"/>
      <c r="S565" s="233"/>
      <c r="T565" s="233"/>
      <c r="U565" s="233"/>
      <c r="V565" s="233"/>
      <c r="W565" s="233"/>
      <c r="X565" s="233"/>
      <c r="Y565" s="233"/>
      <c r="Z565" s="233"/>
      <c r="AA565" s="233"/>
      <c r="AB565" s="233"/>
      <c r="AC565" s="233"/>
      <c r="AD565" s="233"/>
      <c r="AE565" s="233"/>
      <c r="AF565" s="233"/>
      <c r="AG565" s="233"/>
      <c r="AH565" s="233"/>
      <c r="AI565" s="233"/>
      <c r="AJ565" s="233"/>
      <c r="AK565" s="233"/>
      <c r="AL565" s="233"/>
      <c r="AM565" s="233"/>
      <c r="AN565" s="233"/>
      <c r="AO565" s="233"/>
      <c r="AP565" s="233"/>
      <c r="AQ565" s="233"/>
      <c r="AR565" s="233"/>
      <c r="AS565" s="233"/>
      <c r="AT565" s="233"/>
      <c r="AU565" s="233"/>
      <c r="AV565" s="233"/>
      <c r="AW565" s="233"/>
      <c r="AX565" s="233"/>
      <c r="AY565" s="233"/>
      <c r="BA565" s="235"/>
      <c r="BB565" s="412"/>
      <c r="BC565" s="235"/>
      <c r="BD565" s="235"/>
      <c r="BE565" s="235"/>
      <c r="BF565" s="235"/>
      <c r="BG565" s="235"/>
      <c r="BH565" s="235"/>
      <c r="BI565" s="235"/>
      <c r="BJ565" s="235"/>
      <c r="BK565" s="235"/>
      <c r="BL565" s="235"/>
      <c r="BM565" s="235"/>
      <c r="BN565" s="235"/>
      <c r="BO565" s="235"/>
      <c r="BP565" s="235"/>
      <c r="BQ565" s="235"/>
      <c r="BR565" s="236"/>
      <c r="BS565" s="236"/>
      <c r="BT565" s="236"/>
      <c r="BU565" s="236"/>
      <c r="BV565" s="236"/>
      <c r="BW565" s="236"/>
      <c r="BX565" s="236"/>
      <c r="BY565" s="236"/>
      <c r="BZ565" s="236"/>
      <c r="CA565" s="236"/>
      <c r="CB565" s="236"/>
      <c r="CC565" s="236"/>
      <c r="CD565" s="236"/>
      <c r="CE565" s="236"/>
      <c r="CF565" s="236"/>
      <c r="CG565" s="236"/>
      <c r="CH565" s="236"/>
      <c r="CI565" s="236"/>
      <c r="CJ565" s="236"/>
      <c r="CK565" s="236"/>
      <c r="CL565" s="236"/>
      <c r="CM565" s="236"/>
      <c r="CN565" s="236"/>
      <c r="CO565" s="236"/>
      <c r="CP565" s="236"/>
      <c r="CQ565" s="236"/>
      <c r="CR565" s="236"/>
      <c r="CS565" s="236"/>
      <c r="CT565" s="236"/>
      <c r="CU565" s="236"/>
      <c r="CV565" s="236"/>
      <c r="CW565" s="236"/>
      <c r="CX565" s="236"/>
      <c r="CY565" s="236"/>
      <c r="CZ565" s="236"/>
      <c r="DA565" s="233"/>
    </row>
    <row r="566" s="240" customFormat="true" ht="25.15" customHeight="true" x14ac:dyDescent="0.2">
      <c r="C566" s="2259" t="s">
        <v>204</v>
      </c>
      <c r="D566" s="2258"/>
      <c r="E566" s="814">
        <v>7.6629656368647964E-2</v>
      </c>
      <c r="F566" s="810"/>
      <c r="G566" s="810"/>
      <c r="H566" s="2258"/>
      <c r="I566" s="2258"/>
      <c r="J566" s="810"/>
      <c r="K566" s="810"/>
      <c r="L566" s="810"/>
      <c r="M566" s="2258" t="s">
        <v>204</v>
      </c>
      <c r="N566" s="2258"/>
      <c r="O566" s="816">
        <v>4.8505505692021965E-2</v>
      </c>
      <c r="P566" s="810"/>
      <c r="Q566" s="810"/>
      <c r="R566" s="233"/>
      <c r="S566" s="233"/>
      <c r="T566" s="233"/>
      <c r="U566" s="233"/>
      <c r="V566" s="233"/>
      <c r="W566" s="233"/>
      <c r="X566" s="233"/>
      <c r="Y566" s="233"/>
      <c r="Z566" s="233"/>
      <c r="AA566" s="233"/>
      <c r="AB566" s="233"/>
      <c r="AC566" s="233"/>
      <c r="AD566" s="233"/>
      <c r="AE566" s="233"/>
      <c r="AF566" s="233"/>
      <c r="AG566" s="233"/>
      <c r="AH566" s="233"/>
      <c r="AI566" s="233"/>
      <c r="AJ566" s="233"/>
      <c r="AK566" s="233"/>
      <c r="AL566" s="233"/>
      <c r="AM566" s="233"/>
      <c r="AN566" s="233"/>
      <c r="AO566" s="233"/>
      <c r="AP566" s="233"/>
      <c r="AQ566" s="233"/>
      <c r="AR566" s="233"/>
      <c r="AS566" s="233"/>
      <c r="AT566" s="233"/>
      <c r="AU566" s="233"/>
      <c r="AV566" s="233"/>
      <c r="AW566" s="233"/>
      <c r="AX566" s="233"/>
      <c r="AY566" s="233"/>
      <c r="BA566" s="235"/>
      <c r="BB566" s="412"/>
      <c r="BC566" s="235"/>
      <c r="BD566" s="235"/>
      <c r="BE566" s="235"/>
      <c r="BF566" s="235"/>
      <c r="BG566" s="235"/>
      <c r="BH566" s="235"/>
      <c r="BI566" s="235"/>
      <c r="BJ566" s="235"/>
      <c r="BK566" s="235"/>
      <c r="BL566" s="235"/>
      <c r="BM566" s="235"/>
      <c r="BN566" s="235"/>
      <c r="BO566" s="235"/>
      <c r="BP566" s="235"/>
      <c r="BQ566" s="235"/>
      <c r="BR566" s="236"/>
      <c r="BS566" s="236"/>
      <c r="BT566" s="236"/>
      <c r="BU566" s="236"/>
      <c r="BV566" s="236"/>
      <c r="BW566" s="236"/>
      <c r="BX566" s="236"/>
      <c r="BY566" s="236"/>
      <c r="BZ566" s="236"/>
      <c r="CA566" s="236"/>
      <c r="CB566" s="236"/>
      <c r="CC566" s="236"/>
      <c r="CD566" s="236"/>
      <c r="CE566" s="236"/>
      <c r="CF566" s="236"/>
      <c r="CG566" s="236"/>
      <c r="CH566" s="236"/>
      <c r="CI566" s="236"/>
      <c r="CJ566" s="236"/>
      <c r="CK566" s="236"/>
      <c r="CL566" s="236"/>
      <c r="CM566" s="236"/>
      <c r="CN566" s="236"/>
      <c r="CO566" s="236"/>
      <c r="CP566" s="236"/>
      <c r="CQ566" s="236"/>
      <c r="CR566" s="236"/>
      <c r="CS566" s="236"/>
      <c r="CT566" s="236"/>
      <c r="CU566" s="236"/>
      <c r="CV566" s="236"/>
      <c r="CW566" s="236"/>
      <c r="CX566" s="236"/>
      <c r="CY566" s="236"/>
      <c r="CZ566" s="236"/>
      <c r="DA566" s="233"/>
    </row>
    <row r="567" s="240" customFormat="true" ht="25.15" customHeight="true" x14ac:dyDescent="0.2">
      <c r="C567" s="2259" t="s">
        <v>213</v>
      </c>
      <c r="D567" s="2258"/>
      <c r="E567" s="814">
        <v>4.7635566359786156E-2</v>
      </c>
      <c r="F567" s="810"/>
      <c r="G567" s="810"/>
      <c r="H567" s="2258"/>
      <c r="I567" s="2258"/>
      <c r="J567" s="810"/>
      <c r="K567" s="810"/>
      <c r="L567" s="810"/>
      <c r="M567" s="2258" t="s">
        <v>213</v>
      </c>
      <c r="N567" s="2258"/>
      <c r="O567" s="816">
        <v>2.0262665652282859E-2</v>
      </c>
      <c r="P567" s="810"/>
      <c r="Q567" s="810"/>
      <c r="R567" s="233"/>
      <c r="S567" s="233"/>
      <c r="T567" s="233"/>
      <c r="U567" s="233"/>
      <c r="V567" s="233"/>
      <c r="W567" s="233"/>
      <c r="X567" s="233"/>
      <c r="Y567" s="233"/>
      <c r="Z567" s="233"/>
      <c r="AA567" s="233"/>
      <c r="AB567" s="233"/>
      <c r="AC567" s="233"/>
      <c r="AD567" s="233"/>
      <c r="AE567" s="233"/>
      <c r="AF567" s="233"/>
      <c r="AG567" s="233"/>
      <c r="AH567" s="233"/>
      <c r="AI567" s="233"/>
      <c r="AJ567" s="233"/>
      <c r="AK567" s="233"/>
      <c r="AL567" s="233"/>
      <c r="AM567" s="233"/>
      <c r="AN567" s="233"/>
      <c r="AO567" s="233"/>
      <c r="AP567" s="233"/>
      <c r="AQ567" s="233"/>
      <c r="AR567" s="233"/>
      <c r="AS567" s="233"/>
      <c r="AT567" s="233"/>
      <c r="AU567" s="233"/>
      <c r="AV567" s="233"/>
      <c r="AW567" s="233"/>
      <c r="AX567" s="233"/>
      <c r="AY567" s="233"/>
      <c r="BA567" s="235"/>
      <c r="BB567" s="412"/>
      <c r="BC567" s="235"/>
      <c r="BD567" s="235"/>
      <c r="BE567" s="235"/>
      <c r="BF567" s="235"/>
      <c r="BG567" s="235"/>
      <c r="BH567" s="235"/>
      <c r="BI567" s="235"/>
      <c r="BJ567" s="235"/>
      <c r="BK567" s="235"/>
      <c r="BL567" s="235"/>
      <c r="BM567" s="235"/>
      <c r="BN567" s="235"/>
      <c r="BO567" s="235"/>
      <c r="BP567" s="235"/>
      <c r="BQ567" s="235"/>
      <c r="BR567" s="236"/>
      <c r="BS567" s="236"/>
      <c r="BT567" s="236"/>
      <c r="BU567" s="236"/>
      <c r="BV567" s="236"/>
      <c r="BW567" s="236"/>
      <c r="BX567" s="236"/>
      <c r="BY567" s="236"/>
      <c r="BZ567" s="236"/>
      <c r="CA567" s="236"/>
      <c r="CB567" s="236"/>
      <c r="CC567" s="236"/>
      <c r="CD567" s="236"/>
      <c r="CE567" s="236"/>
      <c r="CF567" s="236"/>
      <c r="CG567" s="236"/>
      <c r="CH567" s="236"/>
      <c r="CI567" s="236"/>
      <c r="CJ567" s="236"/>
      <c r="CK567" s="236"/>
      <c r="CL567" s="236"/>
      <c r="CM567" s="236"/>
      <c r="CN567" s="236"/>
      <c r="CO567" s="236"/>
      <c r="CP567" s="236"/>
      <c r="CQ567" s="236"/>
      <c r="CR567" s="236"/>
      <c r="CS567" s="236"/>
      <c r="CT567" s="236"/>
      <c r="CU567" s="236"/>
      <c r="CV567" s="236"/>
      <c r="CW567" s="236"/>
      <c r="CX567" s="236"/>
      <c r="CY567" s="236"/>
      <c r="CZ567" s="236"/>
      <c r="DA567" s="233"/>
    </row>
    <row r="568" s="240" customFormat="true" ht="25.15" customHeight="true" x14ac:dyDescent="0.2">
      <c r="C568" s="2259" t="s">
        <v>195</v>
      </c>
      <c r="D568" s="2258"/>
      <c r="E568" s="814">
        <v>0.11435787797177471</v>
      </c>
      <c r="F568" s="810"/>
      <c r="G568" s="810"/>
      <c r="H568" s="2258"/>
      <c r="I568" s="2258"/>
      <c r="J568" s="810"/>
      <c r="K568" s="810"/>
      <c r="L568" s="810"/>
      <c r="M568" s="2258" t="s">
        <v>195</v>
      </c>
      <c r="N568" s="2258"/>
      <c r="O568" s="816">
        <v>0.11273339765064558</v>
      </c>
      <c r="P568" s="810"/>
      <c r="Q568" s="810"/>
      <c r="R568" s="233"/>
      <c r="S568" s="233"/>
      <c r="T568" s="233"/>
      <c r="U568" s="233"/>
      <c r="V568" s="233"/>
      <c r="W568" s="233"/>
      <c r="X568" s="233"/>
      <c r="Y568" s="233"/>
      <c r="Z568" s="233"/>
      <c r="AA568" s="233"/>
      <c r="AB568" s="233"/>
      <c r="AC568" s="233"/>
      <c r="AD568" s="233"/>
      <c r="AE568" s="233"/>
      <c r="AF568" s="233"/>
      <c r="AG568" s="233"/>
      <c r="AH568" s="233"/>
      <c r="AI568" s="233"/>
      <c r="AJ568" s="233"/>
      <c r="AK568" s="233"/>
      <c r="AL568" s="233"/>
      <c r="AM568" s="233"/>
      <c r="AN568" s="233"/>
      <c r="AO568" s="233"/>
      <c r="AP568" s="233"/>
      <c r="AQ568" s="233"/>
      <c r="AR568" s="233"/>
      <c r="AS568" s="233"/>
      <c r="AT568" s="233"/>
      <c r="AU568" s="233"/>
      <c r="AV568" s="233"/>
      <c r="AW568" s="233"/>
      <c r="AX568" s="233"/>
      <c r="AY568" s="233"/>
      <c r="BA568" s="235"/>
      <c r="BB568" s="412"/>
      <c r="BC568" s="235"/>
      <c r="BD568" s="235"/>
      <c r="BE568" s="235"/>
      <c r="BF568" s="235"/>
      <c r="BG568" s="235"/>
      <c r="BH568" s="235"/>
      <c r="BI568" s="235"/>
      <c r="BJ568" s="235"/>
      <c r="BK568" s="235"/>
      <c r="BL568" s="235"/>
      <c r="BM568" s="235"/>
      <c r="BN568" s="235"/>
      <c r="BO568" s="235"/>
      <c r="BP568" s="235"/>
      <c r="BQ568" s="235"/>
      <c r="BR568" s="236"/>
      <c r="BS568" s="236"/>
      <c r="BT568" s="236"/>
      <c r="BU568" s="236"/>
      <c r="BV568" s="236"/>
      <c r="BW568" s="236"/>
      <c r="BX568" s="236"/>
      <c r="BY568" s="236"/>
      <c r="BZ568" s="236"/>
      <c r="CA568" s="236"/>
      <c r="CB568" s="236"/>
      <c r="CC568" s="236"/>
      <c r="CD568" s="236"/>
      <c r="CE568" s="236"/>
      <c r="CF568" s="236"/>
      <c r="CG568" s="236"/>
      <c r="CH568" s="236"/>
      <c r="CI568" s="236"/>
      <c r="CJ568" s="236"/>
      <c r="CK568" s="236"/>
      <c r="CL568" s="236"/>
      <c r="CM568" s="236"/>
      <c r="CN568" s="236"/>
      <c r="CO568" s="236"/>
      <c r="CP568" s="236"/>
      <c r="CQ568" s="236"/>
      <c r="CR568" s="236"/>
      <c r="CS568" s="236"/>
      <c r="CT568" s="236"/>
      <c r="CU568" s="236"/>
      <c r="CV568" s="236"/>
      <c r="CW568" s="236"/>
      <c r="CX568" s="236"/>
      <c r="CY568" s="236"/>
      <c r="CZ568" s="236"/>
      <c r="DA568" s="233"/>
    </row>
    <row r="569" s="240" customFormat="true" ht="25.15" customHeight="true" x14ac:dyDescent="0.2">
      <c r="C569" s="2259" t="s">
        <v>206</v>
      </c>
      <c r="D569" s="2258"/>
      <c r="E569" s="814">
        <v>7.0724424042681297E-2</v>
      </c>
      <c r="F569" s="810"/>
      <c r="G569" s="810"/>
      <c r="H569" s="2258"/>
      <c r="I569" s="2258"/>
      <c r="J569" s="810"/>
      <c r="K569" s="810"/>
      <c r="L569" s="810"/>
      <c r="M569" s="2258" t="s">
        <v>206</v>
      </c>
      <c r="N569" s="2258"/>
      <c r="O569" s="816">
        <v>4.1766236948566425E-2</v>
      </c>
      <c r="P569" s="810"/>
      <c r="Q569" s="810"/>
      <c r="R569" s="233"/>
      <c r="S569" s="233"/>
      <c r="T569" s="233"/>
      <c r="U569" s="233"/>
      <c r="V569" s="233"/>
      <c r="W569" s="233"/>
      <c r="X569" s="233"/>
      <c r="Y569" s="233"/>
      <c r="Z569" s="233"/>
      <c r="AA569" s="233"/>
      <c r="AB569" s="233"/>
      <c r="AC569" s="233"/>
      <c r="AD569" s="233"/>
      <c r="AE569" s="233"/>
      <c r="AF569" s="233"/>
      <c r="AG569" s="233"/>
      <c r="AH569" s="233"/>
      <c r="AI569" s="233"/>
      <c r="AJ569" s="233"/>
      <c r="AK569" s="233"/>
      <c r="AL569" s="233"/>
      <c r="AM569" s="233"/>
      <c r="AN569" s="233"/>
      <c r="AO569" s="233"/>
      <c r="AP569" s="233"/>
      <c r="AQ569" s="233"/>
      <c r="AR569" s="233"/>
      <c r="AS569" s="233"/>
      <c r="AT569" s="233"/>
      <c r="AU569" s="233"/>
      <c r="AV569" s="233"/>
      <c r="AW569" s="233"/>
      <c r="AX569" s="233"/>
      <c r="AY569" s="233"/>
      <c r="BA569" s="235"/>
      <c r="BB569" s="412"/>
      <c r="BC569" s="235"/>
      <c r="BD569" s="235"/>
      <c r="BE569" s="235"/>
      <c r="BF569" s="235"/>
      <c r="BG569" s="235"/>
      <c r="BH569" s="235"/>
      <c r="BI569" s="235"/>
      <c r="BJ569" s="235"/>
      <c r="BK569" s="235"/>
      <c r="BL569" s="235"/>
      <c r="BM569" s="235"/>
      <c r="BN569" s="235"/>
      <c r="BO569" s="235"/>
      <c r="BP569" s="235"/>
      <c r="BQ569" s="235"/>
      <c r="BR569" s="236"/>
      <c r="BS569" s="236"/>
      <c r="BT569" s="236"/>
      <c r="BU569" s="236"/>
      <c r="BV569" s="236"/>
      <c r="BW569" s="236"/>
      <c r="BX569" s="236"/>
      <c r="BY569" s="236"/>
      <c r="BZ569" s="236"/>
      <c r="CA569" s="236"/>
      <c r="CB569" s="236"/>
      <c r="CC569" s="236"/>
      <c r="CD569" s="236"/>
      <c r="CE569" s="236"/>
      <c r="CF569" s="236"/>
      <c r="CG569" s="236"/>
      <c r="CH569" s="236"/>
      <c r="CI569" s="236"/>
      <c r="CJ569" s="236"/>
      <c r="CK569" s="236"/>
      <c r="CL569" s="236"/>
      <c r="CM569" s="236"/>
      <c r="CN569" s="236"/>
      <c r="CO569" s="236"/>
      <c r="CP569" s="236"/>
      <c r="CQ569" s="236"/>
      <c r="CR569" s="236"/>
      <c r="CS569" s="236"/>
      <c r="CT569" s="236"/>
      <c r="CU569" s="236"/>
      <c r="CV569" s="236"/>
      <c r="CW569" s="236"/>
      <c r="CX569" s="236"/>
      <c r="CY569" s="236"/>
      <c r="CZ569" s="236"/>
      <c r="DA569" s="233"/>
    </row>
    <row r="570" s="240" customFormat="true" ht="25.15" customHeight="true" x14ac:dyDescent="0.2">
      <c r="C570" s="2259" t="s">
        <v>203</v>
      </c>
      <c r="D570" s="2258"/>
      <c r="E570" s="814">
        <v>8.9055222330052253E-2</v>
      </c>
      <c r="F570" s="810"/>
      <c r="G570" s="810"/>
      <c r="H570" s="2258"/>
      <c r="I570" s="2258"/>
      <c r="J570" s="810"/>
      <c r="K570" s="810"/>
      <c r="L570" s="810"/>
      <c r="M570" s="2258" t="s">
        <v>203</v>
      </c>
      <c r="N570" s="2258"/>
      <c r="O570" s="816">
        <v>0.11291851032461223</v>
      </c>
      <c r="P570" s="810"/>
      <c r="Q570" s="810"/>
      <c r="R570" s="233"/>
      <c r="S570" s="233"/>
      <c r="T570" s="233"/>
      <c r="U570" s="233"/>
      <c r="V570" s="233"/>
      <c r="W570" s="233"/>
      <c r="X570" s="233"/>
      <c r="Y570" s="233"/>
      <c r="Z570" s="233"/>
      <c r="AA570" s="233"/>
      <c r="AB570" s="233"/>
      <c r="AC570" s="233"/>
      <c r="AD570" s="233"/>
      <c r="AE570" s="233"/>
      <c r="AF570" s="233"/>
      <c r="AG570" s="233"/>
      <c r="AH570" s="233"/>
      <c r="AI570" s="233"/>
      <c r="AJ570" s="233"/>
      <c r="AK570" s="233"/>
      <c r="AL570" s="233"/>
      <c r="AM570" s="233"/>
      <c r="AN570" s="233"/>
      <c r="AO570" s="233"/>
      <c r="AP570" s="233"/>
      <c r="AQ570" s="233"/>
      <c r="AR570" s="233"/>
      <c r="AS570" s="233"/>
      <c r="AT570" s="233"/>
      <c r="AU570" s="233"/>
      <c r="AV570" s="233"/>
      <c r="AW570" s="233"/>
      <c r="AX570" s="233"/>
      <c r="AY570" s="233"/>
      <c r="BA570" s="235"/>
      <c r="BB570" s="412"/>
      <c r="BC570" s="235"/>
      <c r="BD570" s="235"/>
      <c r="BE570" s="235"/>
      <c r="BF570" s="235"/>
      <c r="BG570" s="235"/>
      <c r="BH570" s="235"/>
      <c r="BI570" s="235"/>
      <c r="BJ570" s="235"/>
      <c r="BK570" s="235"/>
      <c r="BL570" s="235"/>
      <c r="BM570" s="235"/>
      <c r="BN570" s="235"/>
      <c r="BO570" s="235"/>
      <c r="BP570" s="235"/>
      <c r="BQ570" s="235"/>
      <c r="BR570" s="236"/>
      <c r="BS570" s="236"/>
      <c r="BT570" s="236"/>
      <c r="BU570" s="236"/>
      <c r="BV570" s="236"/>
      <c r="BW570" s="236"/>
      <c r="BX570" s="236"/>
      <c r="BY570" s="236"/>
      <c r="BZ570" s="236"/>
      <c r="CA570" s="236"/>
      <c r="CB570" s="236"/>
      <c r="CC570" s="236"/>
      <c r="CD570" s="236"/>
      <c r="CE570" s="236"/>
      <c r="CF570" s="236"/>
      <c r="CG570" s="236"/>
      <c r="CH570" s="236"/>
      <c r="CI570" s="236"/>
      <c r="CJ570" s="236"/>
      <c r="CK570" s="236"/>
      <c r="CL570" s="236"/>
      <c r="CM570" s="236"/>
      <c r="CN570" s="236"/>
      <c r="CO570" s="236"/>
      <c r="CP570" s="236"/>
      <c r="CQ570" s="236"/>
      <c r="CR570" s="236"/>
      <c r="CS570" s="236"/>
      <c r="CT570" s="236"/>
      <c r="CU570" s="236"/>
      <c r="CV570" s="236"/>
      <c r="CW570" s="236"/>
      <c r="CX570" s="236"/>
      <c r="CY570" s="236"/>
      <c r="CZ570" s="236"/>
      <c r="DA570" s="233"/>
    </row>
    <row r="571" s="240" customFormat="true" ht="25.15" customHeight="true" x14ac:dyDescent="0.2">
      <c r="C571" s="2259" t="s">
        <v>209</v>
      </c>
      <c r="D571" s="2258"/>
      <c r="E571" s="818">
        <v>6.2264002714771553E-2</v>
      </c>
      <c r="F571" s="810"/>
      <c r="G571" s="810"/>
      <c r="H571" s="2258"/>
      <c r="I571" s="2258"/>
      <c r="J571" s="810"/>
      <c r="K571" s="810"/>
      <c r="L571" s="810"/>
      <c r="M571" s="2258" t="s">
        <v>209</v>
      </c>
      <c r="N571" s="2258"/>
      <c r="O571" s="819">
        <v>4.3957889502228065E-2</v>
      </c>
      <c r="P571" s="810"/>
      <c r="Q571" s="810"/>
      <c r="R571" s="233"/>
      <c r="S571" s="233"/>
      <c r="T571" s="233"/>
      <c r="U571" s="233"/>
      <c r="V571" s="233"/>
      <c r="W571" s="233"/>
      <c r="X571" s="233"/>
      <c r="Y571" s="233"/>
      <c r="Z571" s="233"/>
      <c r="AA571" s="233"/>
      <c r="AB571" s="233"/>
      <c r="AC571" s="233"/>
      <c r="AD571" s="233"/>
      <c r="AE571" s="233"/>
      <c r="AF571" s="233"/>
      <c r="AG571" s="233"/>
      <c r="AH571" s="233"/>
      <c r="AI571" s="233"/>
      <c r="AJ571" s="233"/>
      <c r="AK571" s="233"/>
      <c r="AL571" s="233"/>
      <c r="AM571" s="233"/>
      <c r="AN571" s="233"/>
      <c r="AO571" s="233"/>
      <c r="AP571" s="233"/>
      <c r="AQ571" s="233"/>
      <c r="AR571" s="233"/>
      <c r="AS571" s="233"/>
      <c r="AT571" s="233"/>
      <c r="AU571" s="233"/>
      <c r="AV571" s="233"/>
      <c r="AW571" s="233"/>
      <c r="AX571" s="233"/>
      <c r="AY571" s="233"/>
      <c r="BA571" s="235"/>
      <c r="BB571" s="412"/>
      <c r="BC571" s="235"/>
      <c r="BD571" s="235"/>
      <c r="BE571" s="235"/>
      <c r="BF571" s="235"/>
      <c r="BG571" s="235"/>
      <c r="BH571" s="235"/>
      <c r="BI571" s="235"/>
      <c r="BJ571" s="235"/>
      <c r="BK571" s="235"/>
      <c r="BL571" s="235"/>
      <c r="BM571" s="235"/>
      <c r="BN571" s="235"/>
      <c r="BO571" s="235"/>
      <c r="BP571" s="235"/>
      <c r="BQ571" s="235"/>
      <c r="BR571" s="236"/>
      <c r="BS571" s="236"/>
      <c r="BT571" s="236"/>
      <c r="BU571" s="236"/>
      <c r="BV571" s="236"/>
      <c r="BW571" s="236"/>
      <c r="BX571" s="236"/>
      <c r="BY571" s="236"/>
      <c r="BZ571" s="236"/>
      <c r="CA571" s="236"/>
      <c r="CB571" s="236"/>
      <c r="CC571" s="236"/>
      <c r="CD571" s="236"/>
      <c r="CE571" s="236"/>
      <c r="CF571" s="236"/>
      <c r="CG571" s="236"/>
      <c r="CH571" s="236"/>
      <c r="CI571" s="236"/>
      <c r="CJ571" s="236"/>
      <c r="CK571" s="236"/>
      <c r="CL571" s="236"/>
      <c r="CM571" s="236"/>
      <c r="CN571" s="236"/>
      <c r="CO571" s="236"/>
      <c r="CP571" s="236"/>
      <c r="CQ571" s="236"/>
      <c r="CR571" s="236"/>
      <c r="CS571" s="236"/>
      <c r="CT571" s="236"/>
      <c r="CU571" s="236"/>
      <c r="CV571" s="236"/>
      <c r="CW571" s="236"/>
      <c r="CX571" s="236"/>
      <c r="CY571" s="236"/>
      <c r="CZ571" s="236"/>
      <c r="DA571" s="233"/>
    </row>
    <row r="572" s="240" customFormat="true" ht="25.15" customHeight="true" x14ac:dyDescent="0.2">
      <c r="C572" s="2259"/>
      <c r="D572" s="2258"/>
      <c r="E572" s="810"/>
      <c r="F572" s="810"/>
      <c r="G572" s="810"/>
      <c r="H572" s="2258"/>
      <c r="I572" s="2258"/>
      <c r="J572" s="810"/>
      <c r="K572" s="810"/>
      <c r="L572" s="810"/>
      <c r="M572" s="2258"/>
      <c r="N572" s="2258"/>
      <c r="O572" s="810"/>
      <c r="P572" s="810"/>
      <c r="Q572" s="810"/>
      <c r="R572" s="233"/>
      <c r="S572" s="233"/>
      <c r="T572" s="233"/>
      <c r="U572" s="233"/>
      <c r="V572" s="233"/>
      <c r="W572" s="233"/>
      <c r="X572" s="233"/>
      <c r="Y572" s="233"/>
      <c r="Z572" s="233"/>
      <c r="AA572" s="233"/>
      <c r="AB572" s="233"/>
      <c r="AC572" s="233"/>
      <c r="AD572" s="233"/>
      <c r="AE572" s="233"/>
      <c r="AF572" s="233"/>
      <c r="AG572" s="233"/>
      <c r="AH572" s="233"/>
      <c r="AI572" s="233"/>
      <c r="AJ572" s="233"/>
      <c r="AK572" s="233"/>
      <c r="AL572" s="233"/>
      <c r="AM572" s="233"/>
      <c r="AN572" s="233"/>
      <c r="AO572" s="233"/>
      <c r="AP572" s="233"/>
      <c r="AQ572" s="233"/>
      <c r="AR572" s="233"/>
      <c r="AS572" s="233"/>
      <c r="AT572" s="233"/>
      <c r="AU572" s="233"/>
      <c r="AV572" s="233"/>
      <c r="AW572" s="233"/>
      <c r="AX572" s="233"/>
      <c r="AY572" s="233"/>
      <c r="BA572" s="235"/>
      <c r="BB572" s="412"/>
      <c r="BC572" s="235"/>
      <c r="BD572" s="235"/>
      <c r="BE572" s="235"/>
      <c r="BF572" s="235"/>
      <c r="BG572" s="235"/>
      <c r="BH572" s="235"/>
      <c r="BI572" s="235"/>
      <c r="BJ572" s="235"/>
      <c r="BK572" s="235"/>
      <c r="BL572" s="235"/>
      <c r="BM572" s="235"/>
      <c r="BN572" s="235"/>
      <c r="BO572" s="235"/>
      <c r="BP572" s="235"/>
      <c r="BQ572" s="235"/>
      <c r="BR572" s="236"/>
      <c r="BS572" s="236"/>
      <c r="BT572" s="236"/>
      <c r="BU572" s="236"/>
      <c r="BV572" s="236"/>
      <c r="BW572" s="236"/>
      <c r="BX572" s="236"/>
      <c r="BY572" s="236"/>
      <c r="BZ572" s="236"/>
      <c r="CA572" s="236"/>
      <c r="CB572" s="236"/>
      <c r="CC572" s="236"/>
      <c r="CD572" s="236"/>
      <c r="CE572" s="236"/>
      <c r="CF572" s="236"/>
      <c r="CG572" s="236"/>
      <c r="CH572" s="236"/>
      <c r="CI572" s="236"/>
      <c r="CJ572" s="236"/>
      <c r="CK572" s="236"/>
      <c r="CL572" s="236"/>
      <c r="CM572" s="236"/>
      <c r="CN572" s="236"/>
      <c r="CO572" s="236"/>
      <c r="CP572" s="236"/>
      <c r="CQ572" s="236"/>
      <c r="CR572" s="236"/>
      <c r="CS572" s="236"/>
      <c r="CT572" s="236"/>
      <c r="CU572" s="236"/>
      <c r="CV572" s="236"/>
      <c r="CW572" s="236"/>
      <c r="CX572" s="236"/>
      <c r="CY572" s="236"/>
      <c r="CZ572" s="236"/>
      <c r="DA572" s="233"/>
    </row>
    <row r="573" s="240" customFormat="true" ht="25.15" customHeight="true" x14ac:dyDescent="0.2">
      <c r="C573" s="2259"/>
      <c r="D573" s="2258"/>
      <c r="E573" s="810"/>
      <c r="F573" s="810"/>
      <c r="G573" s="810"/>
      <c r="H573" s="2258"/>
      <c r="I573" s="2258"/>
      <c r="J573" s="810"/>
      <c r="K573" s="810"/>
      <c r="L573" s="810"/>
      <c r="M573" s="2258"/>
      <c r="N573" s="2258"/>
      <c r="O573" s="810"/>
      <c r="P573" s="810"/>
      <c r="Q573" s="810"/>
      <c r="R573" s="233"/>
      <c r="S573" s="233"/>
      <c r="T573" s="233"/>
      <c r="U573" s="233"/>
      <c r="V573" s="233"/>
      <c r="W573" s="233"/>
      <c r="X573" s="233"/>
      <c r="Y573" s="233"/>
      <c r="Z573" s="233"/>
      <c r="AA573" s="233"/>
      <c r="AB573" s="233"/>
      <c r="AC573" s="233"/>
      <c r="AD573" s="233"/>
      <c r="AE573" s="233"/>
      <c r="AF573" s="233"/>
      <c r="AG573" s="233"/>
      <c r="AH573" s="233"/>
      <c r="AI573" s="233"/>
      <c r="AJ573" s="233"/>
      <c r="AK573" s="233"/>
      <c r="AL573" s="233"/>
      <c r="AM573" s="233"/>
      <c r="AN573" s="233"/>
      <c r="AO573" s="233"/>
      <c r="AP573" s="233"/>
      <c r="AQ573" s="233"/>
      <c r="AR573" s="233"/>
      <c r="AS573" s="233"/>
      <c r="AT573" s="233"/>
      <c r="AU573" s="233"/>
      <c r="AV573" s="233"/>
      <c r="AW573" s="233"/>
      <c r="AX573" s="233"/>
      <c r="AY573" s="233"/>
      <c r="BA573" s="235"/>
      <c r="BB573" s="412"/>
      <c r="BC573" s="235"/>
      <c r="BD573" s="235"/>
      <c r="BE573" s="235"/>
      <c r="BF573" s="235"/>
      <c r="BG573" s="235"/>
      <c r="BH573" s="235"/>
      <c r="BI573" s="235"/>
      <c r="BJ573" s="235"/>
      <c r="BK573" s="235"/>
      <c r="BL573" s="235"/>
      <c r="BM573" s="235"/>
      <c r="BN573" s="235"/>
      <c r="BO573" s="235"/>
      <c r="BP573" s="235"/>
      <c r="BQ573" s="235"/>
      <c r="BR573" s="236"/>
      <c r="BS573" s="236"/>
      <c r="BT573" s="236"/>
      <c r="BU573" s="236"/>
      <c r="BV573" s="236"/>
      <c r="BW573" s="236"/>
      <c r="BX573" s="236"/>
      <c r="BY573" s="236"/>
      <c r="BZ573" s="236"/>
      <c r="CA573" s="236"/>
      <c r="CB573" s="236"/>
      <c r="CC573" s="236"/>
      <c r="CD573" s="236"/>
      <c r="CE573" s="236"/>
      <c r="CF573" s="236"/>
      <c r="CG573" s="236"/>
      <c r="CH573" s="236"/>
      <c r="CI573" s="236"/>
      <c r="CJ573" s="236"/>
      <c r="CK573" s="236"/>
      <c r="CL573" s="236"/>
      <c r="CM573" s="236"/>
      <c r="CN573" s="236"/>
      <c r="CO573" s="236"/>
      <c r="CP573" s="236"/>
      <c r="CQ573" s="236"/>
      <c r="CR573" s="236"/>
      <c r="CS573" s="236"/>
      <c r="CT573" s="236"/>
      <c r="CU573" s="236"/>
      <c r="CV573" s="236"/>
      <c r="CW573" s="236"/>
      <c r="CX573" s="236"/>
      <c r="CY573" s="236"/>
      <c r="CZ573" s="236"/>
      <c r="DA573" s="233"/>
    </row>
    <row r="574" s="240" customFormat="true" ht="25.15" customHeight="true" x14ac:dyDescent="0.2">
      <c r="C574" s="2259" t="s">
        <v>248</v>
      </c>
      <c r="D574" s="2258"/>
      <c r="E574" s="2258"/>
      <c r="F574" s="810"/>
      <c r="G574" s="810"/>
      <c r="H574" s="2258"/>
      <c r="I574" s="2258"/>
      <c r="J574" s="810"/>
      <c r="K574" s="810"/>
      <c r="L574" s="810"/>
      <c r="M574" s="2258" t="s">
        <v>248</v>
      </c>
      <c r="N574" s="2258"/>
      <c r="O574" s="2258"/>
      <c r="P574" s="810"/>
      <c r="Q574" s="810"/>
      <c r="R574" s="233"/>
      <c r="S574" s="233"/>
      <c r="T574" s="233"/>
      <c r="U574" s="233"/>
      <c r="V574" s="233"/>
      <c r="W574" s="233"/>
      <c r="X574" s="233"/>
      <c r="Y574" s="233"/>
      <c r="Z574" s="233"/>
      <c r="AA574" s="233"/>
      <c r="AB574" s="233"/>
      <c r="AC574" s="233"/>
      <c r="AD574" s="233"/>
      <c r="AE574" s="233"/>
      <c r="AF574" s="233"/>
      <c r="AG574" s="233"/>
      <c r="AH574" s="233"/>
      <c r="AI574" s="233"/>
      <c r="AJ574" s="233"/>
      <c r="AK574" s="233"/>
      <c r="AL574" s="233"/>
      <c r="AM574" s="233"/>
      <c r="AN574" s="233"/>
      <c r="AO574" s="233"/>
      <c r="AP574" s="233"/>
      <c r="AQ574" s="233"/>
      <c r="AR574" s="233"/>
      <c r="AS574" s="233"/>
      <c r="AT574" s="233"/>
      <c r="AU574" s="233"/>
      <c r="AV574" s="233"/>
      <c r="AW574" s="233"/>
      <c r="AX574" s="233"/>
      <c r="AY574" s="233"/>
      <c r="BA574" s="235"/>
      <c r="BB574" s="412"/>
      <c r="BC574" s="235"/>
      <c r="BD574" s="235"/>
      <c r="BE574" s="235"/>
      <c r="BF574" s="235"/>
      <c r="BG574" s="235"/>
      <c r="BH574" s="235"/>
      <c r="BI574" s="235"/>
      <c r="BJ574" s="235"/>
      <c r="BK574" s="235"/>
      <c r="BL574" s="235"/>
      <c r="BM574" s="235"/>
      <c r="BN574" s="235"/>
      <c r="BO574" s="235"/>
      <c r="BP574" s="235"/>
      <c r="BQ574" s="235"/>
      <c r="BR574" s="236"/>
      <c r="BS574" s="236"/>
      <c r="BT574" s="236"/>
      <c r="BU574" s="236"/>
      <c r="BV574" s="236"/>
      <c r="BW574" s="236"/>
      <c r="BX574" s="236"/>
      <c r="BY574" s="236"/>
      <c r="BZ574" s="236"/>
      <c r="CA574" s="236"/>
      <c r="CB574" s="236"/>
      <c r="CC574" s="236"/>
      <c r="CD574" s="236"/>
      <c r="CE574" s="236"/>
      <c r="CF574" s="236"/>
      <c r="CG574" s="236"/>
      <c r="CH574" s="236"/>
      <c r="CI574" s="236"/>
      <c r="CJ574" s="236"/>
      <c r="CK574" s="236"/>
      <c r="CL574" s="236"/>
      <c r="CM574" s="236"/>
      <c r="CN574" s="236"/>
      <c r="CO574" s="236"/>
      <c r="CP574" s="236"/>
      <c r="CQ574" s="236"/>
      <c r="CR574" s="236"/>
      <c r="CS574" s="236"/>
      <c r="CT574" s="236"/>
      <c r="CU574" s="236"/>
      <c r="CV574" s="236"/>
      <c r="CW574" s="236"/>
      <c r="CX574" s="236"/>
      <c r="CY574" s="236"/>
      <c r="CZ574" s="236"/>
      <c r="DA574" s="233"/>
    </row>
    <row r="575" s="240" customFormat="true" ht="25.15" customHeight="true" x14ac:dyDescent="0.2">
      <c r="C575" s="2259" t="s">
        <v>191</v>
      </c>
      <c r="D575" s="2258"/>
      <c r="E575" s="834" t="s">
        <v>192</v>
      </c>
      <c r="F575" s="810"/>
      <c r="G575" s="810"/>
      <c r="H575" s="2258"/>
      <c r="I575" s="2258"/>
      <c r="J575" s="810"/>
      <c r="K575" s="810"/>
      <c r="L575" s="810"/>
      <c r="M575" s="2258" t="s">
        <v>191</v>
      </c>
      <c r="N575" s="2258"/>
      <c r="O575" s="835" t="s">
        <v>192</v>
      </c>
      <c r="P575" s="810"/>
      <c r="Q575" s="810"/>
      <c r="R575" s="233"/>
      <c r="S575" s="233"/>
      <c r="T575" s="233"/>
      <c r="U575" s="233"/>
      <c r="V575" s="233"/>
      <c r="W575" s="233"/>
      <c r="X575" s="233"/>
      <c r="Y575" s="233"/>
      <c r="Z575" s="233"/>
      <c r="AA575" s="233"/>
      <c r="AB575" s="233"/>
      <c r="AC575" s="233"/>
      <c r="AD575" s="233"/>
      <c r="AE575" s="233"/>
      <c r="AF575" s="233"/>
      <c r="AG575" s="233"/>
      <c r="AH575" s="233"/>
      <c r="AI575" s="233"/>
      <c r="AJ575" s="233"/>
      <c r="AK575" s="233"/>
      <c r="AL575" s="233"/>
      <c r="AM575" s="233"/>
      <c r="AN575" s="233"/>
      <c r="AO575" s="233"/>
      <c r="AP575" s="233"/>
      <c r="AQ575" s="233"/>
      <c r="AR575" s="233"/>
      <c r="AS575" s="233"/>
      <c r="AT575" s="233"/>
      <c r="AU575" s="233"/>
      <c r="AV575" s="233"/>
      <c r="AW575" s="233"/>
      <c r="AX575" s="233"/>
      <c r="AY575" s="233"/>
      <c r="BA575" s="235"/>
      <c r="BB575" s="412"/>
      <c r="BC575" s="235"/>
      <c r="BD575" s="235"/>
      <c r="BE575" s="235"/>
      <c r="BF575" s="235"/>
      <c r="BG575" s="235"/>
      <c r="BH575" s="235"/>
      <c r="BI575" s="235"/>
      <c r="BJ575" s="235"/>
      <c r="BK575" s="235"/>
      <c r="BL575" s="235"/>
      <c r="BM575" s="235"/>
      <c r="BN575" s="235"/>
      <c r="BO575" s="235"/>
      <c r="BP575" s="235"/>
      <c r="BQ575" s="235"/>
      <c r="BR575" s="236"/>
      <c r="BS575" s="236"/>
      <c r="BT575" s="236"/>
      <c r="BU575" s="236"/>
      <c r="BV575" s="236"/>
      <c r="BW575" s="236"/>
      <c r="BX575" s="236"/>
      <c r="BY575" s="236"/>
      <c r="BZ575" s="236"/>
      <c r="CA575" s="236"/>
      <c r="CB575" s="236"/>
      <c r="CC575" s="236"/>
      <c r="CD575" s="236"/>
      <c r="CE575" s="236"/>
      <c r="CF575" s="236"/>
      <c r="CG575" s="236"/>
      <c r="CH575" s="236"/>
      <c r="CI575" s="236"/>
      <c r="CJ575" s="236"/>
      <c r="CK575" s="236"/>
      <c r="CL575" s="236"/>
      <c r="CM575" s="236"/>
      <c r="CN575" s="236"/>
      <c r="CO575" s="236"/>
      <c r="CP575" s="236"/>
      <c r="CQ575" s="236"/>
      <c r="CR575" s="236"/>
      <c r="CS575" s="236"/>
      <c r="CT575" s="236"/>
      <c r="CU575" s="236"/>
      <c r="CV575" s="236"/>
      <c r="CW575" s="236"/>
      <c r="CX575" s="236"/>
      <c r="CY575" s="236"/>
      <c r="CZ575" s="236"/>
      <c r="DA575" s="233"/>
    </row>
    <row r="576" s="240" customFormat="true" ht="25.15" customHeight="true" x14ac:dyDescent="0.2">
      <c r="C576" s="2259" t="s">
        <v>192</v>
      </c>
      <c r="D576" s="2258"/>
      <c r="E576" s="836">
        <v>1.0000000000000002</v>
      </c>
      <c r="F576" s="810"/>
      <c r="G576" s="810"/>
      <c r="H576" s="2258"/>
      <c r="I576" s="2258"/>
      <c r="J576" s="810"/>
      <c r="K576" s="810"/>
      <c r="L576" s="810"/>
      <c r="M576" s="2258" t="s">
        <v>192</v>
      </c>
      <c r="N576" s="2258"/>
      <c r="O576" s="837">
        <v>1</v>
      </c>
      <c r="P576" s="810"/>
      <c r="Q576" s="810"/>
      <c r="R576" s="233"/>
      <c r="S576" s="233"/>
      <c r="T576" s="233"/>
      <c r="U576" s="233"/>
      <c r="V576" s="233"/>
      <c r="W576" s="233"/>
      <c r="X576" s="233"/>
      <c r="Y576" s="233"/>
      <c r="Z576" s="233"/>
      <c r="AA576" s="233"/>
      <c r="AB576" s="233"/>
      <c r="AC576" s="233"/>
      <c r="AD576" s="233"/>
      <c r="AE576" s="233"/>
      <c r="AF576" s="233"/>
      <c r="AG576" s="233"/>
      <c r="AH576" s="233"/>
      <c r="AI576" s="233"/>
      <c r="AJ576" s="233"/>
      <c r="AK576" s="233"/>
      <c r="AL576" s="233"/>
      <c r="AM576" s="233"/>
      <c r="AN576" s="233"/>
      <c r="AO576" s="233"/>
      <c r="AP576" s="233"/>
      <c r="AQ576" s="233"/>
      <c r="AR576" s="233"/>
      <c r="AS576" s="233"/>
      <c r="AT576" s="233"/>
      <c r="AU576" s="233"/>
      <c r="AV576" s="233"/>
      <c r="AW576" s="233"/>
      <c r="AX576" s="233"/>
      <c r="AY576" s="233"/>
      <c r="BA576" s="235"/>
      <c r="BB576" s="412"/>
      <c r="BC576" s="235"/>
      <c r="BD576" s="235"/>
      <c r="BE576" s="235"/>
      <c r="BF576" s="235"/>
      <c r="BG576" s="235"/>
      <c r="BH576" s="235"/>
      <c r="BI576" s="235"/>
      <c r="BJ576" s="235"/>
      <c r="BK576" s="235"/>
      <c r="BL576" s="235"/>
      <c r="BM576" s="235"/>
      <c r="BN576" s="235"/>
      <c r="BO576" s="235"/>
      <c r="BP576" s="235"/>
      <c r="BQ576" s="235"/>
      <c r="BR576" s="236"/>
      <c r="BS576" s="236"/>
      <c r="BT576" s="236"/>
      <c r="BU576" s="236"/>
      <c r="BV576" s="236"/>
      <c r="BW576" s="236"/>
      <c r="BX576" s="236"/>
      <c r="BY576" s="236"/>
      <c r="BZ576" s="236"/>
      <c r="CA576" s="236"/>
      <c r="CB576" s="236"/>
      <c r="CC576" s="236"/>
      <c r="CD576" s="236"/>
      <c r="CE576" s="236"/>
      <c r="CF576" s="236"/>
      <c r="CG576" s="236"/>
      <c r="CH576" s="236"/>
      <c r="CI576" s="236"/>
      <c r="CJ576" s="236"/>
      <c r="CK576" s="236"/>
      <c r="CL576" s="236"/>
      <c r="CM576" s="236"/>
      <c r="CN576" s="236"/>
      <c r="CO576" s="236"/>
      <c r="CP576" s="236"/>
      <c r="CQ576" s="236"/>
      <c r="CR576" s="236"/>
      <c r="CS576" s="236"/>
      <c r="CT576" s="236"/>
      <c r="CU576" s="236"/>
      <c r="CV576" s="236"/>
      <c r="CW576" s="236"/>
      <c r="CX576" s="236"/>
      <c r="CY576" s="236"/>
      <c r="CZ576" s="236"/>
      <c r="DA576" s="233"/>
    </row>
    <row r="577" s="240" customFormat="true" ht="25.15" customHeight="true" x14ac:dyDescent="0.2">
      <c r="C577" s="2259"/>
      <c r="D577" s="2258"/>
      <c r="E577" s="810"/>
      <c r="F577" s="810"/>
      <c r="G577" s="810"/>
      <c r="H577" s="2258"/>
      <c r="I577" s="2258"/>
      <c r="J577" s="810"/>
      <c r="K577" s="810"/>
      <c r="L577" s="810"/>
      <c r="M577" s="2258"/>
      <c r="N577" s="2258"/>
      <c r="O577" s="810"/>
      <c r="P577" s="810"/>
      <c r="Q577" s="810"/>
      <c r="R577" s="233"/>
      <c r="S577" s="233"/>
      <c r="T577" s="233"/>
      <c r="U577" s="233"/>
      <c r="V577" s="233"/>
      <c r="W577" s="233"/>
      <c r="X577" s="233"/>
      <c r="Y577" s="233"/>
      <c r="Z577" s="233"/>
      <c r="AA577" s="233"/>
      <c r="AB577" s="233"/>
      <c r="AC577" s="233"/>
      <c r="AD577" s="233"/>
      <c r="AE577" s="233"/>
      <c r="AF577" s="233"/>
      <c r="AG577" s="233"/>
      <c r="AH577" s="233"/>
      <c r="AI577" s="233"/>
      <c r="AJ577" s="233"/>
      <c r="AK577" s="233"/>
      <c r="AL577" s="233"/>
      <c r="AM577" s="233"/>
      <c r="AN577" s="233"/>
      <c r="AO577" s="233"/>
      <c r="AP577" s="233"/>
      <c r="AQ577" s="233"/>
      <c r="AR577" s="233"/>
      <c r="AS577" s="233"/>
      <c r="AT577" s="233"/>
      <c r="AU577" s="233"/>
      <c r="AV577" s="233"/>
      <c r="AW577" s="233"/>
      <c r="AX577" s="233"/>
      <c r="AY577" s="233"/>
      <c r="BA577" s="235"/>
      <c r="BB577" s="412"/>
      <c r="BC577" s="235"/>
      <c r="BD577" s="235"/>
      <c r="BE577" s="235"/>
      <c r="BF577" s="235"/>
      <c r="BG577" s="235"/>
      <c r="BH577" s="235"/>
      <c r="BI577" s="235"/>
      <c r="BJ577" s="235"/>
      <c r="BK577" s="235"/>
      <c r="BL577" s="235"/>
      <c r="BM577" s="235"/>
      <c r="BN577" s="235"/>
      <c r="BO577" s="235"/>
      <c r="BP577" s="235"/>
      <c r="BQ577" s="235"/>
      <c r="BR577" s="236"/>
      <c r="BS577" s="236"/>
      <c r="BT577" s="236"/>
      <c r="BU577" s="236"/>
      <c r="BV577" s="236"/>
      <c r="BW577" s="236"/>
      <c r="BX577" s="236"/>
      <c r="BY577" s="236"/>
      <c r="BZ577" s="236"/>
      <c r="CA577" s="236"/>
      <c r="CB577" s="236"/>
      <c r="CC577" s="236"/>
      <c r="CD577" s="236"/>
      <c r="CE577" s="236"/>
      <c r="CF577" s="236"/>
      <c r="CG577" s="236"/>
      <c r="CH577" s="236"/>
      <c r="CI577" s="236"/>
      <c r="CJ577" s="236"/>
      <c r="CK577" s="236"/>
      <c r="CL577" s="236"/>
      <c r="CM577" s="236"/>
      <c r="CN577" s="236"/>
      <c r="CO577" s="236"/>
      <c r="CP577" s="236"/>
      <c r="CQ577" s="236"/>
      <c r="CR577" s="236"/>
      <c r="CS577" s="236"/>
      <c r="CT577" s="236"/>
      <c r="CU577" s="236"/>
      <c r="CV577" s="236"/>
      <c r="CW577" s="236"/>
      <c r="CX577" s="236"/>
      <c r="CY577" s="236"/>
      <c r="CZ577" s="236"/>
      <c r="DA577" s="233"/>
    </row>
    <row r="578" s="240" customFormat="true" ht="25.15" customHeight="true" x14ac:dyDescent="0.2">
      <c r="C578" s="2259"/>
      <c r="D578" s="2258"/>
      <c r="E578" s="809"/>
      <c r="F578" s="809"/>
      <c r="G578" s="809"/>
      <c r="H578" s="2259"/>
      <c r="I578" s="2258"/>
      <c r="J578" s="809"/>
      <c r="K578" s="809"/>
      <c r="L578" s="809"/>
      <c r="M578" s="2259"/>
      <c r="N578" s="2258"/>
      <c r="O578" s="809"/>
      <c r="P578" s="809"/>
      <c r="Q578" s="809"/>
      <c r="R578" s="233"/>
      <c r="S578" s="233"/>
      <c r="T578" s="233"/>
      <c r="U578" s="233"/>
      <c r="V578" s="233"/>
      <c r="W578" s="233"/>
      <c r="X578" s="233"/>
      <c r="Y578" s="233"/>
      <c r="Z578" s="233"/>
      <c r="AA578" s="233"/>
      <c r="AB578" s="233"/>
      <c r="AC578" s="233"/>
      <c r="AD578" s="233"/>
      <c r="AE578" s="233"/>
      <c r="AF578" s="233"/>
      <c r="AG578" s="233"/>
      <c r="AH578" s="233"/>
      <c r="AI578" s="233"/>
      <c r="AJ578" s="233"/>
      <c r="AK578" s="233"/>
      <c r="AL578" s="233"/>
      <c r="AM578" s="233"/>
      <c r="AN578" s="233"/>
      <c r="AO578" s="233"/>
      <c r="AP578" s="233"/>
      <c r="AQ578" s="233"/>
      <c r="AR578" s="233"/>
      <c r="AS578" s="233"/>
      <c r="AT578" s="233"/>
      <c r="AU578" s="233"/>
      <c r="AV578" s="233"/>
      <c r="AW578" s="233"/>
      <c r="AX578" s="233"/>
      <c r="AY578" s="233"/>
      <c r="BA578" s="235"/>
      <c r="BB578" s="412"/>
      <c r="BC578" s="235"/>
      <c r="BD578" s="235"/>
      <c r="BE578" s="235"/>
      <c r="BF578" s="235"/>
      <c r="BG578" s="235"/>
      <c r="BH578" s="235"/>
      <c r="BI578" s="235"/>
      <c r="BJ578" s="235"/>
      <c r="BK578" s="235"/>
      <c r="BL578" s="235"/>
      <c r="BM578" s="235"/>
      <c r="BN578" s="235"/>
      <c r="BO578" s="235"/>
      <c r="BP578" s="235"/>
      <c r="BQ578" s="235"/>
      <c r="BR578" s="236"/>
      <c r="BS578" s="236"/>
      <c r="BT578" s="236"/>
      <c r="BU578" s="236"/>
      <c r="BV578" s="236"/>
      <c r="BW578" s="236"/>
      <c r="BX578" s="236"/>
      <c r="BY578" s="236"/>
      <c r="BZ578" s="236"/>
      <c r="CA578" s="236"/>
      <c r="CB578" s="236"/>
      <c r="CC578" s="236"/>
      <c r="CD578" s="236"/>
      <c r="CE578" s="236"/>
      <c r="CF578" s="236"/>
      <c r="CG578" s="236"/>
      <c r="CH578" s="236"/>
      <c r="CI578" s="236"/>
      <c r="CJ578" s="236"/>
      <c r="CK578" s="236"/>
      <c r="CL578" s="236"/>
      <c r="CM578" s="236"/>
      <c r="CN578" s="236"/>
      <c r="CO578" s="236"/>
      <c r="CP578" s="236"/>
      <c r="CQ578" s="236"/>
      <c r="CR578" s="236"/>
      <c r="CS578" s="236"/>
      <c r="CT578" s="236"/>
      <c r="CU578" s="236"/>
      <c r="CV578" s="236"/>
      <c r="CW578" s="236"/>
      <c r="CX578" s="236"/>
      <c r="CY578" s="236"/>
      <c r="CZ578" s="236"/>
      <c r="DA578" s="233"/>
    </row>
    <row r="579" s="240" customFormat="true" ht="25.15" customHeight="true" x14ac:dyDescent="0.2">
      <c r="C579" s="2259"/>
      <c r="D579" s="2258"/>
      <c r="E579" s="809"/>
      <c r="F579" s="809"/>
      <c r="G579" s="809"/>
      <c r="H579" s="2259"/>
      <c r="I579" s="2258"/>
      <c r="J579" s="809"/>
      <c r="K579" s="809"/>
      <c r="L579" s="809"/>
      <c r="M579" s="2259"/>
      <c r="N579" s="2258"/>
      <c r="O579" s="809"/>
      <c r="P579" s="809"/>
      <c r="Q579" s="809"/>
      <c r="R579" s="233"/>
      <c r="S579" s="233"/>
      <c r="T579" s="233"/>
      <c r="U579" s="233"/>
      <c r="V579" s="233"/>
      <c r="W579" s="233"/>
      <c r="X579" s="233"/>
      <c r="Y579" s="233"/>
      <c r="Z579" s="233"/>
      <c r="AA579" s="233"/>
      <c r="AB579" s="233"/>
      <c r="AC579" s="233"/>
      <c r="AD579" s="233"/>
      <c r="AE579" s="233"/>
      <c r="AF579" s="233"/>
      <c r="AG579" s="233"/>
      <c r="AH579" s="233"/>
      <c r="AI579" s="233"/>
      <c r="AJ579" s="233"/>
      <c r="AK579" s="233"/>
      <c r="AL579" s="233"/>
      <c r="AM579" s="233"/>
      <c r="AN579" s="233"/>
      <c r="AO579" s="233"/>
      <c r="AP579" s="233"/>
      <c r="AQ579" s="233"/>
      <c r="AR579" s="233"/>
      <c r="AS579" s="233"/>
      <c r="AT579" s="233"/>
      <c r="AU579" s="233"/>
      <c r="AV579" s="233"/>
      <c r="AW579" s="233"/>
      <c r="AX579" s="233"/>
      <c r="AY579" s="233"/>
      <c r="BA579" s="235"/>
      <c r="BB579" s="412"/>
      <c r="BC579" s="235"/>
      <c r="BD579" s="235"/>
      <c r="BE579" s="235"/>
      <c r="BF579" s="235"/>
      <c r="BG579" s="235"/>
      <c r="BH579" s="235"/>
      <c r="BI579" s="235"/>
      <c r="BJ579" s="235"/>
      <c r="BK579" s="235"/>
      <c r="BL579" s="235"/>
      <c r="BM579" s="235"/>
      <c r="BN579" s="235"/>
      <c r="BO579" s="235"/>
      <c r="BP579" s="235"/>
      <c r="BQ579" s="235"/>
      <c r="BR579" s="236"/>
      <c r="BS579" s="236"/>
      <c r="BT579" s="236"/>
      <c r="BU579" s="236"/>
      <c r="BV579" s="236"/>
      <c r="BW579" s="236"/>
      <c r="BX579" s="236"/>
      <c r="BY579" s="236"/>
      <c r="BZ579" s="236"/>
      <c r="CA579" s="236"/>
      <c r="CB579" s="236"/>
      <c r="CC579" s="236"/>
      <c r="CD579" s="236"/>
      <c r="CE579" s="236"/>
      <c r="CF579" s="236"/>
      <c r="CG579" s="236"/>
      <c r="CH579" s="236"/>
      <c r="CI579" s="236"/>
      <c r="CJ579" s="236"/>
      <c r="CK579" s="236"/>
      <c r="CL579" s="236"/>
      <c r="CM579" s="236"/>
      <c r="CN579" s="236"/>
      <c r="CO579" s="236"/>
      <c r="CP579" s="236"/>
      <c r="CQ579" s="236"/>
      <c r="CR579" s="236"/>
      <c r="CS579" s="236"/>
      <c r="CT579" s="236"/>
      <c r="CU579" s="236"/>
      <c r="CV579" s="236"/>
      <c r="CW579" s="236"/>
      <c r="CX579" s="236"/>
      <c r="CY579" s="236"/>
      <c r="CZ579" s="236"/>
      <c r="DA579" s="233"/>
    </row>
    <row r="580" s="240" customFormat="true" ht="25.15" customHeight="true" x14ac:dyDescent="0.2">
      <c r="C580" s="2259"/>
      <c r="D580" s="2258"/>
      <c r="E580" s="809"/>
      <c r="F580" s="809"/>
      <c r="G580" s="809"/>
      <c r="H580" s="2259"/>
      <c r="I580" s="2258"/>
      <c r="J580" s="809"/>
      <c r="K580" s="809"/>
      <c r="L580" s="809"/>
      <c r="M580" s="2259"/>
      <c r="N580" s="2258"/>
      <c r="O580" s="809"/>
      <c r="P580" s="809"/>
      <c r="Q580" s="809"/>
      <c r="R580" s="233"/>
      <c r="S580" s="233"/>
      <c r="T580" s="233"/>
      <c r="U580" s="233"/>
      <c r="V580" s="233"/>
      <c r="W580" s="233"/>
      <c r="X580" s="233"/>
      <c r="Y580" s="233"/>
      <c r="Z580" s="233"/>
      <c r="AA580" s="233"/>
      <c r="AB580" s="233"/>
      <c r="AC580" s="233"/>
      <c r="AD580" s="233"/>
      <c r="AE580" s="233"/>
      <c r="AF580" s="233"/>
      <c r="AG580" s="233"/>
      <c r="AH580" s="233"/>
      <c r="AI580" s="233"/>
      <c r="AJ580" s="233"/>
      <c r="AK580" s="233"/>
      <c r="AL580" s="233"/>
      <c r="AM580" s="233"/>
      <c r="AN580" s="233"/>
      <c r="AO580" s="233"/>
      <c r="AP580" s="233"/>
      <c r="AQ580" s="233"/>
      <c r="AR580" s="233"/>
      <c r="AS580" s="233"/>
      <c r="AT580" s="233"/>
      <c r="AU580" s="233"/>
      <c r="AV580" s="233"/>
      <c r="AW580" s="233"/>
      <c r="AX580" s="233"/>
      <c r="AY580" s="233"/>
      <c r="BA580" s="235"/>
      <c r="BB580" s="412"/>
      <c r="BC580" s="235"/>
      <c r="BD580" s="235"/>
      <c r="BE580" s="235"/>
      <c r="BF580" s="235"/>
      <c r="BG580" s="235"/>
      <c r="BH580" s="235"/>
      <c r="BI580" s="235"/>
      <c r="BJ580" s="235"/>
      <c r="BK580" s="235"/>
      <c r="BL580" s="235"/>
      <c r="BM580" s="235"/>
      <c r="BN580" s="235"/>
      <c r="BO580" s="235"/>
      <c r="BP580" s="235"/>
      <c r="BQ580" s="235"/>
      <c r="BR580" s="236"/>
      <c r="BS580" s="236"/>
      <c r="BT580" s="236"/>
      <c r="BU580" s="236"/>
      <c r="BV580" s="236"/>
      <c r="BW580" s="236"/>
      <c r="BX580" s="236"/>
      <c r="BY580" s="236"/>
      <c r="BZ580" s="236"/>
      <c r="CA580" s="236"/>
      <c r="CB580" s="236"/>
      <c r="CC580" s="236"/>
      <c r="CD580" s="236"/>
      <c r="CE580" s="236"/>
      <c r="CF580" s="236"/>
      <c r="CG580" s="236"/>
      <c r="CH580" s="236"/>
      <c r="CI580" s="236"/>
      <c r="CJ580" s="236"/>
      <c r="CK580" s="236"/>
      <c r="CL580" s="236"/>
      <c r="CM580" s="236"/>
      <c r="CN580" s="236"/>
      <c r="CO580" s="236"/>
      <c r="CP580" s="236"/>
      <c r="CQ580" s="236"/>
      <c r="CR580" s="236"/>
      <c r="CS580" s="236"/>
      <c r="CT580" s="236"/>
      <c r="CU580" s="236"/>
      <c r="CV580" s="236"/>
      <c r="CW580" s="236"/>
      <c r="CX580" s="236"/>
      <c r="CY580" s="236"/>
      <c r="CZ580" s="236"/>
      <c r="DA580" s="233"/>
    </row>
    <row r="581" s="240" customFormat="true" ht="25.15" customHeight="true" x14ac:dyDescent="0.2">
      <c r="C581" s="2259"/>
      <c r="D581" s="2258"/>
      <c r="E581" s="809"/>
      <c r="F581" s="809"/>
      <c r="G581" s="809"/>
      <c r="H581" s="2259"/>
      <c r="I581" s="2258"/>
      <c r="J581" s="809"/>
      <c r="K581" s="809"/>
      <c r="L581" s="809"/>
      <c r="M581" s="2259"/>
      <c r="N581" s="2258"/>
      <c r="O581" s="809"/>
      <c r="P581" s="809"/>
      <c r="Q581" s="809"/>
      <c r="R581" s="233"/>
      <c r="S581" s="233"/>
      <c r="T581" s="233"/>
      <c r="U581" s="233"/>
      <c r="V581" s="233"/>
      <c r="W581" s="233"/>
      <c r="X581" s="233"/>
      <c r="Y581" s="233"/>
      <c r="Z581" s="233"/>
      <c r="AA581" s="233"/>
      <c r="AB581" s="233"/>
      <c r="AC581" s="233"/>
      <c r="AD581" s="233"/>
      <c r="AE581" s="233"/>
      <c r="AF581" s="233"/>
      <c r="AG581" s="233"/>
      <c r="AH581" s="233"/>
      <c r="AI581" s="233"/>
      <c r="AJ581" s="233"/>
      <c r="AK581" s="233"/>
      <c r="AL581" s="233"/>
      <c r="AM581" s="233"/>
      <c r="AN581" s="233"/>
      <c r="AO581" s="233"/>
      <c r="AP581" s="233"/>
      <c r="AQ581" s="233"/>
      <c r="AR581" s="233"/>
      <c r="AS581" s="233"/>
      <c r="AT581" s="233"/>
      <c r="AU581" s="233"/>
      <c r="AV581" s="233"/>
      <c r="AW581" s="233"/>
      <c r="AX581" s="233"/>
      <c r="AY581" s="233"/>
      <c r="BA581" s="235"/>
      <c r="BB581" s="412"/>
      <c r="BC581" s="235"/>
      <c r="BD581" s="235"/>
      <c r="BE581" s="235"/>
      <c r="BF581" s="235"/>
      <c r="BG581" s="235"/>
      <c r="BH581" s="235"/>
      <c r="BI581" s="235"/>
      <c r="BJ581" s="235"/>
      <c r="BK581" s="235"/>
      <c r="BL581" s="235"/>
      <c r="BM581" s="235"/>
      <c r="BN581" s="235"/>
      <c r="BO581" s="235"/>
      <c r="BP581" s="235"/>
      <c r="BQ581" s="235"/>
      <c r="BR581" s="236"/>
      <c r="BS581" s="236"/>
      <c r="BT581" s="236"/>
      <c r="BU581" s="236"/>
      <c r="BV581" s="236"/>
      <c r="BW581" s="236"/>
      <c r="BX581" s="236"/>
      <c r="BY581" s="236"/>
      <c r="BZ581" s="236"/>
      <c r="CA581" s="236"/>
      <c r="CB581" s="236"/>
      <c r="CC581" s="236"/>
      <c r="CD581" s="236"/>
      <c r="CE581" s="236"/>
      <c r="CF581" s="236"/>
      <c r="CG581" s="236"/>
      <c r="CH581" s="236"/>
      <c r="CI581" s="236"/>
      <c r="CJ581" s="236"/>
      <c r="CK581" s="236"/>
      <c r="CL581" s="236"/>
      <c r="CM581" s="236"/>
      <c r="CN581" s="236"/>
      <c r="CO581" s="236"/>
      <c r="CP581" s="236"/>
      <c r="CQ581" s="236"/>
      <c r="CR581" s="236"/>
      <c r="CS581" s="236"/>
      <c r="CT581" s="236"/>
      <c r="CU581" s="236"/>
      <c r="CV581" s="236"/>
      <c r="CW581" s="236"/>
      <c r="CX581" s="236"/>
      <c r="CY581" s="236"/>
      <c r="CZ581" s="236"/>
      <c r="DA581" s="233"/>
    </row>
    <row r="582" s="240" customFormat="true" ht="25.15" customHeight="true" x14ac:dyDescent="0.2">
      <c r="C582" s="2259"/>
      <c r="D582" s="2258"/>
      <c r="E582" s="809"/>
      <c r="F582" s="809"/>
      <c r="G582" s="809"/>
      <c r="H582" s="2259"/>
      <c r="I582" s="2258"/>
      <c r="J582" s="809"/>
      <c r="K582" s="809"/>
      <c r="L582" s="809"/>
      <c r="M582" s="2259"/>
      <c r="N582" s="2258"/>
      <c r="O582" s="809"/>
      <c r="P582" s="809"/>
      <c r="Q582" s="809"/>
      <c r="R582" s="233"/>
      <c r="S582" s="233"/>
      <c r="T582" s="233"/>
      <c r="U582" s="233"/>
      <c r="V582" s="233"/>
      <c r="W582" s="233"/>
      <c r="X582" s="233"/>
      <c r="Y582" s="233"/>
      <c r="Z582" s="233"/>
      <c r="AA582" s="233"/>
      <c r="AB582" s="233"/>
      <c r="AC582" s="233"/>
      <c r="AD582" s="233"/>
      <c r="AE582" s="233"/>
      <c r="AF582" s="233"/>
      <c r="AG582" s="233"/>
      <c r="AH582" s="233"/>
      <c r="AI582" s="233"/>
      <c r="AJ582" s="233"/>
      <c r="AK582" s="233"/>
      <c r="AL582" s="233"/>
      <c r="AM582" s="233"/>
      <c r="AN582" s="233"/>
      <c r="AO582" s="233"/>
      <c r="AP582" s="233"/>
      <c r="AQ582" s="233"/>
      <c r="AR582" s="233"/>
      <c r="AS582" s="233"/>
      <c r="AT582" s="233"/>
      <c r="AU582" s="233"/>
      <c r="AV582" s="233"/>
      <c r="AW582" s="233"/>
      <c r="AX582" s="233"/>
      <c r="AY582" s="233"/>
      <c r="BA582" s="235"/>
      <c r="BB582" s="412"/>
      <c r="BC582" s="235"/>
      <c r="BD582" s="235"/>
      <c r="BE582" s="235"/>
      <c r="BF582" s="235"/>
      <c r="BG582" s="235"/>
      <c r="BH582" s="235"/>
      <c r="BI582" s="235"/>
      <c r="BJ582" s="235"/>
      <c r="BK582" s="235"/>
      <c r="BL582" s="235"/>
      <c r="BM582" s="235"/>
      <c r="BN582" s="235"/>
      <c r="BO582" s="235"/>
      <c r="BP582" s="235"/>
      <c r="BQ582" s="235"/>
      <c r="BR582" s="236"/>
      <c r="BS582" s="236"/>
      <c r="BT582" s="236"/>
      <c r="BU582" s="236"/>
      <c r="BV582" s="236"/>
      <c r="BW582" s="236"/>
      <c r="BX582" s="236"/>
      <c r="BY582" s="236"/>
      <c r="BZ582" s="236"/>
      <c r="CA582" s="236"/>
      <c r="CB582" s="236"/>
      <c r="CC582" s="236"/>
      <c r="CD582" s="236"/>
      <c r="CE582" s="236"/>
      <c r="CF582" s="236"/>
      <c r="CG582" s="236"/>
      <c r="CH582" s="236"/>
      <c r="CI582" s="236"/>
      <c r="CJ582" s="236"/>
      <c r="CK582" s="236"/>
      <c r="CL582" s="236"/>
      <c r="CM582" s="236"/>
      <c r="CN582" s="236"/>
      <c r="CO582" s="236"/>
      <c r="CP582" s="236"/>
      <c r="CQ582" s="236"/>
      <c r="CR582" s="236"/>
      <c r="CS582" s="236"/>
      <c r="CT582" s="236"/>
      <c r="CU582" s="236"/>
      <c r="CV582" s="236"/>
      <c r="CW582" s="236"/>
      <c r="CX582" s="236"/>
      <c r="CY582" s="236"/>
      <c r="CZ582" s="236"/>
      <c r="DA582" s="233"/>
    </row>
    <row r="583" s="240" customFormat="true" ht="25.15" customHeight="true" x14ac:dyDescent="0.2">
      <c r="C583" s="2259"/>
      <c r="D583" s="2258"/>
      <c r="E583" s="809"/>
      <c r="F583" s="809"/>
      <c r="G583" s="809"/>
      <c r="H583" s="2259"/>
      <c r="I583" s="2258"/>
      <c r="J583" s="809"/>
      <c r="K583" s="809"/>
      <c r="L583" s="809"/>
      <c r="M583" s="2259"/>
      <c r="N583" s="2258"/>
      <c r="O583" s="809"/>
      <c r="P583" s="809"/>
      <c r="Q583" s="809"/>
      <c r="R583" s="233"/>
      <c r="S583" s="233"/>
      <c r="T583" s="233"/>
      <c r="U583" s="233"/>
      <c r="V583" s="233"/>
      <c r="W583" s="233"/>
      <c r="X583" s="233"/>
      <c r="Y583" s="233"/>
      <c r="Z583" s="233"/>
      <c r="AA583" s="233"/>
      <c r="AB583" s="233"/>
      <c r="AC583" s="233"/>
      <c r="AD583" s="233"/>
      <c r="AE583" s="233"/>
      <c r="AF583" s="233"/>
      <c r="AG583" s="233"/>
      <c r="AH583" s="233"/>
      <c r="AI583" s="233"/>
      <c r="AJ583" s="233"/>
      <c r="AK583" s="233"/>
      <c r="AL583" s="233"/>
      <c r="AM583" s="233"/>
      <c r="AN583" s="233"/>
      <c r="AO583" s="233"/>
      <c r="AP583" s="233"/>
      <c r="AQ583" s="233"/>
      <c r="AR583" s="233"/>
      <c r="AS583" s="233"/>
      <c r="AT583" s="233"/>
      <c r="AU583" s="233"/>
      <c r="AV583" s="233"/>
      <c r="AW583" s="233"/>
      <c r="AX583" s="233"/>
      <c r="AY583" s="233"/>
      <c r="BA583" s="235"/>
      <c r="BB583" s="412"/>
      <c r="BC583" s="235"/>
      <c r="BD583" s="235"/>
      <c r="BE583" s="235"/>
      <c r="BF583" s="235"/>
      <c r="BG583" s="235"/>
      <c r="BH583" s="235"/>
      <c r="BI583" s="235"/>
      <c r="BJ583" s="235"/>
      <c r="BK583" s="235"/>
      <c r="BL583" s="235"/>
      <c r="BM583" s="235"/>
      <c r="BN583" s="235"/>
      <c r="BO583" s="235"/>
      <c r="BP583" s="235"/>
      <c r="BQ583" s="235"/>
      <c r="BR583" s="236"/>
      <c r="BS583" s="236"/>
      <c r="BT583" s="236"/>
      <c r="BU583" s="236"/>
      <c r="BV583" s="236"/>
      <c r="BW583" s="236"/>
      <c r="BX583" s="236"/>
      <c r="BY583" s="236"/>
      <c r="BZ583" s="236"/>
      <c r="CA583" s="236"/>
      <c r="CB583" s="236"/>
      <c r="CC583" s="236"/>
      <c r="CD583" s="236"/>
      <c r="CE583" s="236"/>
      <c r="CF583" s="236"/>
      <c r="CG583" s="236"/>
      <c r="CH583" s="236"/>
      <c r="CI583" s="236"/>
      <c r="CJ583" s="236"/>
      <c r="CK583" s="236"/>
      <c r="CL583" s="236"/>
      <c r="CM583" s="236"/>
      <c r="CN583" s="236"/>
      <c r="CO583" s="236"/>
      <c r="CP583" s="236"/>
      <c r="CQ583" s="236"/>
      <c r="CR583" s="236"/>
      <c r="CS583" s="236"/>
      <c r="CT583" s="236"/>
      <c r="CU583" s="236"/>
      <c r="CV583" s="236"/>
      <c r="CW583" s="236"/>
      <c r="CX583" s="236"/>
      <c r="CY583" s="236"/>
      <c r="CZ583" s="236"/>
      <c r="DA583" s="233"/>
    </row>
    <row r="584" s="240" customFormat="true" ht="25.15" customHeight="true" x14ac:dyDescent="0.2">
      <c r="C584" s="2259"/>
      <c r="D584" s="2258"/>
      <c r="E584" s="809"/>
      <c r="F584" s="809"/>
      <c r="G584" s="809"/>
      <c r="H584" s="2259"/>
      <c r="I584" s="2258"/>
      <c r="J584" s="809"/>
      <c r="K584" s="809"/>
      <c r="L584" s="809"/>
      <c r="M584" s="2259"/>
      <c r="N584" s="2258"/>
      <c r="O584" s="809"/>
      <c r="P584" s="809"/>
      <c r="Q584" s="809"/>
      <c r="R584" s="233"/>
      <c r="S584" s="233"/>
      <c r="T584" s="233"/>
      <c r="U584" s="233"/>
      <c r="V584" s="233"/>
      <c r="W584" s="233"/>
      <c r="X584" s="233"/>
      <c r="Y584" s="233"/>
      <c r="Z584" s="233"/>
      <c r="AA584" s="233"/>
      <c r="AB584" s="233"/>
      <c r="AC584" s="233"/>
      <c r="AD584" s="233"/>
      <c r="AE584" s="233"/>
      <c r="AF584" s="233"/>
      <c r="AG584" s="233"/>
      <c r="AH584" s="233"/>
      <c r="AI584" s="233"/>
      <c r="AJ584" s="233"/>
      <c r="AK584" s="233"/>
      <c r="AL584" s="233"/>
      <c r="AM584" s="233"/>
      <c r="AN584" s="233"/>
      <c r="AO584" s="233"/>
      <c r="AP584" s="233"/>
      <c r="AQ584" s="233"/>
      <c r="AR584" s="233"/>
      <c r="AS584" s="233"/>
      <c r="AT584" s="233"/>
      <c r="AU584" s="233"/>
      <c r="AV584" s="233"/>
      <c r="AW584" s="233"/>
      <c r="AX584" s="233"/>
      <c r="AY584" s="233"/>
      <c r="BA584" s="235"/>
      <c r="BB584" s="412"/>
      <c r="BC584" s="235"/>
      <c r="BD584" s="235"/>
      <c r="BE584" s="235"/>
      <c r="BF584" s="235"/>
      <c r="BG584" s="235"/>
      <c r="BH584" s="235"/>
      <c r="BI584" s="235"/>
      <c r="BJ584" s="235"/>
      <c r="BK584" s="235"/>
      <c r="BL584" s="235"/>
      <c r="BM584" s="235"/>
      <c r="BN584" s="235"/>
      <c r="BO584" s="235"/>
      <c r="BP584" s="235"/>
      <c r="BQ584" s="235"/>
      <c r="BR584" s="236"/>
      <c r="BS584" s="236"/>
      <c r="BT584" s="236"/>
      <c r="BU584" s="236"/>
      <c r="BV584" s="236"/>
      <c r="BW584" s="236"/>
      <c r="BX584" s="236"/>
      <c r="BY584" s="236"/>
      <c r="BZ584" s="236"/>
      <c r="CA584" s="236"/>
      <c r="CB584" s="236"/>
      <c r="CC584" s="236"/>
      <c r="CD584" s="236"/>
      <c r="CE584" s="236"/>
      <c r="CF584" s="236"/>
      <c r="CG584" s="236"/>
      <c r="CH584" s="236"/>
      <c r="CI584" s="236"/>
      <c r="CJ584" s="236"/>
      <c r="CK584" s="236"/>
      <c r="CL584" s="236"/>
      <c r="CM584" s="236"/>
      <c r="CN584" s="236"/>
      <c r="CO584" s="236"/>
      <c r="CP584" s="236"/>
      <c r="CQ584" s="236"/>
      <c r="CR584" s="236"/>
      <c r="CS584" s="236"/>
      <c r="CT584" s="236"/>
      <c r="CU584" s="236"/>
      <c r="CV584" s="236"/>
      <c r="CW584" s="236"/>
      <c r="CX584" s="236"/>
      <c r="CY584" s="236"/>
      <c r="CZ584" s="236"/>
      <c r="DA584" s="233"/>
    </row>
    <row r="585" s="240" customFormat="true" ht="25.15" customHeight="true" x14ac:dyDescent="0.2">
      <c r="C585" s="2259"/>
      <c r="D585" s="2258"/>
      <c r="E585" s="809"/>
      <c r="F585" s="809"/>
      <c r="G585" s="809"/>
      <c r="H585" s="2259"/>
      <c r="I585" s="2258"/>
      <c r="J585" s="809"/>
      <c r="K585" s="809"/>
      <c r="L585" s="809"/>
      <c r="M585" s="2259"/>
      <c r="N585" s="2258"/>
      <c r="O585" s="809"/>
      <c r="P585" s="809"/>
      <c r="Q585" s="809"/>
      <c r="R585" s="233"/>
      <c r="S585" s="233"/>
      <c r="T585" s="233"/>
      <c r="U585" s="233"/>
      <c r="V585" s="233"/>
      <c r="W585" s="233"/>
      <c r="X585" s="233"/>
      <c r="Y585" s="233"/>
      <c r="Z585" s="233"/>
      <c r="AA585" s="233"/>
      <c r="AB585" s="233"/>
      <c r="AC585" s="233"/>
      <c r="AD585" s="233"/>
      <c r="AE585" s="233"/>
      <c r="AF585" s="233"/>
      <c r="AG585" s="233"/>
      <c r="AH585" s="233"/>
      <c r="AI585" s="233"/>
      <c r="AJ585" s="233"/>
      <c r="AK585" s="233"/>
      <c r="AL585" s="233"/>
      <c r="AM585" s="233"/>
      <c r="AN585" s="233"/>
      <c r="AO585" s="233"/>
      <c r="AP585" s="233"/>
      <c r="AQ585" s="233"/>
      <c r="AR585" s="233"/>
      <c r="AS585" s="233"/>
      <c r="AT585" s="233"/>
      <c r="AU585" s="233"/>
      <c r="AV585" s="233"/>
      <c r="AW585" s="233"/>
      <c r="AX585" s="233"/>
      <c r="AY585" s="233"/>
      <c r="BA585" s="235"/>
      <c r="BB585" s="412"/>
      <c r="BC585" s="235"/>
      <c r="BD585" s="235"/>
      <c r="BE585" s="235"/>
      <c r="BF585" s="235"/>
      <c r="BG585" s="235"/>
      <c r="BH585" s="235"/>
      <c r="BI585" s="235"/>
      <c r="BJ585" s="235"/>
      <c r="BK585" s="235"/>
      <c r="BL585" s="235"/>
      <c r="BM585" s="235"/>
      <c r="BN585" s="235"/>
      <c r="BO585" s="235"/>
      <c r="BP585" s="235"/>
      <c r="BQ585" s="235"/>
      <c r="BR585" s="236"/>
      <c r="BS585" s="236"/>
      <c r="BT585" s="236"/>
      <c r="BU585" s="236"/>
      <c r="BV585" s="236"/>
      <c r="BW585" s="236"/>
      <c r="BX585" s="236"/>
      <c r="BY585" s="236"/>
      <c r="BZ585" s="236"/>
      <c r="CA585" s="236"/>
      <c r="CB585" s="236"/>
      <c r="CC585" s="236"/>
      <c r="CD585" s="236"/>
      <c r="CE585" s="236"/>
      <c r="CF585" s="236"/>
      <c r="CG585" s="236"/>
      <c r="CH585" s="236"/>
      <c r="CI585" s="236"/>
      <c r="CJ585" s="236"/>
      <c r="CK585" s="236"/>
      <c r="CL585" s="236"/>
      <c r="CM585" s="236"/>
      <c r="CN585" s="236"/>
      <c r="CO585" s="236"/>
      <c r="CP585" s="236"/>
      <c r="CQ585" s="236"/>
      <c r="CR585" s="236"/>
      <c r="CS585" s="236"/>
      <c r="CT585" s="236"/>
      <c r="CU585" s="236"/>
      <c r="CV585" s="236"/>
      <c r="CW585" s="236"/>
      <c r="CX585" s="236"/>
      <c r="CY585" s="236"/>
      <c r="CZ585" s="236"/>
      <c r="DA585" s="233"/>
    </row>
    <row r="586" s="240" customFormat="true" ht="25.15" customHeight="true" x14ac:dyDescent="0.2">
      <c r="C586" s="2259"/>
      <c r="D586" s="2258"/>
      <c r="E586" s="809"/>
      <c r="F586" s="809"/>
      <c r="G586" s="809"/>
      <c r="H586" s="2259"/>
      <c r="I586" s="2258"/>
      <c r="J586" s="809"/>
      <c r="K586" s="809"/>
      <c r="L586" s="809"/>
      <c r="M586" s="2259"/>
      <c r="N586" s="2258"/>
      <c r="O586" s="809"/>
      <c r="P586" s="809"/>
      <c r="Q586" s="809"/>
      <c r="R586" s="233"/>
      <c r="S586" s="233"/>
      <c r="T586" s="233"/>
      <c r="U586" s="233"/>
      <c r="V586" s="233"/>
      <c r="W586" s="233"/>
      <c r="X586" s="233"/>
      <c r="Y586" s="233"/>
      <c r="Z586" s="233"/>
      <c r="AA586" s="233"/>
      <c r="AB586" s="233"/>
      <c r="AC586" s="233"/>
      <c r="AD586" s="233"/>
      <c r="AE586" s="233"/>
      <c r="AF586" s="233"/>
      <c r="AG586" s="233"/>
      <c r="AH586" s="233"/>
      <c r="AI586" s="233"/>
      <c r="AJ586" s="233"/>
      <c r="AK586" s="233"/>
      <c r="AL586" s="233"/>
      <c r="AM586" s="233"/>
      <c r="AN586" s="233"/>
      <c r="AO586" s="233"/>
      <c r="AP586" s="233"/>
      <c r="AQ586" s="233"/>
      <c r="AR586" s="233"/>
      <c r="AS586" s="233"/>
      <c r="AT586" s="233"/>
      <c r="AU586" s="233"/>
      <c r="AV586" s="233"/>
      <c r="AW586" s="233"/>
      <c r="AX586" s="233"/>
      <c r="AY586" s="233"/>
      <c r="BA586" s="235"/>
      <c r="BB586" s="412"/>
      <c r="BC586" s="235"/>
      <c r="BD586" s="235"/>
      <c r="BE586" s="235"/>
      <c r="BF586" s="235"/>
      <c r="BG586" s="235"/>
      <c r="BH586" s="235"/>
      <c r="BI586" s="235"/>
      <c r="BJ586" s="235"/>
      <c r="BK586" s="235"/>
      <c r="BL586" s="235"/>
      <c r="BM586" s="235"/>
      <c r="BN586" s="235"/>
      <c r="BO586" s="235"/>
      <c r="BP586" s="235"/>
      <c r="BQ586" s="235"/>
      <c r="BR586" s="236"/>
      <c r="BS586" s="236"/>
      <c r="BT586" s="236"/>
      <c r="BU586" s="236"/>
      <c r="BV586" s="236"/>
      <c r="BW586" s="236"/>
      <c r="BX586" s="236"/>
      <c r="BY586" s="236"/>
      <c r="BZ586" s="236"/>
      <c r="CA586" s="236"/>
      <c r="CB586" s="236"/>
      <c r="CC586" s="236"/>
      <c r="CD586" s="236"/>
      <c r="CE586" s="236"/>
      <c r="CF586" s="236"/>
      <c r="CG586" s="236"/>
      <c r="CH586" s="236"/>
      <c r="CI586" s="236"/>
      <c r="CJ586" s="236"/>
      <c r="CK586" s="236"/>
      <c r="CL586" s="236"/>
      <c r="CM586" s="236"/>
      <c r="CN586" s="236"/>
      <c r="CO586" s="236"/>
      <c r="CP586" s="236"/>
      <c r="CQ586" s="236"/>
      <c r="CR586" s="236"/>
      <c r="CS586" s="236"/>
      <c r="CT586" s="236"/>
      <c r="CU586" s="236"/>
      <c r="CV586" s="236"/>
      <c r="CW586" s="236"/>
      <c r="CX586" s="236"/>
      <c r="CY586" s="236"/>
      <c r="CZ586" s="236"/>
      <c r="DA586" s="233"/>
    </row>
    <row r="587" s="240" customFormat="true" ht="25.15" customHeight="true" x14ac:dyDescent="0.2">
      <c r="C587" s="2259"/>
      <c r="D587" s="2258"/>
      <c r="E587" s="809"/>
      <c r="F587" s="809"/>
      <c r="G587" s="809"/>
      <c r="H587" s="2259"/>
      <c r="I587" s="2258"/>
      <c r="J587" s="809"/>
      <c r="K587" s="809"/>
      <c r="L587" s="809"/>
      <c r="M587" s="2259"/>
      <c r="N587" s="2258"/>
      <c r="O587" s="809"/>
      <c r="P587" s="809"/>
      <c r="Q587" s="809"/>
      <c r="R587" s="233"/>
      <c r="S587" s="233"/>
      <c r="T587" s="233"/>
      <c r="U587" s="233"/>
      <c r="V587" s="233"/>
      <c r="W587" s="233"/>
      <c r="X587" s="233"/>
      <c r="Y587" s="233"/>
      <c r="Z587" s="233"/>
      <c r="AA587" s="233"/>
      <c r="AB587" s="233"/>
      <c r="AC587" s="233"/>
      <c r="AD587" s="233"/>
      <c r="AE587" s="233"/>
      <c r="AF587" s="233"/>
      <c r="AG587" s="233"/>
      <c r="AH587" s="233"/>
      <c r="AI587" s="233"/>
      <c r="AJ587" s="233"/>
      <c r="AK587" s="233"/>
      <c r="AL587" s="233"/>
      <c r="AM587" s="233"/>
      <c r="AN587" s="233"/>
      <c r="AO587" s="233"/>
      <c r="AP587" s="233"/>
      <c r="AQ587" s="233"/>
      <c r="AR587" s="233"/>
      <c r="AS587" s="233"/>
      <c r="AT587" s="233"/>
      <c r="AU587" s="233"/>
      <c r="AV587" s="233"/>
      <c r="AW587" s="233"/>
      <c r="AX587" s="233"/>
      <c r="AY587" s="233"/>
      <c r="BA587" s="235"/>
      <c r="BB587" s="412"/>
      <c r="BC587" s="235"/>
      <c r="BD587" s="235"/>
      <c r="BE587" s="235"/>
      <c r="BF587" s="235"/>
      <c r="BG587" s="235"/>
      <c r="BH587" s="235"/>
      <c r="BI587" s="235"/>
      <c r="BJ587" s="235"/>
      <c r="BK587" s="235"/>
      <c r="BL587" s="235"/>
      <c r="BM587" s="235"/>
      <c r="BN587" s="235"/>
      <c r="BO587" s="235"/>
      <c r="BP587" s="235"/>
      <c r="BQ587" s="235"/>
      <c r="BR587" s="236"/>
      <c r="BS587" s="236"/>
      <c r="BT587" s="236"/>
      <c r="BU587" s="236"/>
      <c r="BV587" s="236"/>
      <c r="BW587" s="236"/>
      <c r="BX587" s="236"/>
      <c r="BY587" s="236"/>
      <c r="BZ587" s="236"/>
      <c r="CA587" s="236"/>
      <c r="CB587" s="236"/>
      <c r="CC587" s="236"/>
      <c r="CD587" s="236"/>
      <c r="CE587" s="236"/>
      <c r="CF587" s="236"/>
      <c r="CG587" s="236"/>
      <c r="CH587" s="236"/>
      <c r="CI587" s="236"/>
      <c r="CJ587" s="236"/>
      <c r="CK587" s="236"/>
      <c r="CL587" s="236"/>
      <c r="CM587" s="236"/>
      <c r="CN587" s="236"/>
      <c r="CO587" s="236"/>
      <c r="CP587" s="236"/>
      <c r="CQ587" s="236"/>
      <c r="CR587" s="236"/>
      <c r="CS587" s="236"/>
      <c r="CT587" s="236"/>
      <c r="CU587" s="236"/>
      <c r="CV587" s="236"/>
      <c r="CW587" s="236"/>
      <c r="CX587" s="236"/>
      <c r="CY587" s="236"/>
      <c r="CZ587" s="236"/>
      <c r="DA587" s="233"/>
    </row>
    <row r="588" s="240" customFormat="true" ht="25.15" customHeight="true" x14ac:dyDescent="0.2">
      <c r="C588" s="2259"/>
      <c r="D588" s="2258"/>
      <c r="E588" s="809"/>
      <c r="F588" s="809"/>
      <c r="G588" s="809"/>
      <c r="H588" s="2259"/>
      <c r="I588" s="2258"/>
      <c r="J588" s="809"/>
      <c r="K588" s="809"/>
      <c r="L588" s="809"/>
      <c r="M588" s="2259"/>
      <c r="N588" s="2258"/>
      <c r="O588" s="809"/>
      <c r="P588" s="809"/>
      <c r="Q588" s="809"/>
      <c r="R588" s="233"/>
      <c r="S588" s="233"/>
      <c r="T588" s="233"/>
      <c r="U588" s="233"/>
      <c r="V588" s="233"/>
      <c r="W588" s="233"/>
      <c r="X588" s="233"/>
      <c r="Y588" s="233"/>
      <c r="Z588" s="233"/>
      <c r="AA588" s="233"/>
      <c r="AB588" s="233"/>
      <c r="AC588" s="233"/>
      <c r="AD588" s="233"/>
      <c r="AE588" s="233"/>
      <c r="AF588" s="233"/>
      <c r="AG588" s="233"/>
      <c r="AH588" s="233"/>
      <c r="AI588" s="233"/>
      <c r="AJ588" s="233"/>
      <c r="AK588" s="233"/>
      <c r="AL588" s="233"/>
      <c r="AM588" s="233"/>
      <c r="AN588" s="233"/>
      <c r="AO588" s="233"/>
      <c r="AP588" s="233"/>
      <c r="AQ588" s="233"/>
      <c r="AR588" s="233"/>
      <c r="AS588" s="233"/>
      <c r="AT588" s="233"/>
      <c r="AU588" s="233"/>
      <c r="AV588" s="233"/>
      <c r="AW588" s="233"/>
      <c r="AX588" s="233"/>
      <c r="AY588" s="233"/>
      <c r="BA588" s="235"/>
      <c r="BB588" s="412"/>
      <c r="BC588" s="235"/>
      <c r="BD588" s="235"/>
      <c r="BE588" s="235"/>
      <c r="BF588" s="235"/>
      <c r="BG588" s="235"/>
      <c r="BH588" s="235"/>
      <c r="BI588" s="235"/>
      <c r="BJ588" s="235"/>
      <c r="BK588" s="235"/>
      <c r="BL588" s="235"/>
      <c r="BM588" s="235"/>
      <c r="BN588" s="235"/>
      <c r="BO588" s="235"/>
      <c r="BP588" s="235"/>
      <c r="BQ588" s="235"/>
      <c r="BR588" s="236"/>
      <c r="BS588" s="236"/>
      <c r="BT588" s="236"/>
      <c r="BU588" s="236"/>
      <c r="BV588" s="236"/>
      <c r="BW588" s="236"/>
      <c r="BX588" s="236"/>
      <c r="BY588" s="236"/>
      <c r="BZ588" s="236"/>
      <c r="CA588" s="236"/>
      <c r="CB588" s="236"/>
      <c r="CC588" s="236"/>
      <c r="CD588" s="236"/>
      <c r="CE588" s="236"/>
      <c r="CF588" s="236"/>
      <c r="CG588" s="236"/>
      <c r="CH588" s="236"/>
      <c r="CI588" s="236"/>
      <c r="CJ588" s="236"/>
      <c r="CK588" s="236"/>
      <c r="CL588" s="236"/>
      <c r="CM588" s="236"/>
      <c r="CN588" s="236"/>
      <c r="CO588" s="236"/>
      <c r="CP588" s="236"/>
      <c r="CQ588" s="236"/>
      <c r="CR588" s="236"/>
      <c r="CS588" s="236"/>
      <c r="CT588" s="236"/>
      <c r="CU588" s="236"/>
      <c r="CV588" s="236"/>
      <c r="CW588" s="236"/>
      <c r="CX588" s="236"/>
      <c r="CY588" s="236"/>
      <c r="CZ588" s="236"/>
      <c r="DA588" s="233"/>
    </row>
    <row r="589" s="240" customFormat="true" ht="25.15" customHeight="true" x14ac:dyDescent="0.2">
      <c r="C589" s="2259"/>
      <c r="D589" s="2258"/>
      <c r="E589" s="809"/>
      <c r="F589" s="809"/>
      <c r="G589" s="809"/>
      <c r="H589" s="2259"/>
      <c r="I589" s="2258"/>
      <c r="J589" s="809"/>
      <c r="K589" s="809"/>
      <c r="L589" s="809"/>
      <c r="M589" s="2259"/>
      <c r="N589" s="2258"/>
      <c r="O589" s="809"/>
      <c r="P589" s="809"/>
      <c r="Q589" s="809"/>
      <c r="R589" s="233"/>
      <c r="S589" s="233"/>
      <c r="T589" s="233"/>
      <c r="U589" s="233"/>
      <c r="V589" s="233"/>
      <c r="W589" s="233"/>
      <c r="X589" s="233"/>
      <c r="Y589" s="233"/>
      <c r="Z589" s="233"/>
      <c r="AA589" s="233"/>
      <c r="AB589" s="233"/>
      <c r="AC589" s="233"/>
      <c r="AD589" s="233"/>
      <c r="AE589" s="233"/>
      <c r="AF589" s="233"/>
      <c r="AG589" s="233"/>
      <c r="AH589" s="233"/>
      <c r="AI589" s="233"/>
      <c r="AJ589" s="233"/>
      <c r="AK589" s="233"/>
      <c r="AL589" s="233"/>
      <c r="AM589" s="233"/>
      <c r="AN589" s="233"/>
      <c r="AO589" s="233"/>
      <c r="AP589" s="233"/>
      <c r="AQ589" s="233"/>
      <c r="AR589" s="233"/>
      <c r="AS589" s="233"/>
      <c r="AT589" s="233"/>
      <c r="AU589" s="233"/>
      <c r="AV589" s="233"/>
      <c r="AW589" s="233"/>
      <c r="AX589" s="233"/>
      <c r="AY589" s="233"/>
      <c r="BA589" s="235"/>
      <c r="BB589" s="412"/>
      <c r="BC589" s="235"/>
      <c r="BD589" s="235"/>
      <c r="BE589" s="235"/>
      <c r="BF589" s="235"/>
      <c r="BG589" s="235"/>
      <c r="BH589" s="235"/>
      <c r="BI589" s="235"/>
      <c r="BJ589" s="235"/>
      <c r="BK589" s="235"/>
      <c r="BL589" s="235"/>
      <c r="BM589" s="235"/>
      <c r="BN589" s="235"/>
      <c r="BO589" s="235"/>
      <c r="BP589" s="235"/>
      <c r="BQ589" s="235"/>
      <c r="BR589" s="236"/>
      <c r="BS589" s="236"/>
      <c r="BT589" s="236"/>
      <c r="BU589" s="236"/>
      <c r="BV589" s="236"/>
      <c r="BW589" s="236"/>
      <c r="BX589" s="236"/>
      <c r="BY589" s="236"/>
      <c r="BZ589" s="236"/>
      <c r="CA589" s="236"/>
      <c r="CB589" s="236"/>
      <c r="CC589" s="236"/>
      <c r="CD589" s="236"/>
      <c r="CE589" s="236"/>
      <c r="CF589" s="236"/>
      <c r="CG589" s="236"/>
      <c r="CH589" s="236"/>
      <c r="CI589" s="236"/>
      <c r="CJ589" s="236"/>
      <c r="CK589" s="236"/>
      <c r="CL589" s="236"/>
      <c r="CM589" s="236"/>
      <c r="CN589" s="236"/>
      <c r="CO589" s="236"/>
      <c r="CP589" s="236"/>
      <c r="CQ589" s="236"/>
      <c r="CR589" s="236"/>
      <c r="CS589" s="236"/>
      <c r="CT589" s="236"/>
      <c r="CU589" s="236"/>
      <c r="CV589" s="236"/>
      <c r="CW589" s="236"/>
      <c r="CX589" s="236"/>
      <c r="CY589" s="236"/>
      <c r="CZ589" s="236"/>
      <c r="DA589" s="233"/>
    </row>
    <row r="590" s="240" customFormat="true" ht="25.15" customHeight="true" x14ac:dyDescent="0.2">
      <c r="C590" s="2259"/>
      <c r="D590" s="2258"/>
      <c r="E590" s="809"/>
      <c r="F590" s="809"/>
      <c r="G590" s="809"/>
      <c r="H590" s="2259"/>
      <c r="I590" s="2258"/>
      <c r="J590" s="809"/>
      <c r="K590" s="809"/>
      <c r="L590" s="809"/>
      <c r="M590" s="2259"/>
      <c r="N590" s="2258"/>
      <c r="O590" s="809"/>
      <c r="P590" s="809"/>
      <c r="Q590" s="809"/>
      <c r="R590" s="233"/>
      <c r="S590" s="233"/>
      <c r="T590" s="233"/>
      <c r="U590" s="233"/>
      <c r="V590" s="233"/>
      <c r="W590" s="233"/>
      <c r="X590" s="233"/>
      <c r="Y590" s="233"/>
      <c r="Z590" s="233"/>
      <c r="AA590" s="233"/>
      <c r="AB590" s="233"/>
      <c r="AC590" s="233"/>
      <c r="AD590" s="233"/>
      <c r="AE590" s="233"/>
      <c r="AF590" s="233"/>
      <c r="AG590" s="233"/>
      <c r="AH590" s="233"/>
      <c r="AI590" s="233"/>
      <c r="AJ590" s="233"/>
      <c r="AK590" s="233"/>
      <c r="AL590" s="233"/>
      <c r="AM590" s="233"/>
      <c r="AN590" s="233"/>
      <c r="AO590" s="233"/>
      <c r="AP590" s="233"/>
      <c r="AQ590" s="233"/>
      <c r="AR590" s="233"/>
      <c r="AS590" s="233"/>
      <c r="AT590" s="233"/>
      <c r="AU590" s="233"/>
      <c r="AV590" s="233"/>
      <c r="AW590" s="233"/>
      <c r="AX590" s="233"/>
      <c r="AY590" s="233"/>
      <c r="BA590" s="235"/>
      <c r="BB590" s="412"/>
      <c r="BC590" s="235"/>
      <c r="BD590" s="235"/>
      <c r="BE590" s="235"/>
      <c r="BF590" s="235"/>
      <c r="BG590" s="235"/>
      <c r="BH590" s="235"/>
      <c r="BI590" s="235"/>
      <c r="BJ590" s="235"/>
      <c r="BK590" s="235"/>
      <c r="BL590" s="235"/>
      <c r="BM590" s="235"/>
      <c r="BN590" s="235"/>
      <c r="BO590" s="235"/>
      <c r="BP590" s="235"/>
      <c r="BQ590" s="235"/>
      <c r="BR590" s="236"/>
      <c r="BS590" s="236"/>
      <c r="BT590" s="236"/>
      <c r="BU590" s="236"/>
      <c r="BV590" s="236"/>
      <c r="BW590" s="236"/>
      <c r="BX590" s="236"/>
      <c r="BY590" s="236"/>
      <c r="BZ590" s="236"/>
      <c r="CA590" s="236"/>
      <c r="CB590" s="236"/>
      <c r="CC590" s="236"/>
      <c r="CD590" s="236"/>
      <c r="CE590" s="236"/>
      <c r="CF590" s="236"/>
      <c r="CG590" s="236"/>
      <c r="CH590" s="236"/>
      <c r="CI590" s="236"/>
      <c r="CJ590" s="236"/>
      <c r="CK590" s="236"/>
      <c r="CL590" s="236"/>
      <c r="CM590" s="236"/>
      <c r="CN590" s="236"/>
      <c r="CO590" s="236"/>
      <c r="CP590" s="236"/>
      <c r="CQ590" s="236"/>
      <c r="CR590" s="236"/>
      <c r="CS590" s="236"/>
      <c r="CT590" s="236"/>
      <c r="CU590" s="236"/>
      <c r="CV590" s="236"/>
      <c r="CW590" s="236"/>
      <c r="CX590" s="236"/>
      <c r="CY590" s="236"/>
      <c r="CZ590" s="236"/>
      <c r="DA590" s="233"/>
    </row>
    <row r="591" s="240" customFormat="true" ht="25.15" customHeight="true" x14ac:dyDescent="0.2">
      <c r="C591" s="2259"/>
      <c r="D591" s="2258"/>
      <c r="E591" s="809"/>
      <c r="F591" s="809"/>
      <c r="G591" s="809"/>
      <c r="H591" s="2259"/>
      <c r="I591" s="2258"/>
      <c r="J591" s="809"/>
      <c r="K591" s="809"/>
      <c r="L591" s="809"/>
      <c r="M591" s="2259"/>
      <c r="N591" s="2258"/>
      <c r="O591" s="809"/>
      <c r="P591" s="809"/>
      <c r="Q591" s="809"/>
      <c r="R591" s="233"/>
      <c r="S591" s="233"/>
      <c r="T591" s="233"/>
      <c r="U591" s="233"/>
      <c r="V591" s="233"/>
      <c r="W591" s="233"/>
      <c r="X591" s="233"/>
      <c r="Y591" s="233"/>
      <c r="Z591" s="233"/>
      <c r="AA591" s="233"/>
      <c r="AB591" s="233"/>
      <c r="AC591" s="233"/>
      <c r="AD591" s="233"/>
      <c r="AE591" s="233"/>
      <c r="AF591" s="233"/>
      <c r="AG591" s="233"/>
      <c r="AH591" s="233"/>
      <c r="AI591" s="233"/>
      <c r="AJ591" s="233"/>
      <c r="AK591" s="233"/>
      <c r="AL591" s="233"/>
      <c r="AM591" s="233"/>
      <c r="AN591" s="233"/>
      <c r="AO591" s="233"/>
      <c r="AP591" s="233"/>
      <c r="AQ591" s="233"/>
      <c r="AR591" s="233"/>
      <c r="AS591" s="233"/>
      <c r="AT591" s="233"/>
      <c r="AU591" s="233"/>
      <c r="AV591" s="233"/>
      <c r="AW591" s="233"/>
      <c r="AX591" s="233"/>
      <c r="AY591" s="233"/>
      <c r="BA591" s="235"/>
      <c r="BB591" s="412"/>
      <c r="BC591" s="235"/>
      <c r="BD591" s="235"/>
      <c r="BE591" s="235"/>
      <c r="BF591" s="235"/>
      <c r="BG591" s="235"/>
      <c r="BH591" s="235"/>
      <c r="BI591" s="235"/>
      <c r="BJ591" s="235"/>
      <c r="BK591" s="235"/>
      <c r="BL591" s="235"/>
      <c r="BM591" s="235"/>
      <c r="BN591" s="235"/>
      <c r="BO591" s="235"/>
      <c r="BP591" s="235"/>
      <c r="BQ591" s="235"/>
      <c r="BR591" s="236"/>
      <c r="BS591" s="236"/>
      <c r="BT591" s="236"/>
      <c r="BU591" s="236"/>
      <c r="BV591" s="236"/>
      <c r="BW591" s="236"/>
      <c r="BX591" s="236"/>
      <c r="BY591" s="236"/>
      <c r="BZ591" s="236"/>
      <c r="CA591" s="236"/>
      <c r="CB591" s="236"/>
      <c r="CC591" s="236"/>
      <c r="CD591" s="236"/>
      <c r="CE591" s="236"/>
      <c r="CF591" s="236"/>
      <c r="CG591" s="236"/>
      <c r="CH591" s="236"/>
      <c r="CI591" s="236"/>
      <c r="CJ591" s="236"/>
      <c r="CK591" s="236"/>
      <c r="CL591" s="236"/>
      <c r="CM591" s="236"/>
      <c r="CN591" s="236"/>
      <c r="CO591" s="236"/>
      <c r="CP591" s="236"/>
      <c r="CQ591" s="236"/>
      <c r="CR591" s="236"/>
      <c r="CS591" s="236"/>
      <c r="CT591" s="236"/>
      <c r="CU591" s="236"/>
      <c r="CV591" s="236"/>
      <c r="CW591" s="236"/>
      <c r="CX591" s="236"/>
      <c r="CY591" s="236"/>
      <c r="CZ591" s="236"/>
      <c r="DA591" s="233"/>
    </row>
    <row r="592" s="240" customFormat="true" ht="25.15" customHeight="true" x14ac:dyDescent="0.2">
      <c r="C592" s="2259"/>
      <c r="D592" s="2258"/>
      <c r="E592" s="809"/>
      <c r="F592" s="809"/>
      <c r="G592" s="809"/>
      <c r="H592" s="2259"/>
      <c r="I592" s="2258"/>
      <c r="J592" s="809"/>
      <c r="K592" s="809"/>
      <c r="L592" s="809"/>
      <c r="M592" s="2259"/>
      <c r="N592" s="2258"/>
      <c r="O592" s="809"/>
      <c r="P592" s="809"/>
      <c r="Q592" s="809"/>
      <c r="R592" s="233"/>
      <c r="S592" s="233"/>
      <c r="T592" s="233"/>
      <c r="U592" s="233"/>
      <c r="V592" s="233"/>
      <c r="W592" s="233"/>
      <c r="X592" s="233"/>
      <c r="Y592" s="233"/>
      <c r="Z592" s="233"/>
      <c r="AA592" s="233"/>
      <c r="AB592" s="233"/>
      <c r="AC592" s="233"/>
      <c r="AD592" s="233"/>
      <c r="AE592" s="233"/>
      <c r="AF592" s="233"/>
      <c r="AG592" s="233"/>
      <c r="AH592" s="233"/>
      <c r="AI592" s="233"/>
      <c r="AJ592" s="233"/>
      <c r="AK592" s="233"/>
      <c r="AL592" s="233"/>
      <c r="AM592" s="233"/>
      <c r="AN592" s="233"/>
      <c r="AO592" s="233"/>
      <c r="AP592" s="233"/>
      <c r="AQ592" s="233"/>
      <c r="AR592" s="233"/>
      <c r="AS592" s="233"/>
      <c r="AT592" s="233"/>
      <c r="AU592" s="233"/>
      <c r="AV592" s="233"/>
      <c r="AW592" s="233"/>
      <c r="AX592" s="233"/>
      <c r="AY592" s="233"/>
      <c r="BA592" s="235"/>
      <c r="BB592" s="412"/>
      <c r="BC592" s="235"/>
      <c r="BD592" s="235"/>
      <c r="BE592" s="235"/>
      <c r="BF592" s="235"/>
      <c r="BG592" s="235"/>
      <c r="BH592" s="235"/>
      <c r="BI592" s="235"/>
      <c r="BJ592" s="235"/>
      <c r="BK592" s="235"/>
      <c r="BL592" s="235"/>
      <c r="BM592" s="235"/>
      <c r="BN592" s="235"/>
      <c r="BO592" s="235"/>
      <c r="BP592" s="235"/>
      <c r="BQ592" s="235"/>
      <c r="BR592" s="236"/>
      <c r="BS592" s="236"/>
      <c r="BT592" s="236"/>
      <c r="BU592" s="236"/>
      <c r="BV592" s="236"/>
      <c r="BW592" s="236"/>
      <c r="BX592" s="236"/>
      <c r="BY592" s="236"/>
      <c r="BZ592" s="236"/>
      <c r="CA592" s="236"/>
      <c r="CB592" s="236"/>
      <c r="CC592" s="236"/>
      <c r="CD592" s="236"/>
      <c r="CE592" s="236"/>
      <c r="CF592" s="236"/>
      <c r="CG592" s="236"/>
      <c r="CH592" s="236"/>
      <c r="CI592" s="236"/>
      <c r="CJ592" s="236"/>
      <c r="CK592" s="236"/>
      <c r="CL592" s="236"/>
      <c r="CM592" s="236"/>
      <c r="CN592" s="236"/>
      <c r="CO592" s="236"/>
      <c r="CP592" s="236"/>
      <c r="CQ592" s="236"/>
      <c r="CR592" s="236"/>
      <c r="CS592" s="236"/>
      <c r="CT592" s="236"/>
      <c r="CU592" s="236"/>
      <c r="CV592" s="236"/>
      <c r="CW592" s="236"/>
      <c r="CX592" s="236"/>
      <c r="CY592" s="236"/>
      <c r="CZ592" s="236"/>
      <c r="DA592" s="233"/>
    </row>
    <row r="593" s="240" customFormat="true" ht="25.15" customHeight="true" x14ac:dyDescent="0.2">
      <c r="C593" s="2259"/>
      <c r="D593" s="2258"/>
      <c r="E593" s="809"/>
      <c r="F593" s="809"/>
      <c r="G593" s="809"/>
      <c r="H593" s="2259"/>
      <c r="I593" s="2258"/>
      <c r="J593" s="809"/>
      <c r="K593" s="809"/>
      <c r="L593" s="809"/>
      <c r="M593" s="2259"/>
      <c r="N593" s="2258"/>
      <c r="O593" s="809"/>
      <c r="P593" s="809"/>
      <c r="Q593" s="809"/>
      <c r="R593" s="233"/>
      <c r="S593" s="233"/>
      <c r="T593" s="233"/>
      <c r="U593" s="233"/>
      <c r="V593" s="233"/>
      <c r="W593" s="233"/>
      <c r="X593" s="233"/>
      <c r="Y593" s="233"/>
      <c r="Z593" s="233"/>
      <c r="AA593" s="233"/>
      <c r="AB593" s="233"/>
      <c r="AC593" s="233"/>
      <c r="AD593" s="233"/>
      <c r="AE593" s="233"/>
      <c r="AF593" s="233"/>
      <c r="AG593" s="233"/>
      <c r="AH593" s="233"/>
      <c r="AI593" s="233"/>
      <c r="AJ593" s="233"/>
      <c r="AK593" s="233"/>
      <c r="AL593" s="233"/>
      <c r="AM593" s="233"/>
      <c r="AN593" s="233"/>
      <c r="AO593" s="233"/>
      <c r="AP593" s="233"/>
      <c r="AQ593" s="233"/>
      <c r="AR593" s="233"/>
      <c r="AS593" s="233"/>
      <c r="AT593" s="233"/>
      <c r="AU593" s="233"/>
      <c r="AV593" s="233"/>
      <c r="AW593" s="233"/>
      <c r="AX593" s="233"/>
      <c r="AY593" s="233"/>
      <c r="BA593" s="235"/>
      <c r="BB593" s="412"/>
      <c r="BC593" s="235"/>
      <c r="BD593" s="235"/>
      <c r="BE593" s="235"/>
      <c r="BF593" s="235"/>
      <c r="BG593" s="235"/>
      <c r="BH593" s="235"/>
      <c r="BI593" s="235"/>
      <c r="BJ593" s="235"/>
      <c r="BK593" s="235"/>
      <c r="BL593" s="235"/>
      <c r="BM593" s="235"/>
      <c r="BN593" s="235"/>
      <c r="BO593" s="235"/>
      <c r="BP593" s="235"/>
      <c r="BQ593" s="235"/>
      <c r="BR593" s="236"/>
      <c r="BS593" s="236"/>
      <c r="BT593" s="236"/>
      <c r="BU593" s="236"/>
      <c r="BV593" s="236"/>
      <c r="BW593" s="236"/>
      <c r="BX593" s="236"/>
      <c r="BY593" s="236"/>
      <c r="BZ593" s="236"/>
      <c r="CA593" s="236"/>
      <c r="CB593" s="236"/>
      <c r="CC593" s="236"/>
      <c r="CD593" s="236"/>
      <c r="CE593" s="236"/>
      <c r="CF593" s="236"/>
      <c r="CG593" s="236"/>
      <c r="CH593" s="236"/>
      <c r="CI593" s="236"/>
      <c r="CJ593" s="236"/>
      <c r="CK593" s="236"/>
      <c r="CL593" s="236"/>
      <c r="CM593" s="236"/>
      <c r="CN593" s="236"/>
      <c r="CO593" s="236"/>
      <c r="CP593" s="236"/>
      <c r="CQ593" s="236"/>
      <c r="CR593" s="236"/>
      <c r="CS593" s="236"/>
      <c r="CT593" s="236"/>
      <c r="CU593" s="236"/>
      <c r="CV593" s="236"/>
      <c r="CW593" s="236"/>
      <c r="CX593" s="236"/>
      <c r="CY593" s="236"/>
      <c r="CZ593" s="236"/>
      <c r="DA593" s="233"/>
    </row>
    <row r="594" s="240" customFormat="true" ht="25.15" customHeight="true" x14ac:dyDescent="0.2">
      <c r="C594" s="2259"/>
      <c r="D594" s="2258"/>
      <c r="E594" s="809"/>
      <c r="F594" s="809"/>
      <c r="G594" s="809"/>
      <c r="H594" s="2259"/>
      <c r="I594" s="2258"/>
      <c r="J594" s="809"/>
      <c r="K594" s="809"/>
      <c r="L594" s="809"/>
      <c r="M594" s="2259"/>
      <c r="N594" s="2258"/>
      <c r="O594" s="809"/>
      <c r="P594" s="809"/>
      <c r="Q594" s="809"/>
      <c r="R594" s="233"/>
      <c r="S594" s="233"/>
      <c r="T594" s="233"/>
      <c r="U594" s="233"/>
      <c r="V594" s="233"/>
      <c r="W594" s="233"/>
      <c r="X594" s="233"/>
      <c r="Y594" s="233"/>
      <c r="Z594" s="233"/>
      <c r="AA594" s="233"/>
      <c r="AB594" s="233"/>
      <c r="AC594" s="233"/>
      <c r="AD594" s="233"/>
      <c r="AE594" s="233"/>
      <c r="AF594" s="233"/>
      <c r="AG594" s="233"/>
      <c r="AH594" s="233"/>
      <c r="AI594" s="233"/>
      <c r="AJ594" s="233"/>
      <c r="AK594" s="233"/>
      <c r="AL594" s="233"/>
      <c r="AM594" s="233"/>
      <c r="AN594" s="233"/>
      <c r="AO594" s="233"/>
      <c r="AP594" s="233"/>
      <c r="AQ594" s="233"/>
      <c r="AR594" s="233"/>
      <c r="AS594" s="233"/>
      <c r="AT594" s="233"/>
      <c r="AU594" s="233"/>
      <c r="AV594" s="233"/>
      <c r="AW594" s="233"/>
      <c r="AX594" s="233"/>
      <c r="AY594" s="233"/>
      <c r="BA594" s="235"/>
      <c r="BB594" s="412"/>
      <c r="BC594" s="235"/>
      <c r="BD594" s="235"/>
      <c r="BE594" s="235"/>
      <c r="BF594" s="235"/>
      <c r="BG594" s="235"/>
      <c r="BH594" s="235"/>
      <c r="BI594" s="235"/>
      <c r="BJ594" s="235"/>
      <c r="BK594" s="235"/>
      <c r="BL594" s="235"/>
      <c r="BM594" s="235"/>
      <c r="BN594" s="235"/>
      <c r="BO594" s="235"/>
      <c r="BP594" s="235"/>
      <c r="BQ594" s="235"/>
      <c r="BR594" s="236"/>
      <c r="BS594" s="236"/>
      <c r="BT594" s="236"/>
      <c r="BU594" s="236"/>
      <c r="BV594" s="236"/>
      <c r="BW594" s="236"/>
      <c r="BX594" s="236"/>
      <c r="BY594" s="236"/>
      <c r="BZ594" s="236"/>
      <c r="CA594" s="236"/>
      <c r="CB594" s="236"/>
      <c r="CC594" s="236"/>
      <c r="CD594" s="236"/>
      <c r="CE594" s="236"/>
      <c r="CF594" s="236"/>
      <c r="CG594" s="236"/>
      <c r="CH594" s="236"/>
      <c r="CI594" s="236"/>
      <c r="CJ594" s="236"/>
      <c r="CK594" s="236"/>
      <c r="CL594" s="236"/>
      <c r="CM594" s="236"/>
      <c r="CN594" s="236"/>
      <c r="CO594" s="236"/>
      <c r="CP594" s="236"/>
      <c r="CQ594" s="236"/>
      <c r="CR594" s="236"/>
      <c r="CS594" s="236"/>
      <c r="CT594" s="236"/>
      <c r="CU594" s="236"/>
      <c r="CV594" s="236"/>
      <c r="CW594" s="236"/>
      <c r="CX594" s="236"/>
      <c r="CY594" s="236"/>
      <c r="CZ594" s="236"/>
      <c r="DA594" s="233"/>
    </row>
    <row r="595" s="240" customFormat="true" ht="25.15" customHeight="true" x14ac:dyDescent="0.2">
      <c r="C595" s="2259"/>
      <c r="D595" s="2258"/>
      <c r="E595" s="809"/>
      <c r="F595" s="809"/>
      <c r="G595" s="809"/>
      <c r="H595" s="2259"/>
      <c r="I595" s="2258"/>
      <c r="J595" s="809"/>
      <c r="K595" s="809"/>
      <c r="L595" s="809"/>
      <c r="M595" s="2259"/>
      <c r="N595" s="2258"/>
      <c r="O595" s="809"/>
      <c r="P595" s="809"/>
      <c r="Q595" s="809"/>
      <c r="R595" s="233"/>
      <c r="S595" s="233"/>
      <c r="T595" s="233"/>
      <c r="U595" s="233"/>
      <c r="V595" s="233"/>
      <c r="W595" s="233"/>
      <c r="X595" s="233"/>
      <c r="Y595" s="233"/>
      <c r="Z595" s="233"/>
      <c r="AA595" s="233"/>
      <c r="AB595" s="233"/>
      <c r="AC595" s="233"/>
      <c r="AD595" s="233"/>
      <c r="AE595" s="233"/>
      <c r="AF595" s="233"/>
      <c r="AG595" s="233"/>
      <c r="AH595" s="233"/>
      <c r="AI595" s="233"/>
      <c r="AJ595" s="233"/>
      <c r="AK595" s="233"/>
      <c r="AL595" s="233"/>
      <c r="AM595" s="233"/>
      <c r="AN595" s="233"/>
      <c r="AO595" s="233"/>
      <c r="AP595" s="233"/>
      <c r="AQ595" s="233"/>
      <c r="AR595" s="233"/>
      <c r="AS595" s="233"/>
      <c r="AT595" s="233"/>
      <c r="AU595" s="233"/>
      <c r="AV595" s="233"/>
      <c r="AW595" s="233"/>
      <c r="AX595" s="233"/>
      <c r="AY595" s="233"/>
      <c r="BA595" s="235"/>
      <c r="BB595" s="412"/>
      <c r="BC595" s="235"/>
      <c r="BD595" s="235"/>
      <c r="BE595" s="235"/>
      <c r="BF595" s="235"/>
      <c r="BG595" s="235"/>
      <c r="BH595" s="235"/>
      <c r="BI595" s="235"/>
      <c r="BJ595" s="235"/>
      <c r="BK595" s="235"/>
      <c r="BL595" s="235"/>
      <c r="BM595" s="235"/>
      <c r="BN595" s="235"/>
      <c r="BO595" s="235"/>
      <c r="BP595" s="235"/>
      <c r="BQ595" s="235"/>
      <c r="BR595" s="236"/>
      <c r="BS595" s="236"/>
      <c r="BT595" s="236"/>
      <c r="BU595" s="236"/>
      <c r="BV595" s="236"/>
      <c r="BW595" s="236"/>
      <c r="BX595" s="236"/>
      <c r="BY595" s="236"/>
      <c r="BZ595" s="236"/>
      <c r="CA595" s="236"/>
      <c r="CB595" s="236"/>
      <c r="CC595" s="236"/>
      <c r="CD595" s="236"/>
      <c r="CE595" s="236"/>
      <c r="CF595" s="236"/>
      <c r="CG595" s="236"/>
      <c r="CH595" s="236"/>
      <c r="CI595" s="236"/>
      <c r="CJ595" s="236"/>
      <c r="CK595" s="236"/>
      <c r="CL595" s="236"/>
      <c r="CM595" s="236"/>
      <c r="CN595" s="236"/>
      <c r="CO595" s="236"/>
      <c r="CP595" s="236"/>
      <c r="CQ595" s="236"/>
      <c r="CR595" s="236"/>
      <c r="CS595" s="236"/>
      <c r="CT595" s="236"/>
      <c r="CU595" s="236"/>
      <c r="CV595" s="236"/>
      <c r="CW595" s="236"/>
      <c r="CX595" s="236"/>
      <c r="CY595" s="236"/>
      <c r="CZ595" s="236"/>
      <c r="DA595" s="233"/>
    </row>
    <row r="596" s="240" customFormat="true" ht="25.15" customHeight="true" x14ac:dyDescent="0.2">
      <c r="C596" s="2259"/>
      <c r="D596" s="2258"/>
      <c r="E596" s="809"/>
      <c r="F596" s="809"/>
      <c r="G596" s="809"/>
      <c r="H596" s="2259"/>
      <c r="I596" s="2258"/>
      <c r="J596" s="809"/>
      <c r="K596" s="809"/>
      <c r="L596" s="809"/>
      <c r="M596" s="2259"/>
      <c r="N596" s="2258"/>
      <c r="O596" s="809"/>
      <c r="P596" s="809"/>
      <c r="Q596" s="809"/>
      <c r="R596" s="233"/>
      <c r="S596" s="233"/>
      <c r="T596" s="233"/>
      <c r="U596" s="233"/>
      <c r="V596" s="233"/>
      <c r="W596" s="233"/>
      <c r="X596" s="233"/>
      <c r="Y596" s="233"/>
      <c r="Z596" s="233"/>
      <c r="AA596" s="233"/>
      <c r="AB596" s="233"/>
      <c r="AC596" s="233"/>
      <c r="AD596" s="233"/>
      <c r="AE596" s="233"/>
      <c r="AF596" s="233"/>
      <c r="AG596" s="233"/>
      <c r="AH596" s="233"/>
      <c r="AI596" s="233"/>
      <c r="AJ596" s="233"/>
      <c r="AK596" s="233"/>
      <c r="AL596" s="233"/>
      <c r="AM596" s="233"/>
      <c r="AN596" s="233"/>
      <c r="AO596" s="233"/>
      <c r="AP596" s="233"/>
      <c r="AQ596" s="233"/>
      <c r="AR596" s="233"/>
      <c r="AS596" s="233"/>
      <c r="AT596" s="233"/>
      <c r="AU596" s="233"/>
      <c r="AV596" s="233"/>
      <c r="AW596" s="233"/>
      <c r="AX596" s="233"/>
      <c r="AY596" s="233"/>
      <c r="BA596" s="235"/>
      <c r="BB596" s="412"/>
      <c r="BC596" s="235"/>
      <c r="BD596" s="235"/>
      <c r="BE596" s="235"/>
      <c r="BF596" s="235"/>
      <c r="BG596" s="235"/>
      <c r="BH596" s="235"/>
      <c r="BI596" s="235"/>
      <c r="BJ596" s="235"/>
      <c r="BK596" s="235"/>
      <c r="BL596" s="235"/>
      <c r="BM596" s="235"/>
      <c r="BN596" s="235"/>
      <c r="BO596" s="235"/>
      <c r="BP596" s="235"/>
      <c r="BQ596" s="235"/>
      <c r="BR596" s="236"/>
      <c r="BS596" s="236"/>
      <c r="BT596" s="236"/>
      <c r="BU596" s="236"/>
      <c r="BV596" s="236"/>
      <c r="BW596" s="236"/>
      <c r="BX596" s="236"/>
      <c r="BY596" s="236"/>
      <c r="BZ596" s="236"/>
      <c r="CA596" s="236"/>
      <c r="CB596" s="236"/>
      <c r="CC596" s="236"/>
      <c r="CD596" s="236"/>
      <c r="CE596" s="236"/>
      <c r="CF596" s="236"/>
      <c r="CG596" s="236"/>
      <c r="CH596" s="236"/>
      <c r="CI596" s="236"/>
      <c r="CJ596" s="236"/>
      <c r="CK596" s="236"/>
      <c r="CL596" s="236"/>
      <c r="CM596" s="236"/>
      <c r="CN596" s="236"/>
      <c r="CO596" s="236"/>
      <c r="CP596" s="236"/>
      <c r="CQ596" s="236"/>
      <c r="CR596" s="236"/>
      <c r="CS596" s="236"/>
      <c r="CT596" s="236"/>
      <c r="CU596" s="236"/>
      <c r="CV596" s="236"/>
      <c r="CW596" s="236"/>
      <c r="CX596" s="236"/>
      <c r="CY596" s="236"/>
      <c r="CZ596" s="236"/>
      <c r="DA596" s="233"/>
    </row>
    <row r="597" s="240" customFormat="true" ht="25.15" customHeight="true" x14ac:dyDescent="0.2">
      <c r="C597" s="2259"/>
      <c r="D597" s="2258"/>
      <c r="E597" s="809"/>
      <c r="F597" s="809"/>
      <c r="G597" s="809"/>
      <c r="H597" s="2259"/>
      <c r="I597" s="2258"/>
      <c r="J597" s="809"/>
      <c r="K597" s="809"/>
      <c r="L597" s="809"/>
      <c r="M597" s="2259"/>
      <c r="N597" s="2258"/>
      <c r="O597" s="809"/>
      <c r="P597" s="809"/>
      <c r="Q597" s="809"/>
      <c r="R597" s="233"/>
      <c r="S597" s="233"/>
      <c r="T597" s="233"/>
      <c r="U597" s="233"/>
      <c r="V597" s="233"/>
      <c r="W597" s="233"/>
      <c r="X597" s="233"/>
      <c r="Y597" s="233"/>
      <c r="Z597" s="233"/>
      <c r="AA597" s="233"/>
      <c r="AB597" s="233"/>
      <c r="AC597" s="233"/>
      <c r="AD597" s="233"/>
      <c r="AE597" s="233"/>
      <c r="AF597" s="233"/>
      <c r="AG597" s="233"/>
      <c r="AH597" s="233"/>
      <c r="AI597" s="233"/>
      <c r="AJ597" s="233"/>
      <c r="AK597" s="233"/>
      <c r="AL597" s="233"/>
      <c r="AM597" s="233"/>
      <c r="AN597" s="233"/>
      <c r="AO597" s="233"/>
      <c r="AP597" s="233"/>
      <c r="AQ597" s="233"/>
      <c r="AR597" s="233"/>
      <c r="AS597" s="233"/>
      <c r="AT597" s="233"/>
      <c r="AU597" s="233"/>
      <c r="AV597" s="233"/>
      <c r="AW597" s="233"/>
      <c r="AX597" s="233"/>
      <c r="AY597" s="233"/>
      <c r="BA597" s="235"/>
      <c r="BB597" s="412"/>
      <c r="BC597" s="235"/>
      <c r="BD597" s="235"/>
      <c r="BE597" s="235"/>
      <c r="BF597" s="235"/>
      <c r="BG597" s="235"/>
      <c r="BH597" s="235"/>
      <c r="BI597" s="235"/>
      <c r="BJ597" s="235"/>
      <c r="BK597" s="235"/>
      <c r="BL597" s="235"/>
      <c r="BM597" s="235"/>
      <c r="BN597" s="235"/>
      <c r="BO597" s="235"/>
      <c r="BP597" s="235"/>
      <c r="BQ597" s="235"/>
      <c r="BR597" s="236"/>
      <c r="BS597" s="236"/>
      <c r="BT597" s="236"/>
      <c r="BU597" s="236"/>
      <c r="BV597" s="236"/>
      <c r="BW597" s="236"/>
      <c r="BX597" s="236"/>
      <c r="BY597" s="236"/>
      <c r="BZ597" s="236"/>
      <c r="CA597" s="236"/>
      <c r="CB597" s="236"/>
      <c r="CC597" s="236"/>
      <c r="CD597" s="236"/>
      <c r="CE597" s="236"/>
      <c r="CF597" s="236"/>
      <c r="CG597" s="236"/>
      <c r="CH597" s="236"/>
      <c r="CI597" s="236"/>
      <c r="CJ597" s="236"/>
      <c r="CK597" s="236"/>
      <c r="CL597" s="236"/>
      <c r="CM597" s="236"/>
      <c r="CN597" s="236"/>
      <c r="CO597" s="236"/>
      <c r="CP597" s="236"/>
      <c r="CQ597" s="236"/>
      <c r="CR597" s="236"/>
      <c r="CS597" s="236"/>
      <c r="CT597" s="236"/>
      <c r="CU597" s="236"/>
      <c r="CV597" s="236"/>
      <c r="CW597" s="236"/>
      <c r="CX597" s="236"/>
      <c r="CY597" s="236"/>
      <c r="CZ597" s="236"/>
      <c r="DA597" s="233"/>
    </row>
    <row r="598" s="240" customFormat="true" ht="25.15" customHeight="true" x14ac:dyDescent="0.2">
      <c r="C598" s="2259"/>
      <c r="D598" s="2258"/>
      <c r="E598" s="809"/>
      <c r="F598" s="809"/>
      <c r="G598" s="809"/>
      <c r="H598" s="2259"/>
      <c r="I598" s="2258"/>
      <c r="J598" s="809"/>
      <c r="K598" s="809"/>
      <c r="L598" s="809"/>
      <c r="M598" s="2259"/>
      <c r="N598" s="2258"/>
      <c r="O598" s="809"/>
      <c r="P598" s="809"/>
      <c r="Q598" s="809"/>
      <c r="R598" s="233"/>
      <c r="S598" s="233"/>
      <c r="T598" s="233"/>
      <c r="U598" s="233"/>
      <c r="V598" s="233"/>
      <c r="W598" s="233"/>
      <c r="X598" s="233"/>
      <c r="Y598" s="233"/>
      <c r="Z598" s="233"/>
      <c r="AA598" s="233"/>
      <c r="AB598" s="233"/>
      <c r="AC598" s="233"/>
      <c r="AD598" s="233"/>
      <c r="AE598" s="233"/>
      <c r="AF598" s="233"/>
      <c r="AG598" s="233"/>
      <c r="AH598" s="233"/>
      <c r="AI598" s="233"/>
      <c r="AJ598" s="233"/>
      <c r="AK598" s="233"/>
      <c r="AL598" s="233"/>
      <c r="AM598" s="233"/>
      <c r="AN598" s="233"/>
      <c r="AO598" s="233"/>
      <c r="AP598" s="233"/>
      <c r="AQ598" s="233"/>
      <c r="AR598" s="233"/>
      <c r="AS598" s="233"/>
      <c r="AT598" s="233"/>
      <c r="AU598" s="233"/>
      <c r="AV598" s="233"/>
      <c r="AW598" s="233"/>
      <c r="AX598" s="233"/>
      <c r="AY598" s="233"/>
      <c r="BA598" s="235"/>
      <c r="BB598" s="412"/>
      <c r="BC598" s="235"/>
      <c r="BD598" s="235"/>
      <c r="BE598" s="235"/>
      <c r="BF598" s="235"/>
      <c r="BG598" s="235"/>
      <c r="BH598" s="235"/>
      <c r="BI598" s="235"/>
      <c r="BJ598" s="235"/>
      <c r="BK598" s="235"/>
      <c r="BL598" s="235"/>
      <c r="BM598" s="235"/>
      <c r="BN598" s="235"/>
      <c r="BO598" s="235"/>
      <c r="BP598" s="235"/>
      <c r="BQ598" s="235"/>
      <c r="BR598" s="236"/>
      <c r="BS598" s="236"/>
      <c r="BT598" s="236"/>
      <c r="BU598" s="236"/>
      <c r="BV598" s="236"/>
      <c r="BW598" s="236"/>
      <c r="BX598" s="236"/>
      <c r="BY598" s="236"/>
      <c r="BZ598" s="236"/>
      <c r="CA598" s="236"/>
      <c r="CB598" s="236"/>
      <c r="CC598" s="236"/>
      <c r="CD598" s="236"/>
      <c r="CE598" s="236"/>
      <c r="CF598" s="236"/>
      <c r="CG598" s="236"/>
      <c r="CH598" s="236"/>
      <c r="CI598" s="236"/>
      <c r="CJ598" s="236"/>
      <c r="CK598" s="236"/>
      <c r="CL598" s="236"/>
      <c r="CM598" s="236"/>
      <c r="CN598" s="236"/>
      <c r="CO598" s="236"/>
      <c r="CP598" s="236"/>
      <c r="CQ598" s="236"/>
      <c r="CR598" s="236"/>
      <c r="CS598" s="236"/>
      <c r="CT598" s="236"/>
      <c r="CU598" s="236"/>
      <c r="CV598" s="236"/>
      <c r="CW598" s="236"/>
      <c r="CX598" s="236"/>
      <c r="CY598" s="236"/>
      <c r="CZ598" s="236"/>
      <c r="DA598" s="233"/>
    </row>
    <row r="599" s="240" customFormat="true" ht="25.15" customHeight="true" x14ac:dyDescent="0.2">
      <c r="C599" s="2259"/>
      <c r="D599" s="2258"/>
      <c r="E599" s="809"/>
      <c r="F599" s="809"/>
      <c r="G599" s="809"/>
      <c r="H599" s="2259"/>
      <c r="I599" s="2258"/>
      <c r="J599" s="809"/>
      <c r="K599" s="809"/>
      <c r="L599" s="809"/>
      <c r="M599" s="2259"/>
      <c r="N599" s="2258"/>
      <c r="O599" s="809"/>
      <c r="P599" s="809"/>
      <c r="Q599" s="809"/>
      <c r="R599" s="233"/>
      <c r="S599" s="233"/>
      <c r="T599" s="233"/>
      <c r="U599" s="233"/>
      <c r="V599" s="233"/>
      <c r="W599" s="233"/>
      <c r="X599" s="233"/>
      <c r="Y599" s="233"/>
      <c r="Z599" s="233"/>
      <c r="AA599" s="233"/>
      <c r="AB599" s="233"/>
      <c r="AC599" s="233"/>
      <c r="AD599" s="233"/>
      <c r="AE599" s="233"/>
      <c r="AF599" s="233"/>
      <c r="AG599" s="233"/>
      <c r="AH599" s="233"/>
      <c r="AI599" s="233"/>
      <c r="AJ599" s="233"/>
      <c r="AK599" s="233"/>
      <c r="AL599" s="233"/>
      <c r="AM599" s="233"/>
      <c r="AN599" s="233"/>
      <c r="AO599" s="233"/>
      <c r="AP599" s="233"/>
      <c r="AQ599" s="233"/>
      <c r="AR599" s="233"/>
      <c r="AS599" s="233"/>
      <c r="AT599" s="233"/>
      <c r="AU599" s="233"/>
      <c r="AV599" s="233"/>
      <c r="AW599" s="233"/>
      <c r="AX599" s="233"/>
      <c r="AY599" s="233"/>
      <c r="BA599" s="235"/>
      <c r="BB599" s="412"/>
      <c r="BC599" s="235"/>
      <c r="BD599" s="235"/>
      <c r="BE599" s="235"/>
      <c r="BF599" s="235"/>
      <c r="BG599" s="235"/>
      <c r="BH599" s="235"/>
      <c r="BI599" s="235"/>
      <c r="BJ599" s="235"/>
      <c r="BK599" s="235"/>
      <c r="BL599" s="235"/>
      <c r="BM599" s="235"/>
      <c r="BN599" s="235"/>
      <c r="BO599" s="235"/>
      <c r="BP599" s="235"/>
      <c r="BQ599" s="235"/>
      <c r="BR599" s="236"/>
      <c r="BS599" s="236"/>
      <c r="BT599" s="236"/>
      <c r="BU599" s="236"/>
      <c r="BV599" s="236"/>
      <c r="BW599" s="236"/>
      <c r="BX599" s="236"/>
      <c r="BY599" s="236"/>
      <c r="BZ599" s="236"/>
      <c r="CA599" s="236"/>
      <c r="CB599" s="236"/>
      <c r="CC599" s="236"/>
      <c r="CD599" s="236"/>
      <c r="CE599" s="236"/>
      <c r="CF599" s="236"/>
      <c r="CG599" s="236"/>
      <c r="CH599" s="236"/>
      <c r="CI599" s="236"/>
      <c r="CJ599" s="236"/>
      <c r="CK599" s="236"/>
      <c r="CL599" s="236"/>
      <c r="CM599" s="236"/>
      <c r="CN599" s="236"/>
      <c r="CO599" s="236"/>
      <c r="CP599" s="236"/>
      <c r="CQ599" s="236"/>
      <c r="CR599" s="236"/>
      <c r="CS599" s="236"/>
      <c r="CT599" s="236"/>
      <c r="CU599" s="236"/>
      <c r="CV599" s="236"/>
      <c r="CW599" s="236"/>
      <c r="CX599" s="236"/>
      <c r="CY599" s="236"/>
      <c r="CZ599" s="236"/>
      <c r="DA599" s="233"/>
    </row>
    <row r="600" s="240" customFormat="true" ht="25.15" customHeight="true" x14ac:dyDescent="0.2">
      <c r="C600" s="2259"/>
      <c r="D600" s="2258"/>
      <c r="E600" s="809"/>
      <c r="F600" s="809"/>
      <c r="G600" s="809"/>
      <c r="H600" s="2259"/>
      <c r="I600" s="2258"/>
      <c r="J600" s="809"/>
      <c r="K600" s="809"/>
      <c r="L600" s="809"/>
      <c r="M600" s="2259"/>
      <c r="N600" s="2258"/>
      <c r="O600" s="809"/>
      <c r="P600" s="809"/>
      <c r="Q600" s="809"/>
      <c r="R600" s="233"/>
      <c r="S600" s="233"/>
      <c r="T600" s="233"/>
      <c r="U600" s="233"/>
      <c r="V600" s="233"/>
      <c r="W600" s="233"/>
      <c r="X600" s="233"/>
      <c r="Y600" s="233"/>
      <c r="Z600" s="233"/>
      <c r="AA600" s="233"/>
      <c r="AB600" s="233"/>
      <c r="AC600" s="233"/>
      <c r="AD600" s="233"/>
      <c r="AE600" s="233"/>
      <c r="AF600" s="233"/>
      <c r="AG600" s="233"/>
      <c r="AH600" s="233"/>
      <c r="AI600" s="233"/>
      <c r="AJ600" s="233"/>
      <c r="AK600" s="233"/>
      <c r="AL600" s="233"/>
      <c r="AM600" s="233"/>
      <c r="AN600" s="233"/>
      <c r="AO600" s="233"/>
      <c r="AP600" s="233"/>
      <c r="AQ600" s="233"/>
      <c r="AR600" s="233"/>
      <c r="AS600" s="233"/>
      <c r="AT600" s="233"/>
      <c r="AU600" s="233"/>
      <c r="AV600" s="233"/>
      <c r="AW600" s="233"/>
      <c r="AX600" s="233"/>
      <c r="AY600" s="233"/>
      <c r="BA600" s="235"/>
      <c r="BB600" s="412"/>
      <c r="BC600" s="235"/>
      <c r="BD600" s="235"/>
      <c r="BE600" s="235"/>
      <c r="BF600" s="235"/>
      <c r="BG600" s="235"/>
      <c r="BH600" s="235"/>
      <c r="BI600" s="235"/>
      <c r="BJ600" s="235"/>
      <c r="BK600" s="235"/>
      <c r="BL600" s="235"/>
      <c r="BM600" s="235"/>
      <c r="BN600" s="235"/>
      <c r="BO600" s="235"/>
      <c r="BP600" s="235"/>
      <c r="BQ600" s="235"/>
      <c r="BR600" s="236"/>
      <c r="BS600" s="236"/>
      <c r="BT600" s="236"/>
      <c r="BU600" s="236"/>
      <c r="BV600" s="236"/>
      <c r="BW600" s="236"/>
      <c r="BX600" s="236"/>
      <c r="BY600" s="236"/>
      <c r="BZ600" s="236"/>
      <c r="CA600" s="236"/>
      <c r="CB600" s="236"/>
      <c r="CC600" s="236"/>
      <c r="CD600" s="236"/>
      <c r="CE600" s="236"/>
      <c r="CF600" s="236"/>
      <c r="CG600" s="236"/>
      <c r="CH600" s="236"/>
      <c r="CI600" s="236"/>
      <c r="CJ600" s="236"/>
      <c r="CK600" s="236"/>
      <c r="CL600" s="236"/>
      <c r="CM600" s="236"/>
      <c r="CN600" s="236"/>
      <c r="CO600" s="236"/>
      <c r="CP600" s="236"/>
      <c r="CQ600" s="236"/>
      <c r="CR600" s="236"/>
      <c r="CS600" s="236"/>
      <c r="CT600" s="236"/>
      <c r="CU600" s="236"/>
      <c r="CV600" s="236"/>
      <c r="CW600" s="236"/>
      <c r="CX600" s="236"/>
      <c r="CY600" s="236"/>
      <c r="CZ600" s="236"/>
      <c r="DA600" s="233"/>
    </row>
    <row r="601" s="240" customFormat="true" ht="25.15" customHeight="true" x14ac:dyDescent="0.2">
      <c r="C601" s="2259"/>
      <c r="D601" s="2258"/>
      <c r="E601" s="809"/>
      <c r="F601" s="809"/>
      <c r="G601" s="809"/>
      <c r="H601" s="2259"/>
      <c r="I601" s="2258"/>
      <c r="J601" s="809"/>
      <c r="K601" s="809"/>
      <c r="L601" s="809"/>
      <c r="M601" s="2259"/>
      <c r="N601" s="2258"/>
      <c r="O601" s="809"/>
      <c r="P601" s="809"/>
      <c r="Q601" s="809"/>
      <c r="R601" s="233"/>
      <c r="S601" s="233"/>
      <c r="T601" s="233"/>
      <c r="U601" s="233"/>
      <c r="V601" s="233"/>
      <c r="W601" s="233"/>
      <c r="X601" s="233"/>
      <c r="Y601" s="233"/>
      <c r="Z601" s="233"/>
      <c r="AA601" s="233"/>
      <c r="AB601" s="233"/>
      <c r="AC601" s="233"/>
      <c r="AD601" s="233"/>
      <c r="AE601" s="233"/>
      <c r="AF601" s="233"/>
      <c r="AG601" s="233"/>
      <c r="AH601" s="233"/>
      <c r="AI601" s="233"/>
      <c r="AJ601" s="233"/>
      <c r="AK601" s="233"/>
      <c r="AL601" s="233"/>
      <c r="AM601" s="233"/>
      <c r="AN601" s="233"/>
      <c r="AO601" s="233"/>
      <c r="AP601" s="233"/>
      <c r="AQ601" s="233"/>
      <c r="AR601" s="233"/>
      <c r="AS601" s="233"/>
      <c r="AT601" s="233"/>
      <c r="AU601" s="233"/>
      <c r="AV601" s="233"/>
      <c r="AW601" s="233"/>
      <c r="AX601" s="233"/>
      <c r="AY601" s="233"/>
      <c r="BA601" s="235"/>
      <c r="BB601" s="412"/>
      <c r="BC601" s="235"/>
      <c r="BD601" s="235"/>
      <c r="BE601" s="235"/>
      <c r="BF601" s="235"/>
      <c r="BG601" s="235"/>
      <c r="BH601" s="235"/>
      <c r="BI601" s="235"/>
      <c r="BJ601" s="235"/>
      <c r="BK601" s="235"/>
      <c r="BL601" s="235"/>
      <c r="BM601" s="235"/>
      <c r="BN601" s="235"/>
      <c r="BO601" s="235"/>
      <c r="BP601" s="235"/>
      <c r="BQ601" s="235"/>
      <c r="BR601" s="236"/>
      <c r="BS601" s="236"/>
      <c r="BT601" s="236"/>
      <c r="BU601" s="236"/>
      <c r="BV601" s="236"/>
      <c r="BW601" s="236"/>
      <c r="BX601" s="236"/>
      <c r="BY601" s="236"/>
      <c r="BZ601" s="236"/>
      <c r="CA601" s="236"/>
      <c r="CB601" s="236"/>
      <c r="CC601" s="236"/>
      <c r="CD601" s="236"/>
      <c r="CE601" s="236"/>
      <c r="CF601" s="236"/>
      <c r="CG601" s="236"/>
      <c r="CH601" s="236"/>
      <c r="CI601" s="236"/>
      <c r="CJ601" s="236"/>
      <c r="CK601" s="236"/>
      <c r="CL601" s="236"/>
      <c r="CM601" s="236"/>
      <c r="CN601" s="236"/>
      <c r="CO601" s="236"/>
      <c r="CP601" s="236"/>
      <c r="CQ601" s="236"/>
      <c r="CR601" s="236"/>
      <c r="CS601" s="236"/>
      <c r="CT601" s="236"/>
      <c r="CU601" s="236"/>
      <c r="CV601" s="236"/>
      <c r="CW601" s="236"/>
      <c r="CX601" s="236"/>
      <c r="CY601" s="236"/>
      <c r="CZ601" s="236"/>
      <c r="DA601" s="233"/>
    </row>
    <row r="602" s="240" customFormat="true" ht="25.15" customHeight="true" x14ac:dyDescent="0.2">
      <c r="C602" s="2259"/>
      <c r="D602" s="2258"/>
      <c r="E602" s="809"/>
      <c r="F602" s="809"/>
      <c r="G602" s="809"/>
      <c r="H602" s="2259"/>
      <c r="I602" s="2258"/>
      <c r="J602" s="809"/>
      <c r="K602" s="809"/>
      <c r="L602" s="809"/>
      <c r="M602" s="2259"/>
      <c r="N602" s="2258"/>
      <c r="O602" s="809"/>
      <c r="P602" s="809"/>
      <c r="Q602" s="809"/>
      <c r="R602" s="233"/>
      <c r="S602" s="233"/>
      <c r="T602" s="233"/>
      <c r="U602" s="233"/>
      <c r="V602" s="233"/>
      <c r="W602" s="233"/>
      <c r="X602" s="233"/>
      <c r="Y602" s="233"/>
      <c r="Z602" s="233"/>
      <c r="AA602" s="233"/>
      <c r="AB602" s="233"/>
      <c r="AC602" s="233"/>
      <c r="AD602" s="233"/>
      <c r="AE602" s="233"/>
      <c r="AF602" s="233"/>
      <c r="AG602" s="233"/>
      <c r="AH602" s="233"/>
      <c r="AI602" s="233"/>
      <c r="AJ602" s="233"/>
      <c r="AK602" s="233"/>
      <c r="AL602" s="233"/>
      <c r="AM602" s="233"/>
      <c r="AN602" s="233"/>
      <c r="AO602" s="233"/>
      <c r="AP602" s="233"/>
      <c r="AQ602" s="233"/>
      <c r="AR602" s="233"/>
      <c r="AS602" s="233"/>
      <c r="AT602" s="233"/>
      <c r="AU602" s="233"/>
      <c r="AV602" s="233"/>
      <c r="AW602" s="233"/>
      <c r="AX602" s="233"/>
      <c r="AY602" s="233"/>
      <c r="BA602" s="235"/>
      <c r="BB602" s="412"/>
      <c r="BC602" s="235"/>
      <c r="BD602" s="235"/>
      <c r="BE602" s="235"/>
      <c r="BF602" s="235"/>
      <c r="BG602" s="235"/>
      <c r="BH602" s="235"/>
      <c r="BI602" s="235"/>
      <c r="BJ602" s="235"/>
      <c r="BK602" s="235"/>
      <c r="BL602" s="235"/>
      <c r="BM602" s="235"/>
      <c r="BN602" s="235"/>
      <c r="BO602" s="235"/>
      <c r="BP602" s="235"/>
      <c r="BQ602" s="235"/>
      <c r="BR602" s="236"/>
      <c r="BS602" s="236"/>
      <c r="BT602" s="236"/>
      <c r="BU602" s="236"/>
      <c r="BV602" s="236"/>
      <c r="BW602" s="236"/>
      <c r="BX602" s="236"/>
      <c r="BY602" s="236"/>
      <c r="BZ602" s="236"/>
      <c r="CA602" s="236"/>
      <c r="CB602" s="236"/>
      <c r="CC602" s="236"/>
      <c r="CD602" s="236"/>
      <c r="CE602" s="236"/>
      <c r="CF602" s="236"/>
      <c r="CG602" s="236"/>
      <c r="CH602" s="236"/>
      <c r="CI602" s="236"/>
      <c r="CJ602" s="236"/>
      <c r="CK602" s="236"/>
      <c r="CL602" s="236"/>
      <c r="CM602" s="236"/>
      <c r="CN602" s="236"/>
      <c r="CO602" s="236"/>
      <c r="CP602" s="236"/>
      <c r="CQ602" s="236"/>
      <c r="CR602" s="236"/>
      <c r="CS602" s="236"/>
      <c r="CT602" s="236"/>
      <c r="CU602" s="236"/>
      <c r="CV602" s="236"/>
      <c r="CW602" s="236"/>
      <c r="CX602" s="236"/>
      <c r="CY602" s="236"/>
      <c r="CZ602" s="236"/>
      <c r="DA602" s="233"/>
    </row>
    <row r="603" s="240" customFormat="true" ht="25.15" customHeight="true" x14ac:dyDescent="0.2">
      <c r="C603" s="2259"/>
      <c r="D603" s="2258"/>
      <c r="E603" s="809"/>
      <c r="F603" s="809"/>
      <c r="G603" s="809"/>
      <c r="H603" s="2259"/>
      <c r="I603" s="2258"/>
      <c r="J603" s="809"/>
      <c r="K603" s="809"/>
      <c r="L603" s="809"/>
      <c r="M603" s="2259"/>
      <c r="N603" s="2258"/>
      <c r="O603" s="809"/>
      <c r="P603" s="809"/>
      <c r="Q603" s="809"/>
      <c r="R603" s="233"/>
      <c r="S603" s="233"/>
      <c r="T603" s="233"/>
      <c r="U603" s="233"/>
      <c r="V603" s="233"/>
      <c r="W603" s="233"/>
      <c r="X603" s="233"/>
      <c r="Y603" s="233"/>
      <c r="Z603" s="233"/>
      <c r="AA603" s="233"/>
      <c r="AB603" s="233"/>
      <c r="AC603" s="233"/>
      <c r="AD603" s="233"/>
      <c r="AE603" s="233"/>
      <c r="AF603" s="233"/>
      <c r="AG603" s="233"/>
      <c r="AH603" s="233"/>
      <c r="AI603" s="233"/>
      <c r="AJ603" s="233"/>
      <c r="AK603" s="233"/>
      <c r="AL603" s="233"/>
      <c r="AM603" s="233"/>
      <c r="AN603" s="233"/>
      <c r="AO603" s="233"/>
      <c r="AP603" s="233"/>
      <c r="AQ603" s="233"/>
      <c r="AR603" s="233"/>
      <c r="AS603" s="233"/>
      <c r="AT603" s="233"/>
      <c r="AU603" s="233"/>
      <c r="AV603" s="233"/>
      <c r="AW603" s="233"/>
      <c r="AX603" s="233"/>
      <c r="AY603" s="233"/>
      <c r="BA603" s="235"/>
      <c r="BB603" s="412"/>
      <c r="BC603" s="235"/>
      <c r="BD603" s="235"/>
      <c r="BE603" s="235"/>
      <c r="BF603" s="235"/>
      <c r="BG603" s="235"/>
      <c r="BH603" s="235"/>
      <c r="BI603" s="235"/>
      <c r="BJ603" s="235"/>
      <c r="BK603" s="235"/>
      <c r="BL603" s="235"/>
      <c r="BM603" s="235"/>
      <c r="BN603" s="235"/>
      <c r="BO603" s="235"/>
      <c r="BP603" s="235"/>
      <c r="BQ603" s="235"/>
      <c r="BR603" s="236"/>
      <c r="BS603" s="236"/>
      <c r="BT603" s="236"/>
      <c r="BU603" s="236"/>
      <c r="BV603" s="236"/>
      <c r="BW603" s="236"/>
      <c r="BX603" s="236"/>
      <c r="BY603" s="236"/>
      <c r="BZ603" s="236"/>
      <c r="CA603" s="236"/>
      <c r="CB603" s="236"/>
      <c r="CC603" s="236"/>
      <c r="CD603" s="236"/>
      <c r="CE603" s="236"/>
      <c r="CF603" s="236"/>
      <c r="CG603" s="236"/>
      <c r="CH603" s="236"/>
      <c r="CI603" s="236"/>
      <c r="CJ603" s="236"/>
      <c r="CK603" s="236"/>
      <c r="CL603" s="236"/>
      <c r="CM603" s="236"/>
      <c r="CN603" s="236"/>
      <c r="CO603" s="236"/>
      <c r="CP603" s="236"/>
      <c r="CQ603" s="236"/>
      <c r="CR603" s="236"/>
      <c r="CS603" s="236"/>
      <c r="CT603" s="236"/>
      <c r="CU603" s="236"/>
      <c r="CV603" s="236"/>
      <c r="CW603" s="236"/>
      <c r="CX603" s="236"/>
      <c r="CY603" s="236"/>
      <c r="CZ603" s="236"/>
      <c r="DA603" s="233"/>
    </row>
    <row r="604" s="240" customFormat="true" ht="25.15" customHeight="true" x14ac:dyDescent="0.2">
      <c r="C604" s="2259"/>
      <c r="D604" s="2258"/>
      <c r="E604" s="809"/>
      <c r="F604" s="809"/>
      <c r="G604" s="809"/>
      <c r="H604" s="2259"/>
      <c r="I604" s="2258"/>
      <c r="J604" s="809"/>
      <c r="K604" s="809"/>
      <c r="L604" s="809"/>
      <c r="M604" s="2259"/>
      <c r="N604" s="2258"/>
      <c r="O604" s="809"/>
      <c r="P604" s="809"/>
      <c r="Q604" s="809"/>
      <c r="R604" s="233"/>
      <c r="S604" s="233"/>
      <c r="T604" s="233"/>
      <c r="U604" s="233"/>
      <c r="V604" s="233"/>
      <c r="W604" s="233"/>
      <c r="X604" s="233"/>
      <c r="Y604" s="233"/>
      <c r="Z604" s="233"/>
      <c r="AA604" s="233"/>
      <c r="AB604" s="233"/>
      <c r="AC604" s="233"/>
      <c r="AD604" s="233"/>
      <c r="AE604" s="233"/>
      <c r="AF604" s="233"/>
      <c r="AG604" s="233"/>
      <c r="AH604" s="233"/>
      <c r="AI604" s="233"/>
      <c r="AJ604" s="233"/>
      <c r="AK604" s="233"/>
      <c r="AL604" s="233"/>
      <c r="AM604" s="233"/>
      <c r="AN604" s="233"/>
      <c r="AO604" s="233"/>
      <c r="AP604" s="233"/>
      <c r="AQ604" s="233"/>
      <c r="AR604" s="233"/>
      <c r="AS604" s="233"/>
      <c r="AT604" s="233"/>
      <c r="AU604" s="233"/>
      <c r="AV604" s="233"/>
      <c r="AW604" s="233"/>
      <c r="AX604" s="233"/>
      <c r="AY604" s="233"/>
      <c r="BA604" s="236"/>
      <c r="BB604" s="413"/>
      <c r="BC604" s="236"/>
      <c r="BD604" s="236"/>
      <c r="BE604" s="236"/>
      <c r="BF604" s="236"/>
      <c r="BG604" s="236"/>
      <c r="BH604" s="236"/>
      <c r="BI604" s="236"/>
      <c r="BJ604" s="236"/>
      <c r="BK604" s="236"/>
      <c r="BL604" s="236"/>
      <c r="BM604" s="236"/>
      <c r="BN604" s="236"/>
      <c r="BO604" s="236"/>
      <c r="BP604" s="236"/>
      <c r="BQ604" s="236"/>
      <c r="BR604" s="236"/>
      <c r="BS604" s="236"/>
      <c r="BT604" s="236"/>
      <c r="BU604" s="236"/>
      <c r="BV604" s="236"/>
      <c r="BW604" s="236"/>
      <c r="BX604" s="236"/>
      <c r="BY604" s="236"/>
      <c r="BZ604" s="236"/>
      <c r="CA604" s="236"/>
      <c r="CB604" s="236"/>
      <c r="CC604" s="236"/>
      <c r="CD604" s="236"/>
      <c r="CE604" s="236"/>
      <c r="CF604" s="236"/>
      <c r="CG604" s="236"/>
      <c r="CH604" s="236"/>
      <c r="CI604" s="236"/>
      <c r="CJ604" s="236"/>
      <c r="CK604" s="236"/>
      <c r="CL604" s="236"/>
      <c r="CM604" s="236"/>
      <c r="CN604" s="236"/>
      <c r="CO604" s="236"/>
      <c r="CP604" s="236"/>
      <c r="CQ604" s="236"/>
      <c r="CR604" s="236"/>
      <c r="CS604" s="236"/>
      <c r="CT604" s="236"/>
      <c r="CU604" s="236"/>
      <c r="CV604" s="236"/>
      <c r="CW604" s="236"/>
      <c r="CX604" s="236"/>
      <c r="CY604" s="236"/>
      <c r="CZ604" s="236"/>
      <c r="DA604" s="233"/>
    </row>
    <row r="605" s="240" customFormat="true" ht="25.15" customHeight="true" x14ac:dyDescent="0.2">
      <c r="C605" s="2259"/>
      <c r="D605" s="2258"/>
      <c r="E605" s="809"/>
      <c r="F605" s="809"/>
      <c r="G605" s="809"/>
      <c r="H605" s="2259"/>
      <c r="I605" s="2258"/>
      <c r="J605" s="809"/>
      <c r="K605" s="809"/>
      <c r="L605" s="809"/>
      <c r="M605" s="2259"/>
      <c r="N605" s="2258"/>
      <c r="O605" s="809"/>
      <c r="P605" s="809"/>
      <c r="Q605" s="809"/>
      <c r="R605" s="233"/>
      <c r="S605" s="233"/>
      <c r="T605" s="233"/>
      <c r="U605" s="233"/>
      <c r="V605" s="233"/>
      <c r="W605" s="233"/>
      <c r="X605" s="233"/>
      <c r="Y605" s="233"/>
      <c r="Z605" s="233"/>
      <c r="AA605" s="233"/>
      <c r="AB605" s="233"/>
      <c r="AC605" s="233"/>
      <c r="AD605" s="233"/>
      <c r="AE605" s="233"/>
      <c r="AF605" s="233"/>
      <c r="AG605" s="233"/>
      <c r="AH605" s="233"/>
      <c r="AI605" s="233"/>
      <c r="AJ605" s="233"/>
      <c r="AK605" s="233"/>
      <c r="AL605" s="233"/>
      <c r="AM605" s="233"/>
      <c r="AN605" s="233"/>
      <c r="AO605" s="233"/>
      <c r="AP605" s="233"/>
      <c r="AQ605" s="233"/>
      <c r="AR605" s="233"/>
      <c r="AS605" s="233"/>
      <c r="AT605" s="233"/>
      <c r="AU605" s="233"/>
      <c r="AV605" s="233"/>
      <c r="AW605" s="233"/>
      <c r="AX605" s="233"/>
      <c r="AY605" s="233"/>
      <c r="BA605" s="236"/>
      <c r="BB605" s="413"/>
      <c r="BC605" s="236"/>
      <c r="BD605" s="236"/>
      <c r="BE605" s="236"/>
      <c r="BF605" s="236"/>
      <c r="BG605" s="236"/>
      <c r="BH605" s="236"/>
      <c r="BI605" s="236"/>
      <c r="BJ605" s="236"/>
      <c r="BK605" s="236"/>
      <c r="BL605" s="236"/>
      <c r="BM605" s="236"/>
      <c r="BN605" s="236"/>
      <c r="BO605" s="236"/>
      <c r="BP605" s="236"/>
      <c r="BQ605" s="236"/>
      <c r="BR605" s="236"/>
      <c r="BS605" s="236"/>
      <c r="BT605" s="236"/>
      <c r="BU605" s="236"/>
      <c r="BV605" s="236"/>
      <c r="BW605" s="236"/>
      <c r="BX605" s="236"/>
      <c r="BY605" s="236"/>
      <c r="BZ605" s="236"/>
      <c r="CA605" s="236"/>
      <c r="CB605" s="236"/>
      <c r="CC605" s="236"/>
      <c r="CD605" s="236"/>
      <c r="CE605" s="236"/>
      <c r="CF605" s="236"/>
      <c r="CG605" s="236"/>
      <c r="CH605" s="236"/>
      <c r="CI605" s="236"/>
      <c r="CJ605" s="236"/>
      <c r="CK605" s="236"/>
      <c r="CL605" s="236"/>
      <c r="CM605" s="236"/>
      <c r="CN605" s="236"/>
      <c r="CO605" s="236"/>
      <c r="CP605" s="236"/>
      <c r="CQ605" s="236"/>
      <c r="CR605" s="236"/>
      <c r="CS605" s="236"/>
      <c r="CT605" s="236"/>
      <c r="CU605" s="236"/>
      <c r="CV605" s="236"/>
      <c r="CW605" s="236"/>
      <c r="CX605" s="236"/>
      <c r="CY605" s="236"/>
      <c r="CZ605" s="236"/>
      <c r="DA605" s="233"/>
    </row>
    <row r="606" s="240" customFormat="true" ht="25.15" customHeight="true" x14ac:dyDescent="0.2">
      <c r="C606" s="2259"/>
      <c r="D606" s="2258"/>
      <c r="E606" s="809"/>
      <c r="F606" s="809"/>
      <c r="G606" s="809"/>
      <c r="H606" s="2259"/>
      <c r="I606" s="2258"/>
      <c r="J606" s="809"/>
      <c r="K606" s="809"/>
      <c r="L606" s="809"/>
      <c r="M606" s="2259"/>
      <c r="N606" s="2258"/>
      <c r="O606" s="809"/>
      <c r="P606" s="809"/>
      <c r="Q606" s="809"/>
      <c r="R606" s="233"/>
      <c r="S606" s="233"/>
      <c r="T606" s="233"/>
      <c r="U606" s="233"/>
      <c r="V606" s="233"/>
      <c r="W606" s="233"/>
      <c r="X606" s="233"/>
      <c r="Y606" s="233"/>
      <c r="Z606" s="233"/>
      <c r="AA606" s="233"/>
      <c r="AB606" s="233"/>
      <c r="AC606" s="233"/>
      <c r="AD606" s="233"/>
      <c r="AE606" s="233"/>
      <c r="AF606" s="233"/>
      <c r="AG606" s="233"/>
      <c r="AH606" s="233"/>
      <c r="AI606" s="233"/>
      <c r="AJ606" s="233"/>
      <c r="AK606" s="233"/>
      <c r="AL606" s="233"/>
      <c r="AM606" s="233"/>
      <c r="AN606" s="233"/>
      <c r="AO606" s="233"/>
      <c r="AP606" s="233"/>
      <c r="AQ606" s="233"/>
      <c r="AR606" s="233"/>
      <c r="AS606" s="233"/>
      <c r="AT606" s="233"/>
      <c r="AU606" s="233"/>
      <c r="AV606" s="233"/>
      <c r="AW606" s="233"/>
      <c r="AX606" s="233"/>
      <c r="AY606" s="233"/>
      <c r="BA606" s="236"/>
      <c r="BB606" s="413"/>
      <c r="BC606" s="236"/>
      <c r="BD606" s="236"/>
      <c r="BE606" s="236"/>
      <c r="BF606" s="236"/>
      <c r="BG606" s="236"/>
      <c r="BH606" s="236"/>
      <c r="BI606" s="236"/>
      <c r="BJ606" s="236"/>
      <c r="BK606" s="236"/>
      <c r="BL606" s="236"/>
      <c r="BM606" s="236"/>
      <c r="BN606" s="236"/>
      <c r="BO606" s="236"/>
      <c r="BP606" s="236"/>
      <c r="BQ606" s="236"/>
      <c r="BR606" s="236"/>
      <c r="BS606" s="236"/>
      <c r="BT606" s="236"/>
      <c r="BU606" s="236"/>
      <c r="BV606" s="236"/>
      <c r="BW606" s="236"/>
      <c r="BX606" s="236"/>
      <c r="BY606" s="236"/>
      <c r="BZ606" s="236"/>
      <c r="CA606" s="236"/>
      <c r="CB606" s="236"/>
      <c r="CC606" s="236"/>
      <c r="CD606" s="236"/>
      <c r="CE606" s="236"/>
      <c r="CF606" s="236"/>
      <c r="CG606" s="236"/>
      <c r="CH606" s="236"/>
      <c r="CI606" s="236"/>
      <c r="CJ606" s="236"/>
      <c r="CK606" s="236"/>
      <c r="CL606" s="236"/>
      <c r="CM606" s="236"/>
      <c r="CN606" s="236"/>
      <c r="CO606" s="236"/>
      <c r="CP606" s="236"/>
      <c r="CQ606" s="236"/>
      <c r="CR606" s="236"/>
      <c r="CS606" s="236"/>
      <c r="CT606" s="236"/>
      <c r="CU606" s="236"/>
      <c r="CV606" s="236"/>
      <c r="CW606" s="236"/>
      <c r="CX606" s="236"/>
      <c r="CY606" s="236"/>
      <c r="CZ606" s="236"/>
      <c r="DA606" s="233"/>
    </row>
    <row r="607" s="240" customFormat="true" ht="25.15" customHeight="true" x14ac:dyDescent="0.2">
      <c r="C607" s="2259"/>
      <c r="D607" s="2258"/>
      <c r="E607" s="809"/>
      <c r="F607" s="809"/>
      <c r="G607" s="809"/>
      <c r="H607" s="2259"/>
      <c r="I607" s="2258"/>
      <c r="J607" s="809"/>
      <c r="K607" s="809"/>
      <c r="L607" s="809"/>
      <c r="M607" s="2259"/>
      <c r="N607" s="2258"/>
      <c r="O607" s="809"/>
      <c r="P607" s="809"/>
      <c r="Q607" s="809"/>
      <c r="R607" s="233"/>
      <c r="S607" s="233"/>
      <c r="T607" s="233"/>
      <c r="U607" s="233"/>
      <c r="V607" s="233"/>
      <c r="W607" s="233"/>
      <c r="X607" s="233"/>
      <c r="Y607" s="233"/>
      <c r="Z607" s="233"/>
      <c r="AA607" s="233"/>
      <c r="AB607" s="233"/>
      <c r="AC607" s="233"/>
      <c r="AD607" s="233"/>
      <c r="AE607" s="233"/>
      <c r="AF607" s="233"/>
      <c r="AG607" s="233"/>
      <c r="AH607" s="233"/>
      <c r="AI607" s="233"/>
      <c r="AJ607" s="233"/>
      <c r="AK607" s="233"/>
      <c r="AL607" s="233"/>
      <c r="AM607" s="233"/>
      <c r="AN607" s="233"/>
      <c r="AO607" s="233"/>
      <c r="AP607" s="233"/>
      <c r="AQ607" s="233"/>
      <c r="AR607" s="233"/>
      <c r="AS607" s="233"/>
      <c r="AT607" s="233"/>
      <c r="AU607" s="233"/>
      <c r="AV607" s="233"/>
      <c r="AW607" s="233"/>
      <c r="AX607" s="233"/>
      <c r="AY607" s="233"/>
      <c r="BA607" s="236"/>
      <c r="BB607" s="413"/>
      <c r="BC607" s="236"/>
      <c r="BD607" s="236"/>
      <c r="BE607" s="236"/>
      <c r="BF607" s="236"/>
      <c r="BG607" s="236"/>
      <c r="BH607" s="236"/>
      <c r="BI607" s="236"/>
      <c r="BJ607" s="236"/>
      <c r="BK607" s="236"/>
      <c r="BL607" s="236"/>
      <c r="BM607" s="236"/>
      <c r="BN607" s="236"/>
      <c r="BO607" s="236"/>
      <c r="BP607" s="236"/>
      <c r="BQ607" s="236"/>
      <c r="BR607" s="236"/>
      <c r="BS607" s="236"/>
      <c r="BT607" s="236"/>
      <c r="BU607" s="236"/>
      <c r="BV607" s="236"/>
      <c r="BW607" s="236"/>
      <c r="BX607" s="236"/>
      <c r="BY607" s="236"/>
      <c r="BZ607" s="236"/>
      <c r="CA607" s="236"/>
      <c r="CB607" s="236"/>
      <c r="CC607" s="236"/>
      <c r="CD607" s="236"/>
      <c r="CE607" s="236"/>
      <c r="CF607" s="236"/>
      <c r="CG607" s="236"/>
      <c r="CH607" s="236"/>
      <c r="CI607" s="236"/>
      <c r="CJ607" s="236"/>
      <c r="CK607" s="236"/>
      <c r="CL607" s="236"/>
      <c r="CM607" s="236"/>
      <c r="CN607" s="236"/>
      <c r="CO607" s="236"/>
      <c r="CP607" s="236"/>
      <c r="CQ607" s="236"/>
      <c r="CR607" s="236"/>
      <c r="CS607" s="236"/>
      <c r="CT607" s="236"/>
      <c r="CU607" s="236"/>
      <c r="CV607" s="236"/>
      <c r="CW607" s="236"/>
      <c r="CX607" s="236"/>
      <c r="CY607" s="236"/>
      <c r="CZ607" s="236"/>
      <c r="DA607" s="233"/>
    </row>
    <row r="608" s="240" customFormat="true" ht="25.15" customHeight="true" x14ac:dyDescent="0.2">
      <c r="C608" s="2259"/>
      <c r="D608" s="2258"/>
      <c r="E608" s="809"/>
      <c r="F608" s="809"/>
      <c r="G608" s="809"/>
      <c r="H608" s="2259"/>
      <c r="I608" s="2258"/>
      <c r="J608" s="809"/>
      <c r="K608" s="809"/>
      <c r="L608" s="809"/>
      <c r="M608" s="2259"/>
      <c r="N608" s="2258"/>
      <c r="O608" s="809"/>
      <c r="P608" s="809"/>
      <c r="Q608" s="809"/>
      <c r="R608" s="233"/>
      <c r="S608" s="233"/>
      <c r="T608" s="233"/>
      <c r="U608" s="233"/>
      <c r="V608" s="233"/>
      <c r="W608" s="233"/>
      <c r="X608" s="233"/>
      <c r="Y608" s="233"/>
      <c r="Z608" s="233"/>
      <c r="AA608" s="233"/>
      <c r="AB608" s="233"/>
      <c r="AC608" s="233"/>
      <c r="AD608" s="233"/>
      <c r="AE608" s="233"/>
      <c r="AF608" s="233"/>
      <c r="AG608" s="233"/>
      <c r="AH608" s="233"/>
      <c r="AI608" s="233"/>
      <c r="AJ608" s="233"/>
      <c r="AK608" s="233"/>
      <c r="AL608" s="233"/>
      <c r="AM608" s="233"/>
      <c r="AN608" s="233"/>
      <c r="AO608" s="233"/>
      <c r="AP608" s="233"/>
      <c r="AQ608" s="233"/>
      <c r="AR608" s="233"/>
      <c r="AS608" s="233"/>
      <c r="AT608" s="233"/>
      <c r="AU608" s="233"/>
      <c r="AV608" s="233"/>
      <c r="AW608" s="233"/>
      <c r="AX608" s="233"/>
      <c r="AY608" s="233"/>
      <c r="BA608" s="236"/>
      <c r="BB608" s="413"/>
      <c r="BC608" s="236"/>
      <c r="BD608" s="236"/>
      <c r="BE608" s="236"/>
      <c r="BF608" s="236"/>
      <c r="BG608" s="236"/>
      <c r="BH608" s="236"/>
      <c r="BI608" s="236"/>
      <c r="BJ608" s="236"/>
      <c r="BK608" s="236"/>
      <c r="BL608" s="236"/>
      <c r="BM608" s="236"/>
      <c r="BN608" s="236"/>
      <c r="BO608" s="236"/>
      <c r="BP608" s="236"/>
      <c r="BQ608" s="236"/>
      <c r="BR608" s="236"/>
      <c r="BS608" s="236"/>
      <c r="BT608" s="236"/>
      <c r="BU608" s="236"/>
      <c r="BV608" s="236"/>
      <c r="BW608" s="236"/>
      <c r="BX608" s="236"/>
      <c r="BY608" s="236"/>
      <c r="BZ608" s="236"/>
      <c r="CA608" s="236"/>
      <c r="CB608" s="236"/>
      <c r="CC608" s="236"/>
      <c r="CD608" s="236"/>
      <c r="CE608" s="236"/>
      <c r="CF608" s="236"/>
      <c r="CG608" s="236"/>
      <c r="CH608" s="236"/>
      <c r="CI608" s="236"/>
      <c r="CJ608" s="236"/>
      <c r="CK608" s="236"/>
      <c r="CL608" s="236"/>
      <c r="CM608" s="236"/>
      <c r="CN608" s="236"/>
      <c r="CO608" s="236"/>
      <c r="CP608" s="236"/>
      <c r="CQ608" s="236"/>
      <c r="CR608" s="236"/>
      <c r="CS608" s="236"/>
      <c r="CT608" s="236"/>
      <c r="CU608" s="236"/>
      <c r="CV608" s="236"/>
      <c r="CW608" s="236"/>
      <c r="CX608" s="236"/>
      <c r="CY608" s="236"/>
      <c r="CZ608" s="236"/>
      <c r="DA608" s="233"/>
    </row>
    <row r="609" s="240" customFormat="true" ht="25.15" customHeight="true" x14ac:dyDescent="0.2">
      <c r="C609" s="2259"/>
      <c r="D609" s="2258"/>
      <c r="E609" s="809"/>
      <c r="F609" s="809"/>
      <c r="G609" s="809"/>
      <c r="H609" s="2259"/>
      <c r="I609" s="2258"/>
      <c r="J609" s="809"/>
      <c r="K609" s="809"/>
      <c r="L609" s="809"/>
      <c r="M609" s="2259"/>
      <c r="N609" s="2258"/>
      <c r="O609" s="809"/>
      <c r="P609" s="809"/>
      <c r="Q609" s="809"/>
      <c r="R609" s="233"/>
      <c r="S609" s="233"/>
      <c r="T609" s="233"/>
      <c r="U609" s="233"/>
      <c r="V609" s="233"/>
      <c r="W609" s="233"/>
      <c r="X609" s="233"/>
      <c r="Y609" s="233"/>
      <c r="Z609" s="233"/>
      <c r="AA609" s="233"/>
      <c r="AB609" s="233"/>
      <c r="AC609" s="233"/>
      <c r="AD609" s="233"/>
      <c r="AE609" s="233"/>
      <c r="AF609" s="233"/>
      <c r="AG609" s="233"/>
      <c r="AH609" s="233"/>
      <c r="AI609" s="233"/>
      <c r="AJ609" s="233"/>
      <c r="AK609" s="233"/>
      <c r="AL609" s="233"/>
      <c r="AM609" s="233"/>
      <c r="AN609" s="233"/>
      <c r="AO609" s="233"/>
      <c r="AP609" s="233"/>
      <c r="AQ609" s="233"/>
      <c r="AR609" s="233"/>
      <c r="AS609" s="233"/>
      <c r="AT609" s="233"/>
      <c r="AU609" s="233"/>
      <c r="AV609" s="233"/>
      <c r="AW609" s="233"/>
      <c r="AX609" s="233"/>
      <c r="AY609" s="233"/>
      <c r="BA609" s="236"/>
      <c r="BB609" s="413"/>
      <c r="BC609" s="236"/>
      <c r="BD609" s="236"/>
      <c r="BE609" s="236"/>
      <c r="BF609" s="236"/>
      <c r="BG609" s="236"/>
      <c r="BH609" s="236"/>
      <c r="BI609" s="236"/>
      <c r="BJ609" s="236"/>
      <c r="BK609" s="236"/>
      <c r="BL609" s="236"/>
      <c r="BM609" s="236"/>
      <c r="BN609" s="236"/>
      <c r="BO609" s="236"/>
      <c r="BP609" s="236"/>
      <c r="BQ609" s="236"/>
      <c r="BR609" s="236"/>
      <c r="BS609" s="236"/>
      <c r="BT609" s="236"/>
      <c r="BU609" s="236"/>
      <c r="BV609" s="236"/>
      <c r="BW609" s="236"/>
      <c r="BX609" s="236"/>
      <c r="BY609" s="236"/>
      <c r="BZ609" s="236"/>
      <c r="CA609" s="236"/>
      <c r="CB609" s="236"/>
      <c r="CC609" s="236"/>
      <c r="CD609" s="236"/>
      <c r="CE609" s="236"/>
      <c r="CF609" s="236"/>
      <c r="CG609" s="236"/>
      <c r="CH609" s="236"/>
      <c r="CI609" s="236"/>
      <c r="CJ609" s="236"/>
      <c r="CK609" s="236"/>
      <c r="CL609" s="236"/>
      <c r="CM609" s="236"/>
      <c r="CN609" s="236"/>
      <c r="CO609" s="236"/>
      <c r="CP609" s="236"/>
      <c r="CQ609" s="236"/>
      <c r="CR609" s="236"/>
      <c r="CS609" s="236"/>
      <c r="CT609" s="236"/>
      <c r="CU609" s="236"/>
      <c r="CV609" s="236"/>
      <c r="CW609" s="236"/>
      <c r="CX609" s="236"/>
      <c r="CY609" s="236"/>
      <c r="CZ609" s="236"/>
      <c r="DA609" s="233"/>
    </row>
    <row r="610" s="240" customFormat="true" ht="25.15" customHeight="true" x14ac:dyDescent="0.2">
      <c r="C610" s="2259"/>
      <c r="D610" s="2258"/>
      <c r="E610" s="809"/>
      <c r="F610" s="809"/>
      <c r="G610" s="809"/>
      <c r="H610" s="2259"/>
      <c r="I610" s="2258"/>
      <c r="J610" s="809"/>
      <c r="K610" s="809"/>
      <c r="L610" s="809"/>
      <c r="M610" s="2259"/>
      <c r="N610" s="2258"/>
      <c r="O610" s="809"/>
      <c r="P610" s="809"/>
      <c r="Q610" s="809"/>
      <c r="R610" s="233"/>
      <c r="S610" s="233"/>
      <c r="T610" s="233"/>
      <c r="U610" s="233"/>
      <c r="V610" s="233"/>
      <c r="W610" s="233"/>
      <c r="X610" s="233"/>
      <c r="Y610" s="233"/>
      <c r="Z610" s="233"/>
      <c r="AA610" s="233"/>
      <c r="AB610" s="233"/>
      <c r="AC610" s="233"/>
      <c r="AD610" s="233"/>
      <c r="AE610" s="233"/>
      <c r="AF610" s="233"/>
      <c r="AG610" s="233"/>
      <c r="AH610" s="233"/>
      <c r="AI610" s="233"/>
      <c r="AJ610" s="233"/>
      <c r="AK610" s="233"/>
      <c r="AL610" s="233"/>
      <c r="AM610" s="233"/>
      <c r="AN610" s="233"/>
      <c r="AO610" s="233"/>
      <c r="AP610" s="233"/>
      <c r="AQ610" s="233"/>
      <c r="AR610" s="233"/>
      <c r="AS610" s="233"/>
      <c r="AT610" s="233"/>
      <c r="AU610" s="233"/>
      <c r="AV610" s="233"/>
      <c r="AW610" s="233"/>
      <c r="AX610" s="233"/>
      <c r="AY610" s="233"/>
      <c r="BA610" s="236"/>
      <c r="BB610" s="413"/>
      <c r="BC610" s="236"/>
      <c r="BD610" s="236"/>
      <c r="BE610" s="236"/>
      <c r="BF610" s="236"/>
      <c r="BG610" s="236"/>
      <c r="BH610" s="236"/>
      <c r="BI610" s="236"/>
      <c r="BJ610" s="236"/>
      <c r="BK610" s="236"/>
      <c r="BL610" s="236"/>
      <c r="BM610" s="236"/>
      <c r="BN610" s="236"/>
      <c r="BO610" s="236"/>
      <c r="BP610" s="236"/>
      <c r="BQ610" s="236"/>
      <c r="BR610" s="236"/>
      <c r="BS610" s="236"/>
      <c r="BT610" s="236"/>
      <c r="BU610" s="236"/>
      <c r="BV610" s="236"/>
      <c r="BW610" s="236"/>
      <c r="BX610" s="236"/>
      <c r="BY610" s="236"/>
      <c r="BZ610" s="236"/>
      <c r="CA610" s="236"/>
      <c r="CB610" s="236"/>
      <c r="CC610" s="236"/>
      <c r="CD610" s="236"/>
      <c r="CE610" s="236"/>
      <c r="CF610" s="236"/>
      <c r="CG610" s="236"/>
      <c r="CH610" s="236"/>
      <c r="CI610" s="236"/>
      <c r="CJ610" s="236"/>
      <c r="CK610" s="236"/>
      <c r="CL610" s="236"/>
      <c r="CM610" s="236"/>
      <c r="CN610" s="236"/>
      <c r="CO610" s="236"/>
      <c r="CP610" s="236"/>
      <c r="CQ610" s="236"/>
      <c r="CR610" s="236"/>
      <c r="CS610" s="236"/>
      <c r="CT610" s="236"/>
      <c r="CU610" s="236"/>
      <c r="CV610" s="236"/>
      <c r="CW610" s="236"/>
      <c r="CX610" s="236"/>
      <c r="CY610" s="236"/>
      <c r="CZ610" s="236"/>
      <c r="DA610" s="233"/>
    </row>
    <row r="611" s="240" customFormat="true" ht="25.15" customHeight="true" x14ac:dyDescent="0.2">
      <c r="C611" s="2259"/>
      <c r="D611" s="2258"/>
      <c r="E611" s="809"/>
      <c r="F611" s="809"/>
      <c r="G611" s="809"/>
      <c r="H611" s="2259"/>
      <c r="I611" s="2258"/>
      <c r="J611" s="809"/>
      <c r="K611" s="809"/>
      <c r="L611" s="809"/>
      <c r="M611" s="2259"/>
      <c r="N611" s="2258"/>
      <c r="O611" s="809"/>
      <c r="P611" s="809"/>
      <c r="Q611" s="809"/>
      <c r="R611" s="233"/>
      <c r="S611" s="233"/>
      <c r="T611" s="233"/>
      <c r="U611" s="233"/>
      <c r="V611" s="233"/>
      <c r="W611" s="233"/>
      <c r="X611" s="233"/>
      <c r="Y611" s="233"/>
      <c r="Z611" s="233"/>
      <c r="AA611" s="233"/>
      <c r="AB611" s="233"/>
      <c r="AC611" s="233"/>
      <c r="AD611" s="233"/>
      <c r="AE611" s="233"/>
      <c r="AF611" s="233"/>
      <c r="AG611" s="233"/>
      <c r="AH611" s="233"/>
      <c r="AI611" s="233"/>
      <c r="AJ611" s="233"/>
      <c r="AK611" s="233"/>
      <c r="AL611" s="233"/>
      <c r="AM611" s="233"/>
      <c r="AN611" s="233"/>
      <c r="AO611" s="233"/>
      <c r="AP611" s="233"/>
      <c r="AQ611" s="233"/>
      <c r="AR611" s="233"/>
      <c r="AS611" s="233"/>
      <c r="AT611" s="233"/>
      <c r="AU611" s="233"/>
      <c r="AV611" s="233"/>
      <c r="AW611" s="233"/>
      <c r="AX611" s="233"/>
      <c r="AY611" s="233"/>
      <c r="BA611" s="236"/>
      <c r="BB611" s="413"/>
      <c r="BC611" s="236"/>
      <c r="BD611" s="236"/>
      <c r="BE611" s="236"/>
      <c r="BF611" s="236"/>
      <c r="BG611" s="236"/>
      <c r="BH611" s="236"/>
      <c r="BI611" s="236"/>
      <c r="BJ611" s="236"/>
      <c r="BK611" s="236"/>
      <c r="BL611" s="236"/>
      <c r="BM611" s="236"/>
      <c r="BN611" s="236"/>
      <c r="BO611" s="236"/>
      <c r="BP611" s="236"/>
      <c r="BQ611" s="236"/>
      <c r="BR611" s="236"/>
      <c r="BS611" s="236"/>
      <c r="BT611" s="236"/>
      <c r="BU611" s="236"/>
      <c r="BV611" s="236"/>
      <c r="BW611" s="236"/>
      <c r="BX611" s="236"/>
      <c r="BY611" s="236"/>
      <c r="BZ611" s="236"/>
      <c r="CA611" s="236"/>
      <c r="CB611" s="236"/>
      <c r="CC611" s="236"/>
      <c r="CD611" s="236"/>
      <c r="CE611" s="236"/>
      <c r="CF611" s="236"/>
      <c r="CG611" s="236"/>
      <c r="CH611" s="236"/>
      <c r="CI611" s="236"/>
      <c r="CJ611" s="236"/>
      <c r="CK611" s="236"/>
      <c r="CL611" s="236"/>
      <c r="CM611" s="236"/>
      <c r="CN611" s="236"/>
      <c r="CO611" s="236"/>
      <c r="CP611" s="236"/>
      <c r="CQ611" s="236"/>
      <c r="CR611" s="236"/>
      <c r="CS611" s="236"/>
      <c r="CT611" s="236"/>
      <c r="CU611" s="236"/>
      <c r="CV611" s="236"/>
      <c r="CW611" s="236"/>
      <c r="CX611" s="236"/>
      <c r="CY611" s="236"/>
      <c r="CZ611" s="236"/>
      <c r="DA611" s="233"/>
    </row>
    <row r="612" s="240" customFormat="true" ht="25.15" customHeight="true" x14ac:dyDescent="0.2">
      <c r="C612" s="2259"/>
      <c r="D612" s="2258"/>
      <c r="E612" s="809"/>
      <c r="F612" s="809"/>
      <c r="G612" s="809"/>
      <c r="H612" s="2259"/>
      <c r="I612" s="2258"/>
      <c r="J612" s="809"/>
      <c r="K612" s="809"/>
      <c r="L612" s="809"/>
      <c r="M612" s="2259"/>
      <c r="N612" s="2258"/>
      <c r="O612" s="809"/>
      <c r="P612" s="809"/>
      <c r="Q612" s="809"/>
      <c r="R612" s="233"/>
      <c r="S612" s="233"/>
      <c r="T612" s="233"/>
      <c r="U612" s="233"/>
      <c r="V612" s="233"/>
      <c r="W612" s="233"/>
      <c r="X612" s="233"/>
      <c r="Y612" s="233"/>
      <c r="Z612" s="233"/>
      <c r="AA612" s="233"/>
      <c r="AB612" s="233"/>
      <c r="AC612" s="233"/>
      <c r="AD612" s="233"/>
      <c r="AE612" s="233"/>
      <c r="AF612" s="233"/>
      <c r="AG612" s="233"/>
      <c r="AH612" s="233"/>
      <c r="AI612" s="233"/>
      <c r="AJ612" s="233"/>
      <c r="AK612" s="233"/>
      <c r="AL612" s="233"/>
      <c r="AM612" s="233"/>
      <c r="AN612" s="233"/>
      <c r="AO612" s="233"/>
      <c r="AP612" s="233"/>
      <c r="AQ612" s="233"/>
      <c r="AR612" s="233"/>
      <c r="AS612" s="233"/>
      <c r="AT612" s="233"/>
      <c r="AU612" s="233"/>
      <c r="AV612" s="233"/>
      <c r="AW612" s="233"/>
      <c r="AX612" s="233"/>
      <c r="AY612" s="233"/>
      <c r="BA612" s="236"/>
      <c r="BB612" s="413"/>
      <c r="BC612" s="236"/>
      <c r="BD612" s="236"/>
      <c r="BE612" s="236"/>
      <c r="BF612" s="236"/>
      <c r="BG612" s="236"/>
      <c r="BH612" s="236"/>
      <c r="BI612" s="236"/>
      <c r="BJ612" s="236"/>
      <c r="BK612" s="236"/>
      <c r="BL612" s="236"/>
      <c r="BM612" s="236"/>
      <c r="BN612" s="236"/>
      <c r="BO612" s="236"/>
      <c r="BP612" s="236"/>
      <c r="BQ612" s="236"/>
      <c r="BR612" s="236"/>
      <c r="BS612" s="236"/>
      <c r="BT612" s="236"/>
      <c r="BU612" s="236"/>
      <c r="BV612" s="236"/>
      <c r="BW612" s="236"/>
      <c r="BX612" s="236"/>
      <c r="BY612" s="236"/>
      <c r="BZ612" s="236"/>
      <c r="CA612" s="236"/>
      <c r="CB612" s="236"/>
      <c r="CC612" s="236"/>
      <c r="CD612" s="236"/>
      <c r="CE612" s="236"/>
      <c r="CF612" s="236"/>
      <c r="CG612" s="236"/>
      <c r="CH612" s="236"/>
      <c r="CI612" s="236"/>
      <c r="CJ612" s="236"/>
      <c r="CK612" s="236"/>
      <c r="CL612" s="236"/>
      <c r="CM612" s="236"/>
      <c r="CN612" s="236"/>
      <c r="CO612" s="236"/>
      <c r="CP612" s="236"/>
      <c r="CQ612" s="236"/>
      <c r="CR612" s="236"/>
      <c r="CS612" s="236"/>
      <c r="CT612" s="236"/>
      <c r="CU612" s="236"/>
      <c r="CV612" s="236"/>
      <c r="CW612" s="236"/>
      <c r="CX612" s="236"/>
      <c r="CY612" s="236"/>
      <c r="CZ612" s="236"/>
      <c r="DA612" s="233"/>
    </row>
    <row r="613" s="240" customFormat="true" ht="25.15" customHeight="true" x14ac:dyDescent="0.2">
      <c r="C613" s="2259"/>
      <c r="D613" s="2258"/>
      <c r="E613" s="809"/>
      <c r="F613" s="809"/>
      <c r="G613" s="809"/>
      <c r="H613" s="2259"/>
      <c r="I613" s="2258"/>
      <c r="J613" s="809"/>
      <c r="K613" s="809"/>
      <c r="L613" s="809"/>
      <c r="M613" s="2259"/>
      <c r="N613" s="2258"/>
      <c r="O613" s="809"/>
      <c r="P613" s="809"/>
      <c r="Q613" s="809"/>
      <c r="R613" s="233"/>
      <c r="S613" s="233"/>
      <c r="T613" s="233"/>
      <c r="U613" s="233"/>
      <c r="V613" s="233"/>
      <c r="W613" s="233"/>
      <c r="X613" s="233"/>
      <c r="Y613" s="233"/>
      <c r="Z613" s="233"/>
      <c r="AA613" s="233"/>
      <c r="AB613" s="233"/>
      <c r="AC613" s="233"/>
      <c r="AD613" s="233"/>
      <c r="AE613" s="233"/>
      <c r="AF613" s="233"/>
      <c r="AG613" s="233"/>
      <c r="AH613" s="233"/>
      <c r="AI613" s="233"/>
      <c r="AJ613" s="233"/>
      <c r="AK613" s="233"/>
      <c r="AL613" s="233"/>
      <c r="AM613" s="233"/>
      <c r="AN613" s="233"/>
      <c r="AO613" s="233"/>
      <c r="AP613" s="233"/>
      <c r="AQ613" s="233"/>
      <c r="AR613" s="233"/>
      <c r="AS613" s="233"/>
      <c r="AT613" s="233"/>
      <c r="AU613" s="233"/>
      <c r="AV613" s="233"/>
      <c r="AW613" s="233"/>
      <c r="AX613" s="233"/>
      <c r="AY613" s="233"/>
      <c r="BA613" s="236"/>
      <c r="BB613" s="413"/>
      <c r="BC613" s="236"/>
      <c r="BD613" s="236"/>
      <c r="BE613" s="236"/>
      <c r="BF613" s="236"/>
      <c r="BG613" s="236"/>
      <c r="BH613" s="236"/>
      <c r="BI613" s="236"/>
      <c r="BJ613" s="236"/>
      <c r="BK613" s="236"/>
      <c r="BL613" s="236"/>
      <c r="BM613" s="236"/>
      <c r="BN613" s="236"/>
      <c r="BO613" s="236"/>
      <c r="BP613" s="236"/>
      <c r="BQ613" s="236"/>
      <c r="BR613" s="236"/>
      <c r="BS613" s="236"/>
      <c r="BT613" s="236"/>
      <c r="BU613" s="236"/>
      <c r="BV613" s="236"/>
      <c r="BW613" s="236"/>
      <c r="BX613" s="236"/>
      <c r="BY613" s="236"/>
      <c r="BZ613" s="236"/>
      <c r="CA613" s="236"/>
      <c r="CB613" s="236"/>
      <c r="CC613" s="236"/>
      <c r="CD613" s="236"/>
      <c r="CE613" s="236"/>
      <c r="CF613" s="236"/>
      <c r="CG613" s="236"/>
      <c r="CH613" s="236"/>
      <c r="CI613" s="236"/>
      <c r="CJ613" s="236"/>
      <c r="CK613" s="236"/>
      <c r="CL613" s="236"/>
      <c r="CM613" s="236"/>
      <c r="CN613" s="236"/>
      <c r="CO613" s="236"/>
      <c r="CP613" s="236"/>
      <c r="CQ613" s="236"/>
      <c r="CR613" s="236"/>
      <c r="CS613" s="236"/>
      <c r="CT613" s="236"/>
      <c r="CU613" s="236"/>
      <c r="CV613" s="236"/>
      <c r="CW613" s="236"/>
      <c r="CX613" s="236"/>
      <c r="CY613" s="236"/>
      <c r="CZ613" s="236"/>
      <c r="DA613" s="233"/>
    </row>
    <row r="614" s="240" customFormat="true" ht="25.15" customHeight="true" x14ac:dyDescent="0.2">
      <c r="C614" s="2259"/>
      <c r="D614" s="2258"/>
      <c r="E614" s="809"/>
      <c r="F614" s="809"/>
      <c r="G614" s="809"/>
      <c r="H614" s="2259"/>
      <c r="I614" s="2258"/>
      <c r="J614" s="809"/>
      <c r="K614" s="809"/>
      <c r="L614" s="809"/>
      <c r="M614" s="2259"/>
      <c r="N614" s="2258"/>
      <c r="O614" s="809"/>
      <c r="P614" s="809"/>
      <c r="Q614" s="809"/>
      <c r="R614" s="233"/>
      <c r="S614" s="233"/>
      <c r="T614" s="233"/>
      <c r="U614" s="233"/>
      <c r="V614" s="233"/>
      <c r="W614" s="233"/>
      <c r="X614" s="233"/>
      <c r="Y614" s="233"/>
      <c r="Z614" s="233"/>
      <c r="AA614" s="233"/>
      <c r="AB614" s="233"/>
      <c r="AC614" s="233"/>
      <c r="AD614" s="233"/>
      <c r="AE614" s="233"/>
      <c r="AF614" s="233"/>
      <c r="AG614" s="233"/>
      <c r="AH614" s="233"/>
      <c r="AI614" s="233"/>
      <c r="AJ614" s="233"/>
      <c r="AK614" s="233"/>
      <c r="AL614" s="233"/>
      <c r="AM614" s="233"/>
      <c r="AN614" s="233"/>
      <c r="AO614" s="233"/>
      <c r="AP614" s="233"/>
      <c r="AQ614" s="233"/>
      <c r="AR614" s="233"/>
      <c r="AS614" s="233"/>
      <c r="AT614" s="233"/>
      <c r="AU614" s="233"/>
      <c r="AV614" s="233"/>
      <c r="AW614" s="233"/>
      <c r="AX614" s="233"/>
      <c r="AY614" s="233"/>
      <c r="BA614" s="236"/>
      <c r="BB614" s="413"/>
      <c r="BC614" s="236"/>
      <c r="BD614" s="236"/>
      <c r="BE614" s="236"/>
      <c r="BF614" s="236"/>
      <c r="BG614" s="236"/>
      <c r="BH614" s="236"/>
      <c r="BI614" s="236"/>
      <c r="BJ614" s="236"/>
      <c r="BK614" s="236"/>
      <c r="BL614" s="236"/>
      <c r="BM614" s="236"/>
      <c r="BN614" s="236"/>
      <c r="BO614" s="236"/>
      <c r="BP614" s="236"/>
      <c r="BQ614" s="236"/>
      <c r="BR614" s="236"/>
      <c r="BS614" s="236"/>
      <c r="BT614" s="236"/>
      <c r="BU614" s="236"/>
      <c r="BV614" s="236"/>
      <c r="BW614" s="236"/>
      <c r="BX614" s="236"/>
      <c r="BY614" s="236"/>
      <c r="BZ614" s="236"/>
      <c r="CA614" s="236"/>
      <c r="CB614" s="236"/>
      <c r="CC614" s="236"/>
      <c r="CD614" s="236"/>
      <c r="CE614" s="236"/>
      <c r="CF614" s="236"/>
      <c r="CG614" s="236"/>
      <c r="CH614" s="236"/>
      <c r="CI614" s="236"/>
      <c r="CJ614" s="236"/>
      <c r="CK614" s="236"/>
      <c r="CL614" s="236"/>
      <c r="CM614" s="236"/>
      <c r="CN614" s="236"/>
      <c r="CO614" s="236"/>
      <c r="CP614" s="236"/>
      <c r="CQ614" s="236"/>
      <c r="CR614" s="236"/>
      <c r="CS614" s="236"/>
      <c r="CT614" s="236"/>
      <c r="CU614" s="236"/>
      <c r="CV614" s="236"/>
      <c r="CW614" s="236"/>
      <c r="CX614" s="236"/>
      <c r="CY614" s="236"/>
      <c r="CZ614" s="236"/>
      <c r="DA614" s="233"/>
    </row>
    <row r="615" s="240" customFormat="true" ht="25.15" customHeight="true" x14ac:dyDescent="0.2">
      <c r="C615" s="2259"/>
      <c r="D615" s="2258"/>
      <c r="E615" s="809"/>
      <c r="F615" s="809"/>
      <c r="G615" s="809"/>
      <c r="H615" s="2259"/>
      <c r="I615" s="2258"/>
      <c r="J615" s="809"/>
      <c r="K615" s="809"/>
      <c r="L615" s="809"/>
      <c r="M615" s="2259"/>
      <c r="N615" s="2258"/>
      <c r="O615" s="809"/>
      <c r="P615" s="809"/>
      <c r="Q615" s="809"/>
      <c r="R615" s="233"/>
      <c r="S615" s="233"/>
      <c r="T615" s="233"/>
      <c r="U615" s="233"/>
      <c r="V615" s="233"/>
      <c r="W615" s="233"/>
      <c r="X615" s="233"/>
      <c r="Y615" s="233"/>
      <c r="Z615" s="233"/>
      <c r="AA615" s="233"/>
      <c r="AB615" s="233"/>
      <c r="AC615" s="233"/>
      <c r="AD615" s="233"/>
      <c r="AE615" s="233"/>
      <c r="AF615" s="233"/>
      <c r="AG615" s="233"/>
      <c r="AH615" s="233"/>
      <c r="AI615" s="233"/>
      <c r="AJ615" s="233"/>
      <c r="AK615" s="233"/>
      <c r="AL615" s="233"/>
      <c r="AM615" s="233"/>
      <c r="AN615" s="233"/>
      <c r="AO615" s="233"/>
      <c r="AP615" s="233"/>
      <c r="AQ615" s="233"/>
      <c r="AR615" s="233"/>
      <c r="AS615" s="233"/>
      <c r="AT615" s="233"/>
      <c r="AU615" s="233"/>
      <c r="AV615" s="233"/>
      <c r="AW615" s="233"/>
      <c r="AX615" s="233"/>
      <c r="AY615" s="233"/>
      <c r="BA615" s="236"/>
      <c r="BB615" s="413"/>
      <c r="BC615" s="236"/>
      <c r="BD615" s="236"/>
      <c r="BE615" s="236"/>
      <c r="BF615" s="236"/>
      <c r="BG615" s="236"/>
      <c r="BH615" s="236"/>
      <c r="BI615" s="236"/>
      <c r="BJ615" s="236"/>
      <c r="BK615" s="236"/>
      <c r="BL615" s="236"/>
      <c r="BM615" s="236"/>
      <c r="BN615" s="236"/>
      <c r="BO615" s="236"/>
      <c r="BP615" s="236"/>
      <c r="BQ615" s="236"/>
      <c r="BR615" s="236"/>
      <c r="BS615" s="236"/>
      <c r="BT615" s="236"/>
      <c r="BU615" s="236"/>
      <c r="BV615" s="236"/>
      <c r="BW615" s="236"/>
      <c r="BX615" s="236"/>
      <c r="BY615" s="236"/>
      <c r="BZ615" s="236"/>
      <c r="CA615" s="236"/>
      <c r="CB615" s="236"/>
      <c r="CC615" s="236"/>
      <c r="CD615" s="236"/>
      <c r="CE615" s="236"/>
      <c r="CF615" s="236"/>
      <c r="CG615" s="236"/>
      <c r="CH615" s="236"/>
      <c r="CI615" s="236"/>
      <c r="CJ615" s="236"/>
      <c r="CK615" s="236"/>
      <c r="CL615" s="236"/>
      <c r="CM615" s="236"/>
      <c r="CN615" s="236"/>
      <c r="CO615" s="236"/>
      <c r="CP615" s="236"/>
      <c r="CQ615" s="236"/>
      <c r="CR615" s="236"/>
      <c r="CS615" s="236"/>
      <c r="CT615" s="236"/>
      <c r="CU615" s="236"/>
      <c r="CV615" s="236"/>
      <c r="CW615" s="236"/>
      <c r="CX615" s="236"/>
      <c r="CY615" s="236"/>
      <c r="CZ615" s="236"/>
      <c r="DA615" s="233"/>
    </row>
    <row r="616" s="240" customFormat="true" ht="25.15" customHeight="true" x14ac:dyDescent="0.2">
      <c r="C616" s="2259"/>
      <c r="D616" s="2258"/>
      <c r="E616" s="809"/>
      <c r="F616" s="809"/>
      <c r="G616" s="809"/>
      <c r="H616" s="2259"/>
      <c r="I616" s="2258"/>
      <c r="J616" s="809"/>
      <c r="K616" s="809"/>
      <c r="L616" s="809"/>
      <c r="M616" s="2259"/>
      <c r="N616" s="2258"/>
      <c r="O616" s="809"/>
      <c r="P616" s="809"/>
      <c r="Q616" s="809"/>
      <c r="R616" s="233"/>
      <c r="S616" s="233"/>
      <c r="T616" s="233"/>
      <c r="U616" s="233"/>
      <c r="V616" s="233"/>
      <c r="W616" s="233"/>
      <c r="X616" s="233"/>
      <c r="Y616" s="233"/>
      <c r="Z616" s="233"/>
      <c r="AA616" s="233"/>
      <c r="AB616" s="233"/>
      <c r="AC616" s="233"/>
      <c r="AD616" s="233"/>
      <c r="AE616" s="233"/>
      <c r="AF616" s="233"/>
      <c r="AG616" s="233"/>
      <c r="AH616" s="233"/>
      <c r="AI616" s="233"/>
      <c r="AJ616" s="233"/>
      <c r="AK616" s="233"/>
      <c r="AL616" s="233"/>
      <c r="AM616" s="233"/>
      <c r="AN616" s="233"/>
      <c r="AO616" s="233"/>
      <c r="AP616" s="233"/>
      <c r="AQ616" s="233"/>
      <c r="AR616" s="233"/>
      <c r="AS616" s="233"/>
      <c r="AT616" s="233"/>
      <c r="AU616" s="233"/>
      <c r="AV616" s="233"/>
      <c r="AW616" s="233"/>
      <c r="AX616" s="233"/>
      <c r="AY616" s="233"/>
      <c r="BA616" s="236"/>
      <c r="BB616" s="413"/>
      <c r="BC616" s="236"/>
      <c r="BD616" s="236"/>
      <c r="BE616" s="236"/>
      <c r="BF616" s="236"/>
      <c r="BG616" s="236"/>
      <c r="BH616" s="236"/>
      <c r="BI616" s="236"/>
      <c r="BJ616" s="236"/>
      <c r="BK616" s="236"/>
      <c r="BL616" s="236"/>
      <c r="BM616" s="236"/>
      <c r="BN616" s="236"/>
      <c r="BO616" s="236"/>
      <c r="BP616" s="236"/>
      <c r="BQ616" s="236"/>
      <c r="BR616" s="236"/>
      <c r="BS616" s="236"/>
      <c r="BT616" s="236"/>
      <c r="BU616" s="236"/>
      <c r="BV616" s="236"/>
      <c r="BW616" s="236"/>
      <c r="BX616" s="236"/>
      <c r="BY616" s="236"/>
      <c r="BZ616" s="236"/>
      <c r="CA616" s="236"/>
      <c r="CB616" s="236"/>
      <c r="CC616" s="236"/>
      <c r="CD616" s="236"/>
      <c r="CE616" s="236"/>
      <c r="CF616" s="236"/>
      <c r="CG616" s="236"/>
      <c r="CH616" s="236"/>
      <c r="CI616" s="236"/>
      <c r="CJ616" s="236"/>
      <c r="CK616" s="236"/>
      <c r="CL616" s="236"/>
      <c r="CM616" s="236"/>
      <c r="CN616" s="236"/>
      <c r="CO616" s="236"/>
      <c r="CP616" s="236"/>
      <c r="CQ616" s="236"/>
      <c r="CR616" s="236"/>
      <c r="CS616" s="236"/>
      <c r="CT616" s="236"/>
      <c r="CU616" s="236"/>
      <c r="CV616" s="236"/>
      <c r="CW616" s="236"/>
      <c r="CX616" s="236"/>
      <c r="CY616" s="236"/>
      <c r="CZ616" s="236"/>
      <c r="DA616" s="233"/>
    </row>
    <row r="617" s="240" customFormat="true" ht="25.15" customHeight="true" x14ac:dyDescent="0.2">
      <c r="C617" s="2259"/>
      <c r="D617" s="2258"/>
      <c r="E617" s="809"/>
      <c r="F617" s="809"/>
      <c r="G617" s="809"/>
      <c r="H617" s="2259"/>
      <c r="I617" s="2258"/>
      <c r="J617" s="809"/>
      <c r="K617" s="809"/>
      <c r="L617" s="809"/>
      <c r="M617" s="2259"/>
      <c r="N617" s="2258"/>
      <c r="O617" s="809"/>
      <c r="P617" s="809"/>
      <c r="Q617" s="809"/>
      <c r="R617" s="233"/>
      <c r="S617" s="233"/>
      <c r="T617" s="233"/>
      <c r="U617" s="233"/>
      <c r="V617" s="233"/>
      <c r="W617" s="233"/>
      <c r="X617" s="233"/>
      <c r="Y617" s="233"/>
      <c r="Z617" s="233"/>
      <c r="AA617" s="233"/>
      <c r="AB617" s="233"/>
      <c r="AC617" s="233"/>
      <c r="AD617" s="233"/>
      <c r="AE617" s="233"/>
      <c r="AF617" s="233"/>
      <c r="AG617" s="233"/>
      <c r="AH617" s="233"/>
      <c r="AI617" s="233"/>
      <c r="AJ617" s="233"/>
      <c r="AK617" s="233"/>
      <c r="AL617" s="233"/>
      <c r="AM617" s="233"/>
      <c r="AN617" s="233"/>
      <c r="AO617" s="233"/>
      <c r="AP617" s="233"/>
      <c r="AQ617" s="233"/>
      <c r="AR617" s="233"/>
      <c r="AS617" s="233"/>
      <c r="AT617" s="233"/>
      <c r="AU617" s="233"/>
      <c r="AV617" s="233"/>
      <c r="AW617" s="233"/>
      <c r="AX617" s="233"/>
      <c r="AY617" s="233"/>
      <c r="BA617" s="236"/>
      <c r="BB617" s="413"/>
      <c r="BC617" s="236"/>
      <c r="BD617" s="236"/>
      <c r="BE617" s="236"/>
      <c r="BF617" s="236"/>
      <c r="BG617" s="236"/>
      <c r="BH617" s="236"/>
      <c r="BI617" s="236"/>
      <c r="BJ617" s="236"/>
      <c r="BK617" s="236"/>
      <c r="BL617" s="236"/>
      <c r="BM617" s="236"/>
      <c r="BN617" s="236"/>
      <c r="BO617" s="236"/>
      <c r="BP617" s="236"/>
      <c r="BQ617" s="236"/>
      <c r="BR617" s="236"/>
      <c r="BS617" s="236"/>
      <c r="BT617" s="236"/>
      <c r="BU617" s="236"/>
      <c r="BV617" s="236"/>
      <c r="BW617" s="236"/>
      <c r="BX617" s="236"/>
      <c r="BY617" s="236"/>
      <c r="BZ617" s="236"/>
      <c r="CA617" s="236"/>
      <c r="CB617" s="236"/>
      <c r="CC617" s="236"/>
      <c r="CD617" s="236"/>
      <c r="CE617" s="236"/>
      <c r="CF617" s="236"/>
      <c r="CG617" s="236"/>
      <c r="CH617" s="236"/>
      <c r="CI617" s="236"/>
      <c r="CJ617" s="236"/>
      <c r="CK617" s="236"/>
      <c r="CL617" s="236"/>
      <c r="CM617" s="236"/>
      <c r="CN617" s="236"/>
      <c r="CO617" s="236"/>
      <c r="CP617" s="236"/>
      <c r="CQ617" s="236"/>
      <c r="CR617" s="236"/>
      <c r="CS617" s="236"/>
      <c r="CT617" s="236"/>
      <c r="CU617" s="236"/>
      <c r="CV617" s="236"/>
      <c r="CW617" s="236"/>
      <c r="CX617" s="236"/>
      <c r="CY617" s="236"/>
      <c r="CZ617" s="236"/>
      <c r="DA617" s="233"/>
    </row>
    <row r="618" s="240" customFormat="true" ht="25.15" customHeight="true" x14ac:dyDescent="0.2">
      <c r="C618" s="2259"/>
      <c r="D618" s="2258"/>
      <c r="E618" s="809"/>
      <c r="F618" s="809"/>
      <c r="G618" s="809"/>
      <c r="H618" s="2259"/>
      <c r="I618" s="2258"/>
      <c r="J618" s="809"/>
      <c r="K618" s="809"/>
      <c r="L618" s="809"/>
      <c r="M618" s="2259"/>
      <c r="N618" s="2258"/>
      <c r="O618" s="809"/>
      <c r="P618" s="809"/>
      <c r="Q618" s="809"/>
      <c r="R618" s="233"/>
      <c r="S618" s="233"/>
      <c r="T618" s="233"/>
      <c r="U618" s="233"/>
      <c r="V618" s="233"/>
      <c r="W618" s="233"/>
      <c r="X618" s="233"/>
      <c r="Y618" s="233"/>
      <c r="Z618" s="233"/>
      <c r="AA618" s="233"/>
      <c r="AB618" s="233"/>
      <c r="AC618" s="233"/>
      <c r="AD618" s="233"/>
      <c r="AE618" s="233"/>
      <c r="AF618" s="233"/>
      <c r="AG618" s="233"/>
      <c r="AH618" s="233"/>
      <c r="AI618" s="233"/>
      <c r="AJ618" s="233"/>
      <c r="AK618" s="233"/>
      <c r="AL618" s="233"/>
      <c r="AM618" s="233"/>
      <c r="AN618" s="233"/>
      <c r="AO618" s="233"/>
      <c r="AP618" s="233"/>
      <c r="AQ618" s="233"/>
      <c r="AR618" s="233"/>
      <c r="AS618" s="233"/>
      <c r="AT618" s="233"/>
      <c r="AU618" s="233"/>
      <c r="AV618" s="233"/>
      <c r="AW618" s="233"/>
      <c r="AX618" s="233"/>
      <c r="AY618" s="233"/>
      <c r="BA618" s="236"/>
      <c r="BB618" s="413"/>
      <c r="BC618" s="236"/>
      <c r="BD618" s="236"/>
      <c r="BE618" s="236"/>
      <c r="BF618" s="236"/>
      <c r="BG618" s="236"/>
      <c r="BH618" s="236"/>
      <c r="BI618" s="236"/>
      <c r="BJ618" s="236"/>
      <c r="BK618" s="236"/>
      <c r="BL618" s="236"/>
      <c r="BM618" s="236"/>
      <c r="BN618" s="236"/>
      <c r="BO618" s="236"/>
      <c r="BP618" s="236"/>
      <c r="BQ618" s="236"/>
      <c r="BR618" s="236"/>
      <c r="BS618" s="236"/>
      <c r="BT618" s="236"/>
      <c r="BU618" s="236"/>
      <c r="BV618" s="236"/>
      <c r="BW618" s="236"/>
      <c r="BX618" s="236"/>
      <c r="BY618" s="236"/>
      <c r="BZ618" s="236"/>
      <c r="CA618" s="236"/>
      <c r="CB618" s="236"/>
      <c r="CC618" s="236"/>
      <c r="CD618" s="236"/>
      <c r="CE618" s="236"/>
      <c r="CF618" s="236"/>
      <c r="CG618" s="236"/>
      <c r="CH618" s="236"/>
      <c r="CI618" s="236"/>
      <c r="CJ618" s="236"/>
      <c r="CK618" s="236"/>
      <c r="CL618" s="236"/>
      <c r="CM618" s="236"/>
      <c r="CN618" s="236"/>
      <c r="CO618" s="236"/>
      <c r="CP618" s="236"/>
      <c r="CQ618" s="236"/>
      <c r="CR618" s="236"/>
      <c r="CS618" s="236"/>
      <c r="CT618" s="236"/>
      <c r="CU618" s="236"/>
      <c r="CV618" s="236"/>
      <c r="CW618" s="236"/>
      <c r="CX618" s="236"/>
      <c r="CY618" s="236"/>
      <c r="CZ618" s="236"/>
      <c r="DA618" s="233"/>
    </row>
    <row r="619" s="240" customFormat="true" ht="25.15" customHeight="true" x14ac:dyDescent="0.2">
      <c r="C619" s="2259"/>
      <c r="D619" s="2258"/>
      <c r="E619" s="809"/>
      <c r="F619" s="809"/>
      <c r="G619" s="809"/>
      <c r="H619" s="2259"/>
      <c r="I619" s="2258"/>
      <c r="J619" s="809"/>
      <c r="K619" s="809"/>
      <c r="L619" s="809"/>
      <c r="M619" s="2259"/>
      <c r="N619" s="2258"/>
      <c r="O619" s="809"/>
      <c r="P619" s="809"/>
      <c r="Q619" s="809"/>
      <c r="R619" s="233"/>
      <c r="S619" s="233"/>
      <c r="T619" s="233"/>
      <c r="U619" s="233"/>
      <c r="V619" s="233"/>
      <c r="W619" s="233"/>
      <c r="X619" s="233"/>
      <c r="Y619" s="233"/>
      <c r="Z619" s="233"/>
      <c r="AA619" s="233"/>
      <c r="AB619" s="233"/>
      <c r="AC619" s="233"/>
      <c r="AD619" s="233"/>
      <c r="AE619" s="233"/>
      <c r="AF619" s="233"/>
      <c r="AG619" s="233"/>
      <c r="AH619" s="233"/>
      <c r="AI619" s="233"/>
      <c r="AJ619" s="233"/>
      <c r="AK619" s="233"/>
      <c r="AL619" s="233"/>
      <c r="AM619" s="233"/>
      <c r="AN619" s="233"/>
      <c r="AO619" s="233"/>
      <c r="AP619" s="233"/>
      <c r="AQ619" s="233"/>
      <c r="AR619" s="233"/>
      <c r="AS619" s="233"/>
      <c r="AT619" s="233"/>
      <c r="AU619" s="233"/>
      <c r="AV619" s="233"/>
      <c r="AW619" s="233"/>
      <c r="AX619" s="233"/>
      <c r="AY619" s="233"/>
      <c r="BA619" s="236"/>
      <c r="BB619" s="413"/>
      <c r="BC619" s="236"/>
      <c r="BD619" s="236"/>
      <c r="BE619" s="236"/>
      <c r="BF619" s="236"/>
      <c r="BG619" s="236"/>
      <c r="BH619" s="236"/>
      <c r="BI619" s="236"/>
      <c r="BJ619" s="236"/>
      <c r="BK619" s="236"/>
      <c r="BL619" s="236"/>
      <c r="BM619" s="236"/>
      <c r="BN619" s="236"/>
      <c r="BO619" s="236"/>
      <c r="BP619" s="236"/>
      <c r="BQ619" s="236"/>
      <c r="BR619" s="236"/>
      <c r="BS619" s="236"/>
      <c r="BT619" s="236"/>
      <c r="BU619" s="236"/>
      <c r="BV619" s="236"/>
      <c r="BW619" s="236"/>
      <c r="BX619" s="236"/>
      <c r="BY619" s="236"/>
      <c r="BZ619" s="236"/>
      <c r="CA619" s="236"/>
      <c r="CB619" s="236"/>
      <c r="CC619" s="236"/>
      <c r="CD619" s="236"/>
      <c r="CE619" s="236"/>
      <c r="CF619" s="236"/>
      <c r="CG619" s="236"/>
      <c r="CH619" s="236"/>
      <c r="CI619" s="236"/>
      <c r="CJ619" s="236"/>
      <c r="CK619" s="236"/>
      <c r="CL619" s="236"/>
      <c r="CM619" s="236"/>
      <c r="CN619" s="236"/>
      <c r="CO619" s="236"/>
      <c r="CP619" s="236"/>
      <c r="CQ619" s="236"/>
      <c r="CR619" s="236"/>
      <c r="CS619" s="236"/>
      <c r="CT619" s="236"/>
      <c r="CU619" s="236"/>
      <c r="CV619" s="236"/>
      <c r="CW619" s="236"/>
      <c r="CX619" s="236"/>
      <c r="CY619" s="236"/>
      <c r="CZ619" s="236"/>
      <c r="DA619" s="233"/>
    </row>
    <row r="620" s="240" customFormat="true" ht="25.15" customHeight="true" x14ac:dyDescent="0.2">
      <c r="C620" s="2259"/>
      <c r="D620" s="2258"/>
      <c r="E620" s="809"/>
      <c r="F620" s="809"/>
      <c r="G620" s="809"/>
      <c r="H620" s="2259"/>
      <c r="I620" s="2258"/>
      <c r="J620" s="809"/>
      <c r="K620" s="809"/>
      <c r="L620" s="809"/>
      <c r="M620" s="2259"/>
      <c r="N620" s="2258"/>
      <c r="O620" s="809"/>
      <c r="P620" s="809"/>
      <c r="Q620" s="809"/>
      <c r="R620" s="233"/>
      <c r="S620" s="233"/>
      <c r="T620" s="233"/>
      <c r="U620" s="233"/>
      <c r="V620" s="233"/>
      <c r="W620" s="233"/>
      <c r="X620" s="233"/>
      <c r="Y620" s="233"/>
      <c r="Z620" s="233"/>
      <c r="AA620" s="233"/>
      <c r="AB620" s="233"/>
      <c r="AC620" s="233"/>
      <c r="AD620" s="233"/>
      <c r="AE620" s="233"/>
      <c r="AF620" s="233"/>
      <c r="AG620" s="233"/>
      <c r="AH620" s="233"/>
      <c r="AI620" s="233"/>
      <c r="AJ620" s="233"/>
      <c r="AK620" s="233"/>
      <c r="AL620" s="233"/>
      <c r="AM620" s="233"/>
      <c r="AN620" s="233"/>
      <c r="AO620" s="233"/>
      <c r="AP620" s="233"/>
      <c r="AQ620" s="233"/>
      <c r="AR620" s="233"/>
      <c r="AS620" s="233"/>
      <c r="AT620" s="233"/>
      <c r="AU620" s="233"/>
      <c r="AV620" s="233"/>
      <c r="AW620" s="233"/>
      <c r="AX620" s="233"/>
      <c r="AY620" s="233"/>
      <c r="BA620" s="236"/>
      <c r="BB620" s="413"/>
      <c r="BC620" s="236"/>
      <c r="BD620" s="236"/>
      <c r="BE620" s="236"/>
      <c r="BF620" s="236"/>
      <c r="BG620" s="236"/>
      <c r="BH620" s="236"/>
      <c r="BI620" s="236"/>
      <c r="BJ620" s="236"/>
      <c r="BK620" s="236"/>
      <c r="BL620" s="236"/>
      <c r="BM620" s="236"/>
      <c r="BN620" s="236"/>
      <c r="BO620" s="236"/>
      <c r="BP620" s="236"/>
      <c r="BQ620" s="236"/>
      <c r="BR620" s="236"/>
      <c r="BS620" s="236"/>
      <c r="BT620" s="236"/>
      <c r="BU620" s="236"/>
      <c r="BV620" s="236"/>
      <c r="BW620" s="236"/>
      <c r="BX620" s="236"/>
      <c r="BY620" s="236"/>
      <c r="BZ620" s="236"/>
      <c r="CA620" s="236"/>
      <c r="CB620" s="236"/>
      <c r="CC620" s="236"/>
      <c r="CD620" s="236"/>
      <c r="CE620" s="236"/>
      <c r="CF620" s="236"/>
      <c r="CG620" s="236"/>
      <c r="CH620" s="236"/>
      <c r="CI620" s="236"/>
      <c r="CJ620" s="236"/>
      <c r="CK620" s="236"/>
      <c r="CL620" s="236"/>
      <c r="CM620" s="236"/>
      <c r="CN620" s="236"/>
      <c r="CO620" s="236"/>
      <c r="CP620" s="236"/>
      <c r="CQ620" s="236"/>
      <c r="CR620" s="236"/>
      <c r="CS620" s="236"/>
      <c r="CT620" s="236"/>
      <c r="CU620" s="236"/>
      <c r="CV620" s="236"/>
      <c r="CW620" s="236"/>
      <c r="CX620" s="236"/>
      <c r="CY620" s="236"/>
      <c r="CZ620" s="236"/>
      <c r="DA620" s="233"/>
    </row>
    <row r="621" s="240" customFormat="true" ht="25.15" customHeight="true" x14ac:dyDescent="0.2">
      <c r="C621" s="2259"/>
      <c r="D621" s="2258"/>
      <c r="E621" s="809"/>
      <c r="F621" s="809"/>
      <c r="G621" s="809"/>
      <c r="H621" s="2259"/>
      <c r="I621" s="2258"/>
      <c r="J621" s="809"/>
      <c r="K621" s="809"/>
      <c r="L621" s="809"/>
      <c r="M621" s="2259"/>
      <c r="N621" s="2258"/>
      <c r="O621" s="809"/>
      <c r="P621" s="809"/>
      <c r="Q621" s="809"/>
      <c r="R621" s="233"/>
      <c r="S621" s="233"/>
      <c r="T621" s="233"/>
      <c r="U621" s="233"/>
      <c r="V621" s="233"/>
      <c r="W621" s="233"/>
      <c r="X621" s="233"/>
      <c r="Y621" s="233"/>
      <c r="Z621" s="233"/>
      <c r="AA621" s="233"/>
      <c r="AB621" s="233"/>
      <c r="AC621" s="233"/>
      <c r="AD621" s="233"/>
      <c r="AE621" s="233"/>
      <c r="AF621" s="233"/>
      <c r="AG621" s="233"/>
      <c r="AH621" s="233"/>
      <c r="AI621" s="233"/>
      <c r="AJ621" s="233"/>
      <c r="AK621" s="233"/>
      <c r="AL621" s="233"/>
      <c r="AM621" s="233"/>
      <c r="AN621" s="233"/>
      <c r="AO621" s="233"/>
      <c r="AP621" s="233"/>
      <c r="AQ621" s="233"/>
      <c r="AR621" s="233"/>
      <c r="AS621" s="233"/>
      <c r="AT621" s="233"/>
      <c r="AU621" s="233"/>
      <c r="AV621" s="233"/>
      <c r="AW621" s="233"/>
      <c r="AX621" s="233"/>
      <c r="AY621" s="233"/>
      <c r="BA621" s="236"/>
      <c r="BB621" s="413"/>
      <c r="BC621" s="236"/>
      <c r="BD621" s="236"/>
      <c r="BE621" s="236"/>
      <c r="BF621" s="236"/>
      <c r="BG621" s="236"/>
      <c r="BH621" s="236"/>
      <c r="BI621" s="236"/>
      <c r="BJ621" s="236"/>
      <c r="BK621" s="236"/>
      <c r="BL621" s="236"/>
      <c r="BM621" s="236"/>
      <c r="BN621" s="236"/>
      <c r="BO621" s="236"/>
      <c r="BP621" s="236"/>
      <c r="BQ621" s="236"/>
      <c r="BR621" s="236"/>
      <c r="BS621" s="236"/>
      <c r="BT621" s="236"/>
      <c r="BU621" s="236"/>
      <c r="BV621" s="236"/>
      <c r="BW621" s="236"/>
      <c r="BX621" s="236"/>
      <c r="BY621" s="236"/>
      <c r="BZ621" s="236"/>
      <c r="CA621" s="236"/>
      <c r="CB621" s="236"/>
      <c r="CC621" s="236"/>
      <c r="CD621" s="236"/>
      <c r="CE621" s="236"/>
      <c r="CF621" s="236"/>
      <c r="CG621" s="236"/>
      <c r="CH621" s="236"/>
      <c r="CI621" s="236"/>
      <c r="CJ621" s="236"/>
      <c r="CK621" s="236"/>
      <c r="CL621" s="236"/>
      <c r="CM621" s="236"/>
      <c r="CN621" s="236"/>
      <c r="CO621" s="236"/>
      <c r="CP621" s="236"/>
      <c r="CQ621" s="236"/>
      <c r="CR621" s="236"/>
      <c r="CS621" s="236"/>
      <c r="CT621" s="236"/>
      <c r="CU621" s="236"/>
      <c r="CV621" s="236"/>
      <c r="CW621" s="236"/>
      <c r="CX621" s="236"/>
      <c r="CY621" s="236"/>
      <c r="CZ621" s="236"/>
      <c r="DA621" s="233"/>
    </row>
    <row r="622" s="240" customFormat="true" ht="25.15" customHeight="true" x14ac:dyDescent="0.2">
      <c r="C622" s="2259"/>
      <c r="D622" s="2258"/>
      <c r="E622" s="809"/>
      <c r="F622" s="809"/>
      <c r="G622" s="809"/>
      <c r="H622" s="2259"/>
      <c r="I622" s="2258"/>
      <c r="J622" s="809"/>
      <c r="K622" s="809"/>
      <c r="L622" s="809"/>
      <c r="M622" s="2259"/>
      <c r="N622" s="2258"/>
      <c r="O622" s="809"/>
      <c r="P622" s="809"/>
      <c r="Q622" s="809"/>
      <c r="R622" s="233"/>
      <c r="S622" s="233"/>
      <c r="T622" s="233"/>
      <c r="U622" s="233"/>
      <c r="V622" s="233"/>
      <c r="W622" s="233"/>
      <c r="X622" s="233"/>
      <c r="Y622" s="233"/>
      <c r="Z622" s="233"/>
      <c r="AA622" s="233"/>
      <c r="AB622" s="233"/>
      <c r="AC622" s="233"/>
      <c r="AD622" s="233"/>
      <c r="AE622" s="233"/>
      <c r="AF622" s="233"/>
      <c r="AG622" s="233"/>
      <c r="AH622" s="233"/>
      <c r="AI622" s="233"/>
      <c r="AJ622" s="233"/>
      <c r="AK622" s="233"/>
      <c r="AL622" s="233"/>
      <c r="AM622" s="233"/>
      <c r="AN622" s="233"/>
      <c r="AO622" s="233"/>
      <c r="AP622" s="233"/>
      <c r="AQ622" s="233"/>
      <c r="AR622" s="233"/>
      <c r="AS622" s="233"/>
      <c r="AT622" s="233"/>
      <c r="AU622" s="233"/>
      <c r="AV622" s="233"/>
      <c r="AW622" s="233"/>
      <c r="AX622" s="233"/>
      <c r="AY622" s="233"/>
      <c r="BA622" s="236"/>
      <c r="BB622" s="413"/>
      <c r="BC622" s="236"/>
      <c r="BD622" s="236"/>
      <c r="BE622" s="236"/>
      <c r="BF622" s="236"/>
      <c r="BG622" s="236"/>
      <c r="BH622" s="236"/>
      <c r="BI622" s="236"/>
      <c r="BJ622" s="236"/>
      <c r="BK622" s="236"/>
      <c r="BL622" s="236"/>
      <c r="BM622" s="236"/>
      <c r="BN622" s="236"/>
      <c r="BO622" s="236"/>
      <c r="BP622" s="236"/>
      <c r="BQ622" s="236"/>
      <c r="BR622" s="236"/>
      <c r="BS622" s="236"/>
      <c r="BT622" s="236"/>
      <c r="BU622" s="236"/>
      <c r="BV622" s="236"/>
      <c r="BW622" s="236"/>
      <c r="BX622" s="236"/>
      <c r="BY622" s="236"/>
      <c r="BZ622" s="236"/>
      <c r="CA622" s="236"/>
      <c r="CB622" s="236"/>
      <c r="CC622" s="236"/>
      <c r="CD622" s="236"/>
      <c r="CE622" s="236"/>
      <c r="CF622" s="236"/>
      <c r="CG622" s="236"/>
      <c r="CH622" s="236"/>
      <c r="CI622" s="236"/>
      <c r="CJ622" s="236"/>
      <c r="CK622" s="236"/>
      <c r="CL622" s="236"/>
      <c r="CM622" s="236"/>
      <c r="CN622" s="236"/>
      <c r="CO622" s="236"/>
      <c r="CP622" s="236"/>
      <c r="CQ622" s="236"/>
      <c r="CR622" s="236"/>
      <c r="CS622" s="236"/>
      <c r="CT622" s="236"/>
      <c r="CU622" s="236"/>
      <c r="CV622" s="236"/>
      <c r="CW622" s="236"/>
      <c r="CX622" s="236"/>
      <c r="CY622" s="236"/>
      <c r="CZ622" s="236"/>
      <c r="DA622" s="233"/>
    </row>
    <row r="623" s="240" customFormat="true" ht="25.15" customHeight="true" x14ac:dyDescent="0.2">
      <c r="C623" s="2259"/>
      <c r="D623" s="2258"/>
      <c r="E623" s="809"/>
      <c r="F623" s="809"/>
      <c r="G623" s="809"/>
      <c r="H623" s="2259"/>
      <c r="I623" s="2258"/>
      <c r="J623" s="809"/>
      <c r="K623" s="809"/>
      <c r="L623" s="809"/>
      <c r="M623" s="2259"/>
      <c r="N623" s="2258"/>
      <c r="O623" s="809"/>
      <c r="P623" s="809"/>
      <c r="Q623" s="809"/>
      <c r="R623" s="233"/>
      <c r="S623" s="233"/>
      <c r="T623" s="233"/>
      <c r="U623" s="233"/>
      <c r="V623" s="233"/>
      <c r="W623" s="233"/>
      <c r="X623" s="233"/>
      <c r="Y623" s="233"/>
      <c r="Z623" s="233"/>
      <c r="AA623" s="233"/>
      <c r="AB623" s="233"/>
      <c r="AC623" s="233"/>
      <c r="AD623" s="233"/>
      <c r="AE623" s="233"/>
      <c r="AF623" s="233"/>
      <c r="AG623" s="233"/>
      <c r="AH623" s="233"/>
      <c r="AI623" s="233"/>
      <c r="AJ623" s="233"/>
      <c r="AK623" s="233"/>
      <c r="AL623" s="233"/>
      <c r="AM623" s="233"/>
      <c r="AN623" s="233"/>
      <c r="AO623" s="233"/>
      <c r="AP623" s="233"/>
      <c r="AQ623" s="233"/>
      <c r="AR623" s="233"/>
      <c r="AS623" s="233"/>
      <c r="AT623" s="233"/>
      <c r="AU623" s="233"/>
      <c r="AV623" s="233"/>
      <c r="AW623" s="233"/>
      <c r="AX623" s="233"/>
      <c r="AY623" s="233"/>
      <c r="BA623" s="236"/>
      <c r="BB623" s="413"/>
      <c r="BC623" s="236"/>
      <c r="BD623" s="236"/>
      <c r="BE623" s="236"/>
      <c r="BF623" s="236"/>
      <c r="BG623" s="236"/>
      <c r="BH623" s="236"/>
      <c r="BI623" s="236"/>
      <c r="BJ623" s="236"/>
      <c r="BK623" s="236"/>
      <c r="BL623" s="236"/>
      <c r="BM623" s="236"/>
      <c r="BN623" s="236"/>
      <c r="BO623" s="236"/>
      <c r="BP623" s="236"/>
      <c r="BQ623" s="236"/>
      <c r="BR623" s="236"/>
      <c r="BS623" s="236"/>
      <c r="BT623" s="236"/>
      <c r="BU623" s="236"/>
      <c r="BV623" s="236"/>
      <c r="BW623" s="236"/>
      <c r="BX623" s="236"/>
      <c r="BY623" s="236"/>
      <c r="BZ623" s="236"/>
      <c r="CA623" s="236"/>
      <c r="CB623" s="236"/>
      <c r="CC623" s="236"/>
      <c r="CD623" s="236"/>
      <c r="CE623" s="236"/>
      <c r="CF623" s="236"/>
      <c r="CG623" s="236"/>
      <c r="CH623" s="236"/>
      <c r="CI623" s="236"/>
      <c r="CJ623" s="236"/>
      <c r="CK623" s="236"/>
      <c r="CL623" s="236"/>
      <c r="CM623" s="236"/>
      <c r="CN623" s="236"/>
      <c r="CO623" s="236"/>
      <c r="CP623" s="236"/>
      <c r="CQ623" s="236"/>
      <c r="CR623" s="236"/>
      <c r="CS623" s="236"/>
      <c r="CT623" s="236"/>
      <c r="CU623" s="236"/>
      <c r="CV623" s="236"/>
      <c r="CW623" s="236"/>
      <c r="CX623" s="236"/>
      <c r="CY623" s="236"/>
      <c r="CZ623" s="236"/>
      <c r="DA623" s="233"/>
    </row>
    <row r="624" s="240" customFormat="true" ht="25.15" customHeight="true" x14ac:dyDescent="0.2">
      <c r="C624" s="2259"/>
      <c r="D624" s="2258"/>
      <c r="E624" s="809"/>
      <c r="F624" s="809"/>
      <c r="G624" s="809"/>
      <c r="H624" s="2259"/>
      <c r="I624" s="2258"/>
      <c r="J624" s="809"/>
      <c r="K624" s="809"/>
      <c r="L624" s="809"/>
      <c r="M624" s="2259"/>
      <c r="N624" s="2258"/>
      <c r="O624" s="809"/>
      <c r="P624" s="809"/>
      <c r="Q624" s="809"/>
      <c r="R624" s="233"/>
      <c r="S624" s="233"/>
      <c r="T624" s="233"/>
      <c r="U624" s="233"/>
      <c r="V624" s="233"/>
      <c r="W624" s="233"/>
      <c r="X624" s="233"/>
      <c r="Y624" s="233"/>
      <c r="Z624" s="233"/>
      <c r="AA624" s="233"/>
      <c r="AB624" s="233"/>
      <c r="AC624" s="233"/>
      <c r="AD624" s="233"/>
      <c r="AE624" s="233"/>
      <c r="AF624" s="233"/>
      <c r="AG624" s="233"/>
      <c r="AH624" s="233"/>
      <c r="AI624" s="233"/>
      <c r="AJ624" s="233"/>
      <c r="AK624" s="233"/>
      <c r="AL624" s="233"/>
      <c r="AM624" s="233"/>
      <c r="AN624" s="233"/>
      <c r="AO624" s="233"/>
      <c r="AP624" s="233"/>
      <c r="AQ624" s="233"/>
      <c r="AR624" s="233"/>
      <c r="AS624" s="233"/>
      <c r="AT624" s="233"/>
      <c r="AU624" s="233"/>
      <c r="AV624" s="233"/>
      <c r="AW624" s="233"/>
      <c r="AX624" s="233"/>
      <c r="AY624" s="233"/>
      <c r="BA624" s="236"/>
      <c r="BB624" s="413"/>
      <c r="BC624" s="236"/>
      <c r="BD624" s="236"/>
      <c r="BE624" s="236"/>
      <c r="BF624" s="236"/>
      <c r="BG624" s="236"/>
      <c r="BH624" s="236"/>
      <c r="BI624" s="236"/>
      <c r="BJ624" s="236"/>
      <c r="BK624" s="236"/>
      <c r="BL624" s="236"/>
      <c r="BM624" s="236"/>
      <c r="BN624" s="236"/>
      <c r="BO624" s="236"/>
      <c r="BP624" s="236"/>
      <c r="BQ624" s="236"/>
      <c r="BR624" s="236"/>
      <c r="BS624" s="236"/>
      <c r="BT624" s="236"/>
      <c r="BU624" s="236"/>
      <c r="BV624" s="236"/>
      <c r="BW624" s="236"/>
      <c r="BX624" s="236"/>
      <c r="BY624" s="236"/>
      <c r="BZ624" s="236"/>
      <c r="CA624" s="236"/>
      <c r="CB624" s="236"/>
      <c r="CC624" s="236"/>
      <c r="CD624" s="236"/>
      <c r="CE624" s="236"/>
      <c r="CF624" s="236"/>
      <c r="CG624" s="236"/>
      <c r="CH624" s="236"/>
      <c r="CI624" s="236"/>
      <c r="CJ624" s="236"/>
      <c r="CK624" s="236"/>
      <c r="CL624" s="236"/>
      <c r="CM624" s="236"/>
      <c r="CN624" s="236"/>
      <c r="CO624" s="236"/>
      <c r="CP624" s="236"/>
      <c r="CQ624" s="236"/>
      <c r="CR624" s="236"/>
      <c r="CS624" s="236"/>
      <c r="CT624" s="236"/>
      <c r="CU624" s="236"/>
      <c r="CV624" s="236"/>
      <c r="CW624" s="236"/>
      <c r="CX624" s="236"/>
      <c r="CY624" s="236"/>
      <c r="CZ624" s="236"/>
      <c r="DA624" s="233"/>
    </row>
    <row r="625" s="240" customFormat="true" ht="25.15" customHeight="true" x14ac:dyDescent="0.2">
      <c r="C625" s="2259"/>
      <c r="D625" s="2258"/>
      <c r="E625" s="809"/>
      <c r="F625" s="809"/>
      <c r="G625" s="809"/>
      <c r="H625" s="2259"/>
      <c r="I625" s="2258"/>
      <c r="J625" s="809"/>
      <c r="K625" s="809"/>
      <c r="L625" s="809"/>
      <c r="M625" s="2259"/>
      <c r="N625" s="2258"/>
      <c r="O625" s="809"/>
      <c r="P625" s="809"/>
      <c r="Q625" s="809"/>
      <c r="R625" s="233"/>
      <c r="S625" s="233"/>
      <c r="T625" s="233"/>
      <c r="U625" s="233"/>
      <c r="V625" s="233"/>
      <c r="W625" s="233"/>
      <c r="X625" s="233"/>
      <c r="Y625" s="233"/>
      <c r="Z625" s="233"/>
      <c r="AA625" s="233"/>
      <c r="AB625" s="233"/>
      <c r="AC625" s="233"/>
      <c r="AD625" s="233"/>
      <c r="AE625" s="233"/>
      <c r="AF625" s="233"/>
      <c r="AG625" s="233"/>
      <c r="AH625" s="233"/>
      <c r="AI625" s="233"/>
      <c r="AJ625" s="233"/>
      <c r="AK625" s="233"/>
      <c r="AL625" s="233"/>
      <c r="AM625" s="233"/>
      <c r="AN625" s="233"/>
      <c r="AO625" s="233"/>
      <c r="AP625" s="233"/>
      <c r="AQ625" s="233"/>
      <c r="AR625" s="233"/>
      <c r="AS625" s="233"/>
      <c r="AT625" s="233"/>
      <c r="AU625" s="233"/>
      <c r="AV625" s="233"/>
      <c r="AW625" s="233"/>
      <c r="AX625" s="233"/>
      <c r="AY625" s="233"/>
      <c r="BA625" s="236"/>
      <c r="BB625" s="413"/>
      <c r="BC625" s="236"/>
      <c r="BD625" s="236"/>
      <c r="BE625" s="236"/>
      <c r="BF625" s="236"/>
      <c r="BG625" s="236"/>
      <c r="BH625" s="236"/>
      <c r="BI625" s="236"/>
      <c r="BJ625" s="236"/>
      <c r="BK625" s="236"/>
      <c r="BL625" s="236"/>
      <c r="BM625" s="236"/>
      <c r="BN625" s="236"/>
      <c r="BO625" s="236"/>
      <c r="BP625" s="236"/>
      <c r="BQ625" s="236"/>
      <c r="BR625" s="236"/>
      <c r="BS625" s="236"/>
      <c r="BT625" s="236"/>
      <c r="BU625" s="236"/>
      <c r="BV625" s="236"/>
      <c r="BW625" s="236"/>
      <c r="BX625" s="236"/>
      <c r="BY625" s="236"/>
      <c r="BZ625" s="236"/>
      <c r="CA625" s="236"/>
      <c r="CB625" s="236"/>
      <c r="CC625" s="236"/>
      <c r="CD625" s="236"/>
      <c r="CE625" s="236"/>
      <c r="CF625" s="236"/>
      <c r="CG625" s="236"/>
      <c r="CH625" s="236"/>
      <c r="CI625" s="236"/>
      <c r="CJ625" s="236"/>
      <c r="CK625" s="236"/>
      <c r="CL625" s="236"/>
      <c r="CM625" s="236"/>
      <c r="CN625" s="236"/>
      <c r="CO625" s="236"/>
      <c r="CP625" s="236"/>
      <c r="CQ625" s="236"/>
      <c r="CR625" s="236"/>
      <c r="CS625" s="236"/>
      <c r="CT625" s="236"/>
      <c r="CU625" s="236"/>
      <c r="CV625" s="236"/>
      <c r="CW625" s="236"/>
      <c r="CX625" s="236"/>
      <c r="CY625" s="236"/>
      <c r="CZ625" s="236"/>
      <c r="DA625" s="233"/>
    </row>
    <row r="626" s="240" customFormat="true" ht="25.15" customHeight="true" x14ac:dyDescent="0.2">
      <c r="C626" s="2259"/>
      <c r="D626" s="2258"/>
      <c r="E626" s="809"/>
      <c r="F626" s="809"/>
      <c r="G626" s="809"/>
      <c r="H626" s="2259"/>
      <c r="I626" s="2258"/>
      <c r="J626" s="809"/>
      <c r="K626" s="809"/>
      <c r="L626" s="809"/>
      <c r="M626" s="2259"/>
      <c r="N626" s="2258"/>
      <c r="O626" s="809"/>
      <c r="P626" s="809"/>
      <c r="Q626" s="809"/>
      <c r="R626" s="233"/>
      <c r="S626" s="233"/>
      <c r="T626" s="233"/>
      <c r="U626" s="233"/>
      <c r="V626" s="233"/>
      <c r="W626" s="233"/>
      <c r="X626" s="233"/>
      <c r="Y626" s="233"/>
      <c r="Z626" s="233"/>
      <c r="AA626" s="233"/>
      <c r="AB626" s="233"/>
      <c r="AC626" s="233"/>
      <c r="AD626" s="233"/>
      <c r="AE626" s="233"/>
      <c r="AF626" s="233"/>
      <c r="AG626" s="233"/>
      <c r="AH626" s="233"/>
      <c r="AI626" s="233"/>
      <c r="AJ626" s="233"/>
      <c r="AK626" s="233"/>
      <c r="AL626" s="233"/>
      <c r="AM626" s="233"/>
      <c r="AN626" s="233"/>
      <c r="AO626" s="233"/>
      <c r="AP626" s="233"/>
      <c r="AQ626" s="233"/>
      <c r="AR626" s="233"/>
      <c r="AS626" s="233"/>
      <c r="AT626" s="233"/>
      <c r="AU626" s="233"/>
      <c r="AV626" s="233"/>
      <c r="AW626" s="233"/>
      <c r="AX626" s="233"/>
      <c r="AY626" s="233"/>
      <c r="BA626" s="236"/>
      <c r="BB626" s="413"/>
      <c r="BC626" s="236"/>
      <c r="BD626" s="236"/>
      <c r="BE626" s="236"/>
      <c r="BF626" s="236"/>
      <c r="BG626" s="236"/>
      <c r="BH626" s="236"/>
      <c r="BI626" s="236"/>
      <c r="BJ626" s="236"/>
      <c r="BK626" s="236"/>
      <c r="BL626" s="236"/>
      <c r="BM626" s="236"/>
      <c r="BN626" s="236"/>
      <c r="BO626" s="236"/>
      <c r="BP626" s="236"/>
      <c r="BQ626" s="236"/>
      <c r="BR626" s="236"/>
      <c r="BS626" s="236"/>
      <c r="BT626" s="236"/>
      <c r="BU626" s="236"/>
      <c r="BV626" s="236"/>
      <c r="BW626" s="236"/>
      <c r="BX626" s="236"/>
      <c r="BY626" s="236"/>
      <c r="BZ626" s="236"/>
      <c r="CA626" s="236"/>
      <c r="CB626" s="236"/>
      <c r="CC626" s="236"/>
      <c r="CD626" s="236"/>
      <c r="CE626" s="236"/>
      <c r="CF626" s="236"/>
      <c r="CG626" s="236"/>
      <c r="CH626" s="236"/>
      <c r="CI626" s="236"/>
      <c r="CJ626" s="236"/>
      <c r="CK626" s="236"/>
      <c r="CL626" s="236"/>
      <c r="CM626" s="236"/>
      <c r="CN626" s="236"/>
      <c r="CO626" s="236"/>
      <c r="CP626" s="236"/>
      <c r="CQ626" s="236"/>
      <c r="CR626" s="236"/>
      <c r="CS626" s="236"/>
      <c r="CT626" s="236"/>
      <c r="CU626" s="236"/>
      <c r="CV626" s="236"/>
      <c r="CW626" s="236"/>
      <c r="CX626" s="236"/>
      <c r="CY626" s="236"/>
      <c r="CZ626" s="236"/>
      <c r="DA626" s="233"/>
    </row>
    <row r="627" s="240" customFormat="true" ht="25.15" customHeight="true" x14ac:dyDescent="0.2">
      <c r="C627" s="2259"/>
      <c r="D627" s="2258"/>
      <c r="E627" s="809"/>
      <c r="F627" s="809"/>
      <c r="G627" s="809"/>
      <c r="H627" s="2259"/>
      <c r="I627" s="2258"/>
      <c r="J627" s="809"/>
      <c r="K627" s="809"/>
      <c r="L627" s="809"/>
      <c r="M627" s="2259"/>
      <c r="N627" s="2258"/>
      <c r="O627" s="809"/>
      <c r="P627" s="809"/>
      <c r="Q627" s="809"/>
      <c r="R627" s="233"/>
      <c r="S627" s="233"/>
      <c r="T627" s="233"/>
      <c r="U627" s="233"/>
      <c r="V627" s="233"/>
      <c r="W627" s="233"/>
      <c r="X627" s="233"/>
      <c r="Y627" s="233"/>
      <c r="Z627" s="233"/>
      <c r="AA627" s="233"/>
      <c r="AB627" s="233"/>
      <c r="AC627" s="233"/>
      <c r="AD627" s="233"/>
      <c r="AE627" s="233"/>
      <c r="AF627" s="233"/>
      <c r="AG627" s="233"/>
      <c r="AH627" s="233"/>
      <c r="AI627" s="233"/>
      <c r="AJ627" s="233"/>
      <c r="AK627" s="233"/>
      <c r="AL627" s="233"/>
      <c r="AM627" s="233"/>
      <c r="AN627" s="233"/>
      <c r="AO627" s="233"/>
      <c r="AP627" s="233"/>
      <c r="AQ627" s="233"/>
      <c r="AR627" s="233"/>
      <c r="AS627" s="233"/>
      <c r="AT627" s="233"/>
      <c r="AU627" s="233"/>
      <c r="AV627" s="233"/>
      <c r="AW627" s="233"/>
      <c r="AX627" s="233"/>
      <c r="AY627" s="233"/>
      <c r="BA627" s="236"/>
      <c r="BB627" s="413"/>
      <c r="BC627" s="236"/>
      <c r="BD627" s="236"/>
      <c r="BE627" s="236"/>
      <c r="BF627" s="236"/>
      <c r="BG627" s="236"/>
      <c r="BH627" s="236"/>
      <c r="BI627" s="236"/>
      <c r="BJ627" s="236"/>
      <c r="BK627" s="236"/>
      <c r="BL627" s="236"/>
      <c r="BM627" s="236"/>
      <c r="BN627" s="236"/>
      <c r="BO627" s="236"/>
      <c r="BP627" s="236"/>
      <c r="BQ627" s="236"/>
      <c r="BR627" s="236"/>
      <c r="BS627" s="236"/>
      <c r="BT627" s="236"/>
      <c r="BU627" s="236"/>
      <c r="BV627" s="236"/>
      <c r="BW627" s="236"/>
      <c r="BX627" s="236"/>
      <c r="BY627" s="236"/>
      <c r="BZ627" s="236"/>
      <c r="CA627" s="236"/>
      <c r="CB627" s="236"/>
      <c r="CC627" s="236"/>
      <c r="CD627" s="236"/>
      <c r="CE627" s="236"/>
      <c r="CF627" s="236"/>
      <c r="CG627" s="236"/>
      <c r="CH627" s="236"/>
      <c r="CI627" s="236"/>
      <c r="CJ627" s="236"/>
      <c r="CK627" s="236"/>
      <c r="CL627" s="236"/>
      <c r="CM627" s="236"/>
      <c r="CN627" s="236"/>
      <c r="CO627" s="236"/>
      <c r="CP627" s="236"/>
      <c r="CQ627" s="236"/>
      <c r="CR627" s="236"/>
      <c r="CS627" s="236"/>
      <c r="CT627" s="236"/>
      <c r="CU627" s="236"/>
      <c r="CV627" s="236"/>
      <c r="CW627" s="236"/>
      <c r="CX627" s="236"/>
      <c r="CY627" s="236"/>
      <c r="CZ627" s="236"/>
      <c r="DA627" s="233"/>
    </row>
    <row r="628" s="240" customFormat="true" ht="25.15" customHeight="true" x14ac:dyDescent="0.2">
      <c r="C628" s="2259"/>
      <c r="D628" s="2258"/>
      <c r="E628" s="809"/>
      <c r="F628" s="809"/>
      <c r="G628" s="809"/>
      <c r="H628" s="2259"/>
      <c r="I628" s="2258"/>
      <c r="J628" s="809"/>
      <c r="K628" s="809"/>
      <c r="L628" s="809"/>
      <c r="M628" s="2259"/>
      <c r="N628" s="2258"/>
      <c r="O628" s="809"/>
      <c r="P628" s="809"/>
      <c r="Q628" s="809"/>
      <c r="R628" s="233"/>
      <c r="S628" s="233"/>
      <c r="T628" s="233"/>
      <c r="U628" s="233"/>
      <c r="V628" s="233"/>
      <c r="W628" s="233"/>
      <c r="X628" s="233"/>
      <c r="Y628" s="233"/>
      <c r="Z628" s="233"/>
      <c r="AA628" s="233"/>
      <c r="AB628" s="233"/>
      <c r="AC628" s="233"/>
      <c r="AD628" s="233"/>
      <c r="AE628" s="233"/>
      <c r="AF628" s="233"/>
      <c r="AG628" s="233"/>
      <c r="AH628" s="233"/>
      <c r="AI628" s="233"/>
      <c r="AJ628" s="233"/>
      <c r="AK628" s="233"/>
      <c r="AL628" s="233"/>
      <c r="AM628" s="233"/>
      <c r="AN628" s="233"/>
      <c r="AO628" s="233"/>
      <c r="AP628" s="233"/>
      <c r="AQ628" s="233"/>
      <c r="AR628" s="233"/>
      <c r="AS628" s="233"/>
      <c r="AT628" s="233"/>
      <c r="AU628" s="233"/>
      <c r="AV628" s="233"/>
      <c r="AW628" s="233"/>
      <c r="AX628" s="233"/>
      <c r="AY628" s="233"/>
      <c r="BA628" s="236"/>
      <c r="BB628" s="413"/>
      <c r="BC628" s="236"/>
      <c r="BD628" s="236"/>
      <c r="BE628" s="236"/>
      <c r="BF628" s="236"/>
      <c r="BG628" s="236"/>
      <c r="BH628" s="236"/>
      <c r="BI628" s="236"/>
      <c r="BJ628" s="236"/>
      <c r="BK628" s="236"/>
      <c r="BL628" s="236"/>
      <c r="BM628" s="236"/>
      <c r="BN628" s="236"/>
      <c r="BO628" s="236"/>
      <c r="BP628" s="236"/>
      <c r="BQ628" s="236"/>
      <c r="BR628" s="236"/>
      <c r="BS628" s="236"/>
      <c r="BT628" s="236"/>
      <c r="BU628" s="236"/>
      <c r="BV628" s="236"/>
      <c r="BW628" s="236"/>
      <c r="BX628" s="236"/>
      <c r="BY628" s="236"/>
      <c r="BZ628" s="236"/>
      <c r="CA628" s="236"/>
      <c r="CB628" s="236"/>
      <c r="CC628" s="236"/>
      <c r="CD628" s="236"/>
      <c r="CE628" s="236"/>
      <c r="CF628" s="236"/>
      <c r="CG628" s="236"/>
      <c r="CH628" s="236"/>
      <c r="CI628" s="236"/>
      <c r="CJ628" s="236"/>
      <c r="CK628" s="236"/>
      <c r="CL628" s="236"/>
      <c r="CM628" s="236"/>
      <c r="CN628" s="236"/>
      <c r="CO628" s="236"/>
      <c r="CP628" s="236"/>
      <c r="CQ628" s="236"/>
      <c r="CR628" s="236"/>
      <c r="CS628" s="236"/>
      <c r="CT628" s="236"/>
      <c r="CU628" s="236"/>
      <c r="CV628" s="236"/>
      <c r="CW628" s="236"/>
      <c r="CX628" s="236"/>
      <c r="CY628" s="236"/>
      <c r="CZ628" s="236"/>
      <c r="DA628" s="233"/>
    </row>
    <row r="629" s="240" customFormat="true" ht="25.15" customHeight="true" x14ac:dyDescent="0.2">
      <c r="C629" s="2259"/>
      <c r="D629" s="2258"/>
      <c r="E629" s="809"/>
      <c r="F629" s="809"/>
      <c r="G629" s="809"/>
      <c r="H629" s="2259"/>
      <c r="I629" s="2258"/>
      <c r="J629" s="809"/>
      <c r="K629" s="809"/>
      <c r="L629" s="809"/>
      <c r="M629" s="2259"/>
      <c r="N629" s="2258"/>
      <c r="O629" s="809"/>
      <c r="P629" s="809"/>
      <c r="Q629" s="809"/>
      <c r="R629" s="233"/>
      <c r="S629" s="233"/>
      <c r="T629" s="233"/>
      <c r="U629" s="233"/>
      <c r="V629" s="233"/>
      <c r="W629" s="233"/>
      <c r="X629" s="233"/>
      <c r="Y629" s="233"/>
      <c r="Z629" s="233"/>
      <c r="AA629" s="233"/>
      <c r="AB629" s="233"/>
      <c r="AC629" s="233"/>
      <c r="AD629" s="233"/>
      <c r="AE629" s="233"/>
      <c r="AF629" s="233"/>
      <c r="AG629" s="233"/>
      <c r="AH629" s="233"/>
      <c r="AI629" s="233"/>
      <c r="AJ629" s="233"/>
      <c r="AK629" s="233"/>
      <c r="AL629" s="233"/>
      <c r="AM629" s="233"/>
      <c r="AN629" s="233"/>
      <c r="AO629" s="233"/>
      <c r="AP629" s="233"/>
      <c r="AQ629" s="233"/>
      <c r="AR629" s="233"/>
      <c r="AS629" s="233"/>
      <c r="AT629" s="233"/>
      <c r="AU629" s="233"/>
      <c r="AV629" s="233"/>
      <c r="AW629" s="233"/>
      <c r="AX629" s="233"/>
      <c r="AY629" s="233"/>
      <c r="BA629" s="236"/>
      <c r="BB629" s="413"/>
      <c r="BC629" s="236"/>
      <c r="BD629" s="236"/>
      <c r="BE629" s="236"/>
      <c r="BF629" s="236"/>
      <c r="BG629" s="236"/>
      <c r="BH629" s="236"/>
      <c r="BI629" s="236"/>
      <c r="BJ629" s="236"/>
      <c r="BK629" s="236"/>
      <c r="BL629" s="236"/>
      <c r="BM629" s="236"/>
      <c r="BN629" s="236"/>
      <c r="BO629" s="236"/>
      <c r="BP629" s="236"/>
      <c r="BQ629" s="236"/>
      <c r="BR629" s="236"/>
      <c r="BS629" s="236"/>
      <c r="BT629" s="236"/>
      <c r="BU629" s="236"/>
      <c r="BV629" s="236"/>
      <c r="BW629" s="236"/>
      <c r="BX629" s="236"/>
      <c r="BY629" s="236"/>
      <c r="BZ629" s="236"/>
      <c r="CA629" s="236"/>
      <c r="CB629" s="236"/>
      <c r="CC629" s="236"/>
      <c r="CD629" s="236"/>
      <c r="CE629" s="236"/>
      <c r="CF629" s="236"/>
      <c r="CG629" s="236"/>
      <c r="CH629" s="236"/>
      <c r="CI629" s="236"/>
      <c r="CJ629" s="236"/>
      <c r="CK629" s="236"/>
      <c r="CL629" s="236"/>
      <c r="CM629" s="236"/>
      <c r="CN629" s="236"/>
      <c r="CO629" s="236"/>
      <c r="CP629" s="236"/>
      <c r="CQ629" s="236"/>
      <c r="CR629" s="236"/>
      <c r="CS629" s="236"/>
      <c r="CT629" s="236"/>
      <c r="CU629" s="236"/>
      <c r="CV629" s="236"/>
      <c r="CW629" s="236"/>
      <c r="CX629" s="236"/>
      <c r="CY629" s="236"/>
      <c r="CZ629" s="236"/>
      <c r="DA629" s="233"/>
    </row>
    <row r="630" s="240" customFormat="true" ht="25.15" customHeight="true" x14ac:dyDescent="0.2">
      <c r="C630" s="2259"/>
      <c r="D630" s="2258"/>
      <c r="E630" s="809"/>
      <c r="F630" s="809"/>
      <c r="G630" s="809"/>
      <c r="H630" s="2259"/>
      <c r="I630" s="2258"/>
      <c r="J630" s="809"/>
      <c r="K630" s="809"/>
      <c r="L630" s="809"/>
      <c r="M630" s="2259"/>
      <c r="N630" s="2258"/>
      <c r="O630" s="809"/>
      <c r="P630" s="809"/>
      <c r="Q630" s="809"/>
      <c r="R630" s="233"/>
      <c r="S630" s="233"/>
      <c r="T630" s="233"/>
      <c r="U630" s="233"/>
      <c r="V630" s="233"/>
      <c r="W630" s="233"/>
      <c r="X630" s="233"/>
      <c r="Y630" s="233"/>
      <c r="Z630" s="233"/>
      <c r="AA630" s="233"/>
      <c r="AB630" s="233"/>
      <c r="AC630" s="233"/>
      <c r="AD630" s="233"/>
      <c r="AE630" s="233"/>
      <c r="AF630" s="233"/>
      <c r="AG630" s="233"/>
      <c r="AH630" s="233"/>
      <c r="AI630" s="233"/>
      <c r="AJ630" s="233"/>
      <c r="AK630" s="233"/>
      <c r="AL630" s="233"/>
      <c r="AM630" s="233"/>
      <c r="AN630" s="233"/>
      <c r="AO630" s="233"/>
      <c r="AP630" s="233"/>
      <c r="AQ630" s="233"/>
      <c r="AR630" s="233"/>
      <c r="AS630" s="233"/>
      <c r="AT630" s="233"/>
      <c r="AU630" s="233"/>
      <c r="AV630" s="233"/>
      <c r="AW630" s="233"/>
      <c r="AX630" s="233"/>
      <c r="AY630" s="233"/>
      <c r="BA630" s="236"/>
      <c r="BB630" s="413"/>
      <c r="BC630" s="236"/>
      <c r="BD630" s="236"/>
      <c r="BE630" s="236"/>
      <c r="BF630" s="236"/>
      <c r="BG630" s="236"/>
      <c r="BH630" s="236"/>
      <c r="BI630" s="236"/>
      <c r="BJ630" s="236"/>
      <c r="BK630" s="236"/>
      <c r="BL630" s="236"/>
      <c r="BM630" s="236"/>
      <c r="BN630" s="236"/>
      <c r="BO630" s="236"/>
      <c r="BP630" s="236"/>
      <c r="BQ630" s="236"/>
      <c r="BR630" s="236"/>
      <c r="BS630" s="236"/>
      <c r="BT630" s="236"/>
      <c r="BU630" s="236"/>
      <c r="BV630" s="236"/>
      <c r="BW630" s="236"/>
      <c r="BX630" s="236"/>
      <c r="BY630" s="236"/>
      <c r="BZ630" s="236"/>
      <c r="CA630" s="236"/>
      <c r="CB630" s="236"/>
      <c r="CC630" s="236"/>
      <c r="CD630" s="236"/>
      <c r="CE630" s="236"/>
      <c r="CF630" s="236"/>
      <c r="CG630" s="236"/>
      <c r="CH630" s="236"/>
      <c r="CI630" s="236"/>
      <c r="CJ630" s="236"/>
      <c r="CK630" s="236"/>
      <c r="CL630" s="236"/>
      <c r="CM630" s="236"/>
      <c r="CN630" s="236"/>
      <c r="CO630" s="236"/>
      <c r="CP630" s="236"/>
      <c r="CQ630" s="236"/>
      <c r="CR630" s="236"/>
      <c r="CS630" s="236"/>
      <c r="CT630" s="236"/>
      <c r="CU630" s="236"/>
      <c r="CV630" s="236"/>
      <c r="CW630" s="236"/>
      <c r="CX630" s="236"/>
      <c r="CY630" s="236"/>
      <c r="CZ630" s="236"/>
      <c r="DA630" s="233"/>
    </row>
    <row r="631" s="240" customFormat="true" ht="25.15" customHeight="true" x14ac:dyDescent="0.2">
      <c r="C631" s="2259"/>
      <c r="D631" s="2258"/>
      <c r="E631" s="809"/>
      <c r="F631" s="809"/>
      <c r="G631" s="809"/>
      <c r="H631" s="2259"/>
      <c r="I631" s="2258"/>
      <c r="J631" s="809"/>
      <c r="K631" s="809"/>
      <c r="L631" s="809"/>
      <c r="M631" s="2259"/>
      <c r="N631" s="2258"/>
      <c r="O631" s="809"/>
      <c r="P631" s="809"/>
      <c r="Q631" s="809"/>
      <c r="R631" s="233"/>
      <c r="S631" s="233"/>
      <c r="T631" s="233"/>
      <c r="U631" s="233"/>
      <c r="V631" s="233"/>
      <c r="W631" s="233"/>
      <c r="X631" s="233"/>
      <c r="Y631" s="233"/>
      <c r="Z631" s="233"/>
      <c r="AA631" s="233"/>
      <c r="AB631" s="233"/>
      <c r="AC631" s="233"/>
      <c r="AD631" s="233"/>
      <c r="AE631" s="233"/>
      <c r="AF631" s="233"/>
      <c r="AG631" s="233"/>
      <c r="AH631" s="233"/>
      <c r="AI631" s="233"/>
      <c r="AJ631" s="233"/>
      <c r="AK631" s="233"/>
      <c r="AL631" s="233"/>
      <c r="AM631" s="233"/>
      <c r="AN631" s="233"/>
      <c r="AO631" s="233"/>
      <c r="AP631" s="233"/>
      <c r="AQ631" s="233"/>
      <c r="AR631" s="233"/>
      <c r="AS631" s="233"/>
      <c r="AT631" s="233"/>
      <c r="AU631" s="233"/>
      <c r="AV631" s="233"/>
      <c r="AW631" s="233"/>
      <c r="AX631" s="233"/>
      <c r="AY631" s="233"/>
      <c r="BA631" s="236"/>
      <c r="BB631" s="413"/>
      <c r="BC631" s="236"/>
      <c r="BD631" s="236"/>
      <c r="BE631" s="236"/>
      <c r="BF631" s="236"/>
      <c r="BG631" s="236"/>
      <c r="BH631" s="236"/>
      <c r="BI631" s="236"/>
      <c r="BJ631" s="236"/>
      <c r="BK631" s="236"/>
      <c r="BL631" s="236"/>
      <c r="BM631" s="236"/>
      <c r="BN631" s="236"/>
      <c r="BO631" s="236"/>
      <c r="BP631" s="236"/>
      <c r="BQ631" s="236"/>
      <c r="BR631" s="236"/>
      <c r="BS631" s="236"/>
      <c r="BT631" s="236"/>
      <c r="BU631" s="236"/>
      <c r="BV631" s="236"/>
      <c r="BW631" s="236"/>
      <c r="BX631" s="236"/>
      <c r="BY631" s="236"/>
      <c r="BZ631" s="236"/>
      <c r="CA631" s="236"/>
      <c r="CB631" s="236"/>
      <c r="CC631" s="236"/>
      <c r="CD631" s="236"/>
      <c r="CE631" s="236"/>
      <c r="CF631" s="236"/>
      <c r="CG631" s="236"/>
      <c r="CH631" s="236"/>
      <c r="CI631" s="236"/>
      <c r="CJ631" s="236"/>
      <c r="CK631" s="236"/>
      <c r="CL631" s="236"/>
      <c r="CM631" s="236"/>
      <c r="CN631" s="236"/>
      <c r="CO631" s="236"/>
      <c r="CP631" s="236"/>
      <c r="CQ631" s="236"/>
      <c r="CR631" s="236"/>
      <c r="CS631" s="236"/>
      <c r="CT631" s="236"/>
      <c r="CU631" s="236"/>
      <c r="CV631" s="236"/>
      <c r="CW631" s="236"/>
      <c r="CX631" s="236"/>
      <c r="CY631" s="236"/>
      <c r="CZ631" s="236"/>
      <c r="DA631" s="233"/>
    </row>
    <row r="632" s="240" customFormat="true" ht="25.15" customHeight="true" x14ac:dyDescent="0.2">
      <c r="C632" s="2259"/>
      <c r="D632" s="2258"/>
      <c r="E632" s="809"/>
      <c r="F632" s="809"/>
      <c r="G632" s="809"/>
      <c r="H632" s="2259"/>
      <c r="I632" s="2258"/>
      <c r="J632" s="809"/>
      <c r="K632" s="809"/>
      <c r="L632" s="809"/>
      <c r="M632" s="2259"/>
      <c r="N632" s="2258"/>
      <c r="O632" s="809"/>
      <c r="P632" s="809"/>
      <c r="Q632" s="809"/>
      <c r="R632" s="233"/>
      <c r="S632" s="233"/>
      <c r="T632" s="233"/>
      <c r="U632" s="233"/>
      <c r="V632" s="233"/>
      <c r="W632" s="233"/>
      <c r="X632" s="233"/>
      <c r="Y632" s="233"/>
      <c r="Z632" s="233"/>
      <c r="AA632" s="233"/>
      <c r="AB632" s="233"/>
      <c r="AC632" s="233"/>
      <c r="AD632" s="233"/>
      <c r="AE632" s="233"/>
      <c r="AF632" s="233"/>
      <c r="AG632" s="233"/>
      <c r="AH632" s="233"/>
      <c r="AI632" s="233"/>
      <c r="AJ632" s="233"/>
      <c r="AK632" s="233"/>
      <c r="AL632" s="233"/>
      <c r="AM632" s="233"/>
      <c r="AN632" s="233"/>
      <c r="AO632" s="233"/>
      <c r="AP632" s="233"/>
      <c r="AQ632" s="233"/>
      <c r="AR632" s="233"/>
      <c r="AS632" s="233"/>
      <c r="AT632" s="233"/>
      <c r="AU632" s="233"/>
      <c r="AV632" s="233"/>
      <c r="AW632" s="233"/>
      <c r="AX632" s="233"/>
      <c r="AY632" s="233"/>
      <c r="BA632" s="236"/>
      <c r="BB632" s="413"/>
      <c r="BC632" s="236"/>
      <c r="BD632" s="236"/>
      <c r="BE632" s="236"/>
      <c r="BF632" s="236"/>
      <c r="BG632" s="236"/>
      <c r="BH632" s="236"/>
      <c r="BI632" s="236"/>
      <c r="BJ632" s="236"/>
      <c r="BK632" s="236"/>
      <c r="BL632" s="236"/>
      <c r="BM632" s="236"/>
      <c r="BN632" s="236"/>
      <c r="BO632" s="236"/>
      <c r="BP632" s="236"/>
      <c r="BQ632" s="236"/>
      <c r="BR632" s="236"/>
      <c r="BS632" s="236"/>
      <c r="BT632" s="236"/>
      <c r="BU632" s="236"/>
      <c r="BV632" s="236"/>
      <c r="BW632" s="236"/>
      <c r="BX632" s="236"/>
      <c r="BY632" s="236"/>
      <c r="BZ632" s="236"/>
      <c r="CA632" s="236"/>
      <c r="CB632" s="236"/>
      <c r="CC632" s="236"/>
      <c r="CD632" s="236"/>
      <c r="CE632" s="236"/>
      <c r="CF632" s="236"/>
      <c r="CG632" s="236"/>
      <c r="CH632" s="236"/>
      <c r="CI632" s="236"/>
      <c r="CJ632" s="236"/>
      <c r="CK632" s="236"/>
      <c r="CL632" s="236"/>
      <c r="CM632" s="236"/>
      <c r="CN632" s="236"/>
      <c r="CO632" s="236"/>
      <c r="CP632" s="236"/>
      <c r="CQ632" s="236"/>
      <c r="CR632" s="236"/>
      <c r="CS632" s="236"/>
      <c r="CT632" s="236"/>
      <c r="CU632" s="236"/>
      <c r="CV632" s="236"/>
      <c r="CW632" s="236"/>
      <c r="CX632" s="236"/>
      <c r="CY632" s="236"/>
      <c r="CZ632" s="236"/>
      <c r="DA632" s="233"/>
    </row>
    <row r="633" s="240" customFormat="true" ht="25.15" customHeight="true" x14ac:dyDescent="0.2">
      <c r="C633" s="2259"/>
      <c r="D633" s="2258"/>
      <c r="E633" s="809"/>
      <c r="F633" s="809"/>
      <c r="G633" s="809"/>
      <c r="H633" s="2259"/>
      <c r="I633" s="2258"/>
      <c r="J633" s="809"/>
      <c r="K633" s="809"/>
      <c r="L633" s="809"/>
      <c r="M633" s="2259"/>
      <c r="N633" s="2258"/>
      <c r="O633" s="809"/>
      <c r="P633" s="809"/>
      <c r="Q633" s="809"/>
      <c r="R633" s="233"/>
      <c r="S633" s="233"/>
      <c r="T633" s="233"/>
      <c r="U633" s="233"/>
      <c r="V633" s="233"/>
      <c r="W633" s="233"/>
      <c r="X633" s="233"/>
      <c r="Y633" s="233"/>
      <c r="Z633" s="233"/>
      <c r="AA633" s="233"/>
      <c r="AB633" s="233"/>
      <c r="AC633" s="233"/>
      <c r="AD633" s="233"/>
      <c r="AE633" s="233"/>
      <c r="AF633" s="233"/>
      <c r="AG633" s="233"/>
      <c r="AH633" s="233"/>
      <c r="AI633" s="233"/>
      <c r="AJ633" s="233"/>
      <c r="AK633" s="233"/>
      <c r="AL633" s="233"/>
      <c r="AM633" s="233"/>
      <c r="AN633" s="233"/>
      <c r="AO633" s="233"/>
      <c r="AP633" s="233"/>
      <c r="AQ633" s="233"/>
      <c r="AR633" s="233"/>
      <c r="AS633" s="233"/>
      <c r="AT633" s="233"/>
      <c r="AU633" s="233"/>
      <c r="AV633" s="233"/>
      <c r="AW633" s="233"/>
      <c r="AX633" s="233"/>
      <c r="AY633" s="233"/>
      <c r="BA633" s="236"/>
      <c r="BB633" s="413"/>
      <c r="BC633" s="236"/>
      <c r="BD633" s="236"/>
      <c r="BE633" s="236"/>
      <c r="BF633" s="236"/>
      <c r="BG633" s="236"/>
      <c r="BH633" s="236"/>
      <c r="BI633" s="236"/>
      <c r="BJ633" s="236"/>
      <c r="BK633" s="236"/>
      <c r="BL633" s="236"/>
      <c r="BM633" s="236"/>
      <c r="BN633" s="236"/>
      <c r="BO633" s="236"/>
      <c r="BP633" s="236"/>
      <c r="BQ633" s="236"/>
      <c r="BR633" s="236"/>
      <c r="BS633" s="236"/>
      <c r="BT633" s="236"/>
      <c r="BU633" s="236"/>
      <c r="BV633" s="236"/>
      <c r="BW633" s="236"/>
      <c r="BX633" s="236"/>
      <c r="BY633" s="236"/>
      <c r="BZ633" s="236"/>
      <c r="CA633" s="236"/>
      <c r="CB633" s="236"/>
      <c r="CC633" s="236"/>
      <c r="CD633" s="236"/>
      <c r="CE633" s="236"/>
      <c r="CF633" s="236"/>
      <c r="CG633" s="236"/>
      <c r="CH633" s="236"/>
      <c r="CI633" s="236"/>
      <c r="CJ633" s="236"/>
      <c r="CK633" s="236"/>
      <c r="CL633" s="236"/>
      <c r="CM633" s="236"/>
      <c r="CN633" s="236"/>
      <c r="CO633" s="236"/>
      <c r="CP633" s="236"/>
      <c r="CQ633" s="236"/>
      <c r="CR633" s="236"/>
      <c r="CS633" s="236"/>
      <c r="CT633" s="236"/>
      <c r="CU633" s="236"/>
      <c r="CV633" s="236"/>
      <c r="CW633" s="236"/>
      <c r="CX633" s="236"/>
      <c r="CY633" s="236"/>
      <c r="CZ633" s="236"/>
      <c r="DA633" s="233"/>
    </row>
    <row r="634" s="240" customFormat="true" ht="25.15" customHeight="true" x14ac:dyDescent="0.2">
      <c r="C634" s="2259"/>
      <c r="D634" s="2258"/>
      <c r="E634" s="809"/>
      <c r="F634" s="809"/>
      <c r="G634" s="809"/>
      <c r="H634" s="2259"/>
      <c r="I634" s="2258"/>
      <c r="J634" s="809"/>
      <c r="K634" s="809"/>
      <c r="L634" s="809"/>
      <c r="M634" s="2259"/>
      <c r="N634" s="2258"/>
      <c r="O634" s="809"/>
      <c r="P634" s="809"/>
      <c r="Q634" s="809"/>
      <c r="R634" s="233"/>
      <c r="S634" s="233"/>
      <c r="T634" s="233"/>
      <c r="U634" s="233"/>
      <c r="V634" s="233"/>
      <c r="W634" s="233"/>
      <c r="X634" s="233"/>
      <c r="Y634" s="233"/>
      <c r="Z634" s="233"/>
      <c r="AA634" s="233"/>
      <c r="AB634" s="233"/>
      <c r="AC634" s="233"/>
      <c r="AD634" s="233"/>
      <c r="AE634" s="233"/>
      <c r="AF634" s="233"/>
      <c r="AG634" s="233"/>
      <c r="AH634" s="233"/>
      <c r="AI634" s="233"/>
      <c r="AJ634" s="233"/>
      <c r="AK634" s="233"/>
      <c r="AL634" s="233"/>
      <c r="AM634" s="233"/>
      <c r="AN634" s="233"/>
      <c r="AO634" s="233"/>
      <c r="AP634" s="233"/>
      <c r="AQ634" s="233"/>
      <c r="AR634" s="233"/>
      <c r="AS634" s="233"/>
      <c r="AT634" s="233"/>
      <c r="AU634" s="233"/>
      <c r="AV634" s="233"/>
      <c r="AW634" s="233"/>
      <c r="AX634" s="233"/>
      <c r="AY634" s="233"/>
      <c r="BA634" s="236"/>
      <c r="BB634" s="413"/>
      <c r="BC634" s="236"/>
      <c r="BD634" s="236"/>
      <c r="BE634" s="236"/>
      <c r="BF634" s="236"/>
      <c r="BG634" s="236"/>
      <c r="BH634" s="236"/>
      <c r="BI634" s="236"/>
      <c r="BJ634" s="236"/>
      <c r="BK634" s="236"/>
      <c r="BL634" s="236"/>
      <c r="BM634" s="236"/>
      <c r="BN634" s="236"/>
      <c r="BO634" s="236"/>
      <c r="BP634" s="236"/>
      <c r="BQ634" s="236"/>
      <c r="BR634" s="236"/>
      <c r="BS634" s="236"/>
      <c r="BT634" s="236"/>
      <c r="BU634" s="236"/>
      <c r="BV634" s="236"/>
      <c r="BW634" s="236"/>
      <c r="BX634" s="236"/>
      <c r="BY634" s="236"/>
      <c r="BZ634" s="236"/>
      <c r="CA634" s="236"/>
      <c r="CB634" s="236"/>
      <c r="CC634" s="236"/>
      <c r="CD634" s="236"/>
      <c r="CE634" s="236"/>
      <c r="CF634" s="236"/>
      <c r="CG634" s="236"/>
      <c r="CH634" s="236"/>
      <c r="CI634" s="236"/>
      <c r="CJ634" s="236"/>
      <c r="CK634" s="236"/>
      <c r="CL634" s="236"/>
      <c r="CM634" s="236"/>
      <c r="CN634" s="236"/>
      <c r="CO634" s="236"/>
      <c r="CP634" s="236"/>
      <c r="CQ634" s="236"/>
      <c r="CR634" s="236"/>
      <c r="CS634" s="236"/>
      <c r="CT634" s="236"/>
      <c r="CU634" s="236"/>
      <c r="CV634" s="236"/>
      <c r="CW634" s="236"/>
      <c r="CX634" s="236"/>
      <c r="CY634" s="236"/>
      <c r="CZ634" s="236"/>
      <c r="DA634" s="233"/>
    </row>
    <row r="635" s="240" customFormat="true" ht="25.15" customHeight="true" x14ac:dyDescent="0.2">
      <c r="C635" s="2259"/>
      <c r="D635" s="2258"/>
      <c r="E635" s="809"/>
      <c r="F635" s="809"/>
      <c r="G635" s="809"/>
      <c r="H635" s="2259"/>
      <c r="I635" s="2258"/>
      <c r="J635" s="809"/>
      <c r="K635" s="809"/>
      <c r="L635" s="809"/>
      <c r="M635" s="2259"/>
      <c r="N635" s="2258"/>
      <c r="O635" s="809"/>
      <c r="P635" s="809"/>
      <c r="Q635" s="809"/>
      <c r="R635" s="233"/>
      <c r="S635" s="233"/>
      <c r="T635" s="233"/>
      <c r="U635" s="233"/>
      <c r="V635" s="233"/>
      <c r="W635" s="233"/>
      <c r="X635" s="233"/>
      <c r="Y635" s="233"/>
      <c r="Z635" s="233"/>
      <c r="AA635" s="233"/>
      <c r="AB635" s="233"/>
      <c r="AC635" s="233"/>
      <c r="AD635" s="233"/>
      <c r="AE635" s="233"/>
      <c r="AF635" s="233"/>
      <c r="AG635" s="233"/>
      <c r="AH635" s="233"/>
      <c r="AI635" s="233"/>
      <c r="AJ635" s="233"/>
      <c r="AK635" s="233"/>
      <c r="AL635" s="233"/>
      <c r="AM635" s="233"/>
      <c r="AN635" s="233"/>
      <c r="AO635" s="233"/>
      <c r="AP635" s="233"/>
      <c r="AQ635" s="233"/>
      <c r="AR635" s="233"/>
      <c r="AS635" s="233"/>
      <c r="AT635" s="233"/>
      <c r="AU635" s="233"/>
      <c r="AV635" s="233"/>
      <c r="AW635" s="233"/>
      <c r="AX635" s="233"/>
      <c r="AY635" s="233"/>
      <c r="BA635" s="236"/>
      <c r="BB635" s="413"/>
      <c r="BC635" s="236"/>
      <c r="BD635" s="236"/>
      <c r="BE635" s="236"/>
      <c r="BF635" s="236"/>
      <c r="BG635" s="236"/>
      <c r="BH635" s="236"/>
      <c r="BI635" s="236"/>
      <c r="BJ635" s="236"/>
      <c r="BK635" s="236"/>
      <c r="BL635" s="236"/>
      <c r="BM635" s="236"/>
      <c r="BN635" s="236"/>
      <c r="BO635" s="236"/>
      <c r="BP635" s="236"/>
      <c r="BQ635" s="236"/>
      <c r="BR635" s="236"/>
      <c r="BS635" s="236"/>
      <c r="BT635" s="236"/>
      <c r="BU635" s="236"/>
      <c r="BV635" s="236"/>
      <c r="BW635" s="236"/>
      <c r="BX635" s="236"/>
      <c r="BY635" s="236"/>
      <c r="BZ635" s="236"/>
      <c r="CA635" s="236"/>
      <c r="CB635" s="236"/>
      <c r="CC635" s="236"/>
      <c r="CD635" s="236"/>
      <c r="CE635" s="236"/>
      <c r="CF635" s="236"/>
      <c r="CG635" s="236"/>
      <c r="CH635" s="236"/>
      <c r="CI635" s="236"/>
      <c r="CJ635" s="236"/>
      <c r="CK635" s="236"/>
      <c r="CL635" s="236"/>
      <c r="CM635" s="236"/>
      <c r="CN635" s="236"/>
      <c r="CO635" s="236"/>
      <c r="CP635" s="236"/>
      <c r="CQ635" s="236"/>
      <c r="CR635" s="236"/>
      <c r="CS635" s="236"/>
      <c r="CT635" s="236"/>
      <c r="CU635" s="236"/>
      <c r="CV635" s="236"/>
      <c r="CW635" s="236"/>
      <c r="CX635" s="236"/>
      <c r="CY635" s="236"/>
      <c r="CZ635" s="236"/>
      <c r="DA635" s="233"/>
    </row>
    <row r="636" s="240" customFormat="true" ht="25.15" customHeight="true" x14ac:dyDescent="0.2">
      <c r="C636" s="2259"/>
      <c r="D636" s="2258"/>
      <c r="E636" s="809"/>
      <c r="F636" s="809"/>
      <c r="G636" s="809"/>
      <c r="H636" s="2259"/>
      <c r="I636" s="2258"/>
      <c r="J636" s="809"/>
      <c r="K636" s="809"/>
      <c r="L636" s="809"/>
      <c r="M636" s="2259"/>
      <c r="N636" s="2258"/>
      <c r="O636" s="809"/>
      <c r="P636" s="809"/>
      <c r="Q636" s="809"/>
      <c r="R636" s="233"/>
      <c r="S636" s="233"/>
      <c r="T636" s="233"/>
      <c r="U636" s="233"/>
      <c r="V636" s="233"/>
      <c r="W636" s="233"/>
      <c r="X636" s="233"/>
      <c r="Y636" s="233"/>
      <c r="Z636" s="233"/>
      <c r="AA636" s="233"/>
      <c r="AB636" s="233"/>
      <c r="AC636" s="233"/>
      <c r="AD636" s="233"/>
      <c r="AE636" s="233"/>
      <c r="AF636" s="233"/>
      <c r="AG636" s="233"/>
      <c r="AH636" s="233"/>
      <c r="AI636" s="233"/>
      <c r="AJ636" s="233"/>
      <c r="AK636" s="233"/>
      <c r="AL636" s="233"/>
      <c r="AM636" s="233"/>
      <c r="AN636" s="233"/>
      <c r="AO636" s="233"/>
      <c r="AP636" s="233"/>
      <c r="AQ636" s="233"/>
      <c r="AR636" s="233"/>
      <c r="AS636" s="233"/>
      <c r="AT636" s="233"/>
      <c r="AU636" s="233"/>
      <c r="AV636" s="233"/>
      <c r="AW636" s="233"/>
      <c r="AX636" s="233"/>
      <c r="AY636" s="233"/>
      <c r="BA636" s="236"/>
      <c r="BB636" s="413"/>
      <c r="BC636" s="236"/>
      <c r="BD636" s="236"/>
      <c r="BE636" s="236"/>
      <c r="BF636" s="236"/>
      <c r="BG636" s="236"/>
      <c r="BH636" s="236"/>
      <c r="BI636" s="236"/>
      <c r="BJ636" s="236"/>
      <c r="BK636" s="236"/>
      <c r="BL636" s="236"/>
      <c r="BM636" s="236"/>
      <c r="BN636" s="236"/>
      <c r="BO636" s="236"/>
      <c r="BP636" s="236"/>
      <c r="BQ636" s="236"/>
      <c r="BR636" s="236"/>
      <c r="BS636" s="236"/>
      <c r="BT636" s="236"/>
      <c r="BU636" s="236"/>
      <c r="BV636" s="236"/>
      <c r="BW636" s="236"/>
      <c r="BX636" s="236"/>
      <c r="BY636" s="236"/>
      <c r="BZ636" s="236"/>
      <c r="CA636" s="236"/>
      <c r="CB636" s="236"/>
      <c r="CC636" s="236"/>
      <c r="CD636" s="236"/>
      <c r="CE636" s="236"/>
      <c r="CF636" s="236"/>
      <c r="CG636" s="236"/>
      <c r="CH636" s="236"/>
      <c r="CI636" s="236"/>
      <c r="CJ636" s="236"/>
      <c r="CK636" s="236"/>
      <c r="CL636" s="236"/>
      <c r="CM636" s="236"/>
      <c r="CN636" s="236"/>
      <c r="CO636" s="236"/>
      <c r="CP636" s="236"/>
      <c r="CQ636" s="236"/>
      <c r="CR636" s="236"/>
      <c r="CS636" s="236"/>
      <c r="CT636" s="236"/>
      <c r="CU636" s="236"/>
      <c r="CV636" s="236"/>
      <c r="CW636" s="236"/>
      <c r="CX636" s="236"/>
      <c r="CY636" s="236"/>
      <c r="CZ636" s="236"/>
      <c r="DA636" s="233"/>
    </row>
    <row r="637" s="240" customFormat="true" ht="25.15" customHeight="true" x14ac:dyDescent="0.2">
      <c r="C637" s="2259"/>
      <c r="D637" s="2258"/>
      <c r="E637" s="809"/>
      <c r="F637" s="809"/>
      <c r="G637" s="809"/>
      <c r="H637" s="2259"/>
      <c r="I637" s="2258"/>
      <c r="J637" s="809"/>
      <c r="K637" s="809"/>
      <c r="L637" s="809"/>
      <c r="M637" s="2259"/>
      <c r="N637" s="2258"/>
      <c r="O637" s="809"/>
      <c r="P637" s="809"/>
      <c r="Q637" s="809"/>
      <c r="R637" s="233"/>
      <c r="S637" s="233"/>
      <c r="T637" s="233"/>
      <c r="U637" s="233"/>
      <c r="V637" s="233"/>
      <c r="W637" s="233"/>
      <c r="X637" s="233"/>
      <c r="Y637" s="233"/>
      <c r="Z637" s="233"/>
      <c r="AA637" s="233"/>
      <c r="AB637" s="233"/>
      <c r="AC637" s="233"/>
      <c r="AD637" s="233"/>
      <c r="AE637" s="233"/>
      <c r="AF637" s="233"/>
      <c r="AG637" s="233"/>
      <c r="AH637" s="233"/>
      <c r="AI637" s="233"/>
      <c r="AJ637" s="233"/>
      <c r="AK637" s="233"/>
      <c r="AL637" s="233"/>
      <c r="AM637" s="233"/>
      <c r="AN637" s="233"/>
      <c r="AO637" s="233"/>
      <c r="AP637" s="233"/>
      <c r="AQ637" s="233"/>
      <c r="AR637" s="233"/>
      <c r="AS637" s="233"/>
      <c r="AT637" s="233"/>
      <c r="AU637" s="233"/>
      <c r="AV637" s="233"/>
      <c r="AW637" s="233"/>
      <c r="AX637" s="233"/>
      <c r="AY637" s="233"/>
      <c r="BA637" s="236"/>
      <c r="BB637" s="413"/>
      <c r="BC637" s="236"/>
      <c r="BD637" s="236"/>
      <c r="BE637" s="236"/>
      <c r="BF637" s="236"/>
      <c r="BG637" s="236"/>
      <c r="BH637" s="236"/>
      <c r="BI637" s="236"/>
      <c r="BJ637" s="236"/>
      <c r="BK637" s="236"/>
      <c r="BL637" s="236"/>
      <c r="BM637" s="236"/>
      <c r="BN637" s="236"/>
      <c r="BO637" s="236"/>
      <c r="BP637" s="236"/>
      <c r="BQ637" s="236"/>
      <c r="BR637" s="236"/>
      <c r="BS637" s="236"/>
      <c r="BT637" s="236"/>
      <c r="BU637" s="236"/>
      <c r="BV637" s="236"/>
      <c r="BW637" s="236"/>
      <c r="BX637" s="236"/>
      <c r="BY637" s="236"/>
      <c r="BZ637" s="236"/>
      <c r="CA637" s="236"/>
      <c r="CB637" s="236"/>
      <c r="CC637" s="236"/>
      <c r="CD637" s="236"/>
      <c r="CE637" s="236"/>
      <c r="CF637" s="236"/>
      <c r="CG637" s="236"/>
      <c r="CH637" s="236"/>
      <c r="CI637" s="236"/>
      <c r="CJ637" s="236"/>
      <c r="CK637" s="236"/>
      <c r="CL637" s="236"/>
      <c r="CM637" s="236"/>
      <c r="CN637" s="236"/>
      <c r="CO637" s="236"/>
      <c r="CP637" s="236"/>
      <c r="CQ637" s="236"/>
      <c r="CR637" s="236"/>
      <c r="CS637" s="236"/>
      <c r="CT637" s="236"/>
      <c r="CU637" s="236"/>
      <c r="CV637" s="236"/>
      <c r="CW637" s="236"/>
      <c r="CX637" s="236"/>
      <c r="CY637" s="236"/>
      <c r="CZ637" s="236"/>
      <c r="DA637" s="233"/>
    </row>
    <row r="638" s="240" customFormat="true" ht="25.15" customHeight="true" x14ac:dyDescent="0.2">
      <c r="C638" s="2259"/>
      <c r="D638" s="2258"/>
      <c r="E638" s="809"/>
      <c r="F638" s="809"/>
      <c r="G638" s="809"/>
      <c r="H638" s="2259"/>
      <c r="I638" s="2258"/>
      <c r="J638" s="809"/>
      <c r="K638" s="809"/>
      <c r="L638" s="809"/>
      <c r="M638" s="2259"/>
      <c r="N638" s="2258"/>
      <c r="O638" s="809"/>
      <c r="P638" s="809"/>
      <c r="Q638" s="809"/>
      <c r="R638" s="233"/>
      <c r="S638" s="233"/>
      <c r="T638" s="233"/>
      <c r="U638" s="233"/>
      <c r="V638" s="233"/>
      <c r="W638" s="233"/>
      <c r="X638" s="233"/>
      <c r="Y638" s="233"/>
      <c r="Z638" s="233"/>
      <c r="AA638" s="233"/>
      <c r="AB638" s="233"/>
      <c r="AC638" s="233"/>
      <c r="AD638" s="233"/>
      <c r="AE638" s="233"/>
      <c r="AF638" s="233"/>
      <c r="AG638" s="233"/>
      <c r="AH638" s="233"/>
      <c r="AI638" s="233"/>
      <c r="AJ638" s="233"/>
      <c r="AK638" s="233"/>
      <c r="AL638" s="233"/>
      <c r="AM638" s="233"/>
      <c r="AN638" s="233"/>
      <c r="AO638" s="233"/>
      <c r="AP638" s="233"/>
      <c r="AQ638" s="233"/>
      <c r="AR638" s="233"/>
      <c r="AS638" s="233"/>
      <c r="AT638" s="233"/>
      <c r="AU638" s="233"/>
      <c r="AV638" s="233"/>
      <c r="AW638" s="233"/>
      <c r="AX638" s="233"/>
      <c r="AY638" s="233"/>
      <c r="BA638" s="236"/>
      <c r="BB638" s="413"/>
      <c r="BC638" s="236"/>
      <c r="BD638" s="236"/>
      <c r="BE638" s="236"/>
      <c r="BF638" s="236"/>
      <c r="BG638" s="236"/>
      <c r="BH638" s="236"/>
      <c r="BI638" s="236"/>
      <c r="BJ638" s="236"/>
      <c r="BK638" s="236"/>
      <c r="BL638" s="236"/>
      <c r="BM638" s="236"/>
      <c r="BN638" s="236"/>
      <c r="BO638" s="236"/>
      <c r="BP638" s="236"/>
      <c r="BQ638" s="236"/>
      <c r="BR638" s="236"/>
      <c r="BS638" s="236"/>
      <c r="BT638" s="236"/>
      <c r="BU638" s="236"/>
      <c r="BV638" s="236"/>
      <c r="BW638" s="236"/>
      <c r="BX638" s="236"/>
      <c r="BY638" s="236"/>
      <c r="BZ638" s="236"/>
      <c r="CA638" s="236"/>
      <c r="CB638" s="236"/>
      <c r="CC638" s="236"/>
      <c r="CD638" s="236"/>
      <c r="CE638" s="236"/>
      <c r="CF638" s="236"/>
      <c r="CG638" s="236"/>
      <c r="CH638" s="236"/>
      <c r="CI638" s="236"/>
      <c r="CJ638" s="236"/>
      <c r="CK638" s="236"/>
      <c r="CL638" s="236"/>
      <c r="CM638" s="236"/>
      <c r="CN638" s="236"/>
      <c r="CO638" s="236"/>
      <c r="CP638" s="236"/>
      <c r="CQ638" s="236"/>
      <c r="CR638" s="236"/>
      <c r="CS638" s="236"/>
      <c r="CT638" s="236"/>
      <c r="CU638" s="236"/>
      <c r="CV638" s="236"/>
      <c r="CW638" s="236"/>
      <c r="CX638" s="236"/>
      <c r="CY638" s="236"/>
      <c r="CZ638" s="236"/>
      <c r="DA638" s="233"/>
    </row>
    <row r="639" s="240" customFormat="true" ht="25.15" customHeight="true" x14ac:dyDescent="0.2">
      <c r="C639" s="2259"/>
      <c r="D639" s="2258"/>
      <c r="E639" s="809"/>
      <c r="F639" s="809"/>
      <c r="G639" s="809"/>
      <c r="H639" s="2259"/>
      <c r="I639" s="2258"/>
      <c r="J639" s="809"/>
      <c r="K639" s="809"/>
      <c r="L639" s="809"/>
      <c r="M639" s="2259"/>
      <c r="N639" s="2258"/>
      <c r="O639" s="809"/>
      <c r="P639" s="809"/>
      <c r="Q639" s="809"/>
      <c r="R639" s="233"/>
      <c r="S639" s="233"/>
      <c r="T639" s="233"/>
      <c r="U639" s="233"/>
      <c r="V639" s="233"/>
      <c r="W639" s="233"/>
      <c r="X639" s="233"/>
      <c r="Y639" s="233"/>
      <c r="Z639" s="233"/>
      <c r="AA639" s="233"/>
      <c r="AB639" s="233"/>
      <c r="AC639" s="233"/>
      <c r="AD639" s="233"/>
      <c r="AE639" s="233"/>
      <c r="AF639" s="233"/>
      <c r="AG639" s="233"/>
      <c r="AH639" s="233"/>
      <c r="AI639" s="233"/>
      <c r="AJ639" s="233"/>
      <c r="AK639" s="233"/>
      <c r="AL639" s="233"/>
      <c r="AM639" s="233"/>
      <c r="AN639" s="233"/>
      <c r="AO639" s="233"/>
      <c r="AP639" s="233"/>
      <c r="AQ639" s="233"/>
      <c r="AR639" s="233"/>
      <c r="AS639" s="233"/>
      <c r="AT639" s="233"/>
      <c r="AU639" s="233"/>
      <c r="AV639" s="233"/>
      <c r="AW639" s="233"/>
      <c r="AX639" s="233"/>
      <c r="AY639" s="233"/>
      <c r="BA639" s="236"/>
      <c r="BB639" s="413"/>
      <c r="BC639" s="236"/>
      <c r="BD639" s="236"/>
      <c r="BE639" s="236"/>
      <c r="BF639" s="236"/>
      <c r="BG639" s="236"/>
      <c r="BH639" s="236"/>
      <c r="BI639" s="236"/>
      <c r="BJ639" s="236"/>
      <c r="BK639" s="236"/>
      <c r="BL639" s="236"/>
      <c r="BM639" s="236"/>
      <c r="BN639" s="236"/>
      <c r="BO639" s="236"/>
      <c r="BP639" s="236"/>
      <c r="BQ639" s="236"/>
      <c r="BR639" s="236"/>
      <c r="BS639" s="236"/>
      <c r="BT639" s="236"/>
      <c r="BU639" s="236"/>
      <c r="BV639" s="236"/>
      <c r="BW639" s="236"/>
      <c r="BX639" s="236"/>
      <c r="BY639" s="236"/>
      <c r="BZ639" s="236"/>
      <c r="CA639" s="236"/>
      <c r="CB639" s="236"/>
      <c r="CC639" s="236"/>
      <c r="CD639" s="236"/>
      <c r="CE639" s="236"/>
      <c r="CF639" s="236"/>
      <c r="CG639" s="236"/>
      <c r="CH639" s="236"/>
      <c r="CI639" s="236"/>
      <c r="CJ639" s="236"/>
      <c r="CK639" s="236"/>
      <c r="CL639" s="236"/>
      <c r="CM639" s="236"/>
      <c r="CN639" s="236"/>
      <c r="CO639" s="236"/>
      <c r="CP639" s="236"/>
      <c r="CQ639" s="236"/>
      <c r="CR639" s="236"/>
      <c r="CS639" s="236"/>
      <c r="CT639" s="236"/>
      <c r="CU639" s="236"/>
      <c r="CV639" s="236"/>
      <c r="CW639" s="236"/>
      <c r="CX639" s="236"/>
      <c r="CY639" s="236"/>
      <c r="CZ639" s="236"/>
      <c r="DA639" s="233"/>
    </row>
    <row r="640" s="240" customFormat="true" ht="25.15" customHeight="true" x14ac:dyDescent="0.2">
      <c r="C640" s="2259"/>
      <c r="D640" s="2258"/>
      <c r="E640" s="809"/>
      <c r="F640" s="809"/>
      <c r="G640" s="809"/>
      <c r="H640" s="2259"/>
      <c r="I640" s="2258"/>
      <c r="J640" s="809"/>
      <c r="K640" s="809"/>
      <c r="L640" s="809"/>
      <c r="M640" s="2259"/>
      <c r="N640" s="2258"/>
      <c r="O640" s="809"/>
      <c r="P640" s="809"/>
      <c r="Q640" s="809"/>
      <c r="R640" s="233"/>
      <c r="S640" s="233"/>
      <c r="T640" s="233"/>
      <c r="U640" s="233"/>
      <c r="V640" s="233"/>
      <c r="W640" s="233"/>
      <c r="X640" s="233"/>
      <c r="Y640" s="233"/>
      <c r="Z640" s="233"/>
      <c r="AA640" s="233"/>
      <c r="AB640" s="233"/>
      <c r="AC640" s="233"/>
      <c r="AD640" s="233"/>
      <c r="AE640" s="233"/>
      <c r="AF640" s="233"/>
      <c r="AG640" s="233"/>
      <c r="AH640" s="233"/>
      <c r="AI640" s="233"/>
      <c r="AJ640" s="233"/>
      <c r="AK640" s="233"/>
      <c r="AL640" s="233"/>
      <c r="AM640" s="233"/>
      <c r="AN640" s="233"/>
      <c r="AO640" s="233"/>
      <c r="AP640" s="233"/>
      <c r="AQ640" s="233"/>
      <c r="AR640" s="233"/>
      <c r="AS640" s="233"/>
      <c r="AT640" s="233"/>
      <c r="AU640" s="233"/>
      <c r="AV640" s="233"/>
      <c r="AW640" s="233"/>
      <c r="AX640" s="233"/>
      <c r="AY640" s="233"/>
      <c r="BA640" s="236"/>
      <c r="BB640" s="413"/>
      <c r="BC640" s="236"/>
      <c r="BD640" s="236"/>
      <c r="BE640" s="236"/>
      <c r="BF640" s="236"/>
      <c r="BG640" s="236"/>
      <c r="BH640" s="236"/>
      <c r="BI640" s="236"/>
      <c r="BJ640" s="236"/>
      <c r="BK640" s="236"/>
      <c r="BL640" s="236"/>
      <c r="BM640" s="236"/>
      <c r="BN640" s="236"/>
      <c r="BO640" s="236"/>
      <c r="BP640" s="236"/>
      <c r="BQ640" s="236"/>
      <c r="BR640" s="236"/>
      <c r="BS640" s="236"/>
      <c r="BT640" s="236"/>
      <c r="BU640" s="236"/>
      <c r="BV640" s="236"/>
      <c r="BW640" s="236"/>
      <c r="BX640" s="236"/>
      <c r="BY640" s="236"/>
      <c r="BZ640" s="236"/>
      <c r="CA640" s="236"/>
      <c r="CB640" s="236"/>
      <c r="CC640" s="236"/>
      <c r="CD640" s="236"/>
      <c r="CE640" s="236"/>
      <c r="CF640" s="236"/>
      <c r="CG640" s="236"/>
      <c r="CH640" s="236"/>
      <c r="CI640" s="236"/>
      <c r="CJ640" s="236"/>
      <c r="CK640" s="236"/>
      <c r="CL640" s="236"/>
      <c r="CM640" s="236"/>
      <c r="CN640" s="236"/>
      <c r="CO640" s="236"/>
      <c r="CP640" s="236"/>
      <c r="CQ640" s="236"/>
      <c r="CR640" s="236"/>
      <c r="CS640" s="236"/>
      <c r="CT640" s="236"/>
      <c r="CU640" s="236"/>
      <c r="CV640" s="236"/>
      <c r="CW640" s="236"/>
      <c r="CX640" s="236"/>
      <c r="CY640" s="236"/>
      <c r="CZ640" s="236"/>
      <c r="DA640" s="233"/>
    </row>
    <row r="641" s="240" customFormat="true" ht="25.15" customHeight="true" x14ac:dyDescent="0.2">
      <c r="C641" s="2259"/>
      <c r="D641" s="2258"/>
      <c r="E641" s="809"/>
      <c r="F641" s="809"/>
      <c r="G641" s="809"/>
      <c r="H641" s="2259"/>
      <c r="I641" s="2258"/>
      <c r="J641" s="809"/>
      <c r="K641" s="809"/>
      <c r="L641" s="809"/>
      <c r="M641" s="2259"/>
      <c r="N641" s="2258"/>
      <c r="O641" s="809"/>
      <c r="P641" s="809"/>
      <c r="Q641" s="809"/>
      <c r="R641" s="233"/>
      <c r="S641" s="233"/>
      <c r="T641" s="233"/>
      <c r="U641" s="233"/>
      <c r="V641" s="233"/>
      <c r="W641" s="233"/>
      <c r="X641" s="233"/>
      <c r="Y641" s="233"/>
      <c r="Z641" s="233"/>
      <c r="AA641" s="233"/>
      <c r="AB641" s="233"/>
      <c r="AC641" s="233"/>
      <c r="AD641" s="233"/>
      <c r="AE641" s="233"/>
      <c r="AF641" s="233"/>
      <c r="AG641" s="233"/>
      <c r="AH641" s="233"/>
      <c r="AI641" s="233"/>
      <c r="AJ641" s="233"/>
      <c r="AK641" s="233"/>
      <c r="AL641" s="233"/>
      <c r="AM641" s="233"/>
      <c r="AN641" s="233"/>
      <c r="AO641" s="233"/>
      <c r="AP641" s="233"/>
      <c r="AQ641" s="233"/>
      <c r="AR641" s="233"/>
      <c r="AS641" s="233"/>
      <c r="AT641" s="233"/>
      <c r="AU641" s="233"/>
      <c r="AV641" s="233"/>
      <c r="AW641" s="233"/>
      <c r="AX641" s="233"/>
      <c r="AY641" s="233"/>
      <c r="BA641" s="236"/>
      <c r="BB641" s="413"/>
      <c r="BC641" s="236"/>
      <c r="BD641" s="236"/>
      <c r="BE641" s="236"/>
      <c r="BF641" s="236"/>
      <c r="BG641" s="236"/>
      <c r="BH641" s="236"/>
      <c r="BI641" s="236"/>
      <c r="BJ641" s="236"/>
      <c r="BK641" s="236"/>
      <c r="BL641" s="236"/>
      <c r="BM641" s="236"/>
      <c r="BN641" s="236"/>
      <c r="BO641" s="236"/>
      <c r="BP641" s="236"/>
      <c r="BQ641" s="236"/>
      <c r="BR641" s="236"/>
      <c r="BS641" s="236"/>
      <c r="BT641" s="236"/>
      <c r="BU641" s="236"/>
      <c r="BV641" s="236"/>
      <c r="BW641" s="236"/>
      <c r="BX641" s="236"/>
      <c r="BY641" s="236"/>
      <c r="BZ641" s="236"/>
      <c r="CA641" s="236"/>
      <c r="CB641" s="236"/>
      <c r="CC641" s="236"/>
      <c r="CD641" s="236"/>
      <c r="CE641" s="236"/>
      <c r="CF641" s="236"/>
      <c r="CG641" s="236"/>
      <c r="CH641" s="236"/>
      <c r="CI641" s="236"/>
      <c r="CJ641" s="236"/>
      <c r="CK641" s="236"/>
      <c r="CL641" s="236"/>
      <c r="CM641" s="236"/>
      <c r="CN641" s="236"/>
      <c r="CO641" s="236"/>
      <c r="CP641" s="236"/>
      <c r="CQ641" s="236"/>
      <c r="CR641" s="236"/>
      <c r="CS641" s="236"/>
      <c r="CT641" s="236"/>
      <c r="CU641" s="236"/>
      <c r="CV641" s="236"/>
      <c r="CW641" s="236"/>
      <c r="CX641" s="236"/>
      <c r="CY641" s="236"/>
      <c r="CZ641" s="236"/>
      <c r="DA641" s="233"/>
    </row>
    <row r="642" s="240" customFormat="true" ht="25.15" customHeight="true" x14ac:dyDescent="0.2">
      <c r="C642" s="2259"/>
      <c r="D642" s="2258"/>
      <c r="E642" s="809"/>
      <c r="F642" s="809"/>
      <c r="G642" s="809"/>
      <c r="H642" s="2259"/>
      <c r="I642" s="2258"/>
      <c r="J642" s="809"/>
      <c r="K642" s="809"/>
      <c r="L642" s="809"/>
      <c r="M642" s="2259"/>
      <c r="N642" s="2258"/>
      <c r="O642" s="809"/>
      <c r="P642" s="809"/>
      <c r="Q642" s="809"/>
      <c r="R642" s="233"/>
      <c r="S642" s="233"/>
      <c r="T642" s="233"/>
      <c r="U642" s="233"/>
      <c r="V642" s="233"/>
      <c r="W642" s="233"/>
      <c r="X642" s="233"/>
      <c r="Y642" s="233"/>
      <c r="Z642" s="233"/>
      <c r="AA642" s="233"/>
      <c r="AB642" s="233"/>
      <c r="AC642" s="233"/>
      <c r="AD642" s="233"/>
      <c r="AE642" s="233"/>
      <c r="AF642" s="233"/>
      <c r="AG642" s="233"/>
      <c r="AH642" s="233"/>
      <c r="AI642" s="233"/>
      <c r="AJ642" s="233"/>
      <c r="AK642" s="233"/>
      <c r="AL642" s="233"/>
      <c r="AM642" s="233"/>
      <c r="AN642" s="233"/>
      <c r="AO642" s="233"/>
      <c r="AP642" s="233"/>
      <c r="AQ642" s="233"/>
      <c r="AR642" s="233"/>
      <c r="AS642" s="233"/>
      <c r="AT642" s="233"/>
      <c r="AU642" s="233"/>
      <c r="AV642" s="233"/>
      <c r="AW642" s="233"/>
      <c r="AX642" s="233"/>
      <c r="AY642" s="233"/>
      <c r="BA642" s="236"/>
      <c r="BB642" s="413"/>
      <c r="BC642" s="236"/>
      <c r="BD642" s="236"/>
      <c r="BE642" s="236"/>
      <c r="BF642" s="236"/>
      <c r="BG642" s="236"/>
      <c r="BH642" s="236"/>
      <c r="BI642" s="236"/>
      <c r="BJ642" s="236"/>
      <c r="BK642" s="236"/>
      <c r="BL642" s="236"/>
      <c r="BM642" s="236"/>
      <c r="BN642" s="236"/>
      <c r="BO642" s="236"/>
      <c r="BP642" s="236"/>
      <c r="BQ642" s="236"/>
      <c r="BR642" s="236"/>
      <c r="BS642" s="236"/>
      <c r="BT642" s="236"/>
      <c r="BU642" s="236"/>
      <c r="BV642" s="236"/>
      <c r="BW642" s="236"/>
      <c r="BX642" s="236"/>
      <c r="BY642" s="236"/>
      <c r="BZ642" s="236"/>
      <c r="CA642" s="236"/>
      <c r="CB642" s="236"/>
      <c r="CC642" s="236"/>
      <c r="CD642" s="236"/>
      <c r="CE642" s="236"/>
      <c r="CF642" s="236"/>
      <c r="CG642" s="236"/>
      <c r="CH642" s="236"/>
      <c r="CI642" s="236"/>
      <c r="CJ642" s="236"/>
      <c r="CK642" s="236"/>
      <c r="CL642" s="236"/>
      <c r="CM642" s="236"/>
      <c r="CN642" s="236"/>
      <c r="CO642" s="236"/>
      <c r="CP642" s="236"/>
      <c r="CQ642" s="236"/>
      <c r="CR642" s="236"/>
      <c r="CS642" s="236"/>
      <c r="CT642" s="236"/>
      <c r="CU642" s="236"/>
      <c r="CV642" s="236"/>
      <c r="CW642" s="236"/>
      <c r="CX642" s="236"/>
      <c r="CY642" s="236"/>
      <c r="CZ642" s="236"/>
      <c r="DA642" s="233"/>
    </row>
    <row r="643" s="240" customFormat="true" ht="25.15" customHeight="true" x14ac:dyDescent="0.2">
      <c r="C643" s="2259"/>
      <c r="D643" s="2258"/>
      <c r="E643" s="809"/>
      <c r="F643" s="809"/>
      <c r="G643" s="809"/>
      <c r="H643" s="2259"/>
      <c r="I643" s="2258"/>
      <c r="J643" s="809"/>
      <c r="K643" s="809"/>
      <c r="L643" s="809"/>
      <c r="M643" s="2259"/>
      <c r="N643" s="2258"/>
      <c r="O643" s="809"/>
      <c r="P643" s="809"/>
      <c r="Q643" s="809"/>
      <c r="R643" s="233"/>
      <c r="S643" s="233"/>
      <c r="T643" s="233"/>
      <c r="U643" s="233"/>
      <c r="V643" s="233"/>
      <c r="W643" s="233"/>
      <c r="X643" s="233"/>
      <c r="Y643" s="233"/>
      <c r="Z643" s="233"/>
      <c r="AA643" s="233"/>
      <c r="AB643" s="233"/>
      <c r="AC643" s="233"/>
      <c r="AD643" s="233"/>
      <c r="AE643" s="233"/>
      <c r="AF643" s="233"/>
      <c r="AG643" s="233"/>
      <c r="AH643" s="233"/>
      <c r="AI643" s="233"/>
      <c r="AJ643" s="233"/>
      <c r="AK643" s="233"/>
      <c r="AL643" s="233"/>
      <c r="AM643" s="233"/>
      <c r="AN643" s="233"/>
      <c r="AO643" s="233"/>
      <c r="AP643" s="233"/>
      <c r="AQ643" s="233"/>
      <c r="AR643" s="233"/>
      <c r="AS643" s="233"/>
      <c r="AT643" s="233"/>
      <c r="AU643" s="233"/>
      <c r="AV643" s="233"/>
      <c r="AW643" s="233"/>
      <c r="AX643" s="233"/>
      <c r="AY643" s="233"/>
      <c r="BA643" s="236"/>
      <c r="BB643" s="413"/>
      <c r="BC643" s="236"/>
      <c r="BD643" s="236"/>
      <c r="BE643" s="236"/>
      <c r="BF643" s="236"/>
      <c r="BG643" s="236"/>
      <c r="BH643" s="236"/>
      <c r="BI643" s="236"/>
      <c r="BJ643" s="236"/>
      <c r="BK643" s="236"/>
      <c r="BL643" s="236"/>
      <c r="BM643" s="236"/>
      <c r="BN643" s="236"/>
      <c r="BO643" s="236"/>
      <c r="BP643" s="236"/>
      <c r="BQ643" s="236"/>
      <c r="BR643" s="236"/>
      <c r="BS643" s="236"/>
      <c r="BT643" s="236"/>
      <c r="BU643" s="236"/>
      <c r="BV643" s="236"/>
      <c r="BW643" s="236"/>
      <c r="BX643" s="236"/>
      <c r="BY643" s="236"/>
      <c r="BZ643" s="236"/>
      <c r="CA643" s="236"/>
      <c r="CB643" s="236"/>
      <c r="CC643" s="236"/>
      <c r="CD643" s="236"/>
      <c r="CE643" s="236"/>
      <c r="CF643" s="236"/>
      <c r="CG643" s="236"/>
      <c r="CH643" s="236"/>
      <c r="CI643" s="236"/>
      <c r="CJ643" s="236"/>
      <c r="CK643" s="236"/>
      <c r="CL643" s="236"/>
      <c r="CM643" s="236"/>
      <c r="CN643" s="236"/>
      <c r="CO643" s="236"/>
      <c r="CP643" s="236"/>
      <c r="CQ643" s="236"/>
      <c r="CR643" s="236"/>
      <c r="CS643" s="236"/>
      <c r="CT643" s="236"/>
      <c r="CU643" s="236"/>
      <c r="CV643" s="236"/>
      <c r="CW643" s="236"/>
      <c r="CX643" s="236"/>
      <c r="CY643" s="236"/>
      <c r="CZ643" s="236"/>
      <c r="DA643" s="233"/>
    </row>
    <row r="644" s="240" customFormat="true" ht="25.15" customHeight="true" x14ac:dyDescent="0.2">
      <c r="C644" s="2259"/>
      <c r="D644" s="2258"/>
      <c r="E644" s="809"/>
      <c r="F644" s="809"/>
      <c r="G644" s="809"/>
      <c r="H644" s="2259"/>
      <c r="I644" s="2258"/>
      <c r="J644" s="809"/>
      <c r="K644" s="809"/>
      <c r="L644" s="809"/>
      <c r="M644" s="2259"/>
      <c r="N644" s="2258"/>
      <c r="O644" s="809"/>
      <c r="P644" s="809"/>
      <c r="Q644" s="809"/>
      <c r="R644" s="233"/>
      <c r="S644" s="233"/>
      <c r="T644" s="233"/>
      <c r="U644" s="233"/>
      <c r="V644" s="233"/>
      <c r="W644" s="233"/>
      <c r="X644" s="233"/>
      <c r="Y644" s="233"/>
      <c r="Z644" s="233"/>
      <c r="AA644" s="233"/>
      <c r="AB644" s="233"/>
      <c r="AC644" s="233"/>
      <c r="AD644" s="233"/>
      <c r="AE644" s="233"/>
      <c r="AF644" s="233"/>
      <c r="AG644" s="233"/>
      <c r="AH644" s="233"/>
      <c r="AI644" s="233"/>
      <c r="AJ644" s="233"/>
      <c r="AK644" s="233"/>
      <c r="AL644" s="233"/>
      <c r="AM644" s="233"/>
      <c r="AN644" s="233"/>
      <c r="AO644" s="233"/>
      <c r="AP644" s="233"/>
      <c r="AQ644" s="233"/>
      <c r="AR644" s="233"/>
      <c r="AS644" s="233"/>
      <c r="AT644" s="233"/>
      <c r="AU644" s="233"/>
      <c r="AV644" s="233"/>
      <c r="AW644" s="233"/>
      <c r="AX644" s="233"/>
      <c r="AY644" s="233"/>
      <c r="BA644" s="236"/>
      <c r="BB644" s="413"/>
      <c r="BC644" s="236"/>
      <c r="BD644" s="236"/>
      <c r="BE644" s="236"/>
      <c r="BF644" s="236"/>
      <c r="BG644" s="236"/>
      <c r="BH644" s="236"/>
      <c r="BI644" s="236"/>
      <c r="BJ644" s="236"/>
      <c r="BK644" s="236"/>
      <c r="BL644" s="236"/>
      <c r="BM644" s="236"/>
      <c r="BN644" s="236"/>
      <c r="BO644" s="236"/>
      <c r="BP644" s="236"/>
      <c r="BQ644" s="236"/>
      <c r="BR644" s="236"/>
      <c r="BS644" s="236"/>
      <c r="BT644" s="236"/>
      <c r="BU644" s="236"/>
      <c r="BV644" s="236"/>
      <c r="BW644" s="236"/>
      <c r="BX644" s="236"/>
      <c r="BY644" s="236"/>
      <c r="BZ644" s="236"/>
      <c r="CA644" s="236"/>
      <c r="CB644" s="236"/>
      <c r="CC644" s="236"/>
      <c r="CD644" s="236"/>
      <c r="CE644" s="236"/>
      <c r="CF644" s="236"/>
      <c r="CG644" s="236"/>
      <c r="CH644" s="236"/>
      <c r="CI644" s="236"/>
      <c r="CJ644" s="236"/>
      <c r="CK644" s="236"/>
      <c r="CL644" s="236"/>
      <c r="CM644" s="236"/>
      <c r="CN644" s="236"/>
      <c r="CO644" s="236"/>
      <c r="CP644" s="236"/>
      <c r="CQ644" s="236"/>
      <c r="CR644" s="236"/>
      <c r="CS644" s="236"/>
      <c r="CT644" s="236"/>
      <c r="CU644" s="236"/>
      <c r="CV644" s="236"/>
      <c r="CW644" s="236"/>
      <c r="CX644" s="236"/>
      <c r="CY644" s="236"/>
      <c r="CZ644" s="236"/>
      <c r="DA644" s="233"/>
    </row>
    <row r="645" s="240" customFormat="true" ht="25.15" customHeight="true" x14ac:dyDescent="0.2">
      <c r="C645" s="2259"/>
      <c r="D645" s="2258"/>
      <c r="E645" s="809"/>
      <c r="F645" s="809"/>
      <c r="G645" s="809"/>
      <c r="H645" s="2259"/>
      <c r="I645" s="2258"/>
      <c r="J645" s="809"/>
      <c r="K645" s="809"/>
      <c r="L645" s="809"/>
      <c r="M645" s="2259"/>
      <c r="N645" s="2258"/>
      <c r="O645" s="809"/>
      <c r="P645" s="809"/>
      <c r="Q645" s="809"/>
      <c r="R645" s="233"/>
      <c r="S645" s="233"/>
      <c r="T645" s="233"/>
      <c r="U645" s="233"/>
      <c r="V645" s="233"/>
      <c r="W645" s="233"/>
      <c r="X645" s="233"/>
      <c r="Y645" s="233"/>
      <c r="Z645" s="233"/>
      <c r="AA645" s="233"/>
      <c r="AB645" s="233"/>
      <c r="AC645" s="233"/>
      <c r="AD645" s="233"/>
      <c r="AE645" s="233"/>
      <c r="AF645" s="233"/>
      <c r="AG645" s="233"/>
      <c r="AH645" s="233"/>
      <c r="AI645" s="233"/>
      <c r="AJ645" s="233"/>
      <c r="AK645" s="233"/>
      <c r="AL645" s="233"/>
      <c r="AM645" s="233"/>
      <c r="AN645" s="233"/>
      <c r="AO645" s="233"/>
      <c r="AP645" s="233"/>
      <c r="AQ645" s="233"/>
      <c r="AR645" s="233"/>
      <c r="AS645" s="233"/>
      <c r="AT645" s="233"/>
      <c r="AU645" s="233"/>
      <c r="AV645" s="233"/>
      <c r="AW645" s="233"/>
      <c r="AX645" s="233"/>
      <c r="AY645" s="233"/>
      <c r="BA645" s="236"/>
      <c r="BB645" s="413"/>
      <c r="BC645" s="236"/>
      <c r="BD645" s="236"/>
      <c r="BE645" s="236"/>
      <c r="BF645" s="236"/>
      <c r="BG645" s="236"/>
      <c r="BH645" s="236"/>
      <c r="BI645" s="236"/>
      <c r="BJ645" s="236"/>
      <c r="BK645" s="236"/>
      <c r="BL645" s="236"/>
      <c r="BM645" s="236"/>
      <c r="BN645" s="236"/>
      <c r="BO645" s="236"/>
      <c r="BP645" s="236"/>
      <c r="BQ645" s="236"/>
      <c r="BR645" s="236"/>
      <c r="BS645" s="236"/>
      <c r="BT645" s="236"/>
      <c r="BU645" s="236"/>
      <c r="BV645" s="236"/>
      <c r="BW645" s="236"/>
      <c r="BX645" s="236"/>
      <c r="BY645" s="236"/>
      <c r="BZ645" s="236"/>
      <c r="CA645" s="236"/>
      <c r="CB645" s="236"/>
      <c r="CC645" s="236"/>
      <c r="CD645" s="236"/>
      <c r="CE645" s="236"/>
      <c r="CF645" s="236"/>
      <c r="CG645" s="236"/>
      <c r="CH645" s="236"/>
      <c r="CI645" s="236"/>
      <c r="CJ645" s="236"/>
      <c r="CK645" s="236"/>
      <c r="CL645" s="236"/>
      <c r="CM645" s="236"/>
      <c r="CN645" s="236"/>
      <c r="CO645" s="236"/>
      <c r="CP645" s="236"/>
      <c r="CQ645" s="236"/>
      <c r="CR645" s="236"/>
      <c r="CS645" s="236"/>
      <c r="CT645" s="236"/>
      <c r="CU645" s="236"/>
      <c r="CV645" s="236"/>
      <c r="CW645" s="236"/>
      <c r="CX645" s="236"/>
      <c r="CY645" s="236"/>
      <c r="CZ645" s="236"/>
      <c r="DA645" s="233"/>
    </row>
    <row r="646" s="240" customFormat="true" ht="25.15" customHeight="true" x14ac:dyDescent="0.2">
      <c r="C646" s="2259"/>
      <c r="D646" s="2258"/>
      <c r="E646" s="809"/>
      <c r="F646" s="809"/>
      <c r="G646" s="809"/>
      <c r="H646" s="2259"/>
      <c r="I646" s="2258"/>
      <c r="J646" s="809"/>
      <c r="K646" s="809"/>
      <c r="L646" s="809"/>
      <c r="M646" s="2259"/>
      <c r="N646" s="2258"/>
      <c r="O646" s="809"/>
      <c r="P646" s="809"/>
      <c r="Q646" s="809"/>
      <c r="R646" s="233"/>
      <c r="S646" s="233"/>
      <c r="T646" s="233"/>
      <c r="U646" s="233"/>
      <c r="V646" s="233"/>
      <c r="W646" s="233"/>
      <c r="X646" s="233"/>
      <c r="Y646" s="233"/>
      <c r="Z646" s="233"/>
      <c r="AA646" s="233"/>
      <c r="AB646" s="233"/>
      <c r="AC646" s="233"/>
      <c r="AD646" s="233"/>
      <c r="AE646" s="233"/>
      <c r="AF646" s="233"/>
      <c r="AG646" s="233"/>
      <c r="AH646" s="233"/>
      <c r="AI646" s="233"/>
      <c r="AJ646" s="233"/>
      <c r="AK646" s="233"/>
      <c r="AL646" s="233"/>
      <c r="AM646" s="233"/>
      <c r="AN646" s="233"/>
      <c r="AO646" s="233"/>
      <c r="AP646" s="233"/>
      <c r="AQ646" s="233"/>
      <c r="AR646" s="233"/>
      <c r="AS646" s="233"/>
      <c r="AT646" s="233"/>
      <c r="AU646" s="233"/>
      <c r="AV646" s="233"/>
      <c r="AW646" s="233"/>
      <c r="AX646" s="233"/>
      <c r="AY646" s="233"/>
      <c r="BA646" s="236"/>
      <c r="BB646" s="413"/>
      <c r="BC646" s="236"/>
      <c r="BD646" s="236"/>
      <c r="BE646" s="236"/>
      <c r="BF646" s="236"/>
      <c r="BG646" s="236"/>
      <c r="BH646" s="236"/>
      <c r="BI646" s="236"/>
      <c r="BJ646" s="236"/>
      <c r="BK646" s="236"/>
      <c r="BL646" s="236"/>
      <c r="BM646" s="236"/>
      <c r="BN646" s="236"/>
      <c r="BO646" s="236"/>
      <c r="BP646" s="236"/>
      <c r="BQ646" s="236"/>
      <c r="BR646" s="236"/>
      <c r="BS646" s="236"/>
      <c r="BT646" s="236"/>
      <c r="BU646" s="236"/>
      <c r="BV646" s="236"/>
      <c r="BW646" s="236"/>
      <c r="BX646" s="236"/>
      <c r="BY646" s="236"/>
      <c r="BZ646" s="236"/>
      <c r="CA646" s="236"/>
      <c r="CB646" s="236"/>
      <c r="CC646" s="236"/>
      <c r="CD646" s="236"/>
      <c r="CE646" s="236"/>
      <c r="CF646" s="236"/>
      <c r="CG646" s="236"/>
      <c r="CH646" s="236"/>
      <c r="CI646" s="236"/>
      <c r="CJ646" s="236"/>
      <c r="CK646" s="236"/>
      <c r="CL646" s="236"/>
      <c r="CM646" s="236"/>
      <c r="CN646" s="236"/>
      <c r="CO646" s="236"/>
      <c r="CP646" s="236"/>
      <c r="CQ646" s="236"/>
      <c r="CR646" s="236"/>
      <c r="CS646" s="236"/>
      <c r="CT646" s="236"/>
      <c r="CU646" s="236"/>
      <c r="CV646" s="236"/>
      <c r="CW646" s="236"/>
      <c r="CX646" s="236"/>
      <c r="CY646" s="236"/>
      <c r="CZ646" s="236"/>
      <c r="DA646" s="233"/>
    </row>
    <row r="647" s="240" customFormat="true" ht="25.15" customHeight="true" x14ac:dyDescent="0.2">
      <c r="C647" s="2259"/>
      <c r="D647" s="2258"/>
      <c r="E647" s="809"/>
      <c r="F647" s="809"/>
      <c r="G647" s="809"/>
      <c r="H647" s="2259"/>
      <c r="I647" s="2258"/>
      <c r="J647" s="809"/>
      <c r="K647" s="809"/>
      <c r="L647" s="809"/>
      <c r="M647" s="2259"/>
      <c r="N647" s="2258"/>
      <c r="O647" s="809"/>
      <c r="P647" s="809"/>
      <c r="Q647" s="809"/>
      <c r="R647" s="233"/>
      <c r="S647" s="233"/>
      <c r="T647" s="233"/>
      <c r="U647" s="233"/>
      <c r="V647" s="233"/>
      <c r="W647" s="233"/>
      <c r="X647" s="233"/>
      <c r="Y647" s="233"/>
      <c r="Z647" s="233"/>
      <c r="AA647" s="233"/>
      <c r="AB647" s="233"/>
      <c r="AC647" s="233"/>
      <c r="AD647" s="233"/>
      <c r="AE647" s="233"/>
      <c r="AF647" s="233"/>
      <c r="AG647" s="233"/>
      <c r="AH647" s="233"/>
      <c r="AI647" s="233"/>
      <c r="AJ647" s="233"/>
      <c r="AK647" s="233"/>
      <c r="AL647" s="233"/>
      <c r="AM647" s="233"/>
      <c r="AN647" s="233"/>
      <c r="AO647" s="233"/>
      <c r="AP647" s="233"/>
      <c r="AQ647" s="233"/>
      <c r="AR647" s="233"/>
      <c r="AS647" s="233"/>
      <c r="AT647" s="233"/>
      <c r="AU647" s="233"/>
      <c r="AV647" s="233"/>
      <c r="AW647" s="233"/>
      <c r="AX647" s="233"/>
      <c r="AY647" s="233"/>
      <c r="BA647" s="236"/>
      <c r="BB647" s="413"/>
      <c r="BC647" s="236"/>
      <c r="BD647" s="236"/>
      <c r="BE647" s="236"/>
      <c r="BF647" s="236"/>
      <c r="BG647" s="236"/>
      <c r="BH647" s="236"/>
      <c r="BI647" s="236"/>
      <c r="BJ647" s="236"/>
      <c r="BK647" s="236"/>
      <c r="BL647" s="236"/>
      <c r="BM647" s="236"/>
      <c r="BN647" s="236"/>
      <c r="BO647" s="236"/>
      <c r="BP647" s="236"/>
      <c r="BQ647" s="236"/>
      <c r="BR647" s="236"/>
      <c r="BS647" s="236"/>
      <c r="BT647" s="236"/>
      <c r="BU647" s="236"/>
      <c r="BV647" s="236"/>
      <c r="BW647" s="236"/>
      <c r="BX647" s="236"/>
      <c r="BY647" s="236"/>
      <c r="BZ647" s="236"/>
      <c r="CA647" s="236"/>
      <c r="CB647" s="236"/>
      <c r="CC647" s="236"/>
      <c r="CD647" s="236"/>
      <c r="CE647" s="236"/>
      <c r="CF647" s="236"/>
      <c r="CG647" s="236"/>
      <c r="CH647" s="236"/>
      <c r="CI647" s="236"/>
      <c r="CJ647" s="236"/>
      <c r="CK647" s="236"/>
      <c r="CL647" s="236"/>
      <c r="CM647" s="236"/>
      <c r="CN647" s="236"/>
      <c r="CO647" s="236"/>
      <c r="CP647" s="236"/>
      <c r="CQ647" s="236"/>
      <c r="CR647" s="236"/>
      <c r="CS647" s="236"/>
      <c r="CT647" s="236"/>
      <c r="CU647" s="236"/>
      <c r="CV647" s="236"/>
      <c r="CW647" s="236"/>
      <c r="CX647" s="236"/>
      <c r="CY647" s="236"/>
      <c r="CZ647" s="236"/>
      <c r="DA647" s="233"/>
    </row>
    <row r="648" s="240" customFormat="true" ht="25.15" customHeight="true" x14ac:dyDescent="0.2">
      <c r="C648" s="2259"/>
      <c r="D648" s="2258"/>
      <c r="E648" s="809"/>
      <c r="F648" s="809"/>
      <c r="G648" s="809"/>
      <c r="H648" s="2259"/>
      <c r="I648" s="2258"/>
      <c r="J648" s="809"/>
      <c r="K648" s="809"/>
      <c r="L648" s="809"/>
      <c r="M648" s="2259"/>
      <c r="N648" s="2258"/>
      <c r="O648" s="809"/>
      <c r="P648" s="809"/>
      <c r="Q648" s="809"/>
      <c r="R648" s="233"/>
      <c r="S648" s="233"/>
      <c r="T648" s="233"/>
      <c r="U648" s="233"/>
      <c r="V648" s="233"/>
      <c r="W648" s="233"/>
      <c r="X648" s="233"/>
      <c r="Y648" s="233"/>
      <c r="Z648" s="233"/>
      <c r="AA648" s="233"/>
      <c r="AB648" s="233"/>
      <c r="AC648" s="233"/>
      <c r="AD648" s="233"/>
      <c r="AE648" s="233"/>
      <c r="AF648" s="233"/>
      <c r="AG648" s="233"/>
      <c r="AH648" s="233"/>
      <c r="AI648" s="233"/>
      <c r="AJ648" s="233"/>
      <c r="AK648" s="233"/>
      <c r="AL648" s="233"/>
      <c r="AM648" s="233"/>
      <c r="AN648" s="233"/>
      <c r="AO648" s="233"/>
      <c r="AP648" s="233"/>
      <c r="AQ648" s="233"/>
      <c r="AR648" s="233"/>
      <c r="AS648" s="233"/>
      <c r="AT648" s="233"/>
      <c r="AU648" s="233"/>
      <c r="AV648" s="233"/>
      <c r="AW648" s="233"/>
      <c r="AX648" s="233"/>
      <c r="AY648" s="233"/>
      <c r="BA648" s="236"/>
      <c r="BB648" s="413"/>
      <c r="BC648" s="236"/>
      <c r="BD648" s="236"/>
      <c r="BE648" s="236"/>
      <c r="BF648" s="236"/>
      <c r="BG648" s="236"/>
      <c r="BH648" s="236"/>
      <c r="BI648" s="236"/>
      <c r="BJ648" s="236"/>
      <c r="BK648" s="236"/>
      <c r="BL648" s="236"/>
      <c r="BM648" s="236"/>
      <c r="BN648" s="236"/>
      <c r="BO648" s="236"/>
      <c r="BP648" s="236"/>
      <c r="BQ648" s="236"/>
      <c r="BR648" s="236"/>
      <c r="BS648" s="236"/>
      <c r="BT648" s="236"/>
      <c r="BU648" s="236"/>
      <c r="BV648" s="236"/>
      <c r="BW648" s="236"/>
      <c r="BX648" s="236"/>
      <c r="BY648" s="236"/>
      <c r="BZ648" s="236"/>
      <c r="CA648" s="236"/>
      <c r="CB648" s="236"/>
      <c r="CC648" s="236"/>
      <c r="CD648" s="236"/>
      <c r="CE648" s="236"/>
      <c r="CF648" s="236"/>
      <c r="CG648" s="236"/>
      <c r="CH648" s="236"/>
      <c r="CI648" s="236"/>
      <c r="CJ648" s="236"/>
      <c r="CK648" s="236"/>
      <c r="CL648" s="236"/>
      <c r="CM648" s="236"/>
      <c r="CN648" s="236"/>
      <c r="CO648" s="236"/>
      <c r="CP648" s="236"/>
      <c r="CQ648" s="236"/>
      <c r="CR648" s="236"/>
      <c r="CS648" s="236"/>
      <c r="CT648" s="236"/>
      <c r="CU648" s="236"/>
      <c r="CV648" s="236"/>
      <c r="CW648" s="236"/>
      <c r="CX648" s="236"/>
      <c r="CY648" s="236"/>
      <c r="CZ648" s="236"/>
      <c r="DA648" s="233"/>
    </row>
    <row r="649" s="240" customFormat="true" ht="25.15" customHeight="true" x14ac:dyDescent="0.2">
      <c r="C649" s="2259"/>
      <c r="D649" s="2258"/>
      <c r="E649" s="809"/>
      <c r="F649" s="809"/>
      <c r="G649" s="809"/>
      <c r="H649" s="2259"/>
      <c r="I649" s="2258"/>
      <c r="J649" s="809"/>
      <c r="K649" s="809"/>
      <c r="L649" s="809"/>
      <c r="M649" s="2259"/>
      <c r="N649" s="2258"/>
      <c r="O649" s="809"/>
      <c r="P649" s="809"/>
      <c r="Q649" s="809"/>
      <c r="R649" s="233"/>
      <c r="S649" s="233"/>
      <c r="T649" s="233"/>
      <c r="U649" s="233"/>
      <c r="V649" s="233"/>
      <c r="W649" s="233"/>
      <c r="X649" s="233"/>
      <c r="Y649" s="233"/>
      <c r="Z649" s="233"/>
      <c r="AA649" s="233"/>
      <c r="AB649" s="233"/>
      <c r="AC649" s="233"/>
      <c r="AD649" s="233"/>
      <c r="AE649" s="233"/>
      <c r="AF649" s="233"/>
      <c r="AG649" s="233"/>
      <c r="AH649" s="233"/>
      <c r="AI649" s="233"/>
      <c r="AJ649" s="233"/>
      <c r="AK649" s="233"/>
      <c r="AL649" s="233"/>
      <c r="AM649" s="233"/>
      <c r="AN649" s="233"/>
      <c r="AO649" s="233"/>
      <c r="AP649" s="233"/>
      <c r="AQ649" s="233"/>
      <c r="AR649" s="233"/>
      <c r="AS649" s="233"/>
      <c r="AT649" s="233"/>
      <c r="AU649" s="233"/>
      <c r="AV649" s="233"/>
      <c r="AW649" s="233"/>
      <c r="AX649" s="233"/>
      <c r="AY649" s="233"/>
      <c r="BA649" s="236"/>
      <c r="BB649" s="413"/>
      <c r="BC649" s="236"/>
      <c r="BD649" s="236"/>
      <c r="BE649" s="236"/>
      <c r="BF649" s="236"/>
      <c r="BG649" s="236"/>
      <c r="BH649" s="236"/>
      <c r="BI649" s="236"/>
      <c r="BJ649" s="236"/>
      <c r="BK649" s="236"/>
      <c r="BL649" s="236"/>
      <c r="BM649" s="236"/>
      <c r="BN649" s="236"/>
      <c r="BO649" s="236"/>
      <c r="BP649" s="236"/>
      <c r="BQ649" s="236"/>
      <c r="BR649" s="236"/>
      <c r="BS649" s="236"/>
      <c r="BT649" s="236"/>
      <c r="BU649" s="236"/>
      <c r="BV649" s="236"/>
      <c r="BW649" s="236"/>
      <c r="BX649" s="236"/>
      <c r="BY649" s="236"/>
      <c r="BZ649" s="236"/>
      <c r="CA649" s="236"/>
      <c r="CB649" s="236"/>
      <c r="CC649" s="236"/>
      <c r="CD649" s="236"/>
      <c r="CE649" s="236"/>
      <c r="CF649" s="236"/>
      <c r="CG649" s="236"/>
      <c r="CH649" s="236"/>
      <c r="CI649" s="236"/>
      <c r="CJ649" s="236"/>
      <c r="CK649" s="236"/>
      <c r="CL649" s="236"/>
      <c r="CM649" s="236"/>
      <c r="CN649" s="236"/>
      <c r="CO649" s="236"/>
      <c r="CP649" s="236"/>
      <c r="CQ649" s="236"/>
      <c r="CR649" s="236"/>
      <c r="CS649" s="236"/>
      <c r="CT649" s="236"/>
      <c r="CU649" s="236"/>
      <c r="CV649" s="236"/>
      <c r="CW649" s="236"/>
      <c r="CX649" s="236"/>
      <c r="CY649" s="236"/>
      <c r="CZ649" s="236"/>
      <c r="DA649" s="233"/>
    </row>
    <row r="650" s="240" customFormat="true" ht="25.15" customHeight="true" x14ac:dyDescent="0.2">
      <c r="C650" s="2259"/>
      <c r="D650" s="2258"/>
      <c r="E650" s="809"/>
      <c r="F650" s="809"/>
      <c r="G650" s="809"/>
      <c r="H650" s="2259"/>
      <c r="I650" s="2258"/>
      <c r="J650" s="809"/>
      <c r="K650" s="809"/>
      <c r="L650" s="809"/>
      <c r="M650" s="2259"/>
      <c r="N650" s="2258"/>
      <c r="O650" s="809"/>
      <c r="P650" s="809"/>
      <c r="Q650" s="809"/>
      <c r="R650" s="233"/>
      <c r="S650" s="233"/>
      <c r="T650" s="233"/>
      <c r="U650" s="233"/>
      <c r="V650" s="233"/>
      <c r="W650" s="233"/>
      <c r="X650" s="233"/>
      <c r="Y650" s="233"/>
      <c r="Z650" s="233"/>
      <c r="AA650" s="233"/>
      <c r="AB650" s="233"/>
      <c r="AC650" s="233"/>
      <c r="AD650" s="233"/>
      <c r="AE650" s="233"/>
      <c r="AF650" s="233"/>
      <c r="AG650" s="233"/>
      <c r="AH650" s="233"/>
      <c r="AI650" s="233"/>
      <c r="AJ650" s="233"/>
      <c r="AK650" s="233"/>
      <c r="AL650" s="233"/>
      <c r="AM650" s="233"/>
      <c r="AN650" s="233"/>
      <c r="AO650" s="233"/>
      <c r="AP650" s="233"/>
      <c r="AQ650" s="233"/>
      <c r="AR650" s="233"/>
      <c r="AS650" s="233"/>
      <c r="AT650" s="233"/>
      <c r="AU650" s="233"/>
      <c r="AV650" s="233"/>
      <c r="AW650" s="233"/>
      <c r="AX650" s="233"/>
      <c r="AY650" s="233"/>
      <c r="BA650" s="236"/>
      <c r="BB650" s="413"/>
      <c r="BC650" s="236"/>
      <c r="BD650" s="236"/>
      <c r="BE650" s="236"/>
      <c r="BF650" s="236"/>
      <c r="BG650" s="236"/>
      <c r="BH650" s="236"/>
      <c r="BI650" s="236"/>
      <c r="BJ650" s="236"/>
      <c r="BK650" s="236"/>
      <c r="BL650" s="236"/>
      <c r="BM650" s="236"/>
      <c r="BN650" s="236"/>
      <c r="BO650" s="236"/>
      <c r="BP650" s="236"/>
      <c r="BQ650" s="236"/>
      <c r="BR650" s="236"/>
      <c r="BS650" s="236"/>
      <c r="BT650" s="236"/>
      <c r="BU650" s="236"/>
      <c r="BV650" s="236"/>
      <c r="BW650" s="236"/>
      <c r="BX650" s="236"/>
      <c r="BY650" s="236"/>
      <c r="BZ650" s="236"/>
      <c r="CA650" s="236"/>
      <c r="CB650" s="236"/>
      <c r="CC650" s="236"/>
      <c r="CD650" s="236"/>
      <c r="CE650" s="236"/>
      <c r="CF650" s="236"/>
      <c r="CG650" s="236"/>
      <c r="CH650" s="236"/>
      <c r="CI650" s="236"/>
      <c r="CJ650" s="236"/>
      <c r="CK650" s="236"/>
      <c r="CL650" s="236"/>
      <c r="CM650" s="236"/>
      <c r="CN650" s="236"/>
      <c r="CO650" s="236"/>
      <c r="CP650" s="236"/>
      <c r="CQ650" s="236"/>
      <c r="CR650" s="236"/>
      <c r="CS650" s="236"/>
      <c r="CT650" s="236"/>
      <c r="CU650" s="236"/>
      <c r="CV650" s="236"/>
      <c r="CW650" s="236"/>
      <c r="CX650" s="236"/>
      <c r="CY650" s="236"/>
      <c r="CZ650" s="236"/>
      <c r="DA650" s="233"/>
    </row>
    <row r="651" s="240" customFormat="true" ht="25.15" customHeight="true" x14ac:dyDescent="0.2">
      <c r="C651" s="2259"/>
      <c r="D651" s="2258"/>
      <c r="E651" s="809"/>
      <c r="F651" s="809"/>
      <c r="G651" s="809"/>
      <c r="H651" s="2259"/>
      <c r="I651" s="2258"/>
      <c r="J651" s="809"/>
      <c r="K651" s="809"/>
      <c r="L651" s="809"/>
      <c r="M651" s="2259"/>
      <c r="N651" s="2258"/>
      <c r="O651" s="809"/>
      <c r="P651" s="809"/>
      <c r="Q651" s="809"/>
      <c r="R651" s="233"/>
      <c r="S651" s="233"/>
      <c r="T651" s="233"/>
      <c r="U651" s="233"/>
      <c r="V651" s="233"/>
      <c r="W651" s="233"/>
      <c r="X651" s="233"/>
      <c r="Y651" s="233"/>
      <c r="Z651" s="233"/>
      <c r="AA651" s="233"/>
      <c r="AB651" s="233"/>
      <c r="AC651" s="233"/>
      <c r="AD651" s="233"/>
      <c r="AE651" s="233"/>
      <c r="AF651" s="233"/>
      <c r="AG651" s="233"/>
      <c r="AH651" s="233"/>
      <c r="AI651" s="233"/>
      <c r="AJ651" s="233"/>
      <c r="AK651" s="233"/>
      <c r="AL651" s="233"/>
      <c r="AM651" s="233"/>
      <c r="AN651" s="233"/>
      <c r="AO651" s="233"/>
      <c r="AP651" s="233"/>
      <c r="AQ651" s="233"/>
      <c r="AR651" s="233"/>
      <c r="AS651" s="233"/>
      <c r="AT651" s="233"/>
      <c r="AU651" s="233"/>
      <c r="AV651" s="233"/>
      <c r="AW651" s="233"/>
      <c r="AX651" s="233"/>
      <c r="AY651" s="233"/>
      <c r="BA651" s="236"/>
      <c r="BB651" s="413"/>
      <c r="BC651" s="236"/>
      <c r="BD651" s="236"/>
      <c r="BE651" s="236"/>
      <c r="BF651" s="236"/>
      <c r="BG651" s="236"/>
      <c r="BH651" s="236"/>
      <c r="BI651" s="236"/>
      <c r="BJ651" s="236"/>
      <c r="BK651" s="236"/>
      <c r="BL651" s="236"/>
      <c r="BM651" s="236"/>
      <c r="BN651" s="236"/>
      <c r="BO651" s="236"/>
      <c r="BP651" s="236"/>
      <c r="BQ651" s="236"/>
      <c r="BR651" s="236"/>
      <c r="BS651" s="236"/>
      <c r="BT651" s="236"/>
      <c r="BU651" s="236"/>
      <c r="BV651" s="236"/>
      <c r="BW651" s="236"/>
      <c r="BX651" s="236"/>
      <c r="BY651" s="236"/>
      <c r="BZ651" s="236"/>
      <c r="CA651" s="236"/>
      <c r="CB651" s="236"/>
      <c r="CC651" s="236"/>
      <c r="CD651" s="236"/>
      <c r="CE651" s="236"/>
      <c r="CF651" s="236"/>
      <c r="CG651" s="236"/>
      <c r="CH651" s="236"/>
      <c r="CI651" s="236"/>
      <c r="CJ651" s="236"/>
      <c r="CK651" s="236"/>
      <c r="CL651" s="236"/>
      <c r="CM651" s="236"/>
      <c r="CN651" s="236"/>
      <c r="CO651" s="236"/>
      <c r="CP651" s="236"/>
      <c r="CQ651" s="236"/>
      <c r="CR651" s="236"/>
      <c r="CS651" s="236"/>
      <c r="CT651" s="236"/>
      <c r="CU651" s="236"/>
      <c r="CV651" s="236"/>
      <c r="CW651" s="236"/>
      <c r="CX651" s="236"/>
      <c r="CY651" s="236"/>
      <c r="CZ651" s="236"/>
      <c r="DA651" s="233"/>
    </row>
    <row r="652" s="240" customFormat="true" ht="25.15" customHeight="true" x14ac:dyDescent="0.2">
      <c r="C652" s="2259"/>
      <c r="D652" s="2258"/>
      <c r="E652" s="809"/>
      <c r="F652" s="809"/>
      <c r="G652" s="809"/>
      <c r="H652" s="2259"/>
      <c r="I652" s="2258"/>
      <c r="J652" s="809"/>
      <c r="K652" s="809"/>
      <c r="L652" s="809"/>
      <c r="M652" s="2259"/>
      <c r="N652" s="2258"/>
      <c r="O652" s="809"/>
      <c r="P652" s="809"/>
      <c r="Q652" s="809"/>
      <c r="R652" s="233"/>
      <c r="S652" s="233"/>
      <c r="T652" s="233"/>
      <c r="U652" s="233"/>
      <c r="V652" s="233"/>
      <c r="W652" s="233"/>
      <c r="X652" s="233"/>
      <c r="Y652" s="233"/>
      <c r="Z652" s="233"/>
      <c r="AA652" s="233"/>
      <c r="AB652" s="233"/>
      <c r="AC652" s="233"/>
      <c r="AD652" s="233"/>
      <c r="AE652" s="233"/>
      <c r="AF652" s="233"/>
      <c r="AG652" s="233"/>
      <c r="AH652" s="233"/>
      <c r="AI652" s="233"/>
      <c r="AJ652" s="233"/>
      <c r="AK652" s="233"/>
      <c r="AL652" s="233"/>
      <c r="AM652" s="233"/>
      <c r="AN652" s="233"/>
      <c r="AO652" s="233"/>
      <c r="AP652" s="233"/>
      <c r="AQ652" s="233"/>
      <c r="AR652" s="233"/>
      <c r="AS652" s="233"/>
      <c r="AT652" s="233"/>
      <c r="AU652" s="233"/>
      <c r="AV652" s="233"/>
      <c r="AW652" s="233"/>
      <c r="AX652" s="233"/>
      <c r="AY652" s="233"/>
      <c r="BA652" s="236"/>
      <c r="BB652" s="413"/>
      <c r="BC652" s="236"/>
      <c r="BD652" s="236"/>
      <c r="BE652" s="236"/>
      <c r="BF652" s="236"/>
      <c r="BG652" s="236"/>
      <c r="BH652" s="236"/>
      <c r="BI652" s="236"/>
      <c r="BJ652" s="236"/>
      <c r="BK652" s="236"/>
      <c r="BL652" s="236"/>
      <c r="BM652" s="236"/>
      <c r="BN652" s="236"/>
      <c r="BO652" s="236"/>
      <c r="BP652" s="236"/>
      <c r="BQ652" s="236"/>
      <c r="BR652" s="236"/>
      <c r="BS652" s="236"/>
      <c r="BT652" s="236"/>
      <c r="BU652" s="236"/>
      <c r="BV652" s="236"/>
      <c r="BW652" s="236"/>
      <c r="BX652" s="236"/>
      <c r="BY652" s="236"/>
      <c r="BZ652" s="236"/>
      <c r="CA652" s="236"/>
      <c r="CB652" s="236"/>
      <c r="CC652" s="236"/>
      <c r="CD652" s="236"/>
      <c r="CE652" s="236"/>
      <c r="CF652" s="236"/>
      <c r="CG652" s="236"/>
      <c r="CH652" s="236"/>
      <c r="CI652" s="236"/>
      <c r="CJ652" s="236"/>
      <c r="CK652" s="236"/>
      <c r="CL652" s="236"/>
      <c r="CM652" s="236"/>
      <c r="CN652" s="236"/>
      <c r="CO652" s="236"/>
      <c r="CP652" s="236"/>
      <c r="CQ652" s="236"/>
      <c r="CR652" s="236"/>
      <c r="CS652" s="236"/>
      <c r="CT652" s="236"/>
      <c r="CU652" s="236"/>
      <c r="CV652" s="236"/>
      <c r="CW652" s="236"/>
      <c r="CX652" s="236"/>
      <c r="CY652" s="236"/>
      <c r="CZ652" s="236"/>
      <c r="DA652" s="233"/>
    </row>
    <row r="653" s="240" customFormat="true" ht="25.15" customHeight="true" x14ac:dyDescent="0.2">
      <c r="C653" s="2259"/>
      <c r="D653" s="2258"/>
      <c r="E653" s="809"/>
      <c r="F653" s="809"/>
      <c r="G653" s="809"/>
      <c r="H653" s="2259"/>
      <c r="I653" s="2258"/>
      <c r="J653" s="809"/>
      <c r="K653" s="809"/>
      <c r="L653" s="809"/>
      <c r="M653" s="2259"/>
      <c r="N653" s="2258"/>
      <c r="O653" s="809"/>
      <c r="P653" s="809"/>
      <c r="Q653" s="809"/>
      <c r="R653" s="233"/>
      <c r="S653" s="233"/>
      <c r="T653" s="233"/>
      <c r="U653" s="233"/>
      <c r="V653" s="233"/>
      <c r="W653" s="233"/>
      <c r="X653" s="233"/>
      <c r="Y653" s="233"/>
      <c r="Z653" s="233"/>
      <c r="AA653" s="233"/>
      <c r="AB653" s="233"/>
      <c r="AC653" s="233"/>
      <c r="AD653" s="233"/>
      <c r="AE653" s="233"/>
      <c r="AF653" s="233"/>
      <c r="AG653" s="233"/>
      <c r="AH653" s="233"/>
      <c r="AI653" s="233"/>
      <c r="AJ653" s="233"/>
      <c r="AK653" s="233"/>
      <c r="AL653" s="233"/>
      <c r="AM653" s="233"/>
      <c r="AN653" s="233"/>
      <c r="AO653" s="233"/>
      <c r="AP653" s="233"/>
      <c r="AQ653" s="233"/>
      <c r="AR653" s="233"/>
      <c r="AS653" s="233"/>
      <c r="AT653" s="233"/>
      <c r="AU653" s="233"/>
      <c r="AV653" s="233"/>
      <c r="AW653" s="233"/>
      <c r="AX653" s="233"/>
      <c r="AY653" s="233"/>
      <c r="BA653" s="236"/>
      <c r="BB653" s="413"/>
      <c r="BC653" s="236"/>
      <c r="BD653" s="236"/>
      <c r="BE653" s="236"/>
      <c r="BF653" s="236"/>
      <c r="BG653" s="236"/>
      <c r="BH653" s="236"/>
      <c r="BI653" s="236"/>
      <c r="BJ653" s="236"/>
      <c r="BK653" s="236"/>
      <c r="BL653" s="236"/>
      <c r="BM653" s="236"/>
      <c r="BN653" s="236"/>
      <c r="BO653" s="236"/>
      <c r="BP653" s="236"/>
      <c r="BQ653" s="236"/>
      <c r="BR653" s="236"/>
      <c r="BS653" s="236"/>
      <c r="BT653" s="236"/>
      <c r="BU653" s="236"/>
      <c r="BV653" s="236"/>
      <c r="BW653" s="236"/>
      <c r="BX653" s="236"/>
      <c r="BY653" s="236"/>
      <c r="BZ653" s="236"/>
      <c r="CA653" s="236"/>
      <c r="CB653" s="236"/>
      <c r="CC653" s="236"/>
      <c r="CD653" s="236"/>
      <c r="CE653" s="236"/>
      <c r="CF653" s="236"/>
      <c r="CG653" s="236"/>
      <c r="CH653" s="236"/>
      <c r="CI653" s="236"/>
      <c r="CJ653" s="236"/>
      <c r="CK653" s="236"/>
      <c r="CL653" s="236"/>
      <c r="CM653" s="236"/>
      <c r="CN653" s="236"/>
      <c r="CO653" s="236"/>
      <c r="CP653" s="236"/>
      <c r="CQ653" s="236"/>
      <c r="CR653" s="236"/>
      <c r="CS653" s="236"/>
      <c r="CT653" s="236"/>
      <c r="CU653" s="236"/>
      <c r="CV653" s="236"/>
      <c r="CW653" s="236"/>
      <c r="CX653" s="236"/>
      <c r="CY653" s="236"/>
      <c r="CZ653" s="236"/>
      <c r="DA653" s="233"/>
    </row>
    <row r="654" s="240" customFormat="true" ht="25.15" customHeight="true" x14ac:dyDescent="0.2">
      <c r="C654" s="2259"/>
      <c r="D654" s="2258"/>
      <c r="E654" s="809"/>
      <c r="F654" s="809"/>
      <c r="G654" s="809"/>
      <c r="H654" s="2259"/>
      <c r="I654" s="2258"/>
      <c r="J654" s="809"/>
      <c r="K654" s="809"/>
      <c r="L654" s="809"/>
      <c r="M654" s="2259"/>
      <c r="N654" s="2258"/>
      <c r="O654" s="809"/>
      <c r="P654" s="809"/>
      <c r="Q654" s="809"/>
      <c r="R654" s="233"/>
      <c r="S654" s="233"/>
      <c r="T654" s="233"/>
      <c r="U654" s="233"/>
      <c r="V654" s="233"/>
      <c r="W654" s="233"/>
      <c r="X654" s="233"/>
      <c r="Y654" s="233"/>
      <c r="Z654" s="233"/>
      <c r="AA654" s="233"/>
      <c r="AB654" s="233"/>
      <c r="AC654" s="233"/>
      <c r="AD654" s="233"/>
      <c r="AE654" s="233"/>
      <c r="AF654" s="233"/>
      <c r="AG654" s="233"/>
      <c r="AH654" s="233"/>
      <c r="AI654" s="233"/>
      <c r="AJ654" s="233"/>
      <c r="AK654" s="233"/>
      <c r="AL654" s="233"/>
      <c r="AM654" s="233"/>
      <c r="AN654" s="233"/>
      <c r="AO654" s="233"/>
      <c r="AP654" s="233"/>
      <c r="AQ654" s="233"/>
      <c r="AR654" s="233"/>
      <c r="AS654" s="233"/>
      <c r="AT654" s="233"/>
      <c r="AU654" s="233"/>
      <c r="AV654" s="233"/>
      <c r="AW654" s="233"/>
      <c r="AX654" s="233"/>
      <c r="AY654" s="233"/>
      <c r="BA654" s="236"/>
      <c r="BB654" s="413"/>
      <c r="BC654" s="236"/>
      <c r="BD654" s="236"/>
      <c r="BE654" s="236"/>
      <c r="BF654" s="236"/>
      <c r="BG654" s="236"/>
      <c r="BH654" s="236"/>
      <c r="BI654" s="236"/>
      <c r="BJ654" s="236"/>
      <c r="BK654" s="236"/>
      <c r="BL654" s="236"/>
      <c r="BM654" s="236"/>
      <c r="BN654" s="236"/>
      <c r="BO654" s="236"/>
      <c r="BP654" s="236"/>
      <c r="BQ654" s="236"/>
      <c r="BR654" s="236"/>
      <c r="BS654" s="236"/>
      <c r="BT654" s="236"/>
      <c r="BU654" s="236"/>
      <c r="BV654" s="236"/>
      <c r="BW654" s="236"/>
      <c r="BX654" s="236"/>
      <c r="BY654" s="236"/>
      <c r="BZ654" s="236"/>
      <c r="CA654" s="236"/>
      <c r="CB654" s="236"/>
      <c r="CC654" s="236"/>
      <c r="CD654" s="236"/>
      <c r="CE654" s="236"/>
      <c r="CF654" s="236"/>
      <c r="CG654" s="236"/>
      <c r="CH654" s="236"/>
      <c r="CI654" s="236"/>
      <c r="CJ654" s="236"/>
      <c r="CK654" s="236"/>
      <c r="CL654" s="236"/>
      <c r="CM654" s="236"/>
      <c r="CN654" s="236"/>
      <c r="CO654" s="236"/>
      <c r="CP654" s="236"/>
      <c r="CQ654" s="236"/>
      <c r="CR654" s="236"/>
      <c r="CS654" s="236"/>
      <c r="CT654" s="236"/>
      <c r="CU654" s="236"/>
      <c r="CV654" s="236"/>
      <c r="CW654" s="236"/>
      <c r="CX654" s="236"/>
      <c r="CY654" s="236"/>
      <c r="CZ654" s="236"/>
      <c r="DA654" s="233"/>
    </row>
    <row r="655" s="240" customFormat="true" ht="25.15" customHeight="true" x14ac:dyDescent="0.2">
      <c r="C655" s="2259"/>
      <c r="D655" s="2258"/>
      <c r="E655" s="809"/>
      <c r="F655" s="809"/>
      <c r="G655" s="809"/>
      <c r="H655" s="2259"/>
      <c r="I655" s="2258"/>
      <c r="J655" s="809"/>
      <c r="K655" s="809"/>
      <c r="L655" s="809"/>
      <c r="M655" s="2259"/>
      <c r="N655" s="2258"/>
      <c r="O655" s="809"/>
      <c r="P655" s="809"/>
      <c r="Q655" s="809"/>
      <c r="R655" s="233"/>
      <c r="S655" s="233"/>
      <c r="T655" s="233"/>
      <c r="U655" s="233"/>
      <c r="V655" s="233"/>
      <c r="W655" s="233"/>
      <c r="X655" s="233"/>
      <c r="Y655" s="233"/>
      <c r="Z655" s="233"/>
      <c r="AA655" s="233"/>
      <c r="AB655" s="233"/>
      <c r="AC655" s="233"/>
      <c r="AD655" s="233"/>
      <c r="AE655" s="233"/>
      <c r="AF655" s="233"/>
      <c r="AG655" s="233"/>
      <c r="AH655" s="233"/>
      <c r="AI655" s="233"/>
      <c r="AJ655" s="233"/>
      <c r="AK655" s="233"/>
      <c r="AL655" s="233"/>
      <c r="AM655" s="233"/>
      <c r="AN655" s="233"/>
      <c r="AO655" s="233"/>
      <c r="AP655" s="233"/>
      <c r="AQ655" s="233"/>
      <c r="AR655" s="233"/>
      <c r="AS655" s="233"/>
      <c r="AT655" s="233"/>
      <c r="AU655" s="233"/>
      <c r="AV655" s="233"/>
      <c r="AW655" s="233"/>
      <c r="AX655" s="233"/>
      <c r="AY655" s="233"/>
      <c r="BA655" s="236"/>
      <c r="BB655" s="413"/>
      <c r="BC655" s="236"/>
      <c r="BD655" s="236"/>
      <c r="BE655" s="236"/>
      <c r="BF655" s="236"/>
      <c r="BG655" s="236"/>
      <c r="BH655" s="236"/>
      <c r="BI655" s="236"/>
      <c r="BJ655" s="236"/>
      <c r="BK655" s="236"/>
      <c r="BL655" s="236"/>
      <c r="BM655" s="236"/>
      <c r="BN655" s="236"/>
      <c r="BO655" s="236"/>
      <c r="BP655" s="236"/>
      <c r="BQ655" s="236"/>
      <c r="BR655" s="236"/>
      <c r="BS655" s="236"/>
      <c r="BT655" s="236"/>
      <c r="BU655" s="236"/>
      <c r="BV655" s="236"/>
      <c r="BW655" s="236"/>
      <c r="BX655" s="236"/>
      <c r="BY655" s="236"/>
      <c r="BZ655" s="236"/>
      <c r="CA655" s="236"/>
      <c r="CB655" s="236"/>
      <c r="CC655" s="236"/>
      <c r="CD655" s="236"/>
      <c r="CE655" s="236"/>
      <c r="CF655" s="236"/>
      <c r="CG655" s="236"/>
      <c r="CH655" s="236"/>
      <c r="CI655" s="236"/>
      <c r="CJ655" s="236"/>
      <c r="CK655" s="236"/>
      <c r="CL655" s="236"/>
      <c r="CM655" s="236"/>
      <c r="CN655" s="236"/>
      <c r="CO655" s="236"/>
      <c r="CP655" s="236"/>
      <c r="CQ655" s="236"/>
      <c r="CR655" s="236"/>
      <c r="CS655" s="236"/>
      <c r="CT655" s="236"/>
      <c r="CU655" s="236"/>
      <c r="CV655" s="236"/>
      <c r="CW655" s="236"/>
      <c r="CX655" s="236"/>
      <c r="CY655" s="236"/>
      <c r="CZ655" s="236"/>
      <c r="DA655" s="233"/>
    </row>
    <row r="656" s="240" customFormat="true" ht="25.15" customHeight="true" x14ac:dyDescent="0.2">
      <c r="C656" s="2259"/>
      <c r="D656" s="2258"/>
      <c r="E656" s="809"/>
      <c r="F656" s="809"/>
      <c r="G656" s="809"/>
      <c r="H656" s="2259"/>
      <c r="I656" s="2258"/>
      <c r="J656" s="809"/>
      <c r="K656" s="809"/>
      <c r="L656" s="809"/>
      <c r="M656" s="2259"/>
      <c r="N656" s="2258"/>
      <c r="O656" s="809"/>
      <c r="P656" s="809"/>
      <c r="Q656" s="809"/>
      <c r="R656" s="233"/>
      <c r="S656" s="233"/>
      <c r="T656" s="233"/>
      <c r="U656" s="233"/>
      <c r="V656" s="233"/>
      <c r="W656" s="233"/>
      <c r="X656" s="233"/>
      <c r="Y656" s="233"/>
      <c r="Z656" s="233"/>
      <c r="AA656" s="233"/>
      <c r="AB656" s="233"/>
      <c r="AC656" s="233"/>
      <c r="AD656" s="233"/>
      <c r="AE656" s="233"/>
      <c r="AF656" s="233"/>
      <c r="AG656" s="233"/>
      <c r="AH656" s="233"/>
      <c r="AI656" s="233"/>
      <c r="AJ656" s="233"/>
      <c r="AK656" s="233"/>
      <c r="AL656" s="233"/>
      <c r="AM656" s="233"/>
      <c r="AN656" s="233"/>
      <c r="AO656" s="233"/>
      <c r="AP656" s="233"/>
      <c r="AQ656" s="233"/>
      <c r="AR656" s="233"/>
      <c r="AS656" s="233"/>
      <c r="AT656" s="233"/>
      <c r="AU656" s="233"/>
      <c r="AV656" s="233"/>
      <c r="AW656" s="233"/>
      <c r="AX656" s="233"/>
      <c r="AY656" s="233"/>
      <c r="BA656" s="236"/>
      <c r="BB656" s="413"/>
      <c r="BC656" s="236"/>
      <c r="BD656" s="236"/>
      <c r="BE656" s="236"/>
      <c r="BF656" s="236"/>
      <c r="BG656" s="236"/>
      <c r="BH656" s="236"/>
      <c r="BI656" s="236"/>
      <c r="BJ656" s="236"/>
      <c r="BK656" s="236"/>
      <c r="BL656" s="236"/>
      <c r="BM656" s="236"/>
      <c r="BN656" s="236"/>
      <c r="BO656" s="236"/>
      <c r="BP656" s="236"/>
      <c r="BQ656" s="236"/>
      <c r="BR656" s="236"/>
      <c r="BS656" s="236"/>
      <c r="BT656" s="236"/>
      <c r="BU656" s="236"/>
      <c r="BV656" s="236"/>
      <c r="BW656" s="236"/>
      <c r="BX656" s="236"/>
      <c r="BY656" s="236"/>
      <c r="BZ656" s="236"/>
      <c r="CA656" s="236"/>
      <c r="CB656" s="236"/>
      <c r="CC656" s="236"/>
      <c r="CD656" s="236"/>
      <c r="CE656" s="236"/>
      <c r="CF656" s="236"/>
      <c r="CG656" s="236"/>
      <c r="CH656" s="236"/>
      <c r="CI656" s="236"/>
      <c r="CJ656" s="236"/>
      <c r="CK656" s="236"/>
      <c r="CL656" s="236"/>
      <c r="CM656" s="236"/>
      <c r="CN656" s="236"/>
      <c r="CO656" s="236"/>
      <c r="CP656" s="236"/>
      <c r="CQ656" s="236"/>
      <c r="CR656" s="236"/>
      <c r="CS656" s="236"/>
      <c r="CT656" s="236"/>
      <c r="CU656" s="236"/>
      <c r="CV656" s="236"/>
      <c r="CW656" s="236"/>
      <c r="CX656" s="236"/>
      <c r="CY656" s="236"/>
      <c r="CZ656" s="236"/>
      <c r="DA656" s="233"/>
    </row>
    <row r="657" s="240" customFormat="true" ht="25.15" customHeight="true" x14ac:dyDescent="0.2">
      <c r="C657" s="2259"/>
      <c r="D657" s="2258"/>
      <c r="E657" s="809"/>
      <c r="F657" s="809"/>
      <c r="G657" s="809"/>
      <c r="H657" s="2259"/>
      <c r="I657" s="2258"/>
      <c r="J657" s="809"/>
      <c r="K657" s="809"/>
      <c r="L657" s="809"/>
      <c r="M657" s="2259"/>
      <c r="N657" s="2258"/>
      <c r="O657" s="809"/>
      <c r="P657" s="809"/>
      <c r="Q657" s="809"/>
      <c r="R657" s="233"/>
      <c r="S657" s="233"/>
      <c r="T657" s="233"/>
      <c r="U657" s="233"/>
      <c r="V657" s="233"/>
      <c r="W657" s="233"/>
      <c r="X657" s="233"/>
      <c r="Y657" s="233"/>
      <c r="Z657" s="233"/>
      <c r="AA657" s="233"/>
      <c r="AB657" s="233"/>
      <c r="AC657" s="233"/>
      <c r="AD657" s="233"/>
      <c r="AE657" s="233"/>
      <c r="AF657" s="233"/>
      <c r="AG657" s="233"/>
      <c r="AH657" s="233"/>
      <c r="AI657" s="233"/>
      <c r="AJ657" s="233"/>
      <c r="AK657" s="233"/>
      <c r="AL657" s="233"/>
      <c r="AM657" s="233"/>
      <c r="AN657" s="233"/>
      <c r="AO657" s="233"/>
      <c r="AP657" s="233"/>
      <c r="AQ657" s="233"/>
      <c r="AR657" s="233"/>
      <c r="AS657" s="233"/>
      <c r="AT657" s="233"/>
      <c r="AU657" s="233"/>
      <c r="AV657" s="233"/>
      <c r="AW657" s="233"/>
      <c r="AX657" s="233"/>
      <c r="AY657" s="233"/>
      <c r="BA657" s="236"/>
      <c r="BB657" s="413"/>
      <c r="BC657" s="236"/>
      <c r="BD657" s="236"/>
      <c r="BE657" s="236"/>
      <c r="BF657" s="236"/>
      <c r="BG657" s="236"/>
      <c r="BH657" s="236"/>
      <c r="BI657" s="236"/>
      <c r="BJ657" s="236"/>
      <c r="BK657" s="236"/>
      <c r="BL657" s="236"/>
      <c r="BM657" s="236"/>
      <c r="BN657" s="236"/>
      <c r="BO657" s="236"/>
      <c r="BP657" s="236"/>
      <c r="BQ657" s="236"/>
      <c r="BR657" s="236"/>
      <c r="BS657" s="236"/>
      <c r="BT657" s="236"/>
      <c r="BU657" s="236"/>
      <c r="BV657" s="236"/>
      <c r="BW657" s="236"/>
      <c r="BX657" s="236"/>
      <c r="BY657" s="236"/>
      <c r="BZ657" s="236"/>
      <c r="CA657" s="236"/>
      <c r="CB657" s="236"/>
      <c r="CC657" s="236"/>
      <c r="CD657" s="236"/>
      <c r="CE657" s="236"/>
      <c r="CF657" s="236"/>
      <c r="CG657" s="236"/>
      <c r="CH657" s="236"/>
      <c r="CI657" s="236"/>
      <c r="CJ657" s="236"/>
      <c r="CK657" s="236"/>
      <c r="CL657" s="236"/>
      <c r="CM657" s="236"/>
      <c r="CN657" s="236"/>
      <c r="CO657" s="236"/>
      <c r="CP657" s="236"/>
      <c r="CQ657" s="236"/>
      <c r="CR657" s="236"/>
      <c r="CS657" s="236"/>
      <c r="CT657" s="236"/>
      <c r="CU657" s="236"/>
      <c r="CV657" s="236"/>
      <c r="CW657" s="236"/>
      <c r="CX657" s="236"/>
      <c r="CY657" s="236"/>
      <c r="CZ657" s="236"/>
      <c r="DA657" s="233"/>
    </row>
    <row r="658" s="240" customFormat="true" ht="25.15" customHeight="true" x14ac:dyDescent="0.2">
      <c r="C658" s="2259"/>
      <c r="D658" s="2258"/>
      <c r="E658" s="809"/>
      <c r="F658" s="809"/>
      <c r="G658" s="809"/>
      <c r="H658" s="2259"/>
      <c r="I658" s="2258"/>
      <c r="J658" s="809"/>
      <c r="K658" s="809"/>
      <c r="L658" s="809"/>
      <c r="M658" s="2259"/>
      <c r="N658" s="2258"/>
      <c r="O658" s="809"/>
      <c r="P658" s="809"/>
      <c r="Q658" s="809"/>
      <c r="R658" s="233"/>
      <c r="S658" s="233"/>
      <c r="T658" s="233"/>
      <c r="U658" s="233"/>
      <c r="V658" s="233"/>
      <c r="W658" s="233"/>
      <c r="X658" s="233"/>
      <c r="Y658" s="233"/>
      <c r="Z658" s="233"/>
      <c r="AA658" s="233"/>
      <c r="AB658" s="233"/>
      <c r="AC658" s="233"/>
      <c r="AD658" s="233"/>
      <c r="AE658" s="233"/>
      <c r="AF658" s="233"/>
      <c r="AG658" s="233"/>
      <c r="AH658" s="233"/>
      <c r="AI658" s="233"/>
      <c r="AJ658" s="233"/>
      <c r="AK658" s="233"/>
      <c r="AL658" s="233"/>
      <c r="AM658" s="233"/>
      <c r="AN658" s="233"/>
      <c r="AO658" s="233"/>
      <c r="AP658" s="233"/>
      <c r="AQ658" s="233"/>
      <c r="AR658" s="233"/>
      <c r="AS658" s="233"/>
      <c r="AT658" s="233"/>
      <c r="AU658" s="233"/>
      <c r="AV658" s="233"/>
      <c r="AW658" s="233"/>
      <c r="AX658" s="233"/>
      <c r="AY658" s="233"/>
      <c r="BA658" s="236"/>
      <c r="BB658" s="413"/>
      <c r="BC658" s="236"/>
      <c r="BD658" s="236"/>
      <c r="BE658" s="236"/>
      <c r="BF658" s="236"/>
      <c r="BG658" s="236"/>
      <c r="BH658" s="236"/>
      <c r="BI658" s="236"/>
      <c r="BJ658" s="236"/>
      <c r="BK658" s="236"/>
      <c r="BL658" s="236"/>
      <c r="BM658" s="236"/>
      <c r="BN658" s="236"/>
      <c r="BO658" s="236"/>
      <c r="BP658" s="236"/>
      <c r="BQ658" s="236"/>
      <c r="BR658" s="236"/>
      <c r="BS658" s="236"/>
      <c r="BT658" s="236"/>
      <c r="BU658" s="236"/>
      <c r="BV658" s="236"/>
      <c r="BW658" s="236"/>
      <c r="BX658" s="236"/>
      <c r="BY658" s="236"/>
      <c r="BZ658" s="236"/>
      <c r="CA658" s="236"/>
      <c r="CB658" s="236"/>
      <c r="CC658" s="236"/>
      <c r="CD658" s="236"/>
      <c r="CE658" s="236"/>
      <c r="CF658" s="236"/>
      <c r="CG658" s="236"/>
      <c r="CH658" s="236"/>
      <c r="CI658" s="236"/>
      <c r="CJ658" s="236"/>
      <c r="CK658" s="236"/>
      <c r="CL658" s="236"/>
      <c r="CM658" s="236"/>
      <c r="CN658" s="236"/>
      <c r="CO658" s="236"/>
      <c r="CP658" s="236"/>
      <c r="CQ658" s="236"/>
      <c r="CR658" s="236"/>
      <c r="CS658" s="236"/>
      <c r="CT658" s="236"/>
      <c r="CU658" s="236"/>
      <c r="CV658" s="236"/>
      <c r="CW658" s="236"/>
      <c r="CX658" s="236"/>
      <c r="CY658" s="236"/>
      <c r="CZ658" s="236"/>
      <c r="DA658" s="233"/>
    </row>
    <row r="659" s="240" customFormat="true" ht="25.15" customHeight="true" x14ac:dyDescent="0.2">
      <c r="C659" s="2259"/>
      <c r="D659" s="2258"/>
      <c r="E659" s="809"/>
      <c r="F659" s="809"/>
      <c r="G659" s="809"/>
      <c r="H659" s="2259"/>
      <c r="I659" s="2258"/>
      <c r="J659" s="809"/>
      <c r="K659" s="809"/>
      <c r="L659" s="809"/>
      <c r="M659" s="2259"/>
      <c r="N659" s="2258"/>
      <c r="O659" s="809"/>
      <c r="P659" s="809"/>
      <c r="Q659" s="809"/>
      <c r="R659" s="233"/>
      <c r="S659" s="233"/>
      <c r="T659" s="233"/>
      <c r="U659" s="233"/>
      <c r="V659" s="233"/>
      <c r="W659" s="233"/>
      <c r="X659" s="233"/>
      <c r="Y659" s="233"/>
      <c r="Z659" s="233"/>
      <c r="AA659" s="233"/>
      <c r="AB659" s="233"/>
      <c r="AC659" s="233"/>
      <c r="AD659" s="233"/>
      <c r="AE659" s="233"/>
      <c r="AF659" s="233"/>
      <c r="AG659" s="233"/>
      <c r="AH659" s="233"/>
      <c r="AI659" s="233"/>
      <c r="AJ659" s="233"/>
      <c r="AK659" s="233"/>
      <c r="AL659" s="233"/>
      <c r="AM659" s="233"/>
      <c r="AN659" s="233"/>
      <c r="AO659" s="233"/>
      <c r="AP659" s="233"/>
      <c r="AQ659" s="233"/>
      <c r="AR659" s="233"/>
      <c r="AS659" s="233"/>
      <c r="AT659" s="233"/>
      <c r="AU659" s="233"/>
      <c r="AV659" s="233"/>
      <c r="AW659" s="233"/>
      <c r="AX659" s="233"/>
      <c r="AY659" s="233"/>
      <c r="BA659" s="236"/>
      <c r="BB659" s="413"/>
      <c r="BC659" s="236"/>
      <c r="BD659" s="236"/>
      <c r="BE659" s="236"/>
      <c r="BF659" s="236"/>
      <c r="BG659" s="236"/>
      <c r="BH659" s="236"/>
      <c r="BI659" s="236"/>
      <c r="BJ659" s="236"/>
      <c r="BK659" s="236"/>
      <c r="BL659" s="236"/>
      <c r="BM659" s="236"/>
      <c r="BN659" s="236"/>
      <c r="BO659" s="236"/>
      <c r="BP659" s="236"/>
      <c r="BQ659" s="236"/>
      <c r="BR659" s="236"/>
      <c r="BS659" s="236"/>
      <c r="BT659" s="236"/>
      <c r="BU659" s="236"/>
      <c r="BV659" s="236"/>
      <c r="BW659" s="236"/>
      <c r="BX659" s="236"/>
      <c r="BY659" s="236"/>
      <c r="BZ659" s="236"/>
      <c r="CA659" s="236"/>
      <c r="CB659" s="236"/>
      <c r="CC659" s="236"/>
      <c r="CD659" s="236"/>
      <c r="CE659" s="236"/>
      <c r="CF659" s="236"/>
      <c r="CG659" s="236"/>
      <c r="CH659" s="236"/>
      <c r="CI659" s="236"/>
      <c r="CJ659" s="236"/>
      <c r="CK659" s="236"/>
      <c r="CL659" s="236"/>
      <c r="CM659" s="236"/>
      <c r="CN659" s="236"/>
      <c r="CO659" s="236"/>
      <c r="CP659" s="236"/>
      <c r="CQ659" s="236"/>
      <c r="CR659" s="236"/>
      <c r="CS659" s="236"/>
      <c r="CT659" s="236"/>
      <c r="CU659" s="236"/>
      <c r="CV659" s="236"/>
      <c r="CW659" s="236"/>
      <c r="CX659" s="236"/>
      <c r="CY659" s="236"/>
      <c r="CZ659" s="236"/>
      <c r="DA659" s="233"/>
    </row>
    <row r="660" s="240" customFormat="true" ht="25.15" customHeight="true" x14ac:dyDescent="0.2">
      <c r="C660" s="2259"/>
      <c r="D660" s="2258"/>
      <c r="E660" s="809"/>
      <c r="F660" s="809"/>
      <c r="G660" s="809"/>
      <c r="H660" s="2259"/>
      <c r="I660" s="2258"/>
      <c r="J660" s="809"/>
      <c r="K660" s="809"/>
      <c r="L660" s="809"/>
      <c r="M660" s="2259"/>
      <c r="N660" s="2258"/>
      <c r="O660" s="809"/>
      <c r="P660" s="809"/>
      <c r="Q660" s="809"/>
      <c r="R660" s="233"/>
      <c r="S660" s="233"/>
      <c r="T660" s="233"/>
      <c r="U660" s="233"/>
      <c r="V660" s="233"/>
      <c r="W660" s="233"/>
      <c r="X660" s="233"/>
      <c r="Y660" s="233"/>
      <c r="Z660" s="233"/>
      <c r="AA660" s="233"/>
      <c r="AB660" s="233"/>
      <c r="AC660" s="233"/>
      <c r="AD660" s="233"/>
      <c r="AE660" s="233"/>
      <c r="AF660" s="233"/>
      <c r="AG660" s="233"/>
      <c r="AH660" s="233"/>
      <c r="AI660" s="233"/>
      <c r="AJ660" s="233"/>
      <c r="AK660" s="233"/>
      <c r="AL660" s="233"/>
      <c r="AM660" s="233"/>
      <c r="AN660" s="233"/>
      <c r="AO660" s="233"/>
      <c r="AP660" s="233"/>
      <c r="AQ660" s="233"/>
      <c r="AR660" s="233"/>
      <c r="AS660" s="233"/>
      <c r="AT660" s="233"/>
      <c r="AU660" s="233"/>
      <c r="AV660" s="233"/>
      <c r="AW660" s="233"/>
      <c r="AX660" s="233"/>
      <c r="AY660" s="233"/>
      <c r="BA660" s="236"/>
      <c r="BB660" s="413"/>
      <c r="BC660" s="236"/>
      <c r="BD660" s="236"/>
      <c r="BE660" s="236"/>
      <c r="BF660" s="236"/>
      <c r="BG660" s="236"/>
      <c r="BH660" s="236"/>
      <c r="BI660" s="236"/>
      <c r="BJ660" s="236"/>
      <c r="BK660" s="236"/>
      <c r="BL660" s="236"/>
      <c r="BM660" s="236"/>
      <c r="BN660" s="236"/>
      <c r="BO660" s="236"/>
      <c r="BP660" s="236"/>
      <c r="BQ660" s="236"/>
      <c r="BR660" s="236"/>
      <c r="BS660" s="236"/>
      <c r="BT660" s="236"/>
      <c r="BU660" s="236"/>
      <c r="BV660" s="236"/>
      <c r="BW660" s="236"/>
      <c r="BX660" s="236"/>
      <c r="BY660" s="236"/>
      <c r="BZ660" s="236"/>
      <c r="CA660" s="236"/>
      <c r="CB660" s="236"/>
      <c r="CC660" s="236"/>
      <c r="CD660" s="236"/>
      <c r="CE660" s="236"/>
      <c r="CF660" s="236"/>
      <c r="CG660" s="236"/>
      <c r="CH660" s="236"/>
      <c r="CI660" s="236"/>
      <c r="CJ660" s="236"/>
      <c r="CK660" s="236"/>
      <c r="CL660" s="236"/>
      <c r="CM660" s="236"/>
      <c r="CN660" s="236"/>
      <c r="CO660" s="236"/>
      <c r="CP660" s="236"/>
      <c r="CQ660" s="236"/>
      <c r="CR660" s="236"/>
      <c r="CS660" s="236"/>
      <c r="CT660" s="236"/>
      <c r="CU660" s="236"/>
      <c r="CV660" s="236"/>
      <c r="CW660" s="236"/>
      <c r="CX660" s="236"/>
      <c r="CY660" s="236"/>
      <c r="CZ660" s="236"/>
      <c r="DA660" s="233"/>
    </row>
    <row r="661" s="240" customFormat="true" ht="25.15" customHeight="true" x14ac:dyDescent="0.2">
      <c r="C661" s="2259"/>
      <c r="D661" s="2258"/>
      <c r="E661" s="809"/>
      <c r="F661" s="809"/>
      <c r="G661" s="809"/>
      <c r="H661" s="2259"/>
      <c r="I661" s="2258"/>
      <c r="J661" s="809"/>
      <c r="K661" s="809"/>
      <c r="L661" s="809"/>
      <c r="M661" s="2259"/>
      <c r="N661" s="2258"/>
      <c r="O661" s="809"/>
      <c r="P661" s="809"/>
      <c r="Q661" s="809"/>
      <c r="R661" s="233"/>
      <c r="S661" s="233"/>
      <c r="T661" s="233"/>
      <c r="U661" s="233"/>
      <c r="V661" s="233"/>
      <c r="W661" s="233"/>
      <c r="X661" s="233"/>
      <c r="Y661" s="233"/>
      <c r="Z661" s="233"/>
      <c r="AA661" s="233"/>
      <c r="AB661" s="233"/>
      <c r="AC661" s="233"/>
      <c r="AD661" s="233"/>
      <c r="AE661" s="233"/>
      <c r="AF661" s="233"/>
      <c r="AG661" s="233"/>
      <c r="AH661" s="233"/>
      <c r="AI661" s="233"/>
      <c r="AJ661" s="233"/>
      <c r="AK661" s="233"/>
      <c r="AL661" s="233"/>
      <c r="AM661" s="233"/>
      <c r="AN661" s="233"/>
      <c r="AO661" s="233"/>
      <c r="AP661" s="233"/>
      <c r="AQ661" s="233"/>
      <c r="AR661" s="233"/>
      <c r="AS661" s="233"/>
      <c r="AT661" s="233"/>
      <c r="AU661" s="233"/>
      <c r="AV661" s="233"/>
      <c r="AW661" s="233"/>
      <c r="AX661" s="233"/>
      <c r="AY661" s="233"/>
      <c r="BA661" s="236"/>
      <c r="BB661" s="413"/>
      <c r="BC661" s="236"/>
      <c r="BD661" s="236"/>
      <c r="BE661" s="236"/>
      <c r="BF661" s="236"/>
      <c r="BG661" s="236"/>
      <c r="BH661" s="236"/>
      <c r="BI661" s="236"/>
      <c r="BJ661" s="236"/>
      <c r="BK661" s="236"/>
      <c r="BL661" s="236"/>
      <c r="BM661" s="236"/>
      <c r="BN661" s="236"/>
      <c r="BO661" s="236"/>
      <c r="BP661" s="236"/>
      <c r="BQ661" s="236"/>
      <c r="BR661" s="236"/>
      <c r="BS661" s="236"/>
      <c r="BT661" s="236"/>
      <c r="BU661" s="236"/>
      <c r="BV661" s="236"/>
      <c r="BW661" s="236"/>
      <c r="BX661" s="236"/>
      <c r="BY661" s="236"/>
      <c r="BZ661" s="236"/>
      <c r="CA661" s="236"/>
      <c r="CB661" s="236"/>
      <c r="CC661" s="236"/>
      <c r="CD661" s="236"/>
      <c r="CE661" s="236"/>
      <c r="CF661" s="236"/>
      <c r="CG661" s="236"/>
      <c r="CH661" s="236"/>
      <c r="CI661" s="236"/>
      <c r="CJ661" s="236"/>
      <c r="CK661" s="236"/>
      <c r="CL661" s="236"/>
      <c r="CM661" s="236"/>
      <c r="CN661" s="236"/>
      <c r="CO661" s="236"/>
      <c r="CP661" s="236"/>
      <c r="CQ661" s="236"/>
      <c r="CR661" s="236"/>
      <c r="CS661" s="236"/>
      <c r="CT661" s="236"/>
      <c r="CU661" s="236"/>
      <c r="CV661" s="236"/>
      <c r="CW661" s="236"/>
      <c r="CX661" s="236"/>
      <c r="CY661" s="236"/>
      <c r="CZ661" s="236"/>
      <c r="DA661" s="233"/>
    </row>
    <row r="662" s="240" customFormat="true" ht="25.15" customHeight="true" x14ac:dyDescent="0.2">
      <c r="C662" s="2259"/>
      <c r="D662" s="2258"/>
      <c r="E662" s="809"/>
      <c r="F662" s="809"/>
      <c r="G662" s="809"/>
      <c r="H662" s="2259"/>
      <c r="I662" s="2258"/>
      <c r="J662" s="809"/>
      <c r="K662" s="809"/>
      <c r="L662" s="809"/>
      <c r="M662" s="2259"/>
      <c r="N662" s="2258"/>
      <c r="O662" s="809"/>
      <c r="P662" s="809"/>
      <c r="Q662" s="809"/>
      <c r="R662" s="233"/>
      <c r="S662" s="233"/>
      <c r="T662" s="233"/>
      <c r="U662" s="233"/>
      <c r="V662" s="233"/>
      <c r="W662" s="233"/>
      <c r="X662" s="233"/>
      <c r="Y662" s="233"/>
      <c r="Z662" s="233"/>
      <c r="AA662" s="233"/>
      <c r="AB662" s="233"/>
      <c r="AC662" s="233"/>
      <c r="AD662" s="233"/>
      <c r="AE662" s="233"/>
      <c r="AF662" s="233"/>
      <c r="AG662" s="233"/>
      <c r="AH662" s="233"/>
      <c r="AI662" s="233"/>
      <c r="AJ662" s="233"/>
      <c r="AK662" s="233"/>
      <c r="AL662" s="233"/>
      <c r="AM662" s="233"/>
      <c r="AN662" s="233"/>
      <c r="AO662" s="233"/>
      <c r="AP662" s="233"/>
      <c r="AQ662" s="233"/>
      <c r="AR662" s="233"/>
      <c r="AS662" s="233"/>
      <c r="AT662" s="233"/>
      <c r="AU662" s="233"/>
      <c r="AV662" s="233"/>
      <c r="AW662" s="233"/>
      <c r="AX662" s="233"/>
      <c r="AY662" s="233"/>
      <c r="BA662" s="236"/>
      <c r="BB662" s="413"/>
      <c r="BC662" s="236"/>
      <c r="BD662" s="236"/>
      <c r="BE662" s="236"/>
      <c r="BF662" s="236"/>
      <c r="BG662" s="236"/>
      <c r="BH662" s="236"/>
      <c r="BI662" s="236"/>
      <c r="BJ662" s="236"/>
      <c r="BK662" s="236"/>
      <c r="BL662" s="236"/>
      <c r="BM662" s="236"/>
      <c r="BN662" s="236"/>
      <c r="BO662" s="236"/>
      <c r="BP662" s="236"/>
      <c r="BQ662" s="236"/>
      <c r="BR662" s="236"/>
      <c r="BS662" s="236"/>
      <c r="BT662" s="236"/>
      <c r="BU662" s="236"/>
      <c r="BV662" s="236"/>
      <c r="BW662" s="236"/>
      <c r="BX662" s="236"/>
      <c r="BY662" s="236"/>
      <c r="BZ662" s="236"/>
      <c r="CA662" s="236"/>
      <c r="CB662" s="236"/>
      <c r="CC662" s="236"/>
      <c r="CD662" s="236"/>
      <c r="CE662" s="236"/>
      <c r="CF662" s="236"/>
      <c r="CG662" s="236"/>
      <c r="CH662" s="236"/>
      <c r="CI662" s="236"/>
      <c r="CJ662" s="236"/>
      <c r="CK662" s="236"/>
      <c r="CL662" s="236"/>
      <c r="CM662" s="236"/>
      <c r="CN662" s="236"/>
      <c r="CO662" s="236"/>
      <c r="CP662" s="236"/>
      <c r="CQ662" s="236"/>
      <c r="CR662" s="236"/>
      <c r="CS662" s="236"/>
      <c r="CT662" s="236"/>
      <c r="CU662" s="236"/>
      <c r="CV662" s="236"/>
      <c r="CW662" s="236"/>
      <c r="CX662" s="236"/>
      <c r="CY662" s="236"/>
      <c r="CZ662" s="236"/>
      <c r="DA662" s="233"/>
    </row>
    <row r="663" s="240" customFormat="true" ht="25.15" customHeight="true" x14ac:dyDescent="0.2">
      <c r="C663" s="2259"/>
      <c r="D663" s="2258"/>
      <c r="E663" s="809"/>
      <c r="F663" s="809"/>
      <c r="G663" s="809"/>
      <c r="H663" s="2259"/>
      <c r="I663" s="2258"/>
      <c r="J663" s="809"/>
      <c r="K663" s="809"/>
      <c r="L663" s="809"/>
      <c r="M663" s="2259"/>
      <c r="N663" s="2258"/>
      <c r="O663" s="809"/>
      <c r="P663" s="809"/>
      <c r="Q663" s="809"/>
      <c r="R663" s="233"/>
      <c r="S663" s="233"/>
      <c r="T663" s="233"/>
      <c r="U663" s="233"/>
      <c r="V663" s="233"/>
      <c r="W663" s="233"/>
      <c r="X663" s="233"/>
      <c r="Y663" s="233"/>
      <c r="Z663" s="233"/>
      <c r="AA663" s="233"/>
      <c r="AB663" s="233"/>
      <c r="AC663" s="233"/>
      <c r="AD663" s="233"/>
      <c r="AE663" s="233"/>
      <c r="AF663" s="233"/>
      <c r="AG663" s="233"/>
      <c r="AH663" s="233"/>
      <c r="AI663" s="233"/>
      <c r="AJ663" s="233"/>
      <c r="AK663" s="233"/>
      <c r="AL663" s="233"/>
      <c r="AM663" s="233"/>
      <c r="AN663" s="233"/>
      <c r="AO663" s="233"/>
      <c r="AP663" s="233"/>
      <c r="AQ663" s="233"/>
      <c r="AR663" s="233"/>
      <c r="AS663" s="233"/>
      <c r="AT663" s="233"/>
      <c r="AU663" s="233"/>
      <c r="AV663" s="233"/>
      <c r="AW663" s="233"/>
      <c r="AX663" s="233"/>
      <c r="AY663" s="233"/>
      <c r="BA663" s="236"/>
      <c r="BB663" s="413"/>
      <c r="BC663" s="236"/>
      <c r="BD663" s="236"/>
      <c r="BE663" s="236"/>
      <c r="BF663" s="236"/>
      <c r="BG663" s="236"/>
      <c r="BH663" s="236"/>
      <c r="BI663" s="236"/>
      <c r="BJ663" s="236"/>
      <c r="BK663" s="236"/>
      <c r="BL663" s="236"/>
      <c r="BM663" s="236"/>
      <c r="BN663" s="236"/>
      <c r="BO663" s="236"/>
      <c r="BP663" s="236"/>
      <c r="BQ663" s="236"/>
      <c r="BR663" s="236"/>
      <c r="BS663" s="236"/>
      <c r="BT663" s="236"/>
      <c r="BU663" s="236"/>
      <c r="BV663" s="236"/>
      <c r="BW663" s="236"/>
      <c r="BX663" s="236"/>
      <c r="BY663" s="236"/>
      <c r="BZ663" s="236"/>
      <c r="CA663" s="236"/>
      <c r="CB663" s="236"/>
      <c r="CC663" s="236"/>
      <c r="CD663" s="236"/>
      <c r="CE663" s="236"/>
      <c r="CF663" s="236"/>
      <c r="CG663" s="236"/>
      <c r="CH663" s="236"/>
      <c r="CI663" s="236"/>
      <c r="CJ663" s="236"/>
      <c r="CK663" s="236"/>
      <c r="CL663" s="236"/>
      <c r="CM663" s="236"/>
      <c r="CN663" s="236"/>
      <c r="CO663" s="236"/>
      <c r="CP663" s="236"/>
      <c r="CQ663" s="236"/>
      <c r="CR663" s="236"/>
      <c r="CS663" s="236"/>
      <c r="CT663" s="236"/>
      <c r="CU663" s="236"/>
      <c r="CV663" s="236"/>
      <c r="CW663" s="236"/>
      <c r="CX663" s="236"/>
      <c r="CY663" s="236"/>
      <c r="CZ663" s="236"/>
      <c r="DA663" s="233"/>
    </row>
    <row r="664" s="240" customFormat="true" ht="25.15" customHeight="true" x14ac:dyDescent="0.2">
      <c r="C664" s="2259"/>
      <c r="D664" s="2258"/>
      <c r="E664" s="809"/>
      <c r="F664" s="809"/>
      <c r="G664" s="809"/>
      <c r="H664" s="2259"/>
      <c r="I664" s="2258"/>
      <c r="J664" s="809"/>
      <c r="K664" s="809"/>
      <c r="L664" s="809"/>
      <c r="M664" s="2259"/>
      <c r="N664" s="2258"/>
      <c r="O664" s="809"/>
      <c r="P664" s="809"/>
      <c r="Q664" s="809"/>
      <c r="R664" s="233"/>
      <c r="S664" s="233"/>
      <c r="T664" s="233"/>
      <c r="U664" s="233"/>
      <c r="V664" s="233"/>
      <c r="W664" s="233"/>
      <c r="X664" s="233"/>
      <c r="Y664" s="233"/>
      <c r="Z664" s="233"/>
      <c r="AA664" s="233"/>
      <c r="AB664" s="233"/>
      <c r="AC664" s="233"/>
      <c r="AD664" s="233"/>
      <c r="AE664" s="233"/>
      <c r="AF664" s="233"/>
      <c r="AG664" s="233"/>
      <c r="AH664" s="233"/>
      <c r="AI664" s="233"/>
      <c r="AJ664" s="233"/>
      <c r="AK664" s="233"/>
      <c r="AL664" s="233"/>
      <c r="AM664" s="233"/>
      <c r="AN664" s="233"/>
      <c r="AO664" s="233"/>
      <c r="AP664" s="233"/>
      <c r="AQ664" s="233"/>
      <c r="AR664" s="233"/>
      <c r="AS664" s="233"/>
      <c r="AT664" s="233"/>
      <c r="AU664" s="233"/>
      <c r="AV664" s="233"/>
      <c r="AW664" s="233"/>
      <c r="AX664" s="233"/>
      <c r="AY664" s="233"/>
      <c r="BA664" s="236"/>
      <c r="BB664" s="413"/>
      <c r="BC664" s="236"/>
      <c r="BD664" s="236"/>
      <c r="BE664" s="236"/>
      <c r="BF664" s="236"/>
      <c r="BG664" s="236"/>
      <c r="BH664" s="236"/>
      <c r="BI664" s="236"/>
      <c r="BJ664" s="236"/>
      <c r="BK664" s="236"/>
      <c r="BL664" s="236"/>
      <c r="BM664" s="236"/>
      <c r="BN664" s="236"/>
      <c r="BO664" s="236"/>
      <c r="BP664" s="236"/>
      <c r="BQ664" s="236"/>
      <c r="BR664" s="236"/>
      <c r="BS664" s="236"/>
      <c r="BT664" s="236"/>
      <c r="BU664" s="236"/>
      <c r="BV664" s="236"/>
      <c r="BW664" s="236"/>
      <c r="BX664" s="236"/>
      <c r="BY664" s="236"/>
      <c r="BZ664" s="236"/>
      <c r="CA664" s="236"/>
      <c r="CB664" s="236"/>
      <c r="CC664" s="236"/>
      <c r="CD664" s="236"/>
      <c r="CE664" s="236"/>
      <c r="CF664" s="236"/>
      <c r="CG664" s="236"/>
      <c r="CH664" s="236"/>
      <c r="CI664" s="236"/>
      <c r="CJ664" s="236"/>
      <c r="CK664" s="236"/>
      <c r="CL664" s="236"/>
      <c r="CM664" s="236"/>
      <c r="CN664" s="236"/>
      <c r="CO664" s="236"/>
      <c r="CP664" s="236"/>
      <c r="CQ664" s="236"/>
      <c r="CR664" s="236"/>
      <c r="CS664" s="236"/>
      <c r="CT664" s="236"/>
      <c r="CU664" s="236"/>
      <c r="CV664" s="236"/>
      <c r="CW664" s="236"/>
      <c r="CX664" s="236"/>
      <c r="CY664" s="236"/>
      <c r="CZ664" s="236"/>
      <c r="DA664" s="233"/>
    </row>
    <row r="665" s="240" customFormat="true" ht="25.15" customHeight="true" x14ac:dyDescent="0.2">
      <c r="C665" s="2259"/>
      <c r="D665" s="2258"/>
      <c r="E665" s="809"/>
      <c r="F665" s="809"/>
      <c r="G665" s="809"/>
      <c r="H665" s="2259"/>
      <c r="I665" s="2258"/>
      <c r="J665" s="809"/>
      <c r="K665" s="809"/>
      <c r="L665" s="809"/>
      <c r="M665" s="2259"/>
      <c r="N665" s="2258"/>
      <c r="O665" s="809"/>
      <c r="P665" s="809"/>
      <c r="Q665" s="809"/>
      <c r="R665" s="233"/>
      <c r="S665" s="233"/>
      <c r="T665" s="233"/>
      <c r="U665" s="233"/>
      <c r="V665" s="233"/>
      <c r="W665" s="233"/>
      <c r="X665" s="233"/>
      <c r="Y665" s="233"/>
      <c r="Z665" s="233"/>
      <c r="AA665" s="233"/>
      <c r="AB665" s="233"/>
      <c r="AC665" s="233"/>
      <c r="AD665" s="233"/>
      <c r="AE665" s="233"/>
      <c r="AF665" s="233"/>
      <c r="AG665" s="233"/>
      <c r="AH665" s="233"/>
      <c r="AI665" s="233"/>
      <c r="AJ665" s="233"/>
      <c r="AK665" s="233"/>
      <c r="AL665" s="233"/>
      <c r="AM665" s="233"/>
      <c r="AN665" s="233"/>
      <c r="AO665" s="233"/>
      <c r="AP665" s="233"/>
      <c r="AQ665" s="233"/>
      <c r="AR665" s="233"/>
      <c r="AS665" s="233"/>
      <c r="AT665" s="233"/>
      <c r="AU665" s="233"/>
      <c r="AV665" s="233"/>
      <c r="AW665" s="233"/>
      <c r="AX665" s="233"/>
      <c r="AY665" s="233"/>
      <c r="BA665" s="236"/>
      <c r="BB665" s="413"/>
      <c r="BC665" s="236"/>
      <c r="BD665" s="236"/>
      <c r="BE665" s="236"/>
      <c r="BF665" s="236"/>
      <c r="BG665" s="236"/>
      <c r="BH665" s="236"/>
      <c r="BI665" s="236"/>
      <c r="BJ665" s="236"/>
      <c r="BK665" s="236"/>
      <c r="BL665" s="236"/>
      <c r="BM665" s="236"/>
      <c r="BN665" s="236"/>
      <c r="BO665" s="236"/>
      <c r="BP665" s="236"/>
      <c r="BQ665" s="236"/>
      <c r="BR665" s="236"/>
      <c r="BS665" s="236"/>
      <c r="BT665" s="236"/>
      <c r="BU665" s="236"/>
      <c r="BV665" s="236"/>
      <c r="BW665" s="236"/>
      <c r="BX665" s="236"/>
      <c r="BY665" s="236"/>
      <c r="BZ665" s="236"/>
      <c r="CA665" s="236"/>
      <c r="CB665" s="236"/>
      <c r="CC665" s="236"/>
      <c r="CD665" s="236"/>
      <c r="CE665" s="236"/>
      <c r="CF665" s="236"/>
      <c r="CG665" s="236"/>
      <c r="CH665" s="236"/>
      <c r="CI665" s="236"/>
      <c r="CJ665" s="236"/>
      <c r="CK665" s="236"/>
      <c r="CL665" s="236"/>
      <c r="CM665" s="236"/>
      <c r="CN665" s="236"/>
      <c r="CO665" s="236"/>
      <c r="CP665" s="236"/>
      <c r="CQ665" s="236"/>
      <c r="CR665" s="236"/>
      <c r="CS665" s="236"/>
      <c r="CT665" s="236"/>
      <c r="CU665" s="236"/>
      <c r="CV665" s="236"/>
      <c r="CW665" s="236"/>
      <c r="CX665" s="236"/>
      <c r="CY665" s="236"/>
      <c r="CZ665" s="236"/>
      <c r="DA665" s="233"/>
    </row>
    <row r="666" s="240" customFormat="true" ht="25.15" customHeight="true" x14ac:dyDescent="0.2">
      <c r="C666" s="2259"/>
      <c r="D666" s="2258"/>
      <c r="E666" s="809"/>
      <c r="F666" s="809"/>
      <c r="G666" s="809"/>
      <c r="H666" s="2259"/>
      <c r="I666" s="2258"/>
      <c r="J666" s="809"/>
      <c r="K666" s="809"/>
      <c r="L666" s="809"/>
      <c r="M666" s="2259"/>
      <c r="N666" s="2258"/>
      <c r="O666" s="809"/>
      <c r="P666" s="809"/>
      <c r="Q666" s="809"/>
      <c r="R666" s="233"/>
      <c r="S666" s="233"/>
      <c r="T666" s="233"/>
      <c r="U666" s="233"/>
      <c r="V666" s="233"/>
      <c r="W666" s="233"/>
      <c r="X666" s="233"/>
      <c r="Y666" s="233"/>
      <c r="Z666" s="233"/>
      <c r="AA666" s="233"/>
      <c r="AB666" s="233"/>
      <c r="AC666" s="233"/>
      <c r="AD666" s="233"/>
      <c r="AE666" s="233"/>
      <c r="AF666" s="233"/>
      <c r="AG666" s="233"/>
      <c r="AH666" s="233"/>
      <c r="AI666" s="233"/>
      <c r="AJ666" s="233"/>
      <c r="AK666" s="233"/>
      <c r="AL666" s="233"/>
      <c r="AM666" s="233"/>
      <c r="AN666" s="233"/>
      <c r="AO666" s="233"/>
      <c r="AP666" s="233"/>
      <c r="AQ666" s="233"/>
      <c r="AR666" s="233"/>
      <c r="AS666" s="233"/>
      <c r="AT666" s="233"/>
      <c r="AU666" s="233"/>
      <c r="AV666" s="233"/>
      <c r="AW666" s="233"/>
      <c r="AX666" s="233"/>
      <c r="AY666" s="233"/>
      <c r="BA666" s="236"/>
      <c r="BB666" s="413"/>
      <c r="BC666" s="236"/>
      <c r="BD666" s="236"/>
      <c r="BE666" s="236"/>
      <c r="BF666" s="236"/>
      <c r="BG666" s="236"/>
      <c r="BH666" s="236"/>
      <c r="BI666" s="236"/>
      <c r="BJ666" s="236"/>
      <c r="BK666" s="236"/>
      <c r="BL666" s="236"/>
      <c r="BM666" s="236"/>
      <c r="BN666" s="236"/>
      <c r="BO666" s="236"/>
      <c r="BP666" s="236"/>
      <c r="BQ666" s="236"/>
      <c r="BR666" s="236"/>
      <c r="BS666" s="236"/>
      <c r="BT666" s="236"/>
      <c r="BU666" s="236"/>
      <c r="BV666" s="236"/>
      <c r="BW666" s="236"/>
      <c r="BX666" s="236"/>
      <c r="BY666" s="236"/>
      <c r="BZ666" s="236"/>
      <c r="CA666" s="236"/>
      <c r="CB666" s="236"/>
      <c r="CC666" s="236"/>
      <c r="CD666" s="236"/>
      <c r="CE666" s="236"/>
      <c r="CF666" s="236"/>
      <c r="CG666" s="236"/>
      <c r="CH666" s="236"/>
      <c r="CI666" s="236"/>
      <c r="CJ666" s="236"/>
      <c r="CK666" s="236"/>
      <c r="CL666" s="236"/>
      <c r="CM666" s="236"/>
      <c r="CN666" s="236"/>
      <c r="CO666" s="236"/>
      <c r="CP666" s="236"/>
      <c r="CQ666" s="236"/>
      <c r="CR666" s="236"/>
      <c r="CS666" s="236"/>
      <c r="CT666" s="236"/>
      <c r="CU666" s="236"/>
      <c r="CV666" s="236"/>
      <c r="CW666" s="236"/>
      <c r="CX666" s="236"/>
      <c r="CY666" s="236"/>
      <c r="CZ666" s="236"/>
      <c r="DA666" s="233"/>
    </row>
    <row r="667" s="240" customFormat="true" ht="25.15" customHeight="true" x14ac:dyDescent="0.2">
      <c r="C667" s="2259"/>
      <c r="D667" s="2258"/>
      <c r="E667" s="809"/>
      <c r="F667" s="809"/>
      <c r="G667" s="809"/>
      <c r="H667" s="2259"/>
      <c r="I667" s="2258"/>
      <c r="J667" s="809"/>
      <c r="K667" s="809"/>
      <c r="L667" s="809"/>
      <c r="M667" s="2259"/>
      <c r="N667" s="2258"/>
      <c r="O667" s="809"/>
      <c r="P667" s="809"/>
      <c r="Q667" s="809"/>
      <c r="R667" s="233"/>
      <c r="S667" s="233"/>
      <c r="T667" s="233"/>
      <c r="U667" s="233"/>
      <c r="V667" s="233"/>
      <c r="W667" s="233"/>
      <c r="X667" s="233"/>
      <c r="Y667" s="233"/>
      <c r="Z667" s="233"/>
      <c r="AA667" s="233"/>
      <c r="AB667" s="233"/>
      <c r="AC667" s="233"/>
      <c r="AD667" s="233"/>
      <c r="AE667" s="233"/>
      <c r="AF667" s="233"/>
      <c r="AG667" s="233"/>
      <c r="AH667" s="233"/>
      <c r="AI667" s="233"/>
      <c r="AJ667" s="233"/>
      <c r="AK667" s="233"/>
      <c r="AL667" s="233"/>
      <c r="AM667" s="233"/>
      <c r="AN667" s="233"/>
      <c r="AO667" s="233"/>
      <c r="AP667" s="233"/>
      <c r="AQ667" s="233"/>
      <c r="AR667" s="233"/>
      <c r="AS667" s="233"/>
      <c r="AT667" s="233"/>
      <c r="AU667" s="233"/>
      <c r="AV667" s="233"/>
      <c r="AW667" s="233"/>
      <c r="AX667" s="233"/>
      <c r="AY667" s="233"/>
      <c r="BA667" s="236"/>
      <c r="BB667" s="413"/>
      <c r="BC667" s="236"/>
      <c r="BD667" s="236"/>
      <c r="BE667" s="236"/>
      <c r="BF667" s="236"/>
      <c r="BG667" s="236"/>
      <c r="BH667" s="236"/>
      <c r="BI667" s="236"/>
      <c r="BJ667" s="236"/>
      <c r="BK667" s="236"/>
      <c r="BL667" s="236"/>
      <c r="BM667" s="236"/>
      <c r="BN667" s="236"/>
      <c r="BO667" s="236"/>
      <c r="BP667" s="236"/>
      <c r="BQ667" s="236"/>
      <c r="BR667" s="236"/>
      <c r="BS667" s="236"/>
      <c r="BT667" s="236"/>
      <c r="BU667" s="236"/>
      <c r="BV667" s="236"/>
      <c r="BW667" s="236"/>
      <c r="BX667" s="236"/>
      <c r="BY667" s="236"/>
      <c r="BZ667" s="236"/>
      <c r="CA667" s="236"/>
      <c r="CB667" s="236"/>
      <c r="CC667" s="236"/>
      <c r="CD667" s="236"/>
      <c r="CE667" s="236"/>
      <c r="CF667" s="236"/>
      <c r="CG667" s="236"/>
      <c r="CH667" s="236"/>
      <c r="CI667" s="236"/>
      <c r="CJ667" s="236"/>
      <c r="CK667" s="236"/>
      <c r="CL667" s="236"/>
      <c r="CM667" s="236"/>
      <c r="CN667" s="236"/>
      <c r="CO667" s="236"/>
      <c r="CP667" s="236"/>
      <c r="CQ667" s="236"/>
      <c r="CR667" s="236"/>
      <c r="CS667" s="236"/>
      <c r="CT667" s="236"/>
      <c r="CU667" s="236"/>
      <c r="CV667" s="236"/>
      <c r="CW667" s="236"/>
      <c r="CX667" s="236"/>
      <c r="CY667" s="236"/>
      <c r="CZ667" s="236"/>
      <c r="DA667" s="233"/>
    </row>
    <row r="668" s="240" customFormat="true" ht="25.15" customHeight="true" x14ac:dyDescent="0.2">
      <c r="C668" s="2259"/>
      <c r="D668" s="2258"/>
      <c r="E668" s="809"/>
      <c r="F668" s="809"/>
      <c r="G668" s="809"/>
      <c r="H668" s="2259"/>
      <c r="I668" s="2258"/>
      <c r="J668" s="809"/>
      <c r="K668" s="809"/>
      <c r="L668" s="809"/>
      <c r="M668" s="2259"/>
      <c r="N668" s="2258"/>
      <c r="O668" s="809"/>
      <c r="P668" s="809"/>
      <c r="Q668" s="809"/>
      <c r="R668" s="233"/>
      <c r="S668" s="233"/>
      <c r="T668" s="233"/>
      <c r="U668" s="233"/>
      <c r="V668" s="233"/>
      <c r="W668" s="233"/>
      <c r="X668" s="233"/>
      <c r="Y668" s="233"/>
      <c r="Z668" s="233"/>
      <c r="AA668" s="233"/>
      <c r="AB668" s="233"/>
      <c r="AC668" s="233"/>
      <c r="AD668" s="233"/>
      <c r="AE668" s="233"/>
      <c r="AF668" s="233"/>
      <c r="AG668" s="233"/>
      <c r="AH668" s="233"/>
      <c r="AI668" s="233"/>
      <c r="AJ668" s="233"/>
      <c r="AK668" s="233"/>
      <c r="AL668" s="233"/>
      <c r="AM668" s="233"/>
      <c r="AN668" s="233"/>
      <c r="AO668" s="233"/>
      <c r="AP668" s="233"/>
      <c r="AQ668" s="233"/>
      <c r="AR668" s="233"/>
      <c r="AS668" s="233"/>
      <c r="AT668" s="233"/>
      <c r="AU668" s="233"/>
      <c r="AV668" s="233"/>
      <c r="AW668" s="233"/>
      <c r="AX668" s="233"/>
      <c r="AY668" s="233"/>
      <c r="BA668" s="236"/>
      <c r="BB668" s="413"/>
      <c r="BC668" s="236"/>
      <c r="BD668" s="236"/>
      <c r="BE668" s="236"/>
      <c r="BF668" s="236"/>
      <c r="BG668" s="236"/>
      <c r="BH668" s="236"/>
      <c r="BI668" s="236"/>
      <c r="BJ668" s="236"/>
      <c r="BK668" s="236"/>
      <c r="BL668" s="236"/>
      <c r="BM668" s="236"/>
      <c r="BN668" s="236"/>
      <c r="BO668" s="236"/>
      <c r="BP668" s="236"/>
      <c r="BQ668" s="236"/>
      <c r="BR668" s="236"/>
      <c r="BS668" s="236"/>
      <c r="BT668" s="236"/>
      <c r="BU668" s="236"/>
      <c r="BV668" s="236"/>
      <c r="BW668" s="236"/>
      <c r="BX668" s="236"/>
      <c r="BY668" s="236"/>
      <c r="BZ668" s="236"/>
      <c r="CA668" s="236"/>
      <c r="CB668" s="236"/>
      <c r="CC668" s="236"/>
      <c r="CD668" s="236"/>
      <c r="CE668" s="236"/>
      <c r="CF668" s="236"/>
      <c r="CG668" s="236"/>
      <c r="CH668" s="236"/>
      <c r="CI668" s="236"/>
      <c r="CJ668" s="236"/>
      <c r="CK668" s="236"/>
      <c r="CL668" s="236"/>
      <c r="CM668" s="236"/>
      <c r="CN668" s="236"/>
      <c r="CO668" s="236"/>
      <c r="CP668" s="236"/>
      <c r="CQ668" s="236"/>
      <c r="CR668" s="236"/>
      <c r="CS668" s="236"/>
      <c r="CT668" s="236"/>
      <c r="CU668" s="236"/>
      <c r="CV668" s="236"/>
      <c r="CW668" s="236"/>
      <c r="CX668" s="236"/>
      <c r="CY668" s="236"/>
      <c r="CZ668" s="236"/>
      <c r="DA668" s="233"/>
    </row>
    <row r="669" s="240" customFormat="true" ht="25.15" customHeight="true" x14ac:dyDescent="0.2">
      <c r="C669" s="2259"/>
      <c r="D669" s="2258"/>
      <c r="E669" s="809"/>
      <c r="F669" s="809"/>
      <c r="G669" s="809"/>
      <c r="H669" s="2259"/>
      <c r="I669" s="2258"/>
      <c r="J669" s="809"/>
      <c r="K669" s="809"/>
      <c r="L669" s="809"/>
      <c r="M669" s="2259"/>
      <c r="N669" s="2258"/>
      <c r="O669" s="809"/>
      <c r="P669" s="809"/>
      <c r="Q669" s="809"/>
      <c r="R669" s="233"/>
      <c r="S669" s="233"/>
      <c r="T669" s="233"/>
      <c r="U669" s="233"/>
      <c r="V669" s="233"/>
      <c r="W669" s="233"/>
      <c r="X669" s="233"/>
      <c r="Y669" s="233"/>
      <c r="Z669" s="233"/>
      <c r="AA669" s="233"/>
      <c r="AB669" s="233"/>
      <c r="AC669" s="233"/>
      <c r="AD669" s="233"/>
      <c r="AE669" s="233"/>
      <c r="AF669" s="233"/>
      <c r="AG669" s="233"/>
      <c r="AH669" s="233"/>
      <c r="AI669" s="233"/>
      <c r="AJ669" s="233"/>
      <c r="AK669" s="233"/>
      <c r="AL669" s="233"/>
      <c r="AM669" s="233"/>
      <c r="AN669" s="233"/>
      <c r="AO669" s="233"/>
      <c r="AP669" s="233"/>
      <c r="AQ669" s="233"/>
      <c r="AR669" s="233"/>
      <c r="AS669" s="233"/>
      <c r="AT669" s="233"/>
      <c r="AU669" s="233"/>
      <c r="AV669" s="233"/>
      <c r="AW669" s="233"/>
      <c r="AX669" s="233"/>
      <c r="AY669" s="233"/>
      <c r="BA669" s="236"/>
      <c r="BB669" s="413"/>
      <c r="BC669" s="236"/>
      <c r="BD669" s="236"/>
      <c r="BE669" s="236"/>
      <c r="BF669" s="236"/>
      <c r="BG669" s="236"/>
      <c r="BH669" s="236"/>
      <c r="BI669" s="236"/>
      <c r="BJ669" s="236"/>
      <c r="BK669" s="236"/>
      <c r="BL669" s="236"/>
      <c r="BM669" s="236"/>
      <c r="BN669" s="236"/>
      <c r="BO669" s="236"/>
      <c r="BP669" s="236"/>
      <c r="BQ669" s="236"/>
      <c r="BR669" s="236"/>
      <c r="BS669" s="236"/>
      <c r="BT669" s="236"/>
      <c r="BU669" s="236"/>
      <c r="BV669" s="236"/>
      <c r="BW669" s="236"/>
      <c r="BX669" s="236"/>
      <c r="BY669" s="236"/>
      <c r="BZ669" s="236"/>
      <c r="CA669" s="236"/>
      <c r="CB669" s="236"/>
      <c r="CC669" s="236"/>
      <c r="CD669" s="236"/>
      <c r="CE669" s="236"/>
      <c r="CF669" s="236"/>
      <c r="CG669" s="236"/>
      <c r="CH669" s="236"/>
      <c r="CI669" s="236"/>
      <c r="CJ669" s="236"/>
      <c r="CK669" s="236"/>
      <c r="CL669" s="236"/>
      <c r="CM669" s="236"/>
      <c r="CN669" s="236"/>
      <c r="CO669" s="236"/>
      <c r="CP669" s="236"/>
      <c r="CQ669" s="236"/>
      <c r="CR669" s="236"/>
      <c r="CS669" s="236"/>
      <c r="CT669" s="236"/>
      <c r="CU669" s="236"/>
      <c r="CV669" s="236"/>
      <c r="CW669" s="236"/>
      <c r="CX669" s="236"/>
      <c r="CY669" s="236"/>
      <c r="CZ669" s="236"/>
      <c r="DA669" s="233"/>
    </row>
    <row r="670" s="240" customFormat="true" ht="25.15" customHeight="true" x14ac:dyDescent="0.2">
      <c r="C670" s="2259"/>
      <c r="D670" s="2258"/>
      <c r="E670" s="809"/>
      <c r="F670" s="809"/>
      <c r="G670" s="809"/>
      <c r="H670" s="2259"/>
      <c r="I670" s="2258"/>
      <c r="J670" s="809"/>
      <c r="K670" s="809"/>
      <c r="L670" s="809"/>
      <c r="M670" s="2259"/>
      <c r="N670" s="2258"/>
      <c r="O670" s="809"/>
      <c r="P670" s="809"/>
      <c r="Q670" s="809"/>
      <c r="R670" s="233"/>
      <c r="S670" s="233"/>
      <c r="T670" s="233"/>
      <c r="U670" s="233"/>
      <c r="V670" s="233"/>
      <c r="W670" s="233"/>
      <c r="X670" s="233"/>
      <c r="Y670" s="233"/>
      <c r="Z670" s="233"/>
      <c r="AA670" s="233"/>
      <c r="AB670" s="233"/>
      <c r="AC670" s="233"/>
      <c r="AD670" s="233"/>
      <c r="AE670" s="233"/>
      <c r="AF670" s="233"/>
      <c r="AG670" s="233"/>
      <c r="AH670" s="233"/>
      <c r="AI670" s="233"/>
      <c r="AJ670" s="233"/>
      <c r="AK670" s="233"/>
      <c r="AL670" s="233"/>
      <c r="AM670" s="233"/>
      <c r="AN670" s="233"/>
      <c r="AO670" s="233"/>
      <c r="AP670" s="233"/>
      <c r="AQ670" s="233"/>
      <c r="AR670" s="233"/>
      <c r="AS670" s="233"/>
      <c r="AT670" s="233"/>
      <c r="AU670" s="233"/>
      <c r="AV670" s="233"/>
      <c r="AW670" s="233"/>
      <c r="AX670" s="233"/>
      <c r="AY670" s="233"/>
      <c r="BA670" s="236"/>
      <c r="BB670" s="413"/>
      <c r="BC670" s="236"/>
      <c r="BD670" s="236"/>
      <c r="BE670" s="236"/>
      <c r="BF670" s="236"/>
      <c r="BG670" s="236"/>
      <c r="BH670" s="236"/>
      <c r="BI670" s="236"/>
      <c r="BJ670" s="236"/>
      <c r="BK670" s="236"/>
      <c r="BL670" s="236"/>
      <c r="BM670" s="236"/>
      <c r="BN670" s="236"/>
      <c r="BO670" s="236"/>
      <c r="BP670" s="236"/>
      <c r="BQ670" s="236"/>
      <c r="BR670" s="236"/>
      <c r="BS670" s="236"/>
      <c r="BT670" s="236"/>
      <c r="BU670" s="236"/>
      <c r="BV670" s="236"/>
      <c r="BW670" s="236"/>
      <c r="BX670" s="236"/>
      <c r="BY670" s="236"/>
      <c r="BZ670" s="236"/>
      <c r="CA670" s="236"/>
      <c r="CB670" s="236"/>
      <c r="CC670" s="236"/>
      <c r="CD670" s="236"/>
      <c r="CE670" s="236"/>
      <c r="CF670" s="236"/>
      <c r="CG670" s="236"/>
      <c r="CH670" s="236"/>
      <c r="CI670" s="236"/>
      <c r="CJ670" s="236"/>
      <c r="CK670" s="236"/>
      <c r="CL670" s="236"/>
      <c r="CM670" s="236"/>
      <c r="CN670" s="236"/>
      <c r="CO670" s="236"/>
      <c r="CP670" s="236"/>
      <c r="CQ670" s="236"/>
      <c r="CR670" s="236"/>
      <c r="CS670" s="236"/>
      <c r="CT670" s="236"/>
      <c r="CU670" s="236"/>
      <c r="CV670" s="236"/>
      <c r="CW670" s="236"/>
      <c r="CX670" s="236"/>
      <c r="CY670" s="236"/>
      <c r="CZ670" s="236"/>
      <c r="DA670" s="233"/>
    </row>
    <row r="671" s="240" customFormat="true" ht="25.15" customHeight="true" x14ac:dyDescent="0.2">
      <c r="C671" s="2259"/>
      <c r="D671" s="2258"/>
      <c r="E671" s="809"/>
      <c r="F671" s="809"/>
      <c r="G671" s="809"/>
      <c r="H671" s="2259"/>
      <c r="I671" s="2258"/>
      <c r="J671" s="809"/>
      <c r="K671" s="809"/>
      <c r="L671" s="809"/>
      <c r="M671" s="2259"/>
      <c r="N671" s="2258"/>
      <c r="O671" s="809"/>
      <c r="P671" s="809"/>
      <c r="Q671" s="809"/>
      <c r="R671" s="233"/>
      <c r="S671" s="233"/>
      <c r="T671" s="233"/>
      <c r="U671" s="233"/>
      <c r="V671" s="233"/>
      <c r="W671" s="233"/>
      <c r="X671" s="233"/>
      <c r="Y671" s="233"/>
      <c r="Z671" s="233"/>
      <c r="AA671" s="233"/>
      <c r="AB671" s="233"/>
      <c r="AC671" s="233"/>
      <c r="AD671" s="233"/>
      <c r="AE671" s="233"/>
      <c r="AF671" s="233"/>
      <c r="AG671" s="233"/>
      <c r="AH671" s="233"/>
      <c r="AI671" s="233"/>
      <c r="AJ671" s="233"/>
      <c r="AK671" s="233"/>
      <c r="AL671" s="233"/>
      <c r="AM671" s="233"/>
      <c r="AN671" s="233"/>
      <c r="AO671" s="233"/>
      <c r="AP671" s="233"/>
      <c r="AQ671" s="233"/>
      <c r="AR671" s="233"/>
      <c r="AS671" s="233"/>
      <c r="AT671" s="233"/>
      <c r="AU671" s="233"/>
      <c r="AV671" s="233"/>
      <c r="AW671" s="233"/>
      <c r="AX671" s="233"/>
      <c r="AY671" s="233"/>
      <c r="BA671" s="236"/>
      <c r="BB671" s="413"/>
      <c r="BC671" s="236"/>
      <c r="BD671" s="236"/>
      <c r="BE671" s="236"/>
      <c r="BF671" s="236"/>
      <c r="BG671" s="236"/>
      <c r="BH671" s="236"/>
      <c r="BI671" s="236"/>
      <c r="BJ671" s="236"/>
      <c r="BK671" s="236"/>
      <c r="BL671" s="236"/>
      <c r="BM671" s="236"/>
      <c r="BN671" s="236"/>
      <c r="BO671" s="236"/>
      <c r="BP671" s="236"/>
      <c r="BQ671" s="236"/>
      <c r="BR671" s="236"/>
      <c r="BS671" s="236"/>
      <c r="BT671" s="236"/>
      <c r="BU671" s="236"/>
      <c r="BV671" s="236"/>
      <c r="BW671" s="236"/>
      <c r="BX671" s="236"/>
      <c r="BY671" s="236"/>
      <c r="BZ671" s="236"/>
      <c r="CA671" s="236"/>
      <c r="CB671" s="236"/>
      <c r="CC671" s="236"/>
      <c r="CD671" s="236"/>
      <c r="CE671" s="236"/>
      <c r="CF671" s="236"/>
      <c r="CG671" s="236"/>
      <c r="CH671" s="236"/>
      <c r="CI671" s="236"/>
      <c r="CJ671" s="236"/>
      <c r="CK671" s="236"/>
      <c r="CL671" s="236"/>
      <c r="CM671" s="236"/>
      <c r="CN671" s="236"/>
      <c r="CO671" s="236"/>
      <c r="CP671" s="236"/>
      <c r="CQ671" s="236"/>
      <c r="CR671" s="236"/>
      <c r="CS671" s="236"/>
      <c r="CT671" s="236"/>
      <c r="CU671" s="236"/>
      <c r="CV671" s="236"/>
      <c r="CW671" s="236"/>
      <c r="CX671" s="236"/>
      <c r="CY671" s="236"/>
      <c r="CZ671" s="236"/>
      <c r="DA671" s="233"/>
    </row>
    <row r="672" s="240" customFormat="true" ht="25.15" customHeight="true" x14ac:dyDescent="0.2">
      <c r="C672" s="2259"/>
      <c r="D672" s="2258"/>
      <c r="E672" s="809"/>
      <c r="F672" s="809"/>
      <c r="G672" s="809"/>
      <c r="H672" s="2259"/>
      <c r="I672" s="2258"/>
      <c r="J672" s="809"/>
      <c r="K672" s="809"/>
      <c r="L672" s="809"/>
      <c r="M672" s="2259"/>
      <c r="N672" s="2258"/>
      <c r="O672" s="809"/>
      <c r="P672" s="809"/>
      <c r="Q672" s="809"/>
      <c r="R672" s="233"/>
      <c r="S672" s="233"/>
      <c r="T672" s="233"/>
      <c r="U672" s="233"/>
      <c r="V672" s="233"/>
      <c r="W672" s="233"/>
      <c r="X672" s="233"/>
      <c r="Y672" s="233"/>
      <c r="Z672" s="233"/>
      <c r="AA672" s="233"/>
      <c r="AB672" s="233"/>
      <c r="AC672" s="233"/>
      <c r="AD672" s="233"/>
      <c r="AE672" s="233"/>
      <c r="AF672" s="233"/>
      <c r="AG672" s="233"/>
      <c r="AH672" s="233"/>
      <c r="AI672" s="233"/>
      <c r="AJ672" s="233"/>
      <c r="AK672" s="233"/>
      <c r="AL672" s="233"/>
      <c r="AM672" s="233"/>
      <c r="AN672" s="233"/>
      <c r="AO672" s="233"/>
      <c r="AP672" s="233"/>
      <c r="AQ672" s="233"/>
      <c r="AR672" s="233"/>
      <c r="AS672" s="233"/>
      <c r="AT672" s="233"/>
      <c r="AU672" s="233"/>
      <c r="AV672" s="233"/>
      <c r="AW672" s="233"/>
      <c r="AX672" s="233"/>
      <c r="AY672" s="233"/>
      <c r="BA672" s="236"/>
      <c r="BB672" s="413"/>
      <c r="BC672" s="236"/>
      <c r="BD672" s="236"/>
      <c r="BE672" s="236"/>
      <c r="BF672" s="236"/>
      <c r="BG672" s="236"/>
      <c r="BH672" s="236"/>
      <c r="BI672" s="236"/>
      <c r="BJ672" s="236"/>
      <c r="BK672" s="236"/>
      <c r="BL672" s="236"/>
      <c r="BM672" s="236"/>
      <c r="BN672" s="236"/>
      <c r="BO672" s="236"/>
      <c r="BP672" s="236"/>
      <c r="BQ672" s="236"/>
      <c r="BR672" s="236"/>
      <c r="BS672" s="236"/>
      <c r="BT672" s="236"/>
      <c r="BU672" s="236"/>
      <c r="BV672" s="236"/>
      <c r="BW672" s="236"/>
      <c r="BX672" s="236"/>
      <c r="BY672" s="236"/>
      <c r="BZ672" s="236"/>
      <c r="CA672" s="236"/>
      <c r="CB672" s="236"/>
      <c r="CC672" s="236"/>
      <c r="CD672" s="236"/>
      <c r="CE672" s="236"/>
      <c r="CF672" s="236"/>
      <c r="CG672" s="236"/>
      <c r="CH672" s="236"/>
      <c r="CI672" s="236"/>
      <c r="CJ672" s="236"/>
      <c r="CK672" s="236"/>
      <c r="CL672" s="236"/>
      <c r="CM672" s="236"/>
      <c r="CN672" s="236"/>
      <c r="CO672" s="236"/>
      <c r="CP672" s="236"/>
      <c r="CQ672" s="236"/>
      <c r="CR672" s="236"/>
      <c r="CS672" s="236"/>
      <c r="CT672" s="236"/>
      <c r="CU672" s="236"/>
      <c r="CV672" s="236"/>
      <c r="CW672" s="236"/>
      <c r="CX672" s="236"/>
      <c r="CY672" s="236"/>
      <c r="CZ672" s="236"/>
      <c r="DA672" s="233"/>
    </row>
    <row r="673" s="240" customFormat="true" ht="25.15" customHeight="true" x14ac:dyDescent="0.2">
      <c r="C673" s="2259"/>
      <c r="D673" s="2258"/>
      <c r="E673" s="809"/>
      <c r="F673" s="809"/>
      <c r="G673" s="809"/>
      <c r="H673" s="2259"/>
      <c r="I673" s="2258"/>
      <c r="J673" s="809"/>
      <c r="K673" s="809"/>
      <c r="L673" s="809"/>
      <c r="M673" s="2259"/>
      <c r="N673" s="2258"/>
      <c r="O673" s="809"/>
      <c r="P673" s="809"/>
      <c r="Q673" s="809"/>
      <c r="R673" s="233"/>
      <c r="S673" s="233"/>
      <c r="T673" s="233"/>
      <c r="U673" s="233"/>
      <c r="V673" s="233"/>
      <c r="W673" s="233"/>
      <c r="X673" s="233"/>
      <c r="Y673" s="233"/>
      <c r="Z673" s="233"/>
      <c r="AA673" s="233"/>
      <c r="AB673" s="233"/>
      <c r="AC673" s="233"/>
      <c r="AD673" s="233"/>
      <c r="AE673" s="233"/>
      <c r="AF673" s="233"/>
      <c r="AG673" s="233"/>
      <c r="AH673" s="233"/>
      <c r="AI673" s="233"/>
      <c r="AJ673" s="233"/>
      <c r="AK673" s="233"/>
      <c r="AL673" s="233"/>
      <c r="AM673" s="233"/>
      <c r="AN673" s="233"/>
      <c r="AO673" s="233"/>
      <c r="AP673" s="233"/>
      <c r="AQ673" s="233"/>
      <c r="AR673" s="233"/>
      <c r="AS673" s="233"/>
      <c r="AT673" s="233"/>
      <c r="AU673" s="233"/>
      <c r="AV673" s="233"/>
      <c r="AW673" s="233"/>
      <c r="AX673" s="233"/>
      <c r="AY673" s="233"/>
      <c r="BA673" s="236"/>
      <c r="BB673" s="413"/>
      <c r="BC673" s="236"/>
      <c r="BD673" s="236"/>
      <c r="BE673" s="236"/>
      <c r="BF673" s="236"/>
      <c r="BG673" s="236"/>
      <c r="BH673" s="236"/>
      <c r="BI673" s="236"/>
      <c r="BJ673" s="236"/>
      <c r="BK673" s="236"/>
      <c r="BL673" s="236"/>
      <c r="BM673" s="236"/>
      <c r="BN673" s="236"/>
      <c r="BO673" s="236"/>
      <c r="BP673" s="236"/>
      <c r="BQ673" s="236"/>
      <c r="BR673" s="236"/>
      <c r="BS673" s="236"/>
      <c r="BT673" s="236"/>
      <c r="BU673" s="236"/>
      <c r="BV673" s="236"/>
      <c r="BW673" s="236"/>
      <c r="BX673" s="236"/>
      <c r="BY673" s="236"/>
      <c r="BZ673" s="236"/>
      <c r="CA673" s="236"/>
      <c r="CB673" s="236"/>
      <c r="CC673" s="236"/>
      <c r="CD673" s="236"/>
      <c r="CE673" s="236"/>
      <c r="CF673" s="236"/>
      <c r="CG673" s="236"/>
      <c r="CH673" s="236"/>
      <c r="CI673" s="236"/>
      <c r="CJ673" s="236"/>
      <c r="CK673" s="236"/>
      <c r="CL673" s="236"/>
      <c r="CM673" s="236"/>
      <c r="CN673" s="236"/>
      <c r="CO673" s="236"/>
      <c r="CP673" s="236"/>
      <c r="CQ673" s="236"/>
      <c r="CR673" s="236"/>
      <c r="CS673" s="236"/>
      <c r="CT673" s="236"/>
      <c r="CU673" s="236"/>
      <c r="CV673" s="236"/>
      <c r="CW673" s="236"/>
      <c r="CX673" s="236"/>
      <c r="CY673" s="236"/>
      <c r="CZ673" s="236"/>
      <c r="DA673" s="233"/>
    </row>
    <row r="674" s="240" customFormat="true" ht="25.15" customHeight="true" x14ac:dyDescent="0.2">
      <c r="C674" s="2259"/>
      <c r="D674" s="2258"/>
      <c r="E674" s="809"/>
      <c r="F674" s="809"/>
      <c r="G674" s="809"/>
      <c r="H674" s="2259"/>
      <c r="I674" s="2258"/>
      <c r="J674" s="809"/>
      <c r="K674" s="809"/>
      <c r="L674" s="809"/>
      <c r="M674" s="2259"/>
      <c r="N674" s="2258"/>
      <c r="O674" s="809"/>
      <c r="P674" s="809"/>
      <c r="Q674" s="809"/>
      <c r="R674" s="233"/>
      <c r="S674" s="233"/>
      <c r="T674" s="233"/>
      <c r="U674" s="233"/>
      <c r="V674" s="233"/>
      <c r="W674" s="233"/>
      <c r="X674" s="233"/>
      <c r="Y674" s="233"/>
      <c r="Z674" s="233"/>
      <c r="AA674" s="233"/>
      <c r="AB674" s="233"/>
      <c r="AC674" s="233"/>
      <c r="AD674" s="233"/>
      <c r="AE674" s="233"/>
      <c r="AF674" s="233"/>
      <c r="AG674" s="233"/>
      <c r="AH674" s="233"/>
      <c r="AI674" s="233"/>
      <c r="AJ674" s="233"/>
      <c r="AK674" s="233"/>
      <c r="AL674" s="233"/>
      <c r="AM674" s="233"/>
      <c r="AN674" s="233"/>
      <c r="AO674" s="233"/>
      <c r="AP674" s="233"/>
      <c r="AQ674" s="233"/>
      <c r="AR674" s="233"/>
      <c r="AS674" s="233"/>
      <c r="AT674" s="233"/>
      <c r="AU674" s="233"/>
      <c r="AV674" s="233"/>
      <c r="AW674" s="233"/>
      <c r="AX674" s="233"/>
      <c r="AY674" s="233"/>
      <c r="BA674" s="236"/>
      <c r="BB674" s="413"/>
      <c r="BC674" s="236"/>
      <c r="BD674" s="236"/>
      <c r="BE674" s="236"/>
      <c r="BF674" s="236"/>
      <c r="BG674" s="236"/>
      <c r="BH674" s="236"/>
      <c r="BI674" s="236"/>
      <c r="BJ674" s="236"/>
      <c r="BK674" s="236"/>
      <c r="BL674" s="236"/>
      <c r="BM674" s="236"/>
      <c r="BN674" s="236"/>
      <c r="BO674" s="236"/>
      <c r="BP674" s="236"/>
      <c r="BQ674" s="236"/>
      <c r="BR674" s="236"/>
      <c r="BS674" s="236"/>
      <c r="BT674" s="236"/>
      <c r="BU674" s="236"/>
      <c r="BV674" s="236"/>
      <c r="BW674" s="236"/>
      <c r="BX674" s="236"/>
      <c r="BY674" s="236"/>
      <c r="BZ674" s="236"/>
      <c r="CA674" s="236"/>
      <c r="CB674" s="236"/>
      <c r="CC674" s="236"/>
      <c r="CD674" s="236"/>
      <c r="CE674" s="236"/>
      <c r="CF674" s="236"/>
      <c r="CG674" s="236"/>
      <c r="CH674" s="236"/>
      <c r="CI674" s="236"/>
      <c r="CJ674" s="236"/>
      <c r="CK674" s="236"/>
      <c r="CL674" s="236"/>
      <c r="CM674" s="236"/>
      <c r="CN674" s="236"/>
      <c r="CO674" s="236"/>
      <c r="CP674" s="236"/>
      <c r="CQ674" s="236"/>
      <c r="CR674" s="236"/>
      <c r="CS674" s="236"/>
      <c r="CT674" s="236"/>
      <c r="CU674" s="236"/>
      <c r="CV674" s="236"/>
      <c r="CW674" s="236"/>
      <c r="CX674" s="236"/>
      <c r="CY674" s="236"/>
      <c r="CZ674" s="236"/>
      <c r="DA674" s="233"/>
    </row>
    <row r="675" s="240" customFormat="true" ht="25.15" customHeight="true" x14ac:dyDescent="0.2">
      <c r="C675" s="2259"/>
      <c r="D675" s="2258"/>
      <c r="E675" s="809"/>
      <c r="F675" s="809"/>
      <c r="G675" s="809"/>
      <c r="H675" s="2259"/>
      <c r="I675" s="2258"/>
      <c r="J675" s="809"/>
      <c r="K675" s="809"/>
      <c r="L675" s="809"/>
      <c r="M675" s="2259"/>
      <c r="N675" s="2258"/>
      <c r="O675" s="809"/>
      <c r="P675" s="809"/>
      <c r="Q675" s="809"/>
      <c r="R675" s="233"/>
      <c r="S675" s="233"/>
      <c r="T675" s="233"/>
      <c r="U675" s="233"/>
      <c r="V675" s="233"/>
      <c r="W675" s="233"/>
      <c r="X675" s="233"/>
      <c r="Y675" s="233"/>
      <c r="Z675" s="233"/>
      <c r="AA675" s="233"/>
      <c r="AB675" s="233"/>
      <c r="AC675" s="233"/>
      <c r="AD675" s="233"/>
      <c r="AE675" s="233"/>
      <c r="AF675" s="233"/>
      <c r="AG675" s="233"/>
      <c r="AH675" s="233"/>
      <c r="AI675" s="233"/>
      <c r="AJ675" s="233"/>
      <c r="AK675" s="233"/>
      <c r="AL675" s="233"/>
      <c r="AM675" s="233"/>
      <c r="AN675" s="233"/>
      <c r="AO675" s="233"/>
      <c r="AP675" s="233"/>
      <c r="AQ675" s="233"/>
      <c r="AR675" s="233"/>
      <c r="AS675" s="233"/>
      <c r="AT675" s="233"/>
      <c r="AU675" s="233"/>
      <c r="AV675" s="233"/>
      <c r="AW675" s="233"/>
      <c r="AX675" s="233"/>
      <c r="AY675" s="233"/>
      <c r="BA675" s="236"/>
      <c r="BB675" s="413"/>
      <c r="BC675" s="236"/>
      <c r="BD675" s="236"/>
      <c r="BE675" s="236"/>
      <c r="BF675" s="236"/>
      <c r="BG675" s="236"/>
      <c r="BH675" s="236"/>
      <c r="BI675" s="236"/>
      <c r="BJ675" s="236"/>
      <c r="BK675" s="236"/>
      <c r="BL675" s="236"/>
      <c r="BM675" s="236"/>
      <c r="BN675" s="236"/>
      <c r="BO675" s="236"/>
      <c r="BP675" s="236"/>
      <c r="BQ675" s="236"/>
      <c r="BR675" s="236"/>
      <c r="BS675" s="236"/>
      <c r="BT675" s="236"/>
      <c r="BU675" s="236"/>
      <c r="BV675" s="236"/>
      <c r="BW675" s="236"/>
      <c r="BX675" s="236"/>
      <c r="BY675" s="236"/>
      <c r="BZ675" s="236"/>
      <c r="CA675" s="236"/>
      <c r="CB675" s="236"/>
      <c r="CC675" s="236"/>
      <c r="CD675" s="236"/>
      <c r="CE675" s="236"/>
      <c r="CF675" s="236"/>
      <c r="CG675" s="236"/>
      <c r="CH675" s="236"/>
      <c r="CI675" s="236"/>
      <c r="CJ675" s="236"/>
      <c r="CK675" s="236"/>
      <c r="CL675" s="236"/>
      <c r="CM675" s="236"/>
      <c r="CN675" s="236"/>
      <c r="CO675" s="236"/>
      <c r="CP675" s="236"/>
      <c r="CQ675" s="236"/>
      <c r="CR675" s="236"/>
      <c r="CS675" s="236"/>
      <c r="CT675" s="236"/>
      <c r="CU675" s="236"/>
      <c r="CV675" s="236"/>
      <c r="CW675" s="236"/>
      <c r="CX675" s="236"/>
      <c r="CY675" s="236"/>
      <c r="CZ675" s="236"/>
      <c r="DA675" s="233"/>
    </row>
    <row r="676" s="240" customFormat="true" ht="25.15" customHeight="true" x14ac:dyDescent="0.2">
      <c r="C676" s="2259"/>
      <c r="D676" s="2258"/>
      <c r="E676" s="809"/>
      <c r="F676" s="809"/>
      <c r="G676" s="809"/>
      <c r="H676" s="2259"/>
      <c r="I676" s="2258"/>
      <c r="J676" s="809"/>
      <c r="K676" s="809"/>
      <c r="L676" s="809"/>
      <c r="M676" s="2259"/>
      <c r="N676" s="2258"/>
      <c r="O676" s="809"/>
      <c r="P676" s="809"/>
      <c r="Q676" s="809"/>
      <c r="R676" s="233"/>
      <c r="S676" s="233"/>
      <c r="T676" s="233"/>
      <c r="U676" s="233"/>
      <c r="V676" s="233"/>
      <c r="W676" s="233"/>
      <c r="X676" s="233"/>
      <c r="Y676" s="233"/>
      <c r="Z676" s="233"/>
      <c r="AA676" s="233"/>
      <c r="AB676" s="233"/>
      <c r="AC676" s="233"/>
      <c r="AD676" s="233"/>
      <c r="AE676" s="233"/>
      <c r="AF676" s="233"/>
      <c r="AG676" s="233"/>
      <c r="AH676" s="233"/>
      <c r="AI676" s="233"/>
      <c r="AJ676" s="233"/>
      <c r="AK676" s="233"/>
      <c r="AL676" s="233"/>
      <c r="AM676" s="233"/>
      <c r="AN676" s="233"/>
      <c r="AO676" s="233"/>
      <c r="AP676" s="233"/>
      <c r="AQ676" s="233"/>
      <c r="AR676" s="233"/>
      <c r="AS676" s="233"/>
      <c r="AT676" s="233"/>
      <c r="AU676" s="233"/>
      <c r="AV676" s="233"/>
      <c r="AW676" s="233"/>
      <c r="AX676" s="233"/>
      <c r="AY676" s="233"/>
      <c r="BA676" s="236"/>
      <c r="BB676" s="413"/>
      <c r="BC676" s="236"/>
      <c r="BD676" s="236"/>
      <c r="BE676" s="236"/>
      <c r="BF676" s="236"/>
      <c r="BG676" s="236"/>
      <c r="BH676" s="236"/>
      <c r="BI676" s="236"/>
      <c r="BJ676" s="236"/>
      <c r="BK676" s="236"/>
      <c r="BL676" s="236"/>
      <c r="BM676" s="236"/>
      <c r="BN676" s="236"/>
      <c r="BO676" s="236"/>
      <c r="BP676" s="236"/>
      <c r="BQ676" s="236"/>
      <c r="BR676" s="236"/>
      <c r="BS676" s="236"/>
      <c r="BT676" s="236"/>
      <c r="BU676" s="236"/>
      <c r="BV676" s="236"/>
      <c r="BW676" s="236"/>
      <c r="BX676" s="236"/>
      <c r="BY676" s="236"/>
      <c r="BZ676" s="236"/>
      <c r="CA676" s="236"/>
      <c r="CB676" s="236"/>
      <c r="CC676" s="236"/>
      <c r="CD676" s="236"/>
      <c r="CE676" s="236"/>
      <c r="CF676" s="236"/>
      <c r="CG676" s="236"/>
      <c r="CH676" s="236"/>
      <c r="CI676" s="236"/>
      <c r="CJ676" s="236"/>
      <c r="CK676" s="236"/>
      <c r="CL676" s="236"/>
      <c r="CM676" s="236"/>
      <c r="CN676" s="236"/>
      <c r="CO676" s="236"/>
      <c r="CP676" s="236"/>
      <c r="CQ676" s="236"/>
      <c r="CR676" s="236"/>
      <c r="CS676" s="236"/>
      <c r="CT676" s="236"/>
      <c r="CU676" s="236"/>
      <c r="CV676" s="236"/>
      <c r="CW676" s="236"/>
      <c r="CX676" s="236"/>
      <c r="CY676" s="236"/>
      <c r="CZ676" s="236"/>
      <c r="DA676" s="233"/>
    </row>
    <row r="677" s="240" customFormat="true" ht="25.15" customHeight="true" x14ac:dyDescent="0.2">
      <c r="C677" s="2259"/>
      <c r="D677" s="2258"/>
      <c r="E677" s="809"/>
      <c r="F677" s="809"/>
      <c r="G677" s="809"/>
      <c r="H677" s="2259"/>
      <c r="I677" s="2258"/>
      <c r="J677" s="809"/>
      <c r="K677" s="809"/>
      <c r="L677" s="809"/>
      <c r="M677" s="2259"/>
      <c r="N677" s="2258"/>
      <c r="O677" s="809"/>
      <c r="P677" s="809"/>
      <c r="Q677" s="809"/>
      <c r="R677" s="233"/>
      <c r="S677" s="233"/>
      <c r="T677" s="233"/>
      <c r="U677" s="233"/>
      <c r="V677" s="233"/>
      <c r="W677" s="233"/>
      <c r="X677" s="233"/>
      <c r="Y677" s="233"/>
      <c r="Z677" s="233"/>
      <c r="AA677" s="233"/>
      <c r="AB677" s="233"/>
      <c r="AC677" s="233"/>
      <c r="AD677" s="233"/>
      <c r="AE677" s="233"/>
      <c r="AF677" s="233"/>
      <c r="AG677" s="233"/>
      <c r="AH677" s="233"/>
      <c r="AI677" s="233"/>
      <c r="AJ677" s="233"/>
      <c r="AK677" s="233"/>
      <c r="AL677" s="233"/>
      <c r="AM677" s="233"/>
      <c r="AN677" s="233"/>
      <c r="AO677" s="233"/>
      <c r="AP677" s="233"/>
      <c r="AQ677" s="233"/>
      <c r="AR677" s="233"/>
      <c r="AS677" s="233"/>
      <c r="AT677" s="233"/>
      <c r="AU677" s="233"/>
      <c r="AV677" s="233"/>
      <c r="AW677" s="233"/>
      <c r="AX677" s="233"/>
      <c r="AY677" s="233"/>
      <c r="BA677" s="236"/>
      <c r="BB677" s="413"/>
      <c r="BC677" s="236"/>
      <c r="BD677" s="236"/>
      <c r="BE677" s="236"/>
      <c r="BF677" s="236"/>
      <c r="BG677" s="236"/>
      <c r="BH677" s="236"/>
      <c r="BI677" s="236"/>
      <c r="BJ677" s="236"/>
      <c r="BK677" s="236"/>
      <c r="BL677" s="236"/>
      <c r="BM677" s="236"/>
      <c r="BN677" s="236"/>
      <c r="BO677" s="236"/>
      <c r="BP677" s="236"/>
      <c r="BQ677" s="236"/>
      <c r="BR677" s="236"/>
      <c r="BS677" s="236"/>
      <c r="BT677" s="236"/>
      <c r="BU677" s="236"/>
      <c r="BV677" s="236"/>
      <c r="BW677" s="236"/>
      <c r="BX677" s="236"/>
      <c r="BY677" s="236"/>
      <c r="BZ677" s="236"/>
      <c r="CA677" s="236"/>
      <c r="CB677" s="236"/>
      <c r="CC677" s="236"/>
      <c r="CD677" s="236"/>
      <c r="CE677" s="236"/>
      <c r="CF677" s="236"/>
      <c r="CG677" s="236"/>
      <c r="CH677" s="236"/>
      <c r="CI677" s="236"/>
      <c r="CJ677" s="236"/>
      <c r="CK677" s="236"/>
      <c r="CL677" s="236"/>
      <c r="CM677" s="236"/>
      <c r="CN677" s="236"/>
      <c r="CO677" s="236"/>
      <c r="CP677" s="236"/>
      <c r="CQ677" s="236"/>
      <c r="CR677" s="236"/>
      <c r="CS677" s="236"/>
      <c r="CT677" s="236"/>
      <c r="CU677" s="236"/>
      <c r="CV677" s="236"/>
      <c r="CW677" s="236"/>
      <c r="CX677" s="236"/>
      <c r="CY677" s="236"/>
      <c r="CZ677" s="236"/>
      <c r="DA677" s="233"/>
    </row>
    <row r="678" s="240" customFormat="true" ht="25.15" customHeight="true" x14ac:dyDescent="0.2">
      <c r="C678" s="2259"/>
      <c r="D678" s="2258"/>
      <c r="E678" s="809"/>
      <c r="F678" s="809"/>
      <c r="G678" s="809"/>
      <c r="H678" s="2259"/>
      <c r="I678" s="2258"/>
      <c r="J678" s="809"/>
      <c r="K678" s="809"/>
      <c r="L678" s="809"/>
      <c r="M678" s="2259"/>
      <c r="N678" s="2258"/>
      <c r="O678" s="809"/>
      <c r="P678" s="809"/>
      <c r="Q678" s="809"/>
      <c r="R678" s="233"/>
      <c r="S678" s="233"/>
      <c r="T678" s="233"/>
      <c r="U678" s="233"/>
      <c r="V678" s="233"/>
      <c r="W678" s="233"/>
      <c r="X678" s="233"/>
      <c r="Y678" s="233"/>
      <c r="Z678" s="233"/>
      <c r="AA678" s="233"/>
      <c r="AB678" s="233"/>
      <c r="AC678" s="233"/>
      <c r="AD678" s="233"/>
      <c r="AE678" s="233"/>
      <c r="AF678" s="233"/>
      <c r="AG678" s="233"/>
      <c r="AH678" s="233"/>
      <c r="AI678" s="233"/>
      <c r="AJ678" s="233"/>
      <c r="AK678" s="233"/>
      <c r="AL678" s="233"/>
      <c r="AM678" s="233"/>
      <c r="AN678" s="233"/>
      <c r="AO678" s="233"/>
      <c r="AP678" s="233"/>
      <c r="AQ678" s="233"/>
      <c r="AR678" s="233"/>
      <c r="AS678" s="233"/>
      <c r="AT678" s="233"/>
      <c r="AU678" s="233"/>
      <c r="AV678" s="233"/>
      <c r="AW678" s="233"/>
      <c r="AX678" s="233"/>
      <c r="AY678" s="233"/>
      <c r="BA678" s="236"/>
      <c r="BB678" s="413"/>
      <c r="BC678" s="236"/>
      <c r="BD678" s="236"/>
      <c r="BE678" s="236"/>
      <c r="BF678" s="236"/>
      <c r="BG678" s="236"/>
      <c r="BH678" s="236"/>
      <c r="BI678" s="236"/>
      <c r="BJ678" s="236"/>
      <c r="BK678" s="236"/>
      <c r="BL678" s="236"/>
      <c r="BM678" s="236"/>
      <c r="BN678" s="236"/>
      <c r="BO678" s="236"/>
      <c r="BP678" s="236"/>
      <c r="BQ678" s="236"/>
      <c r="BR678" s="236"/>
      <c r="BS678" s="236"/>
      <c r="BT678" s="236"/>
      <c r="BU678" s="236"/>
      <c r="BV678" s="236"/>
      <c r="BW678" s="236"/>
      <c r="BX678" s="236"/>
      <c r="BY678" s="236"/>
      <c r="BZ678" s="236"/>
      <c r="CA678" s="236"/>
      <c r="CB678" s="236"/>
      <c r="CC678" s="236"/>
      <c r="CD678" s="236"/>
      <c r="CE678" s="236"/>
      <c r="CF678" s="236"/>
      <c r="CG678" s="236"/>
      <c r="CH678" s="236"/>
      <c r="CI678" s="236"/>
      <c r="CJ678" s="236"/>
      <c r="CK678" s="236"/>
      <c r="CL678" s="236"/>
      <c r="CM678" s="236"/>
      <c r="CN678" s="236"/>
      <c r="CO678" s="236"/>
      <c r="CP678" s="236"/>
      <c r="CQ678" s="236"/>
      <c r="CR678" s="236"/>
      <c r="CS678" s="236"/>
      <c r="CT678" s="236"/>
      <c r="CU678" s="236"/>
      <c r="CV678" s="236"/>
      <c r="CW678" s="236"/>
      <c r="CX678" s="236"/>
      <c r="CY678" s="236"/>
      <c r="CZ678" s="236"/>
      <c r="DA678" s="233"/>
    </row>
    <row r="679" s="240" customFormat="true" ht="25.15" customHeight="true" x14ac:dyDescent="0.2">
      <c r="C679" s="2259"/>
      <c r="D679" s="2258"/>
      <c r="E679" s="809"/>
      <c r="F679" s="809"/>
      <c r="G679" s="809"/>
      <c r="H679" s="2259"/>
      <c r="I679" s="2258"/>
      <c r="J679" s="809"/>
      <c r="K679" s="809"/>
      <c r="L679" s="809"/>
      <c r="M679" s="2259"/>
      <c r="N679" s="2258"/>
      <c r="O679" s="809"/>
      <c r="P679" s="809"/>
      <c r="Q679" s="809"/>
      <c r="R679" s="233"/>
      <c r="S679" s="233"/>
      <c r="T679" s="233"/>
      <c r="U679" s="233"/>
      <c r="V679" s="233"/>
      <c r="W679" s="233"/>
      <c r="X679" s="233"/>
      <c r="Y679" s="233"/>
      <c r="Z679" s="233"/>
      <c r="AA679" s="233"/>
      <c r="AB679" s="233"/>
      <c r="AC679" s="233"/>
      <c r="AD679" s="233"/>
      <c r="AE679" s="233"/>
      <c r="AF679" s="233"/>
      <c r="AG679" s="233"/>
      <c r="AH679" s="233"/>
      <c r="AI679" s="233"/>
      <c r="AJ679" s="233"/>
      <c r="AK679" s="233"/>
      <c r="AL679" s="233"/>
      <c r="AM679" s="233"/>
      <c r="AN679" s="233"/>
      <c r="AO679" s="233"/>
      <c r="AP679" s="233"/>
      <c r="AQ679" s="233"/>
      <c r="AR679" s="233"/>
      <c r="AS679" s="233"/>
      <c r="AT679" s="233"/>
      <c r="AU679" s="233"/>
      <c r="AV679" s="233"/>
      <c r="AW679" s="233"/>
      <c r="AX679" s="233"/>
      <c r="AY679" s="233"/>
      <c r="BA679" s="236"/>
      <c r="BB679" s="413"/>
      <c r="BC679" s="236"/>
      <c r="BD679" s="236"/>
      <c r="BE679" s="236"/>
      <c r="BF679" s="236"/>
      <c r="BG679" s="236"/>
      <c r="BH679" s="236"/>
      <c r="BI679" s="236"/>
      <c r="BJ679" s="236"/>
      <c r="BK679" s="236"/>
      <c r="BL679" s="236"/>
      <c r="BM679" s="236"/>
      <c r="BN679" s="236"/>
      <c r="BO679" s="236"/>
      <c r="BP679" s="236"/>
      <c r="BQ679" s="236"/>
      <c r="BR679" s="236"/>
      <c r="BS679" s="236"/>
      <c r="BT679" s="236"/>
      <c r="BU679" s="236"/>
      <c r="BV679" s="236"/>
      <c r="BW679" s="236"/>
      <c r="BX679" s="236"/>
      <c r="BY679" s="236"/>
      <c r="BZ679" s="236"/>
      <c r="CA679" s="236"/>
      <c r="CB679" s="236"/>
      <c r="CC679" s="236"/>
      <c r="CD679" s="236"/>
      <c r="CE679" s="236"/>
      <c r="CF679" s="236"/>
      <c r="CG679" s="236"/>
      <c r="CH679" s="236"/>
      <c r="CI679" s="236"/>
      <c r="CJ679" s="236"/>
      <c r="CK679" s="236"/>
      <c r="CL679" s="236"/>
      <c r="CM679" s="236"/>
      <c r="CN679" s="236"/>
      <c r="CO679" s="236"/>
      <c r="CP679" s="236"/>
      <c r="CQ679" s="236"/>
      <c r="CR679" s="236"/>
      <c r="CS679" s="236"/>
      <c r="CT679" s="236"/>
      <c r="CU679" s="236"/>
      <c r="CV679" s="236"/>
      <c r="CW679" s="236"/>
      <c r="CX679" s="236"/>
      <c r="CY679" s="236"/>
      <c r="CZ679" s="236"/>
      <c r="DA679" s="233"/>
    </row>
    <row r="680" s="240" customFormat="true" ht="25.15" customHeight="true" x14ac:dyDescent="0.2">
      <c r="C680" s="2259"/>
      <c r="D680" s="2258"/>
      <c r="E680" s="809"/>
      <c r="F680" s="809"/>
      <c r="G680" s="809"/>
      <c r="H680" s="2259"/>
      <c r="I680" s="2258"/>
      <c r="J680" s="809"/>
      <c r="K680" s="809"/>
      <c r="L680" s="809"/>
      <c r="M680" s="2259"/>
      <c r="N680" s="2258"/>
      <c r="O680" s="809"/>
      <c r="P680" s="809"/>
      <c r="Q680" s="809"/>
      <c r="R680" s="233"/>
      <c r="S680" s="233"/>
      <c r="T680" s="233"/>
      <c r="U680" s="233"/>
      <c r="V680" s="233"/>
      <c r="W680" s="233"/>
      <c r="X680" s="233"/>
      <c r="Y680" s="233"/>
      <c r="Z680" s="233"/>
      <c r="AA680" s="233"/>
      <c r="AB680" s="233"/>
      <c r="AC680" s="233"/>
      <c r="AD680" s="233"/>
      <c r="AE680" s="233"/>
      <c r="AF680" s="233"/>
      <c r="AG680" s="233"/>
      <c r="AH680" s="233"/>
      <c r="AI680" s="233"/>
      <c r="AJ680" s="233"/>
      <c r="AK680" s="233"/>
      <c r="AL680" s="233"/>
      <c r="AM680" s="233"/>
      <c r="AN680" s="233"/>
      <c r="AO680" s="233"/>
      <c r="AP680" s="233"/>
      <c r="AQ680" s="233"/>
      <c r="AR680" s="233"/>
      <c r="AS680" s="233"/>
      <c r="AT680" s="233"/>
      <c r="AU680" s="233"/>
      <c r="AV680" s="233"/>
      <c r="AW680" s="233"/>
      <c r="AX680" s="233"/>
      <c r="AY680" s="233"/>
      <c r="BA680" s="236"/>
      <c r="BB680" s="413"/>
      <c r="BC680" s="236"/>
      <c r="BD680" s="236"/>
      <c r="BE680" s="236"/>
      <c r="BF680" s="236"/>
      <c r="BG680" s="236"/>
      <c r="BH680" s="236"/>
      <c r="BI680" s="236"/>
      <c r="BJ680" s="236"/>
      <c r="BK680" s="236"/>
      <c r="BL680" s="236"/>
      <c r="BM680" s="236"/>
      <c r="BN680" s="236"/>
      <c r="BO680" s="236"/>
      <c r="BP680" s="236"/>
      <c r="BQ680" s="236"/>
      <c r="BR680" s="236"/>
      <c r="BS680" s="236"/>
      <c r="BT680" s="236"/>
      <c r="BU680" s="236"/>
      <c r="BV680" s="236"/>
      <c r="BW680" s="236"/>
      <c r="BX680" s="236"/>
      <c r="BY680" s="236"/>
      <c r="BZ680" s="236"/>
      <c r="CA680" s="236"/>
      <c r="CB680" s="236"/>
      <c r="CC680" s="236"/>
      <c r="CD680" s="236"/>
      <c r="CE680" s="236"/>
      <c r="CF680" s="236"/>
      <c r="CG680" s="236"/>
      <c r="CH680" s="236"/>
      <c r="CI680" s="236"/>
      <c r="CJ680" s="236"/>
      <c r="CK680" s="236"/>
      <c r="CL680" s="236"/>
      <c r="CM680" s="236"/>
      <c r="CN680" s="236"/>
      <c r="CO680" s="236"/>
      <c r="CP680" s="236"/>
      <c r="CQ680" s="236"/>
      <c r="CR680" s="236"/>
      <c r="CS680" s="236"/>
      <c r="CT680" s="236"/>
      <c r="CU680" s="236"/>
      <c r="CV680" s="236"/>
      <c r="CW680" s="236"/>
      <c r="CX680" s="236"/>
      <c r="CY680" s="236"/>
      <c r="CZ680" s="236"/>
      <c r="DA680" s="233"/>
    </row>
    <row r="681" s="240" customFormat="true" ht="25.15" customHeight="true" x14ac:dyDescent="0.2">
      <c r="C681" s="2259"/>
      <c r="D681" s="2258"/>
      <c r="E681" s="809"/>
      <c r="F681" s="809"/>
      <c r="G681" s="809"/>
      <c r="H681" s="2259"/>
      <c r="I681" s="2258"/>
      <c r="J681" s="809"/>
      <c r="K681" s="809"/>
      <c r="L681" s="809"/>
      <c r="M681" s="2259"/>
      <c r="N681" s="2258"/>
      <c r="O681" s="809"/>
      <c r="P681" s="809"/>
      <c r="Q681" s="809"/>
      <c r="R681" s="233"/>
      <c r="S681" s="233"/>
      <c r="T681" s="233"/>
      <c r="U681" s="233"/>
      <c r="V681" s="233"/>
      <c r="W681" s="233"/>
      <c r="X681" s="233"/>
      <c r="Y681" s="233"/>
      <c r="Z681" s="233"/>
      <c r="AA681" s="233"/>
      <c r="AB681" s="233"/>
      <c r="AC681" s="233"/>
      <c r="AD681" s="233"/>
      <c r="AE681" s="233"/>
      <c r="AF681" s="233"/>
      <c r="AG681" s="233"/>
      <c r="AH681" s="233"/>
      <c r="AI681" s="233"/>
      <c r="AJ681" s="233"/>
      <c r="AK681" s="233"/>
      <c r="AL681" s="233"/>
      <c r="AM681" s="233"/>
      <c r="AN681" s="233"/>
      <c r="AO681" s="233"/>
      <c r="AP681" s="233"/>
      <c r="AQ681" s="233"/>
      <c r="AR681" s="233"/>
      <c r="AS681" s="233"/>
      <c r="AT681" s="233"/>
      <c r="AU681" s="233"/>
      <c r="AV681" s="233"/>
      <c r="AW681" s="233"/>
      <c r="AX681" s="233"/>
      <c r="AY681" s="233"/>
      <c r="BA681" s="236"/>
      <c r="BB681" s="413"/>
      <c r="BC681" s="236"/>
      <c r="BD681" s="236"/>
      <c r="BE681" s="236"/>
      <c r="BF681" s="236"/>
      <c r="BG681" s="236"/>
      <c r="BH681" s="236"/>
      <c r="BI681" s="236"/>
      <c r="BJ681" s="236"/>
      <c r="BK681" s="236"/>
      <c r="BL681" s="236"/>
      <c r="BM681" s="236"/>
      <c r="BN681" s="236"/>
      <c r="BO681" s="236"/>
      <c r="BP681" s="236"/>
      <c r="BQ681" s="236"/>
      <c r="BR681" s="236"/>
      <c r="BS681" s="236"/>
      <c r="BT681" s="236"/>
      <c r="BU681" s="236"/>
      <c r="BV681" s="236"/>
      <c r="BW681" s="236"/>
      <c r="BX681" s="236"/>
      <c r="BY681" s="236"/>
      <c r="BZ681" s="236"/>
      <c r="CA681" s="236"/>
      <c r="CB681" s="236"/>
      <c r="CC681" s="236"/>
      <c r="CD681" s="236"/>
      <c r="CE681" s="236"/>
      <c r="CF681" s="236"/>
      <c r="CG681" s="236"/>
      <c r="CH681" s="236"/>
      <c r="CI681" s="236"/>
      <c r="CJ681" s="236"/>
      <c r="CK681" s="236"/>
      <c r="CL681" s="236"/>
      <c r="CM681" s="236"/>
      <c r="CN681" s="236"/>
      <c r="CO681" s="236"/>
      <c r="CP681" s="236"/>
      <c r="CQ681" s="236"/>
      <c r="CR681" s="236"/>
      <c r="CS681" s="236"/>
      <c r="CT681" s="236"/>
      <c r="CU681" s="236"/>
      <c r="CV681" s="236"/>
      <c r="CW681" s="236"/>
      <c r="CX681" s="236"/>
      <c r="CY681" s="236"/>
      <c r="CZ681" s="236"/>
      <c r="DA681" s="233"/>
    </row>
    <row r="682" s="240" customFormat="true" ht="25.15" customHeight="true" x14ac:dyDescent="0.2">
      <c r="C682" s="2259"/>
      <c r="D682" s="2258"/>
      <c r="E682" s="809"/>
      <c r="F682" s="809"/>
      <c r="G682" s="809"/>
      <c r="H682" s="2259"/>
      <c r="I682" s="2258"/>
      <c r="J682" s="809"/>
      <c r="K682" s="809"/>
      <c r="L682" s="809"/>
      <c r="M682" s="2259"/>
      <c r="N682" s="2258"/>
      <c r="O682" s="809"/>
      <c r="P682" s="809"/>
      <c r="Q682" s="809"/>
      <c r="R682" s="233"/>
      <c r="S682" s="233"/>
      <c r="T682" s="233"/>
      <c r="U682" s="233"/>
      <c r="V682" s="233"/>
      <c r="W682" s="233"/>
      <c r="X682" s="233"/>
      <c r="Y682" s="233"/>
      <c r="Z682" s="233"/>
      <c r="AA682" s="233"/>
      <c r="AB682" s="233"/>
      <c r="AC682" s="233"/>
      <c r="AD682" s="233"/>
      <c r="AE682" s="233"/>
      <c r="AF682" s="233"/>
      <c r="AG682" s="233"/>
      <c r="AH682" s="233"/>
      <c r="AI682" s="233"/>
      <c r="AJ682" s="233"/>
      <c r="AK682" s="233"/>
      <c r="AL682" s="233"/>
      <c r="AM682" s="233"/>
      <c r="AN682" s="233"/>
      <c r="AO682" s="233"/>
      <c r="AP682" s="233"/>
      <c r="AQ682" s="233"/>
      <c r="AR682" s="233"/>
      <c r="AS682" s="233"/>
      <c r="AT682" s="233"/>
      <c r="AU682" s="233"/>
      <c r="AV682" s="233"/>
      <c r="AW682" s="233"/>
      <c r="AX682" s="233"/>
      <c r="AY682" s="233"/>
      <c r="BA682" s="236"/>
      <c r="BB682" s="413"/>
      <c r="BC682" s="236"/>
      <c r="BD682" s="236"/>
      <c r="BE682" s="236"/>
      <c r="BF682" s="236"/>
      <c r="BG682" s="236"/>
      <c r="BH682" s="236"/>
      <c r="BI682" s="236"/>
      <c r="BJ682" s="236"/>
      <c r="BK682" s="236"/>
      <c r="BL682" s="236"/>
      <c r="BM682" s="236"/>
      <c r="BN682" s="236"/>
      <c r="BO682" s="236"/>
      <c r="BP682" s="236"/>
      <c r="BQ682" s="236"/>
      <c r="BR682" s="236"/>
      <c r="BS682" s="236"/>
      <c r="BT682" s="236"/>
      <c r="BU682" s="236"/>
      <c r="BV682" s="236"/>
      <c r="BW682" s="236"/>
      <c r="BX682" s="236"/>
      <c r="BY682" s="236"/>
      <c r="BZ682" s="236"/>
      <c r="CA682" s="236"/>
      <c r="CB682" s="236"/>
      <c r="CC682" s="236"/>
      <c r="CD682" s="236"/>
      <c r="CE682" s="236"/>
      <c r="CF682" s="236"/>
      <c r="CG682" s="236"/>
      <c r="CH682" s="236"/>
      <c r="CI682" s="236"/>
      <c r="CJ682" s="236"/>
      <c r="CK682" s="236"/>
      <c r="CL682" s="236"/>
      <c r="CM682" s="236"/>
      <c r="CN682" s="236"/>
      <c r="CO682" s="236"/>
      <c r="CP682" s="236"/>
      <c r="CQ682" s="236"/>
      <c r="CR682" s="236"/>
      <c r="CS682" s="236"/>
      <c r="CT682" s="236"/>
      <c r="CU682" s="236"/>
      <c r="CV682" s="236"/>
      <c r="CW682" s="236"/>
      <c r="CX682" s="236"/>
      <c r="CY682" s="236"/>
      <c r="CZ682" s="236"/>
      <c r="DA682" s="233"/>
    </row>
    <row r="683" s="240" customFormat="true" ht="25.15" customHeight="true" x14ac:dyDescent="0.2">
      <c r="C683" s="2259"/>
      <c r="D683" s="2258"/>
      <c r="E683" s="809"/>
      <c r="F683" s="809"/>
      <c r="G683" s="809"/>
      <c r="H683" s="2259"/>
      <c r="I683" s="2258"/>
      <c r="J683" s="809"/>
      <c r="K683" s="809"/>
      <c r="L683" s="809"/>
      <c r="M683" s="2259"/>
      <c r="N683" s="2258"/>
      <c r="O683" s="809"/>
      <c r="P683" s="809"/>
      <c r="Q683" s="809"/>
      <c r="R683" s="233"/>
      <c r="S683" s="233"/>
      <c r="T683" s="233"/>
      <c r="U683" s="233"/>
      <c r="V683" s="233"/>
      <c r="W683" s="233"/>
      <c r="X683" s="233"/>
      <c r="Y683" s="233"/>
      <c r="Z683" s="233"/>
      <c r="AA683" s="233"/>
      <c r="AB683" s="233"/>
      <c r="AC683" s="233"/>
      <c r="AD683" s="233"/>
      <c r="AE683" s="233"/>
      <c r="AF683" s="233"/>
      <c r="AG683" s="233"/>
      <c r="AH683" s="233"/>
      <c r="AI683" s="233"/>
      <c r="AJ683" s="233"/>
      <c r="AK683" s="233"/>
      <c r="AL683" s="233"/>
      <c r="AM683" s="233"/>
      <c r="AN683" s="233"/>
      <c r="AO683" s="233"/>
      <c r="AP683" s="233"/>
      <c r="AQ683" s="233"/>
      <c r="AR683" s="233"/>
      <c r="AS683" s="233"/>
      <c r="AT683" s="233"/>
      <c r="AU683" s="233"/>
      <c r="AV683" s="233"/>
      <c r="AW683" s="233"/>
      <c r="AX683" s="233"/>
      <c r="AY683" s="233"/>
      <c r="BA683" s="236"/>
      <c r="BB683" s="413"/>
      <c r="BC683" s="236"/>
      <c r="BD683" s="236"/>
      <c r="BE683" s="236"/>
      <c r="BF683" s="236"/>
      <c r="BG683" s="236"/>
      <c r="BH683" s="236"/>
      <c r="BI683" s="236"/>
      <c r="BJ683" s="236"/>
      <c r="BK683" s="236"/>
      <c r="BL683" s="236"/>
      <c r="BM683" s="236"/>
      <c r="BN683" s="236"/>
      <c r="BO683" s="236"/>
      <c r="BP683" s="236"/>
      <c r="BQ683" s="236"/>
      <c r="BR683" s="236"/>
      <c r="BS683" s="236"/>
      <c r="BT683" s="236"/>
      <c r="BU683" s="236"/>
      <c r="BV683" s="236"/>
      <c r="BW683" s="236"/>
      <c r="BX683" s="236"/>
      <c r="BY683" s="236"/>
      <c r="BZ683" s="236"/>
      <c r="CA683" s="236"/>
      <c r="CB683" s="236"/>
      <c r="CC683" s="236"/>
      <c r="CD683" s="236"/>
      <c r="CE683" s="236"/>
      <c r="CF683" s="236"/>
      <c r="CG683" s="236"/>
      <c r="CH683" s="236"/>
      <c r="CI683" s="236"/>
      <c r="CJ683" s="236"/>
      <c r="CK683" s="236"/>
      <c r="CL683" s="236"/>
      <c r="CM683" s="236"/>
      <c r="CN683" s="236"/>
      <c r="CO683" s="236"/>
      <c r="CP683" s="236"/>
      <c r="CQ683" s="236"/>
      <c r="CR683" s="236"/>
      <c r="CS683" s="236"/>
      <c r="CT683" s="236"/>
      <c r="CU683" s="236"/>
      <c r="CV683" s="236"/>
      <c r="CW683" s="236"/>
      <c r="CX683" s="236"/>
      <c r="CY683" s="236"/>
      <c r="CZ683" s="236"/>
      <c r="DA683" s="233"/>
    </row>
    <row r="684" s="240" customFormat="true" ht="25.15" customHeight="true" x14ac:dyDescent="0.2">
      <c r="C684" s="2259"/>
      <c r="D684" s="2258"/>
      <c r="E684" s="809"/>
      <c r="F684" s="809"/>
      <c r="G684" s="809"/>
      <c r="H684" s="2259"/>
      <c r="I684" s="2258"/>
      <c r="J684" s="809"/>
      <c r="K684" s="809"/>
      <c r="L684" s="809"/>
      <c r="M684" s="2259"/>
      <c r="N684" s="2258"/>
      <c r="O684" s="809"/>
      <c r="P684" s="809"/>
      <c r="Q684" s="809"/>
      <c r="R684" s="233"/>
      <c r="S684" s="233"/>
      <c r="T684" s="233"/>
      <c r="U684" s="233"/>
      <c r="V684" s="233"/>
      <c r="W684" s="233"/>
      <c r="X684" s="233"/>
      <c r="Y684" s="233"/>
      <c r="Z684" s="233"/>
      <c r="AA684" s="233"/>
      <c r="AB684" s="233"/>
      <c r="AC684" s="233"/>
      <c r="AD684" s="233"/>
      <c r="AE684" s="233"/>
      <c r="AF684" s="233"/>
      <c r="AG684" s="233"/>
      <c r="AH684" s="233"/>
      <c r="AI684" s="233"/>
      <c r="AJ684" s="233"/>
      <c r="AK684" s="233"/>
      <c r="AL684" s="233"/>
      <c r="AM684" s="233"/>
      <c r="AN684" s="233"/>
      <c r="AO684" s="233"/>
      <c r="AP684" s="233"/>
      <c r="AQ684" s="233"/>
      <c r="AR684" s="233"/>
      <c r="AS684" s="233"/>
      <c r="AT684" s="233"/>
      <c r="AU684" s="233"/>
      <c r="AV684" s="233"/>
      <c r="AW684" s="233"/>
      <c r="AX684" s="233"/>
      <c r="AY684" s="233"/>
      <c r="BA684" s="236"/>
      <c r="BB684" s="413"/>
      <c r="BC684" s="236"/>
      <c r="BD684" s="236"/>
      <c r="BE684" s="236"/>
      <c r="BF684" s="236"/>
      <c r="BG684" s="236"/>
      <c r="BH684" s="236"/>
      <c r="BI684" s="236"/>
      <c r="BJ684" s="236"/>
      <c r="BK684" s="236"/>
      <c r="BL684" s="236"/>
      <c r="BM684" s="236"/>
      <c r="BN684" s="236"/>
      <c r="BO684" s="236"/>
      <c r="BP684" s="236"/>
      <c r="BQ684" s="236"/>
      <c r="BR684" s="236"/>
      <c r="BS684" s="236"/>
      <c r="BT684" s="236"/>
      <c r="BU684" s="236"/>
      <c r="BV684" s="236"/>
      <c r="BW684" s="236"/>
      <c r="BX684" s="236"/>
      <c r="BY684" s="236"/>
      <c r="BZ684" s="236"/>
      <c r="CA684" s="236"/>
      <c r="CB684" s="236"/>
      <c r="CC684" s="236"/>
      <c r="CD684" s="236"/>
      <c r="CE684" s="236"/>
      <c r="CF684" s="236"/>
      <c r="CG684" s="236"/>
      <c r="CH684" s="236"/>
      <c r="CI684" s="236"/>
      <c r="CJ684" s="236"/>
      <c r="CK684" s="236"/>
      <c r="CL684" s="236"/>
      <c r="CM684" s="236"/>
      <c r="CN684" s="236"/>
      <c r="CO684" s="236"/>
      <c r="CP684" s="236"/>
      <c r="CQ684" s="236"/>
      <c r="CR684" s="236"/>
      <c r="CS684" s="236"/>
      <c r="CT684" s="236"/>
      <c r="CU684" s="236"/>
      <c r="CV684" s="236"/>
      <c r="CW684" s="236"/>
      <c r="CX684" s="236"/>
      <c r="CY684" s="236"/>
      <c r="CZ684" s="236"/>
      <c r="DA684" s="233"/>
    </row>
    <row r="685" s="240" customFormat="true" ht="25.15" customHeight="true" x14ac:dyDescent="0.2">
      <c r="C685" s="2259"/>
      <c r="D685" s="2258"/>
      <c r="E685" s="809"/>
      <c r="F685" s="809"/>
      <c r="G685" s="809"/>
      <c r="H685" s="2259"/>
      <c r="I685" s="2258"/>
      <c r="J685" s="809"/>
      <c r="K685" s="809"/>
      <c r="L685" s="809"/>
      <c r="M685" s="2259"/>
      <c r="N685" s="2258"/>
      <c r="O685" s="809"/>
      <c r="P685" s="809"/>
      <c r="Q685" s="809"/>
      <c r="R685" s="233"/>
      <c r="S685" s="233"/>
      <c r="T685" s="233"/>
      <c r="U685" s="233"/>
      <c r="V685" s="233"/>
      <c r="W685" s="233"/>
      <c r="X685" s="233"/>
      <c r="Y685" s="233"/>
      <c r="Z685" s="233"/>
      <c r="AA685" s="233"/>
      <c r="AB685" s="233"/>
      <c r="AC685" s="233"/>
      <c r="AD685" s="233"/>
      <c r="AE685" s="233"/>
      <c r="AF685" s="233"/>
      <c r="AG685" s="233"/>
      <c r="AH685" s="233"/>
      <c r="AI685" s="233"/>
      <c r="AJ685" s="233"/>
      <c r="AK685" s="233"/>
      <c r="AL685" s="233"/>
      <c r="AM685" s="233"/>
      <c r="AN685" s="233"/>
      <c r="AO685" s="233"/>
      <c r="AP685" s="233"/>
      <c r="AQ685" s="233"/>
      <c r="AR685" s="233"/>
      <c r="AS685" s="233"/>
      <c r="AT685" s="233"/>
      <c r="AU685" s="233"/>
      <c r="AV685" s="233"/>
      <c r="AW685" s="233"/>
      <c r="AX685" s="233"/>
      <c r="AY685" s="233"/>
      <c r="BA685" s="236"/>
      <c r="BB685" s="413"/>
      <c r="BC685" s="236"/>
      <c r="BD685" s="236"/>
      <c r="BE685" s="236"/>
      <c r="BF685" s="236"/>
      <c r="BG685" s="236"/>
      <c r="BH685" s="236"/>
      <c r="BI685" s="236"/>
      <c r="BJ685" s="236"/>
      <c r="BK685" s="236"/>
      <c r="BL685" s="236"/>
      <c r="BM685" s="236"/>
      <c r="BN685" s="236"/>
      <c r="BO685" s="236"/>
      <c r="BP685" s="236"/>
      <c r="BQ685" s="236"/>
      <c r="BR685" s="236"/>
      <c r="BS685" s="236"/>
      <c r="BT685" s="236"/>
      <c r="BU685" s="236"/>
      <c r="BV685" s="236"/>
      <c r="BW685" s="236"/>
      <c r="BX685" s="236"/>
      <c r="BY685" s="236"/>
      <c r="BZ685" s="236"/>
      <c r="CA685" s="236"/>
      <c r="CB685" s="236"/>
      <c r="CC685" s="236"/>
      <c r="CD685" s="236"/>
      <c r="CE685" s="236"/>
      <c r="CF685" s="236"/>
      <c r="CG685" s="236"/>
      <c r="CH685" s="236"/>
      <c r="CI685" s="236"/>
      <c r="CJ685" s="236"/>
      <c r="CK685" s="236"/>
      <c r="CL685" s="236"/>
      <c r="CM685" s="236"/>
      <c r="CN685" s="236"/>
      <c r="CO685" s="236"/>
      <c r="CP685" s="236"/>
      <c r="CQ685" s="236"/>
      <c r="CR685" s="236"/>
      <c r="CS685" s="236"/>
      <c r="CT685" s="236"/>
      <c r="CU685" s="236"/>
      <c r="CV685" s="236"/>
      <c r="CW685" s="236"/>
      <c r="CX685" s="236"/>
      <c r="CY685" s="236"/>
      <c r="CZ685" s="236"/>
      <c r="DA685" s="233"/>
    </row>
    <row r="686" s="240" customFormat="true" ht="25.15" customHeight="true" x14ac:dyDescent="0.2">
      <c r="C686" s="2259"/>
      <c r="D686" s="2258"/>
      <c r="E686" s="809"/>
      <c r="F686" s="809"/>
      <c r="G686" s="809"/>
      <c r="H686" s="2259"/>
      <c r="I686" s="2258"/>
      <c r="J686" s="809"/>
      <c r="K686" s="809"/>
      <c r="L686" s="809"/>
      <c r="M686" s="2259"/>
      <c r="N686" s="2258"/>
      <c r="O686" s="809"/>
      <c r="P686" s="809"/>
      <c r="Q686" s="809"/>
      <c r="R686" s="233"/>
      <c r="S686" s="233"/>
      <c r="T686" s="233"/>
      <c r="U686" s="233"/>
      <c r="V686" s="233"/>
      <c r="W686" s="233"/>
      <c r="X686" s="233"/>
      <c r="Y686" s="233"/>
      <c r="Z686" s="233"/>
      <c r="AA686" s="233"/>
      <c r="AB686" s="233"/>
      <c r="AC686" s="233"/>
      <c r="AD686" s="233"/>
      <c r="AE686" s="233"/>
      <c r="AF686" s="233"/>
      <c r="AG686" s="233"/>
      <c r="AH686" s="233"/>
      <c r="AI686" s="233"/>
      <c r="AJ686" s="233"/>
      <c r="AK686" s="233"/>
      <c r="AL686" s="233"/>
      <c r="AM686" s="233"/>
      <c r="AN686" s="233"/>
      <c r="AO686" s="233"/>
      <c r="AP686" s="233"/>
      <c r="AQ686" s="233"/>
      <c r="AR686" s="233"/>
      <c r="AS686" s="233"/>
      <c r="AT686" s="233"/>
      <c r="AU686" s="233"/>
      <c r="AV686" s="233"/>
      <c r="AW686" s="233"/>
      <c r="AX686" s="233"/>
      <c r="AY686" s="233"/>
      <c r="BA686" s="236"/>
      <c r="BB686" s="413"/>
      <c r="BC686" s="236"/>
      <c r="BD686" s="236"/>
      <c r="BE686" s="236"/>
      <c r="BF686" s="236"/>
      <c r="BG686" s="236"/>
      <c r="BH686" s="236"/>
      <c r="BI686" s="236"/>
      <c r="BJ686" s="236"/>
      <c r="BK686" s="236"/>
      <c r="BL686" s="236"/>
      <c r="BM686" s="236"/>
      <c r="BN686" s="236"/>
      <c r="BO686" s="236"/>
      <c r="BP686" s="236"/>
      <c r="BQ686" s="236"/>
      <c r="BR686" s="236"/>
      <c r="BS686" s="236"/>
      <c r="BT686" s="236"/>
      <c r="BU686" s="236"/>
      <c r="BV686" s="236"/>
      <c r="BW686" s="236"/>
      <c r="BX686" s="236"/>
      <c r="BY686" s="236"/>
      <c r="BZ686" s="236"/>
      <c r="CA686" s="236"/>
      <c r="CB686" s="236"/>
      <c r="CC686" s="236"/>
      <c r="CD686" s="236"/>
      <c r="CE686" s="236"/>
      <c r="CF686" s="236"/>
      <c r="CG686" s="236"/>
      <c r="CH686" s="236"/>
      <c r="CI686" s="236"/>
      <c r="CJ686" s="236"/>
      <c r="CK686" s="236"/>
      <c r="CL686" s="236"/>
      <c r="CM686" s="236"/>
      <c r="CN686" s="236"/>
      <c r="CO686" s="236"/>
      <c r="CP686" s="236"/>
      <c r="CQ686" s="236"/>
      <c r="CR686" s="236"/>
      <c r="CS686" s="236"/>
      <c r="CT686" s="236"/>
      <c r="CU686" s="236"/>
      <c r="CV686" s="236"/>
      <c r="CW686" s="236"/>
      <c r="CX686" s="236"/>
      <c r="CY686" s="236"/>
      <c r="CZ686" s="236"/>
      <c r="DA686" s="233"/>
    </row>
    <row r="687" s="240" customFormat="true" ht="25.15" customHeight="true" x14ac:dyDescent="0.2">
      <c r="C687" s="2259"/>
      <c r="D687" s="2258"/>
      <c r="E687" s="809"/>
      <c r="F687" s="809"/>
      <c r="G687" s="809"/>
      <c r="H687" s="2259"/>
      <c r="I687" s="2258"/>
      <c r="J687" s="809"/>
      <c r="K687" s="809"/>
      <c r="L687" s="809"/>
      <c r="M687" s="2259"/>
      <c r="N687" s="2258"/>
      <c r="O687" s="809"/>
      <c r="P687" s="809"/>
      <c r="Q687" s="809"/>
      <c r="R687" s="233"/>
      <c r="S687" s="233"/>
      <c r="T687" s="233"/>
      <c r="U687" s="233"/>
      <c r="V687" s="233"/>
      <c r="W687" s="233"/>
      <c r="X687" s="233"/>
      <c r="Y687" s="233"/>
      <c r="Z687" s="233"/>
      <c r="AA687" s="233"/>
      <c r="AB687" s="233"/>
      <c r="AC687" s="233"/>
      <c r="AD687" s="233"/>
      <c r="AE687" s="233"/>
      <c r="AF687" s="233"/>
      <c r="AG687" s="233"/>
      <c r="AH687" s="233"/>
      <c r="AI687" s="233"/>
      <c r="AJ687" s="233"/>
      <c r="AK687" s="233"/>
      <c r="AL687" s="233"/>
      <c r="AM687" s="233"/>
      <c r="AN687" s="233"/>
      <c r="AO687" s="233"/>
      <c r="AP687" s="233"/>
      <c r="AQ687" s="233"/>
      <c r="AR687" s="233"/>
      <c r="AS687" s="233"/>
      <c r="AT687" s="233"/>
      <c r="AU687" s="233"/>
      <c r="AV687" s="233"/>
      <c r="AW687" s="233"/>
      <c r="AX687" s="233"/>
      <c r="AY687" s="233"/>
      <c r="BA687" s="236"/>
      <c r="BB687" s="413"/>
      <c r="BC687" s="236"/>
      <c r="BD687" s="236"/>
      <c r="BE687" s="236"/>
      <c r="BF687" s="236"/>
      <c r="BG687" s="236"/>
      <c r="BH687" s="236"/>
      <c r="BI687" s="236"/>
      <c r="BJ687" s="236"/>
      <c r="BK687" s="236"/>
      <c r="BL687" s="236"/>
      <c r="BM687" s="236"/>
      <c r="BN687" s="236"/>
      <c r="BO687" s="236"/>
      <c r="BP687" s="236"/>
      <c r="BQ687" s="236"/>
      <c r="BR687" s="236"/>
      <c r="BS687" s="236"/>
      <c r="BT687" s="236"/>
      <c r="BU687" s="236"/>
      <c r="BV687" s="236"/>
      <c r="BW687" s="236"/>
      <c r="BX687" s="236"/>
      <c r="BY687" s="236"/>
      <c r="BZ687" s="236"/>
      <c r="CA687" s="236"/>
      <c r="CB687" s="236"/>
      <c r="CC687" s="236"/>
      <c r="CD687" s="236"/>
      <c r="CE687" s="236"/>
      <c r="CF687" s="236"/>
      <c r="CG687" s="236"/>
      <c r="CH687" s="236"/>
      <c r="CI687" s="236"/>
      <c r="CJ687" s="236"/>
      <c r="CK687" s="236"/>
      <c r="CL687" s="236"/>
      <c r="CM687" s="236"/>
      <c r="CN687" s="236"/>
      <c r="CO687" s="236"/>
      <c r="CP687" s="236"/>
      <c r="CQ687" s="236"/>
      <c r="CR687" s="236"/>
      <c r="CS687" s="236"/>
      <c r="CT687" s="236"/>
      <c r="CU687" s="236"/>
      <c r="CV687" s="236"/>
      <c r="CW687" s="236"/>
      <c r="CX687" s="236"/>
      <c r="CY687" s="236"/>
      <c r="CZ687" s="236"/>
      <c r="DA687" s="233"/>
    </row>
    <row r="688" s="240" customFormat="true" ht="25.15" customHeight="true" x14ac:dyDescent="0.2">
      <c r="C688" s="2259"/>
      <c r="D688" s="2258"/>
      <c r="E688" s="809"/>
      <c r="F688" s="809"/>
      <c r="G688" s="809"/>
      <c r="H688" s="2259"/>
      <c r="I688" s="2258"/>
      <c r="J688" s="809"/>
      <c r="K688" s="809"/>
      <c r="L688" s="809"/>
      <c r="M688" s="2259"/>
      <c r="N688" s="2258"/>
      <c r="O688" s="809"/>
      <c r="P688" s="809"/>
      <c r="Q688" s="809"/>
      <c r="R688" s="233"/>
      <c r="S688" s="233"/>
      <c r="T688" s="233"/>
      <c r="U688" s="233"/>
      <c r="V688" s="233"/>
      <c r="W688" s="233"/>
      <c r="X688" s="233"/>
      <c r="Y688" s="233"/>
      <c r="Z688" s="233"/>
      <c r="AA688" s="233"/>
      <c r="AB688" s="233"/>
      <c r="AC688" s="233"/>
      <c r="AD688" s="233"/>
      <c r="AE688" s="233"/>
      <c r="AF688" s="233"/>
      <c r="AG688" s="233"/>
      <c r="AH688" s="233"/>
      <c r="AI688" s="233"/>
      <c r="AJ688" s="233"/>
      <c r="AK688" s="233"/>
      <c r="AL688" s="233"/>
      <c r="AM688" s="233"/>
      <c r="AN688" s="233"/>
      <c r="AO688" s="233"/>
      <c r="AP688" s="233"/>
      <c r="AQ688" s="233"/>
      <c r="AR688" s="233"/>
      <c r="AS688" s="233"/>
      <c r="AT688" s="233"/>
      <c r="AU688" s="233"/>
      <c r="AV688" s="233"/>
      <c r="AW688" s="233"/>
      <c r="AX688" s="233"/>
      <c r="AY688" s="233"/>
      <c r="BA688" s="236"/>
      <c r="BB688" s="413"/>
      <c r="BC688" s="236"/>
      <c r="BD688" s="236"/>
      <c r="BE688" s="236"/>
      <c r="BF688" s="236"/>
      <c r="BG688" s="236"/>
      <c r="BH688" s="236"/>
      <c r="BI688" s="236"/>
      <c r="BJ688" s="236"/>
      <c r="BK688" s="236"/>
      <c r="BL688" s="236"/>
      <c r="BM688" s="236"/>
      <c r="BN688" s="236"/>
      <c r="BO688" s="236"/>
      <c r="BP688" s="236"/>
      <c r="BQ688" s="236"/>
      <c r="BR688" s="236"/>
      <c r="BS688" s="236"/>
      <c r="BT688" s="236"/>
      <c r="BU688" s="236"/>
      <c r="BV688" s="236"/>
      <c r="BW688" s="236"/>
      <c r="BX688" s="236"/>
      <c r="BY688" s="236"/>
      <c r="BZ688" s="236"/>
      <c r="CA688" s="236"/>
      <c r="CB688" s="236"/>
      <c r="CC688" s="236"/>
      <c r="CD688" s="236"/>
      <c r="CE688" s="236"/>
      <c r="CF688" s="236"/>
      <c r="CG688" s="236"/>
      <c r="CH688" s="236"/>
      <c r="CI688" s="236"/>
      <c r="CJ688" s="236"/>
      <c r="CK688" s="236"/>
      <c r="CL688" s="236"/>
      <c r="CM688" s="236"/>
      <c r="CN688" s="236"/>
      <c r="CO688" s="236"/>
      <c r="CP688" s="236"/>
      <c r="CQ688" s="236"/>
      <c r="CR688" s="236"/>
      <c r="CS688" s="236"/>
      <c r="CT688" s="236"/>
      <c r="CU688" s="236"/>
      <c r="CV688" s="236"/>
      <c r="CW688" s="236"/>
      <c r="CX688" s="236"/>
      <c r="CY688" s="236"/>
      <c r="CZ688" s="236"/>
      <c r="DA688" s="233"/>
    </row>
    <row r="689" s="240" customFormat="true" ht="25.15" customHeight="true" x14ac:dyDescent="0.2">
      <c r="C689" s="2259"/>
      <c r="D689" s="2258"/>
      <c r="E689" s="809"/>
      <c r="F689" s="809"/>
      <c r="G689" s="809"/>
      <c r="H689" s="2259"/>
      <c r="I689" s="2258"/>
      <c r="J689" s="809"/>
      <c r="K689" s="809"/>
      <c r="L689" s="809"/>
      <c r="M689" s="2259"/>
      <c r="N689" s="2258"/>
      <c r="O689" s="809"/>
      <c r="P689" s="809"/>
      <c r="Q689" s="809"/>
      <c r="R689" s="233"/>
      <c r="S689" s="233"/>
      <c r="T689" s="233"/>
      <c r="U689" s="233"/>
      <c r="V689" s="233"/>
      <c r="W689" s="233"/>
      <c r="X689" s="233"/>
      <c r="Y689" s="233"/>
      <c r="Z689" s="233"/>
      <c r="AA689" s="233"/>
      <c r="AB689" s="233"/>
      <c r="AC689" s="233"/>
      <c r="AD689" s="233"/>
      <c r="AE689" s="233"/>
      <c r="AF689" s="233"/>
      <c r="AG689" s="233"/>
      <c r="AH689" s="233"/>
      <c r="AI689" s="233"/>
      <c r="AJ689" s="233"/>
      <c r="AK689" s="233"/>
      <c r="AL689" s="233"/>
      <c r="AM689" s="233"/>
      <c r="AN689" s="233"/>
      <c r="AO689" s="233"/>
      <c r="AP689" s="233"/>
      <c r="AQ689" s="233"/>
      <c r="AR689" s="233"/>
      <c r="AS689" s="233"/>
      <c r="AT689" s="233"/>
      <c r="AU689" s="233"/>
      <c r="AV689" s="233"/>
      <c r="AW689" s="233"/>
      <c r="AX689" s="233"/>
      <c r="AY689" s="233"/>
      <c r="BA689" s="236"/>
      <c r="BB689" s="413"/>
      <c r="BC689" s="236"/>
      <c r="BD689" s="236"/>
      <c r="BE689" s="236"/>
      <c r="BF689" s="236"/>
      <c r="BG689" s="236"/>
      <c r="BH689" s="236"/>
      <c r="BI689" s="236"/>
      <c r="BJ689" s="236"/>
      <c r="BK689" s="236"/>
      <c r="BL689" s="236"/>
      <c r="BM689" s="236"/>
      <c r="BN689" s="236"/>
      <c r="BO689" s="236"/>
      <c r="BP689" s="236"/>
      <c r="BQ689" s="236"/>
      <c r="BR689" s="236"/>
      <c r="BS689" s="236"/>
      <c r="BT689" s="236"/>
      <c r="BU689" s="236"/>
      <c r="BV689" s="236"/>
      <c r="BW689" s="236"/>
      <c r="BX689" s="236"/>
      <c r="BY689" s="236"/>
      <c r="BZ689" s="236"/>
      <c r="CA689" s="236"/>
      <c r="CB689" s="236"/>
      <c r="CC689" s="236"/>
      <c r="CD689" s="236"/>
      <c r="CE689" s="236"/>
      <c r="CF689" s="236"/>
      <c r="CG689" s="236"/>
      <c r="CH689" s="236"/>
      <c r="CI689" s="236"/>
      <c r="CJ689" s="236"/>
      <c r="CK689" s="236"/>
      <c r="CL689" s="236"/>
      <c r="CM689" s="236"/>
      <c r="CN689" s="236"/>
      <c r="CO689" s="236"/>
      <c r="CP689" s="236"/>
      <c r="CQ689" s="236"/>
      <c r="CR689" s="236"/>
      <c r="CS689" s="236"/>
      <c r="CT689" s="236"/>
      <c r="CU689" s="236"/>
      <c r="CV689" s="236"/>
      <c r="CW689" s="236"/>
      <c r="CX689" s="236"/>
      <c r="CY689" s="236"/>
      <c r="CZ689" s="236"/>
      <c r="DA689" s="233"/>
    </row>
    <row r="690" s="240" customFormat="true" ht="25.15" customHeight="true" x14ac:dyDescent="0.2">
      <c r="C690" s="2259"/>
      <c r="D690" s="2258"/>
      <c r="E690" s="809"/>
      <c r="F690" s="809"/>
      <c r="G690" s="809"/>
      <c r="H690" s="2259"/>
      <c r="I690" s="2258"/>
      <c r="J690" s="809"/>
      <c r="K690" s="809"/>
      <c r="L690" s="809"/>
      <c r="M690" s="2259"/>
      <c r="N690" s="2258"/>
      <c r="O690" s="809"/>
      <c r="P690" s="809"/>
      <c r="Q690" s="809"/>
      <c r="R690" s="233"/>
      <c r="S690" s="233"/>
      <c r="T690" s="233"/>
      <c r="U690" s="233"/>
      <c r="V690" s="233"/>
      <c r="W690" s="233"/>
      <c r="X690" s="233"/>
      <c r="Y690" s="233"/>
      <c r="Z690" s="233"/>
      <c r="AA690" s="233"/>
      <c r="AB690" s="233"/>
      <c r="AC690" s="233"/>
      <c r="AD690" s="233"/>
      <c r="AE690" s="233"/>
      <c r="AF690" s="233"/>
      <c r="AG690" s="233"/>
      <c r="AH690" s="233"/>
      <c r="AI690" s="233"/>
      <c r="AJ690" s="233"/>
      <c r="AK690" s="233"/>
      <c r="AL690" s="233"/>
      <c r="AM690" s="233"/>
      <c r="AN690" s="233"/>
      <c r="AO690" s="233"/>
      <c r="AP690" s="233"/>
      <c r="AQ690" s="233"/>
      <c r="AR690" s="233"/>
      <c r="AS690" s="233"/>
      <c r="AT690" s="233"/>
      <c r="AU690" s="233"/>
      <c r="AV690" s="233"/>
      <c r="AW690" s="233"/>
      <c r="AX690" s="233"/>
      <c r="AY690" s="233"/>
      <c r="BA690" s="236"/>
      <c r="BB690" s="413"/>
      <c r="BC690" s="236"/>
      <c r="BD690" s="236"/>
      <c r="BE690" s="236"/>
      <c r="BF690" s="236"/>
      <c r="BG690" s="236"/>
      <c r="BH690" s="236"/>
      <c r="BI690" s="236"/>
      <c r="BJ690" s="236"/>
      <c r="BK690" s="236"/>
      <c r="BL690" s="236"/>
      <c r="BM690" s="236"/>
      <c r="BN690" s="236"/>
      <c r="BO690" s="236"/>
      <c r="BP690" s="236"/>
      <c r="BQ690" s="236"/>
      <c r="BR690" s="236"/>
      <c r="BS690" s="236"/>
      <c r="BT690" s="236"/>
      <c r="BU690" s="236"/>
      <c r="BV690" s="236"/>
      <c r="BW690" s="236"/>
      <c r="BX690" s="236"/>
      <c r="BY690" s="236"/>
      <c r="BZ690" s="236"/>
      <c r="CA690" s="236"/>
      <c r="CB690" s="236"/>
      <c r="CC690" s="236"/>
      <c r="CD690" s="236"/>
      <c r="CE690" s="236"/>
      <c r="CF690" s="236"/>
      <c r="CG690" s="236"/>
      <c r="CH690" s="236"/>
      <c r="CI690" s="236"/>
      <c r="CJ690" s="236"/>
      <c r="CK690" s="236"/>
      <c r="CL690" s="236"/>
      <c r="CM690" s="236"/>
      <c r="CN690" s="236"/>
      <c r="CO690" s="236"/>
      <c r="CP690" s="236"/>
      <c r="CQ690" s="236"/>
      <c r="CR690" s="236"/>
      <c r="CS690" s="236"/>
      <c r="CT690" s="236"/>
      <c r="CU690" s="236"/>
      <c r="CV690" s="236"/>
      <c r="CW690" s="236"/>
      <c r="CX690" s="236"/>
      <c r="CY690" s="236"/>
      <c r="CZ690" s="236"/>
      <c r="DA690" s="233"/>
    </row>
    <row r="691" s="240" customFormat="true" ht="25.15" customHeight="true" x14ac:dyDescent="0.2">
      <c r="C691" s="2259"/>
      <c r="D691" s="2258"/>
      <c r="E691" s="809"/>
      <c r="F691" s="809"/>
      <c r="G691" s="809"/>
      <c r="H691" s="2259"/>
      <c r="I691" s="2258"/>
      <c r="J691" s="809"/>
      <c r="K691" s="809"/>
      <c r="L691" s="809"/>
      <c r="M691" s="2259"/>
      <c r="N691" s="2258"/>
      <c r="O691" s="809"/>
      <c r="P691" s="809"/>
      <c r="Q691" s="809"/>
      <c r="R691" s="233"/>
      <c r="S691" s="233"/>
      <c r="T691" s="233"/>
      <c r="U691" s="233"/>
      <c r="V691" s="233"/>
      <c r="W691" s="233"/>
      <c r="X691" s="233"/>
      <c r="Y691" s="233"/>
      <c r="Z691" s="233"/>
      <c r="AA691" s="233"/>
      <c r="AB691" s="233"/>
      <c r="AC691" s="233"/>
      <c r="AD691" s="233"/>
      <c r="AE691" s="233"/>
      <c r="AF691" s="233"/>
      <c r="AG691" s="233"/>
      <c r="AH691" s="233"/>
      <c r="AI691" s="233"/>
      <c r="AJ691" s="233"/>
      <c r="AK691" s="233"/>
      <c r="AL691" s="233"/>
      <c r="AM691" s="233"/>
      <c r="AN691" s="233"/>
      <c r="AO691" s="233"/>
      <c r="AP691" s="233"/>
      <c r="AQ691" s="233"/>
      <c r="AR691" s="233"/>
      <c r="AS691" s="233"/>
      <c r="AT691" s="233"/>
      <c r="AU691" s="233"/>
      <c r="AV691" s="233"/>
      <c r="AW691" s="233"/>
      <c r="AX691" s="233"/>
      <c r="AY691" s="233"/>
      <c r="BA691" s="236"/>
      <c r="BB691" s="413"/>
      <c r="BC691" s="236"/>
      <c r="BD691" s="236"/>
      <c r="BE691" s="236"/>
      <c r="BF691" s="236"/>
      <c r="BG691" s="236"/>
      <c r="BH691" s="236"/>
      <c r="BI691" s="236"/>
      <c r="BJ691" s="236"/>
      <c r="BK691" s="236"/>
      <c r="BL691" s="236"/>
      <c r="BM691" s="236"/>
      <c r="BN691" s="236"/>
      <c r="BO691" s="236"/>
      <c r="BP691" s="236"/>
      <c r="BQ691" s="236"/>
      <c r="BR691" s="236"/>
      <c r="BS691" s="236"/>
      <c r="BT691" s="236"/>
      <c r="BU691" s="236"/>
      <c r="BV691" s="236"/>
      <c r="BW691" s="236"/>
      <c r="BX691" s="236"/>
      <c r="BY691" s="236"/>
      <c r="BZ691" s="236"/>
      <c r="CA691" s="236"/>
      <c r="CB691" s="236"/>
      <c r="CC691" s="236"/>
      <c r="CD691" s="236"/>
      <c r="CE691" s="236"/>
      <c r="CF691" s="236"/>
      <c r="CG691" s="236"/>
      <c r="CH691" s="236"/>
      <c r="CI691" s="236"/>
      <c r="CJ691" s="236"/>
      <c r="CK691" s="236"/>
      <c r="CL691" s="236"/>
      <c r="CM691" s="236"/>
      <c r="CN691" s="236"/>
      <c r="CO691" s="236"/>
      <c r="CP691" s="236"/>
      <c r="CQ691" s="236"/>
      <c r="CR691" s="236"/>
      <c r="CS691" s="236"/>
      <c r="CT691" s="236"/>
      <c r="CU691" s="236"/>
      <c r="CV691" s="236"/>
      <c r="CW691" s="236"/>
      <c r="CX691" s="236"/>
      <c r="CY691" s="236"/>
      <c r="CZ691" s="236"/>
      <c r="DA691" s="233"/>
    </row>
    <row r="692" s="240" customFormat="true" ht="25.15" customHeight="true" x14ac:dyDescent="0.2">
      <c r="C692" s="2259"/>
      <c r="D692" s="2258"/>
      <c r="E692" s="809"/>
      <c r="F692" s="809"/>
      <c r="G692" s="809"/>
      <c r="H692" s="2259"/>
      <c r="I692" s="2258"/>
      <c r="J692" s="809"/>
      <c r="K692" s="809"/>
      <c r="L692" s="809"/>
      <c r="M692" s="2259"/>
      <c r="N692" s="2258"/>
      <c r="O692" s="809"/>
      <c r="P692" s="809"/>
      <c r="Q692" s="809"/>
      <c r="R692" s="233"/>
      <c r="S692" s="233"/>
      <c r="T692" s="233"/>
      <c r="U692" s="233"/>
      <c r="V692" s="233"/>
      <c r="W692" s="233"/>
      <c r="X692" s="233"/>
      <c r="Y692" s="233"/>
      <c r="Z692" s="233"/>
      <c r="AA692" s="233"/>
      <c r="AB692" s="233"/>
      <c r="AC692" s="233"/>
      <c r="AD692" s="233"/>
      <c r="AE692" s="233"/>
      <c r="AF692" s="233"/>
      <c r="AG692" s="233"/>
      <c r="AH692" s="233"/>
      <c r="AI692" s="233"/>
      <c r="AJ692" s="233"/>
      <c r="AK692" s="233"/>
      <c r="AL692" s="233"/>
      <c r="AM692" s="233"/>
      <c r="AN692" s="233"/>
      <c r="AO692" s="233"/>
      <c r="AP692" s="233"/>
      <c r="AQ692" s="233"/>
      <c r="AR692" s="233"/>
      <c r="AS692" s="233"/>
      <c r="AT692" s="233"/>
      <c r="AU692" s="233"/>
      <c r="AV692" s="233"/>
      <c r="AW692" s="233"/>
      <c r="AX692" s="233"/>
      <c r="AY692" s="233"/>
      <c r="BA692" s="236"/>
      <c r="BB692" s="413"/>
      <c r="BC692" s="236"/>
      <c r="BD692" s="236"/>
      <c r="BE692" s="236"/>
      <c r="BF692" s="236"/>
      <c r="BG692" s="236"/>
      <c r="BH692" s="236"/>
      <c r="BI692" s="236"/>
      <c r="BJ692" s="236"/>
      <c r="BK692" s="236"/>
      <c r="BL692" s="236"/>
      <c r="BM692" s="236"/>
      <c r="BN692" s="236"/>
      <c r="BO692" s="236"/>
      <c r="BP692" s="236"/>
      <c r="BQ692" s="236"/>
      <c r="BR692" s="236"/>
      <c r="BS692" s="236"/>
      <c r="BT692" s="236"/>
      <c r="BU692" s="236"/>
      <c r="BV692" s="236"/>
      <c r="BW692" s="236"/>
      <c r="BX692" s="236"/>
      <c r="BY692" s="236"/>
      <c r="BZ692" s="236"/>
      <c r="CA692" s="236"/>
      <c r="CB692" s="236"/>
      <c r="CC692" s="236"/>
      <c r="CD692" s="236"/>
      <c r="CE692" s="236"/>
      <c r="CF692" s="236"/>
      <c r="CG692" s="236"/>
      <c r="CH692" s="236"/>
      <c r="CI692" s="236"/>
      <c r="CJ692" s="236"/>
      <c r="CK692" s="236"/>
      <c r="CL692" s="236"/>
      <c r="CM692" s="236"/>
      <c r="CN692" s="236"/>
      <c r="CO692" s="236"/>
      <c r="CP692" s="236"/>
      <c r="CQ692" s="236"/>
      <c r="CR692" s="236"/>
      <c r="CS692" s="236"/>
      <c r="CT692" s="236"/>
      <c r="CU692" s="236"/>
      <c r="CV692" s="236"/>
      <c r="CW692" s="236"/>
      <c r="CX692" s="236"/>
      <c r="CY692" s="236"/>
      <c r="CZ692" s="236"/>
      <c r="DA692" s="233"/>
    </row>
    <row r="693" s="240" customFormat="true" ht="25.15" customHeight="true" x14ac:dyDescent="0.2">
      <c r="C693" s="2259"/>
      <c r="D693" s="2258"/>
      <c r="E693" s="809"/>
      <c r="F693" s="809"/>
      <c r="G693" s="809"/>
      <c r="H693" s="2259"/>
      <c r="I693" s="2258"/>
      <c r="J693" s="809"/>
      <c r="K693" s="809"/>
      <c r="L693" s="809"/>
      <c r="M693" s="2259"/>
      <c r="N693" s="2258"/>
      <c r="O693" s="809"/>
      <c r="P693" s="809"/>
      <c r="Q693" s="809"/>
      <c r="R693" s="233"/>
      <c r="S693" s="233"/>
      <c r="T693" s="233"/>
      <c r="U693" s="233"/>
      <c r="V693" s="233"/>
      <c r="W693" s="233"/>
      <c r="X693" s="233"/>
      <c r="Y693" s="233"/>
      <c r="Z693" s="233"/>
      <c r="AA693" s="233"/>
      <c r="AB693" s="233"/>
      <c r="AC693" s="233"/>
      <c r="AD693" s="233"/>
      <c r="AE693" s="233"/>
      <c r="AF693" s="233"/>
      <c r="AG693" s="233"/>
      <c r="AH693" s="233"/>
      <c r="AI693" s="233"/>
      <c r="AJ693" s="233"/>
      <c r="AK693" s="233"/>
      <c r="AL693" s="233"/>
      <c r="AM693" s="233"/>
      <c r="AN693" s="233"/>
      <c r="AO693" s="233"/>
      <c r="AP693" s="233"/>
      <c r="AQ693" s="233"/>
      <c r="AR693" s="233"/>
      <c r="AS693" s="233"/>
      <c r="AT693" s="233"/>
      <c r="AU693" s="233"/>
      <c r="AV693" s="233"/>
      <c r="AW693" s="233"/>
      <c r="AX693" s="233"/>
      <c r="AY693" s="233"/>
      <c r="BA693" s="236"/>
      <c r="BB693" s="413"/>
      <c r="BC693" s="236"/>
      <c r="BD693" s="236"/>
      <c r="BE693" s="236"/>
      <c r="BF693" s="236"/>
      <c r="BG693" s="236"/>
      <c r="BH693" s="236"/>
      <c r="BI693" s="236"/>
      <c r="BJ693" s="236"/>
      <c r="BK693" s="236"/>
      <c r="BL693" s="236"/>
      <c r="BM693" s="236"/>
      <c r="BN693" s="236"/>
      <c r="BO693" s="236"/>
      <c r="BP693" s="236"/>
      <c r="BQ693" s="236"/>
      <c r="BR693" s="236"/>
      <c r="BS693" s="236"/>
      <c r="BT693" s="236"/>
      <c r="BU693" s="236"/>
      <c r="BV693" s="236"/>
      <c r="BW693" s="236"/>
      <c r="BX693" s="236"/>
      <c r="BY693" s="236"/>
      <c r="BZ693" s="236"/>
      <c r="CA693" s="236"/>
      <c r="CB693" s="236"/>
      <c r="CC693" s="236"/>
      <c r="CD693" s="236"/>
      <c r="CE693" s="236"/>
      <c r="CF693" s="236"/>
      <c r="CG693" s="236"/>
      <c r="CH693" s="236"/>
      <c r="CI693" s="236"/>
      <c r="CJ693" s="236"/>
      <c r="CK693" s="236"/>
      <c r="CL693" s="236"/>
      <c r="CM693" s="236"/>
      <c r="CN693" s="236"/>
      <c r="CO693" s="236"/>
      <c r="CP693" s="236"/>
      <c r="CQ693" s="236"/>
      <c r="CR693" s="236"/>
      <c r="CS693" s="236"/>
      <c r="CT693" s="236"/>
      <c r="CU693" s="236"/>
      <c r="CV693" s="236"/>
      <c r="CW693" s="236"/>
      <c r="CX693" s="236"/>
      <c r="CY693" s="236"/>
      <c r="CZ693" s="236"/>
      <c r="DA693" s="233"/>
    </row>
    <row r="694" s="240" customFormat="true" ht="25.15" customHeight="true" x14ac:dyDescent="0.2">
      <c r="C694" s="2259"/>
      <c r="D694" s="2258"/>
      <c r="E694" s="809"/>
      <c r="F694" s="809"/>
      <c r="G694" s="809"/>
      <c r="H694" s="2259"/>
      <c r="I694" s="2258"/>
      <c r="J694" s="809"/>
      <c r="K694" s="809"/>
      <c r="L694" s="809"/>
      <c r="M694" s="2259"/>
      <c r="N694" s="2258"/>
      <c r="O694" s="809"/>
      <c r="P694" s="809"/>
      <c r="Q694" s="809"/>
      <c r="R694" s="233"/>
      <c r="S694" s="233"/>
      <c r="T694" s="233"/>
      <c r="U694" s="233"/>
      <c r="V694" s="233"/>
      <c r="W694" s="233"/>
      <c r="X694" s="233"/>
      <c r="Y694" s="233"/>
      <c r="Z694" s="233"/>
      <c r="AA694" s="233"/>
      <c r="AB694" s="233"/>
      <c r="AC694" s="233"/>
      <c r="AD694" s="233"/>
      <c r="AE694" s="233"/>
      <c r="AF694" s="233"/>
      <c r="AG694" s="233"/>
      <c r="AH694" s="233"/>
      <c r="AI694" s="233"/>
      <c r="AJ694" s="233"/>
      <c r="AK694" s="233"/>
      <c r="AL694" s="233"/>
      <c r="AM694" s="233"/>
      <c r="AN694" s="233"/>
      <c r="AO694" s="233"/>
      <c r="AP694" s="233"/>
      <c r="AQ694" s="233"/>
      <c r="AR694" s="233"/>
      <c r="AS694" s="233"/>
      <c r="AT694" s="233"/>
      <c r="AU694" s="233"/>
      <c r="AV694" s="233"/>
      <c r="AW694" s="233"/>
      <c r="AX694" s="233"/>
      <c r="AY694" s="233"/>
      <c r="BA694" s="236"/>
      <c r="BB694" s="413"/>
      <c r="BC694" s="236"/>
      <c r="BD694" s="236"/>
      <c r="BE694" s="236"/>
      <c r="BF694" s="236"/>
      <c r="BG694" s="236"/>
      <c r="BH694" s="236"/>
      <c r="BI694" s="236"/>
      <c r="BJ694" s="236"/>
      <c r="BK694" s="236"/>
      <c r="BL694" s="236"/>
      <c r="BM694" s="236"/>
      <c r="BN694" s="236"/>
      <c r="BO694" s="236"/>
      <c r="BP694" s="236"/>
      <c r="BQ694" s="236"/>
      <c r="BR694" s="236"/>
      <c r="BS694" s="236"/>
      <c r="BT694" s="236"/>
      <c r="BU694" s="236"/>
      <c r="BV694" s="236"/>
      <c r="BW694" s="236"/>
      <c r="BX694" s="236"/>
      <c r="BY694" s="236"/>
      <c r="BZ694" s="236"/>
      <c r="CA694" s="236"/>
      <c r="CB694" s="236"/>
      <c r="CC694" s="236"/>
      <c r="CD694" s="236"/>
      <c r="CE694" s="236"/>
      <c r="CF694" s="236"/>
      <c r="CG694" s="236"/>
      <c r="CH694" s="236"/>
      <c r="CI694" s="236"/>
      <c r="CJ694" s="236"/>
      <c r="CK694" s="236"/>
      <c r="CL694" s="236"/>
      <c r="CM694" s="236"/>
      <c r="CN694" s="236"/>
      <c r="CO694" s="236"/>
      <c r="CP694" s="236"/>
      <c r="CQ694" s="236"/>
      <c r="CR694" s="236"/>
      <c r="CS694" s="236"/>
      <c r="CT694" s="236"/>
      <c r="CU694" s="236"/>
      <c r="CV694" s="236"/>
      <c r="CW694" s="236"/>
      <c r="CX694" s="236"/>
      <c r="CY694" s="236"/>
      <c r="CZ694" s="236"/>
      <c r="DA694" s="233"/>
    </row>
    <row r="695" s="240" customFormat="true" ht="25.15" customHeight="true" x14ac:dyDescent="0.2">
      <c r="C695" s="2259"/>
      <c r="D695" s="2258"/>
      <c r="E695" s="809"/>
      <c r="F695" s="809"/>
      <c r="G695" s="809"/>
      <c r="H695" s="2259"/>
      <c r="I695" s="2258"/>
      <c r="J695" s="809"/>
      <c r="K695" s="809"/>
      <c r="L695" s="809"/>
      <c r="M695" s="2259"/>
      <c r="N695" s="2258"/>
      <c r="O695" s="809"/>
      <c r="P695" s="809"/>
      <c r="Q695" s="809"/>
      <c r="R695" s="233"/>
      <c r="S695" s="233"/>
      <c r="T695" s="233"/>
      <c r="U695" s="233"/>
      <c r="V695" s="233"/>
      <c r="W695" s="233"/>
      <c r="X695" s="233"/>
      <c r="Y695" s="233"/>
      <c r="Z695" s="233"/>
      <c r="AA695" s="233"/>
      <c r="AB695" s="233"/>
      <c r="AC695" s="233"/>
      <c r="AD695" s="233"/>
      <c r="AE695" s="233"/>
      <c r="AF695" s="233"/>
      <c r="AG695" s="233"/>
      <c r="AH695" s="233"/>
      <c r="AI695" s="233"/>
      <c r="AJ695" s="233"/>
      <c r="AK695" s="233"/>
      <c r="AL695" s="233"/>
      <c r="AM695" s="233"/>
      <c r="AN695" s="233"/>
      <c r="AO695" s="233"/>
      <c r="AP695" s="233"/>
      <c r="AQ695" s="233"/>
      <c r="AR695" s="233"/>
      <c r="AS695" s="233"/>
      <c r="AT695" s="233"/>
      <c r="AU695" s="233"/>
      <c r="AV695" s="233"/>
      <c r="AW695" s="233"/>
      <c r="AX695" s="233"/>
      <c r="AY695" s="233"/>
      <c r="BA695" s="236"/>
      <c r="BB695" s="413"/>
      <c r="BC695" s="236"/>
      <c r="BD695" s="236"/>
      <c r="BE695" s="236"/>
      <c r="BF695" s="236"/>
      <c r="BG695" s="236"/>
      <c r="BH695" s="236"/>
      <c r="BI695" s="236"/>
      <c r="BJ695" s="236"/>
      <c r="BK695" s="236"/>
      <c r="BL695" s="236"/>
      <c r="BM695" s="236"/>
      <c r="BN695" s="236"/>
      <c r="BO695" s="236"/>
      <c r="BP695" s="236"/>
      <c r="BQ695" s="236"/>
      <c r="BR695" s="236"/>
      <c r="BS695" s="236"/>
      <c r="BT695" s="236"/>
      <c r="BU695" s="236"/>
      <c r="BV695" s="236"/>
      <c r="BW695" s="236"/>
      <c r="BX695" s="236"/>
      <c r="BY695" s="236"/>
      <c r="BZ695" s="236"/>
      <c r="CA695" s="236"/>
      <c r="CB695" s="236"/>
      <c r="CC695" s="236"/>
      <c r="CD695" s="236"/>
      <c r="CE695" s="236"/>
      <c r="CF695" s="236"/>
      <c r="CG695" s="236"/>
      <c r="CH695" s="236"/>
      <c r="CI695" s="236"/>
      <c r="CJ695" s="236"/>
      <c r="CK695" s="236"/>
      <c r="CL695" s="236"/>
      <c r="CM695" s="236"/>
      <c r="CN695" s="236"/>
      <c r="CO695" s="236"/>
      <c r="CP695" s="236"/>
      <c r="CQ695" s="236"/>
      <c r="CR695" s="236"/>
      <c r="CS695" s="236"/>
      <c r="CT695" s="236"/>
      <c r="CU695" s="236"/>
      <c r="CV695" s="236"/>
      <c r="CW695" s="236"/>
      <c r="CX695" s="236"/>
      <c r="CY695" s="236"/>
      <c r="CZ695" s="236"/>
      <c r="DA695" s="233"/>
    </row>
    <row r="696" s="240" customFormat="true" ht="25.15" customHeight="true" x14ac:dyDescent="0.2">
      <c r="C696" s="2259"/>
      <c r="D696" s="2258"/>
      <c r="E696" s="809"/>
      <c r="F696" s="809"/>
      <c r="G696" s="809"/>
      <c r="H696" s="2259"/>
      <c r="I696" s="2258"/>
      <c r="J696" s="809"/>
      <c r="K696" s="809"/>
      <c r="L696" s="809"/>
      <c r="M696" s="2259"/>
      <c r="N696" s="2258"/>
      <c r="O696" s="809"/>
      <c r="P696" s="809"/>
      <c r="Q696" s="809"/>
      <c r="R696" s="233"/>
      <c r="S696" s="233"/>
      <c r="T696" s="233"/>
      <c r="U696" s="233"/>
      <c r="V696" s="233"/>
      <c r="W696" s="233"/>
      <c r="X696" s="233"/>
      <c r="Y696" s="233"/>
      <c r="Z696" s="233"/>
      <c r="AA696" s="233"/>
      <c r="AB696" s="233"/>
      <c r="AC696" s="233"/>
      <c r="AD696" s="233"/>
      <c r="AE696" s="233"/>
      <c r="AF696" s="233"/>
      <c r="AG696" s="233"/>
      <c r="AH696" s="233"/>
      <c r="AI696" s="233"/>
      <c r="AJ696" s="233"/>
      <c r="AK696" s="233"/>
      <c r="AL696" s="233"/>
      <c r="AM696" s="233"/>
      <c r="AN696" s="233"/>
      <c r="AO696" s="233"/>
      <c r="AP696" s="233"/>
      <c r="AQ696" s="233"/>
      <c r="AR696" s="233"/>
      <c r="AS696" s="233"/>
      <c r="AT696" s="233"/>
      <c r="AU696" s="233"/>
      <c r="AV696" s="233"/>
      <c r="AW696" s="233"/>
      <c r="AX696" s="233"/>
      <c r="AY696" s="233"/>
      <c r="BA696" s="236"/>
      <c r="BB696" s="413"/>
      <c r="BC696" s="236"/>
      <c r="BD696" s="236"/>
      <c r="BE696" s="236"/>
      <c r="BF696" s="236"/>
      <c r="BG696" s="236"/>
      <c r="BH696" s="236"/>
      <c r="BI696" s="236"/>
      <c r="BJ696" s="236"/>
      <c r="BK696" s="236"/>
      <c r="BL696" s="236"/>
      <c r="BM696" s="236"/>
      <c r="BN696" s="236"/>
      <c r="BO696" s="236"/>
      <c r="BP696" s="236"/>
      <c r="BQ696" s="236"/>
      <c r="BR696" s="236"/>
      <c r="BS696" s="236"/>
      <c r="BT696" s="236"/>
      <c r="BU696" s="236"/>
      <c r="BV696" s="236"/>
      <c r="BW696" s="236"/>
      <c r="BX696" s="236"/>
      <c r="BY696" s="236"/>
      <c r="BZ696" s="236"/>
      <c r="CA696" s="236"/>
      <c r="CB696" s="236"/>
      <c r="CC696" s="236"/>
      <c r="CD696" s="236"/>
      <c r="CE696" s="236"/>
      <c r="CF696" s="236"/>
      <c r="CG696" s="236"/>
      <c r="CH696" s="236"/>
      <c r="CI696" s="236"/>
      <c r="CJ696" s="236"/>
      <c r="CK696" s="236"/>
      <c r="CL696" s="236"/>
      <c r="CM696" s="236"/>
      <c r="CN696" s="236"/>
      <c r="CO696" s="236"/>
      <c r="CP696" s="236"/>
      <c r="CQ696" s="236"/>
      <c r="CR696" s="236"/>
      <c r="CS696" s="236"/>
      <c r="CT696" s="236"/>
      <c r="CU696" s="236"/>
      <c r="CV696" s="236"/>
      <c r="CW696" s="236"/>
      <c r="CX696" s="236"/>
      <c r="CY696" s="236"/>
      <c r="CZ696" s="236"/>
      <c r="DA696" s="233"/>
    </row>
    <row r="697" s="240" customFormat="true" ht="25.15" customHeight="true" x14ac:dyDescent="0.2">
      <c r="C697" s="2259"/>
      <c r="D697" s="2258"/>
      <c r="E697" s="809"/>
      <c r="F697" s="809"/>
      <c r="G697" s="809"/>
      <c r="H697" s="2259"/>
      <c r="I697" s="2258"/>
      <c r="J697" s="809"/>
      <c r="K697" s="809"/>
      <c r="L697" s="809"/>
      <c r="M697" s="2259"/>
      <c r="N697" s="2258"/>
      <c r="O697" s="809"/>
      <c r="P697" s="809"/>
      <c r="Q697" s="809"/>
      <c r="R697" s="233"/>
      <c r="S697" s="233"/>
      <c r="T697" s="233"/>
      <c r="U697" s="233"/>
      <c r="V697" s="233"/>
      <c r="W697" s="233"/>
      <c r="X697" s="233"/>
      <c r="Y697" s="233"/>
      <c r="Z697" s="233"/>
      <c r="AA697" s="233"/>
      <c r="AB697" s="233"/>
      <c r="AC697" s="233"/>
      <c r="AD697" s="233"/>
      <c r="AE697" s="233"/>
      <c r="AF697" s="233"/>
      <c r="AG697" s="233"/>
      <c r="AH697" s="233"/>
      <c r="AI697" s="233"/>
      <c r="AJ697" s="233"/>
      <c r="AK697" s="233"/>
      <c r="AL697" s="233"/>
      <c r="AM697" s="233"/>
      <c r="AN697" s="233"/>
      <c r="AO697" s="233"/>
      <c r="AP697" s="233"/>
      <c r="AQ697" s="233"/>
      <c r="AR697" s="233"/>
      <c r="AS697" s="233"/>
      <c r="AT697" s="233"/>
      <c r="AU697" s="233"/>
      <c r="AV697" s="233"/>
      <c r="AW697" s="233"/>
      <c r="AX697" s="233"/>
      <c r="AY697" s="233"/>
      <c r="BA697" s="236"/>
      <c r="BB697" s="413"/>
      <c r="BC697" s="236"/>
      <c r="BD697" s="236"/>
      <c r="BE697" s="236"/>
      <c r="BF697" s="236"/>
      <c r="BG697" s="236"/>
      <c r="BH697" s="236"/>
      <c r="BI697" s="236"/>
      <c r="BJ697" s="236"/>
      <c r="BK697" s="236"/>
      <c r="BL697" s="236"/>
      <c r="BM697" s="236"/>
      <c r="BN697" s="236"/>
      <c r="BO697" s="236"/>
      <c r="BP697" s="236"/>
      <c r="BQ697" s="236"/>
      <c r="BR697" s="236"/>
      <c r="BS697" s="236"/>
      <c r="BT697" s="236"/>
      <c r="BU697" s="236"/>
      <c r="BV697" s="236"/>
      <c r="BW697" s="236"/>
      <c r="BX697" s="236"/>
      <c r="BY697" s="236"/>
      <c r="BZ697" s="236"/>
      <c r="CA697" s="236"/>
      <c r="CB697" s="236"/>
      <c r="CC697" s="236"/>
      <c r="CD697" s="236"/>
      <c r="CE697" s="236"/>
      <c r="CF697" s="236"/>
      <c r="CG697" s="236"/>
      <c r="CH697" s="236"/>
      <c r="CI697" s="236"/>
      <c r="CJ697" s="236"/>
      <c r="CK697" s="236"/>
      <c r="CL697" s="236"/>
      <c r="CM697" s="236"/>
      <c r="CN697" s="236"/>
      <c r="CO697" s="236"/>
      <c r="CP697" s="236"/>
      <c r="CQ697" s="236"/>
      <c r="CR697" s="236"/>
      <c r="CS697" s="236"/>
      <c r="CT697" s="236"/>
      <c r="CU697" s="236"/>
      <c r="CV697" s="236"/>
      <c r="CW697" s="236"/>
      <c r="CX697" s="236"/>
      <c r="CY697" s="236"/>
      <c r="CZ697" s="236"/>
      <c r="DA697" s="233"/>
    </row>
    <row r="698" s="240" customFormat="true" ht="25.15" customHeight="true" x14ac:dyDescent="0.2">
      <c r="C698" s="2259"/>
      <c r="D698" s="2258"/>
      <c r="E698" s="809"/>
      <c r="F698" s="809"/>
      <c r="G698" s="809"/>
      <c r="H698" s="2259"/>
      <c r="I698" s="2258"/>
      <c r="J698" s="809"/>
      <c r="K698" s="809"/>
      <c r="L698" s="809"/>
      <c r="M698" s="2259"/>
      <c r="N698" s="2258"/>
      <c r="O698" s="809"/>
      <c r="P698" s="809"/>
      <c r="Q698" s="809"/>
      <c r="R698" s="233"/>
      <c r="S698" s="233"/>
      <c r="T698" s="233"/>
      <c r="U698" s="233"/>
      <c r="V698" s="233"/>
      <c r="W698" s="233"/>
      <c r="X698" s="233"/>
      <c r="Y698" s="233"/>
      <c r="Z698" s="233"/>
      <c r="AA698" s="233"/>
      <c r="AB698" s="233"/>
      <c r="AC698" s="233"/>
      <c r="AD698" s="233"/>
      <c r="AE698" s="233"/>
      <c r="AF698" s="233"/>
      <c r="AG698" s="233"/>
      <c r="AH698" s="233"/>
      <c r="AI698" s="233"/>
      <c r="AJ698" s="233"/>
      <c r="AK698" s="233"/>
      <c r="AL698" s="233"/>
      <c r="AM698" s="233"/>
      <c r="AN698" s="233"/>
      <c r="AO698" s="233"/>
      <c r="AP698" s="233"/>
      <c r="AQ698" s="233"/>
      <c r="AR698" s="233"/>
      <c r="AS698" s="233"/>
      <c r="AT698" s="233"/>
      <c r="AU698" s="233"/>
      <c r="AV698" s="233"/>
      <c r="AW698" s="233"/>
      <c r="AX698" s="233"/>
      <c r="AY698" s="233"/>
      <c r="BA698" s="236"/>
      <c r="BB698" s="413"/>
      <c r="BC698" s="236"/>
      <c r="BD698" s="236"/>
      <c r="BE698" s="236"/>
      <c r="BF698" s="236"/>
      <c r="BG698" s="236"/>
      <c r="BH698" s="236"/>
      <c r="BI698" s="236"/>
      <c r="BJ698" s="236"/>
      <c r="BK698" s="236"/>
      <c r="BL698" s="236"/>
      <c r="BM698" s="236"/>
      <c r="BN698" s="236"/>
      <c r="BO698" s="236"/>
      <c r="BP698" s="236"/>
      <c r="BQ698" s="236"/>
      <c r="BR698" s="236"/>
      <c r="BS698" s="236"/>
      <c r="BT698" s="236"/>
      <c r="BU698" s="236"/>
      <c r="BV698" s="236"/>
      <c r="BW698" s="236"/>
      <c r="BX698" s="236"/>
      <c r="BY698" s="236"/>
      <c r="BZ698" s="236"/>
      <c r="CA698" s="236"/>
      <c r="CB698" s="236"/>
      <c r="CC698" s="236"/>
      <c r="CD698" s="236"/>
      <c r="CE698" s="236"/>
      <c r="CF698" s="236"/>
      <c r="CG698" s="236"/>
      <c r="CH698" s="236"/>
      <c r="CI698" s="236"/>
      <c r="CJ698" s="236"/>
      <c r="CK698" s="236"/>
      <c r="CL698" s="236"/>
      <c r="CM698" s="236"/>
      <c r="CN698" s="236"/>
      <c r="CO698" s="236"/>
      <c r="CP698" s="236"/>
      <c r="CQ698" s="236"/>
      <c r="CR698" s="236"/>
      <c r="CS698" s="236"/>
      <c r="CT698" s="236"/>
      <c r="CU698" s="236"/>
      <c r="CV698" s="236"/>
      <c r="CW698" s="236"/>
      <c r="CX698" s="236"/>
      <c r="CY698" s="236"/>
      <c r="CZ698" s="236"/>
      <c r="DA698" s="233"/>
    </row>
    <row r="699" s="240" customFormat="true" ht="25.15" customHeight="true" x14ac:dyDescent="0.2">
      <c r="C699" s="2259"/>
      <c r="D699" s="2258"/>
      <c r="E699" s="809"/>
      <c r="F699" s="809"/>
      <c r="G699" s="809"/>
      <c r="H699" s="2259"/>
      <c r="I699" s="2258"/>
      <c r="J699" s="809"/>
      <c r="K699" s="809"/>
      <c r="L699" s="809"/>
      <c r="M699" s="2259"/>
      <c r="N699" s="2258"/>
      <c r="O699" s="809"/>
      <c r="P699" s="809"/>
      <c r="Q699" s="809"/>
      <c r="R699" s="233"/>
      <c r="S699" s="233"/>
      <c r="T699" s="233"/>
      <c r="U699" s="233"/>
      <c r="V699" s="233"/>
      <c r="W699" s="233"/>
      <c r="X699" s="233"/>
      <c r="Y699" s="233"/>
      <c r="Z699" s="233"/>
      <c r="AA699" s="233"/>
      <c r="AB699" s="233"/>
      <c r="AC699" s="233"/>
      <c r="AD699" s="233"/>
      <c r="AE699" s="233"/>
      <c r="AF699" s="233"/>
      <c r="AG699" s="233"/>
      <c r="AH699" s="233"/>
      <c r="AI699" s="233"/>
      <c r="AJ699" s="233"/>
      <c r="AK699" s="233"/>
      <c r="AL699" s="233"/>
      <c r="AM699" s="233"/>
      <c r="AN699" s="233"/>
      <c r="AO699" s="233"/>
      <c r="AP699" s="233"/>
      <c r="AQ699" s="233"/>
      <c r="AR699" s="233"/>
      <c r="AS699" s="233"/>
      <c r="AT699" s="233"/>
      <c r="AU699" s="233"/>
      <c r="AV699" s="233"/>
      <c r="AW699" s="233"/>
      <c r="AX699" s="233"/>
      <c r="AY699" s="233"/>
      <c r="BA699" s="236"/>
      <c r="BB699" s="413"/>
      <c r="BC699" s="236"/>
      <c r="BD699" s="236"/>
      <c r="BE699" s="236"/>
      <c r="BF699" s="236"/>
      <c r="BG699" s="236"/>
      <c r="BH699" s="236"/>
      <c r="BI699" s="236"/>
      <c r="BJ699" s="236"/>
      <c r="BK699" s="236"/>
      <c r="BL699" s="236"/>
      <c r="BM699" s="236"/>
      <c r="BN699" s="236"/>
      <c r="BO699" s="236"/>
      <c r="BP699" s="236"/>
      <c r="BQ699" s="236"/>
      <c r="BR699" s="236"/>
      <c r="BS699" s="236"/>
      <c r="BT699" s="236"/>
      <c r="BU699" s="236"/>
      <c r="BV699" s="236"/>
      <c r="BW699" s="236"/>
      <c r="BX699" s="236"/>
      <c r="BY699" s="236"/>
      <c r="BZ699" s="236"/>
      <c r="CA699" s="236"/>
      <c r="CB699" s="236"/>
      <c r="CC699" s="236"/>
      <c r="CD699" s="236"/>
      <c r="CE699" s="236"/>
      <c r="CF699" s="236"/>
      <c r="CG699" s="236"/>
      <c r="CH699" s="236"/>
      <c r="CI699" s="236"/>
      <c r="CJ699" s="236"/>
      <c r="CK699" s="236"/>
      <c r="CL699" s="236"/>
      <c r="CM699" s="236"/>
      <c r="CN699" s="236"/>
      <c r="CO699" s="236"/>
      <c r="CP699" s="236"/>
      <c r="CQ699" s="236"/>
      <c r="CR699" s="236"/>
      <c r="CS699" s="236"/>
      <c r="CT699" s="236"/>
      <c r="CU699" s="236"/>
      <c r="CV699" s="236"/>
      <c r="CW699" s="236"/>
      <c r="CX699" s="236"/>
      <c r="CY699" s="236"/>
      <c r="CZ699" s="236"/>
      <c r="DA699" s="233"/>
    </row>
    <row r="700" s="240" customFormat="true" ht="25.15" customHeight="true" x14ac:dyDescent="0.2">
      <c r="C700" s="2259"/>
      <c r="D700" s="2258"/>
      <c r="E700" s="809"/>
      <c r="F700" s="809"/>
      <c r="G700" s="809"/>
      <c r="H700" s="2259"/>
      <c r="I700" s="2258"/>
      <c r="J700" s="809"/>
      <c r="K700" s="809"/>
      <c r="L700" s="809"/>
      <c r="M700" s="2259"/>
      <c r="N700" s="2258"/>
      <c r="O700" s="809"/>
      <c r="P700" s="809"/>
      <c r="Q700" s="809"/>
      <c r="R700" s="233"/>
      <c r="S700" s="233"/>
      <c r="T700" s="233"/>
      <c r="U700" s="233"/>
      <c r="V700" s="233"/>
      <c r="W700" s="233"/>
      <c r="X700" s="233"/>
      <c r="Y700" s="233"/>
      <c r="Z700" s="233"/>
      <c r="AA700" s="233"/>
      <c r="AB700" s="233"/>
      <c r="AC700" s="233"/>
      <c r="AD700" s="233"/>
      <c r="AE700" s="233"/>
      <c r="AF700" s="233"/>
      <c r="AG700" s="233"/>
      <c r="AH700" s="233"/>
      <c r="AI700" s="233"/>
      <c r="AJ700" s="233"/>
      <c r="AK700" s="233"/>
      <c r="AL700" s="233"/>
      <c r="AM700" s="233"/>
      <c r="AN700" s="233"/>
      <c r="AO700" s="233"/>
      <c r="AP700" s="233"/>
      <c r="AQ700" s="233"/>
      <c r="AR700" s="233"/>
      <c r="AS700" s="233"/>
      <c r="AT700" s="233"/>
      <c r="AU700" s="233"/>
      <c r="AV700" s="233"/>
      <c r="AW700" s="233"/>
      <c r="AX700" s="233"/>
      <c r="AY700" s="233"/>
      <c r="BA700" s="236"/>
      <c r="BB700" s="413"/>
      <c r="BC700" s="236"/>
      <c r="BD700" s="236"/>
      <c r="BE700" s="236"/>
      <c r="BF700" s="236"/>
      <c r="BG700" s="236"/>
      <c r="BH700" s="236"/>
      <c r="BI700" s="236"/>
      <c r="BJ700" s="236"/>
      <c r="BK700" s="236"/>
      <c r="BL700" s="236"/>
      <c r="BM700" s="236"/>
      <c r="BN700" s="236"/>
      <c r="BO700" s="236"/>
      <c r="BP700" s="236"/>
      <c r="BQ700" s="236"/>
      <c r="BR700" s="236"/>
      <c r="BS700" s="236"/>
      <c r="BT700" s="236"/>
      <c r="BU700" s="236"/>
      <c r="BV700" s="236"/>
      <c r="BW700" s="236"/>
      <c r="BX700" s="236"/>
      <c r="BY700" s="236"/>
      <c r="BZ700" s="236"/>
      <c r="CA700" s="236"/>
      <c r="CB700" s="236"/>
      <c r="CC700" s="236"/>
      <c r="CD700" s="236"/>
      <c r="CE700" s="236"/>
      <c r="CF700" s="236"/>
      <c r="CG700" s="236"/>
      <c r="CH700" s="236"/>
      <c r="CI700" s="236"/>
      <c r="CJ700" s="236"/>
      <c r="CK700" s="236"/>
      <c r="CL700" s="236"/>
      <c r="CM700" s="236"/>
      <c r="CN700" s="236"/>
      <c r="CO700" s="236"/>
      <c r="CP700" s="236"/>
      <c r="CQ700" s="236"/>
      <c r="CR700" s="236"/>
      <c r="CS700" s="236"/>
      <c r="CT700" s="236"/>
      <c r="CU700" s="236"/>
      <c r="CV700" s="236"/>
      <c r="CW700" s="236"/>
      <c r="CX700" s="236"/>
      <c r="CY700" s="236"/>
      <c r="CZ700" s="236"/>
      <c r="DA700" s="233"/>
    </row>
    <row r="701" ht="25.15" customHeight="true" x14ac:dyDescent="0.2">
      <c r="C701" s="2258"/>
      <c r="D701" s="2258"/>
      <c r="E701" s="810"/>
      <c r="F701" s="810"/>
      <c r="G701" s="810"/>
      <c r="H701" s="2258"/>
      <c r="I701" s="2258"/>
      <c r="J701" s="810"/>
      <c r="K701" s="810"/>
      <c r="L701" s="810"/>
      <c r="M701" s="2258"/>
      <c r="N701" s="2258"/>
      <c r="O701" s="810"/>
      <c r="P701" s="810"/>
      <c r="Q701" s="810"/>
      <c r="BA701" s="236"/>
      <c r="BB701" s="413"/>
      <c r="BC701" s="236"/>
      <c r="BD701" s="236"/>
      <c r="BE701" s="236"/>
      <c r="BF701" s="236"/>
      <c r="BG701" s="236"/>
      <c r="BH701" s="236"/>
      <c r="BI701" s="236"/>
      <c r="BJ701" s="236"/>
      <c r="BK701" s="236"/>
      <c r="BL701" s="236"/>
      <c r="BM701" s="236"/>
      <c r="BN701" s="236"/>
      <c r="BO701" s="236"/>
      <c r="BP701" s="236"/>
      <c r="BQ701" s="236"/>
      <c r="BR701" s="236"/>
      <c r="BS701" s="236"/>
      <c r="BT701" s="236"/>
      <c r="BU701" s="236"/>
      <c r="BV701" s="236"/>
      <c r="BW701" s="236"/>
      <c r="BX701" s="236"/>
      <c r="BY701" s="236"/>
      <c r="BZ701" s="236"/>
      <c r="CA701" s="236"/>
      <c r="CB701" s="236"/>
      <c r="CC701" s="236"/>
      <c r="CD701" s="236"/>
      <c r="CE701" s="236"/>
      <c r="CF701" s="236"/>
      <c r="CG701" s="236"/>
      <c r="CH701" s="236"/>
      <c r="CI701" s="236"/>
      <c r="CJ701" s="236"/>
      <c r="CK701" s="236"/>
      <c r="CL701" s="236"/>
      <c r="CM701" s="236"/>
      <c r="CN701" s="236"/>
      <c r="CO701" s="236"/>
      <c r="CP701" s="236"/>
      <c r="CQ701" s="236"/>
      <c r="CR701" s="236"/>
      <c r="CS701" s="236"/>
      <c r="CT701" s="236"/>
      <c r="CU701" s="236"/>
      <c r="CV701" s="236"/>
      <c r="CW701" s="236"/>
      <c r="CX701" s="236"/>
      <c r="CY701" s="236"/>
      <c r="CZ701" s="236"/>
    </row>
    <row r="702" ht="25.15" customHeight="true" x14ac:dyDescent="0.2">
      <c r="C702" s="2258"/>
      <c r="D702" s="2258"/>
      <c r="E702" s="810"/>
      <c r="F702" s="810"/>
      <c r="G702" s="810"/>
      <c r="H702" s="2258"/>
      <c r="I702" s="2258"/>
      <c r="J702" s="810"/>
      <c r="K702" s="810"/>
      <c r="L702" s="810"/>
      <c r="M702" s="2258"/>
      <c r="N702" s="2258"/>
      <c r="O702" s="810"/>
      <c r="P702" s="810"/>
      <c r="Q702" s="810"/>
      <c r="BA702" s="236"/>
      <c r="BB702" s="413"/>
      <c r="BC702" s="236"/>
      <c r="BD702" s="236"/>
      <c r="BE702" s="236"/>
      <c r="BF702" s="236"/>
      <c r="BG702" s="236"/>
      <c r="BH702" s="236"/>
      <c r="BI702" s="236"/>
      <c r="BJ702" s="236"/>
      <c r="BK702" s="236"/>
      <c r="BL702" s="236"/>
      <c r="BM702" s="236"/>
      <c r="BN702" s="236"/>
      <c r="BO702" s="236"/>
      <c r="BP702" s="236"/>
      <c r="BQ702" s="236"/>
      <c r="BR702" s="236"/>
      <c r="BS702" s="236"/>
      <c r="BT702" s="236"/>
      <c r="BU702" s="236"/>
      <c r="BV702" s="236"/>
      <c r="BW702" s="236"/>
      <c r="BX702" s="236"/>
      <c r="BY702" s="236"/>
      <c r="BZ702" s="236"/>
      <c r="CA702" s="236"/>
      <c r="CB702" s="236"/>
      <c r="CC702" s="236"/>
      <c r="CD702" s="236"/>
      <c r="CE702" s="236"/>
      <c r="CF702" s="236"/>
      <c r="CG702" s="236"/>
      <c r="CH702" s="236"/>
      <c r="CI702" s="236"/>
      <c r="CJ702" s="236"/>
      <c r="CK702" s="236"/>
      <c r="CL702" s="236"/>
      <c r="CM702" s="236"/>
      <c r="CN702" s="236"/>
      <c r="CO702" s="236"/>
      <c r="CP702" s="236"/>
      <c r="CQ702" s="236"/>
      <c r="CR702" s="236"/>
      <c r="CS702" s="236"/>
      <c r="CT702" s="236"/>
      <c r="CU702" s="236"/>
      <c r="CV702" s="236"/>
      <c r="CW702" s="236"/>
      <c r="CX702" s="236"/>
      <c r="CY702" s="236"/>
      <c r="CZ702" s="236"/>
    </row>
    <row r="703" ht="25.15" customHeight="true" x14ac:dyDescent="0.2">
      <c r="C703" s="2258"/>
      <c r="D703" s="2258"/>
      <c r="E703" s="810"/>
      <c r="F703" s="810"/>
      <c r="G703" s="810"/>
      <c r="H703" s="2258"/>
      <c r="I703" s="2258"/>
      <c r="J703" s="810"/>
      <c r="K703" s="810"/>
      <c r="L703" s="810"/>
      <c r="M703" s="2258"/>
      <c r="N703" s="2258"/>
      <c r="O703" s="810"/>
      <c r="P703" s="810"/>
      <c r="Q703" s="810"/>
      <c r="BA703" s="236"/>
      <c r="BB703" s="413"/>
      <c r="BC703" s="236"/>
      <c r="BD703" s="236"/>
      <c r="BE703" s="236"/>
      <c r="BF703" s="236"/>
      <c r="BG703" s="236"/>
      <c r="BH703" s="236"/>
      <c r="BI703" s="236"/>
      <c r="BJ703" s="236"/>
      <c r="BK703" s="236"/>
      <c r="BL703" s="236"/>
      <c r="BM703" s="236"/>
      <c r="BN703" s="236"/>
      <c r="BO703" s="236"/>
      <c r="BP703" s="236"/>
      <c r="BQ703" s="236"/>
      <c r="BR703" s="236"/>
      <c r="BS703" s="236"/>
      <c r="BT703" s="236"/>
      <c r="BU703" s="236"/>
      <c r="BV703" s="236"/>
      <c r="BW703" s="236"/>
      <c r="BX703" s="236"/>
      <c r="BY703" s="236"/>
      <c r="BZ703" s="236"/>
      <c r="CA703" s="236"/>
      <c r="CB703" s="236"/>
      <c r="CC703" s="236"/>
      <c r="CD703" s="236"/>
      <c r="CE703" s="236"/>
      <c r="CF703" s="236"/>
      <c r="CG703" s="236"/>
      <c r="CH703" s="236"/>
      <c r="CI703" s="236"/>
      <c r="CJ703" s="236"/>
      <c r="CK703" s="236"/>
      <c r="CL703" s="236"/>
      <c r="CM703" s="236"/>
      <c r="CN703" s="236"/>
      <c r="CO703" s="236"/>
      <c r="CP703" s="236"/>
      <c r="CQ703" s="236"/>
      <c r="CR703" s="236"/>
      <c r="CS703" s="236"/>
      <c r="CT703" s="236"/>
      <c r="CU703" s="236"/>
      <c r="CV703" s="236"/>
      <c r="CW703" s="236"/>
      <c r="CX703" s="236"/>
      <c r="CY703" s="236"/>
      <c r="CZ703" s="236"/>
    </row>
    <row r="704" ht="25.15" customHeight="true" x14ac:dyDescent="0.2">
      <c r="C704" s="2258"/>
      <c r="D704" s="2258"/>
      <c r="E704" s="810"/>
      <c r="F704" s="810"/>
      <c r="G704" s="810"/>
      <c r="H704" s="2258"/>
      <c r="I704" s="2258"/>
      <c r="J704" s="810"/>
      <c r="K704" s="810"/>
      <c r="L704" s="810"/>
      <c r="M704" s="2258"/>
      <c r="N704" s="2258"/>
      <c r="O704" s="810"/>
      <c r="P704" s="810"/>
      <c r="Q704" s="810"/>
      <c r="BA704" s="236"/>
      <c r="BB704" s="413"/>
      <c r="BC704" s="236"/>
      <c r="BD704" s="236"/>
      <c r="BE704" s="236"/>
      <c r="BF704" s="236"/>
      <c r="BG704" s="236"/>
      <c r="BH704" s="236"/>
      <c r="BI704" s="236"/>
      <c r="BJ704" s="236"/>
      <c r="BK704" s="236"/>
      <c r="BL704" s="236"/>
      <c r="BM704" s="236"/>
      <c r="BN704" s="236"/>
      <c r="BO704" s="236"/>
      <c r="BP704" s="236"/>
      <c r="BQ704" s="236"/>
      <c r="BR704" s="236"/>
      <c r="BS704" s="236"/>
      <c r="BT704" s="236"/>
      <c r="BU704" s="236"/>
      <c r="BV704" s="236"/>
      <c r="BW704" s="236"/>
      <c r="BX704" s="236"/>
      <c r="BY704" s="236"/>
      <c r="BZ704" s="236"/>
      <c r="CA704" s="236"/>
      <c r="CB704" s="236"/>
      <c r="CC704" s="236"/>
      <c r="CD704" s="236"/>
      <c r="CE704" s="236"/>
      <c r="CF704" s="236"/>
      <c r="CG704" s="236"/>
      <c r="CH704" s="236"/>
      <c r="CI704" s="236"/>
      <c r="CJ704" s="236"/>
      <c r="CK704" s="236"/>
      <c r="CL704" s="236"/>
      <c r="CM704" s="236"/>
      <c r="CN704" s="236"/>
      <c r="CO704" s="236"/>
      <c r="CP704" s="236"/>
      <c r="CQ704" s="236"/>
      <c r="CR704" s="236"/>
      <c r="CS704" s="236"/>
      <c r="CT704" s="236"/>
      <c r="CU704" s="236"/>
      <c r="CV704" s="236"/>
      <c r="CW704" s="236"/>
      <c r="CX704" s="236"/>
      <c r="CY704" s="236"/>
      <c r="CZ704" s="236"/>
    </row>
    <row r="705" ht="25.15" customHeight="true" x14ac:dyDescent="0.2">
      <c r="C705" s="2258"/>
      <c r="D705" s="2258"/>
      <c r="E705" s="810"/>
      <c r="F705" s="810"/>
      <c r="G705" s="810"/>
      <c r="H705" s="2258"/>
      <c r="I705" s="2258"/>
      <c r="J705" s="810"/>
      <c r="K705" s="810"/>
      <c r="L705" s="810"/>
      <c r="M705" s="2258"/>
      <c r="N705" s="2258"/>
      <c r="O705" s="810"/>
      <c r="P705" s="810"/>
      <c r="Q705" s="810"/>
      <c r="BA705" s="236"/>
      <c r="BB705" s="413"/>
      <c r="BC705" s="236"/>
      <c r="BD705" s="236"/>
      <c r="BE705" s="236"/>
      <c r="BF705" s="236"/>
      <c r="BG705" s="236"/>
      <c r="BH705" s="236"/>
      <c r="BI705" s="236"/>
      <c r="BJ705" s="236"/>
      <c r="BK705" s="236"/>
      <c r="BL705" s="236"/>
      <c r="BM705" s="236"/>
      <c r="BN705" s="236"/>
      <c r="BO705" s="236"/>
      <c r="BP705" s="236"/>
      <c r="BQ705" s="236"/>
      <c r="BR705" s="236"/>
      <c r="BS705" s="236"/>
      <c r="BT705" s="236"/>
      <c r="BU705" s="236"/>
      <c r="BV705" s="236"/>
      <c r="BW705" s="236"/>
      <c r="BX705" s="236"/>
      <c r="BY705" s="236"/>
      <c r="BZ705" s="236"/>
      <c r="CA705" s="236"/>
      <c r="CB705" s="236"/>
      <c r="CC705" s="236"/>
      <c r="CD705" s="236"/>
      <c r="CE705" s="236"/>
      <c r="CF705" s="236"/>
      <c r="CG705" s="236"/>
      <c r="CH705" s="236"/>
      <c r="CI705" s="236"/>
      <c r="CJ705" s="236"/>
      <c r="CK705" s="236"/>
      <c r="CL705" s="236"/>
      <c r="CM705" s="236"/>
      <c r="CN705" s="236"/>
      <c r="CO705" s="236"/>
      <c r="CP705" s="236"/>
      <c r="CQ705" s="236"/>
      <c r="CR705" s="236"/>
      <c r="CS705" s="236"/>
      <c r="CT705" s="236"/>
      <c r="CU705" s="236"/>
      <c r="CV705" s="236"/>
      <c r="CW705" s="236"/>
      <c r="CX705" s="236"/>
      <c r="CY705" s="236"/>
      <c r="CZ705" s="236"/>
    </row>
    <row r="706" ht="25.15" customHeight="true" x14ac:dyDescent="0.2">
      <c r="C706" s="2258"/>
      <c r="D706" s="2258"/>
      <c r="E706" s="810"/>
      <c r="F706" s="810"/>
      <c r="G706" s="810"/>
      <c r="H706" s="2258"/>
      <c r="I706" s="2258"/>
      <c r="J706" s="810"/>
      <c r="K706" s="810"/>
      <c r="L706" s="810"/>
      <c r="M706" s="2258"/>
      <c r="N706" s="2258"/>
      <c r="O706" s="810"/>
      <c r="P706" s="810"/>
      <c r="Q706" s="810"/>
      <c r="BA706" s="236"/>
      <c r="BB706" s="413"/>
      <c r="BC706" s="236"/>
      <c r="BD706" s="236"/>
      <c r="BE706" s="236"/>
      <c r="BF706" s="236"/>
      <c r="BG706" s="236"/>
      <c r="BH706" s="236"/>
      <c r="BI706" s="236"/>
      <c r="BJ706" s="236"/>
      <c r="BK706" s="236"/>
      <c r="BL706" s="236"/>
      <c r="BM706" s="236"/>
      <c r="BN706" s="236"/>
      <c r="BO706" s="236"/>
      <c r="BP706" s="236"/>
      <c r="BQ706" s="236"/>
      <c r="BR706" s="236"/>
      <c r="BS706" s="236"/>
      <c r="BT706" s="236"/>
      <c r="BU706" s="236"/>
      <c r="BV706" s="236"/>
      <c r="BW706" s="236"/>
      <c r="BX706" s="236"/>
      <c r="BY706" s="236"/>
      <c r="BZ706" s="236"/>
      <c r="CA706" s="236"/>
      <c r="CB706" s="236"/>
      <c r="CC706" s="236"/>
      <c r="CD706" s="236"/>
      <c r="CE706" s="236"/>
      <c r="CF706" s="236"/>
      <c r="CG706" s="236"/>
      <c r="CH706" s="236"/>
      <c r="CI706" s="236"/>
      <c r="CJ706" s="236"/>
      <c r="CK706" s="236"/>
      <c r="CL706" s="236"/>
      <c r="CM706" s="236"/>
      <c r="CN706" s="236"/>
      <c r="CO706" s="236"/>
      <c r="CP706" s="236"/>
      <c r="CQ706" s="236"/>
      <c r="CR706" s="236"/>
      <c r="CS706" s="236"/>
      <c r="CT706" s="236"/>
      <c r="CU706" s="236"/>
      <c r="CV706" s="236"/>
      <c r="CW706" s="236"/>
      <c r="CX706" s="236"/>
      <c r="CY706" s="236"/>
      <c r="CZ706" s="236"/>
    </row>
    <row r="707" ht="25.15" customHeight="true" x14ac:dyDescent="0.2">
      <c r="C707" s="2258"/>
      <c r="D707" s="2258"/>
      <c r="E707" s="810"/>
      <c r="F707" s="810"/>
      <c r="G707" s="810"/>
      <c r="H707" s="2258"/>
      <c r="I707" s="2258"/>
      <c r="J707" s="810"/>
      <c r="K707" s="810"/>
      <c r="L707" s="810"/>
      <c r="M707" s="2258"/>
      <c r="N707" s="2258"/>
      <c r="O707" s="810"/>
      <c r="P707" s="810"/>
      <c r="Q707" s="810"/>
      <c r="BA707" s="236"/>
      <c r="BB707" s="413"/>
      <c r="BC707" s="236"/>
      <c r="BD707" s="236"/>
      <c r="BE707" s="236"/>
      <c r="BF707" s="236"/>
      <c r="BG707" s="236"/>
      <c r="BH707" s="236"/>
      <c r="BI707" s="236"/>
      <c r="BJ707" s="236"/>
      <c r="BK707" s="236"/>
      <c r="BL707" s="236"/>
      <c r="BM707" s="236"/>
      <c r="BN707" s="236"/>
      <c r="BO707" s="236"/>
      <c r="BP707" s="236"/>
      <c r="BQ707" s="236"/>
      <c r="BR707" s="236"/>
      <c r="BS707" s="236"/>
      <c r="BT707" s="236"/>
      <c r="BU707" s="236"/>
      <c r="BV707" s="236"/>
      <c r="BW707" s="236"/>
      <c r="BX707" s="236"/>
      <c r="BY707" s="236"/>
      <c r="BZ707" s="236"/>
      <c r="CA707" s="236"/>
      <c r="CB707" s="236"/>
      <c r="CC707" s="236"/>
      <c r="CD707" s="236"/>
      <c r="CE707" s="236"/>
      <c r="CF707" s="236"/>
      <c r="CG707" s="236"/>
      <c r="CH707" s="236"/>
      <c r="CI707" s="236"/>
      <c r="CJ707" s="236"/>
      <c r="CK707" s="236"/>
      <c r="CL707" s="236"/>
      <c r="CM707" s="236"/>
      <c r="CN707" s="236"/>
      <c r="CO707" s="236"/>
      <c r="CP707" s="236"/>
      <c r="CQ707" s="236"/>
      <c r="CR707" s="236"/>
      <c r="CS707" s="236"/>
      <c r="CT707" s="236"/>
      <c r="CU707" s="236"/>
      <c r="CV707" s="236"/>
      <c r="CW707" s="236"/>
      <c r="CX707" s="236"/>
      <c r="CY707" s="236"/>
      <c r="CZ707" s="236"/>
    </row>
    <row r="708" ht="25.15" customHeight="true" x14ac:dyDescent="0.2">
      <c r="C708" s="2258"/>
      <c r="D708" s="2258"/>
      <c r="E708" s="810"/>
      <c r="F708" s="810"/>
      <c r="G708" s="810"/>
      <c r="H708" s="2258"/>
      <c r="I708" s="2258"/>
      <c r="J708" s="810"/>
      <c r="K708" s="810"/>
      <c r="L708" s="810"/>
      <c r="M708" s="2258"/>
      <c r="N708" s="2258"/>
      <c r="O708" s="810"/>
      <c r="P708" s="810"/>
      <c r="Q708" s="810"/>
      <c r="BA708" s="236"/>
      <c r="BB708" s="413"/>
      <c r="BC708" s="236"/>
      <c r="BD708" s="236"/>
      <c r="BE708" s="236"/>
      <c r="BF708" s="236"/>
      <c r="BG708" s="236"/>
      <c r="BH708" s="236"/>
      <c r="BI708" s="236"/>
      <c r="BJ708" s="236"/>
      <c r="BK708" s="236"/>
      <c r="BL708" s="236"/>
      <c r="BM708" s="236"/>
      <c r="BN708" s="236"/>
      <c r="BO708" s="236"/>
      <c r="BP708" s="236"/>
      <c r="BQ708" s="236"/>
      <c r="BR708" s="236"/>
      <c r="BS708" s="236"/>
      <c r="BT708" s="236"/>
      <c r="BU708" s="236"/>
      <c r="BV708" s="236"/>
      <c r="BW708" s="236"/>
      <c r="BX708" s="236"/>
      <c r="BY708" s="236"/>
      <c r="BZ708" s="236"/>
      <c r="CA708" s="236"/>
      <c r="CB708" s="236"/>
      <c r="CC708" s="236"/>
      <c r="CD708" s="236"/>
      <c r="CE708" s="236"/>
      <c r="CF708" s="236"/>
      <c r="CG708" s="236"/>
      <c r="CH708" s="236"/>
      <c r="CI708" s="236"/>
      <c r="CJ708" s="236"/>
      <c r="CK708" s="236"/>
      <c r="CL708" s="236"/>
      <c r="CM708" s="236"/>
      <c r="CN708" s="236"/>
      <c r="CO708" s="236"/>
      <c r="CP708" s="236"/>
      <c r="CQ708" s="236"/>
      <c r="CR708" s="236"/>
      <c r="CS708" s="236"/>
      <c r="CT708" s="236"/>
      <c r="CU708" s="236"/>
      <c r="CV708" s="236"/>
      <c r="CW708" s="236"/>
      <c r="CX708" s="236"/>
      <c r="CY708" s="236"/>
      <c r="CZ708" s="236"/>
    </row>
    <row r="709" ht="25.15" customHeight="true" x14ac:dyDescent="0.2">
      <c r="C709" s="2258"/>
      <c r="D709" s="2258"/>
      <c r="E709" s="810"/>
      <c r="F709" s="810"/>
      <c r="G709" s="810"/>
      <c r="H709" s="2258"/>
      <c r="I709" s="2258"/>
      <c r="J709" s="810"/>
      <c r="K709" s="810"/>
      <c r="L709" s="810"/>
      <c r="M709" s="2258"/>
      <c r="N709" s="2258"/>
      <c r="O709" s="810"/>
      <c r="P709" s="810"/>
      <c r="Q709" s="810"/>
      <c r="BA709" s="236"/>
      <c r="BB709" s="413"/>
      <c r="BC709" s="236"/>
      <c r="BD709" s="236"/>
      <c r="BE709" s="236"/>
      <c r="BF709" s="236"/>
      <c r="BG709" s="236"/>
      <c r="BH709" s="236"/>
      <c r="BI709" s="236"/>
      <c r="BJ709" s="236"/>
      <c r="BK709" s="236"/>
      <c r="BL709" s="236"/>
      <c r="BM709" s="236"/>
      <c r="BN709" s="236"/>
      <c r="BO709" s="236"/>
      <c r="BP709" s="236"/>
      <c r="BQ709" s="236"/>
      <c r="BR709" s="236"/>
      <c r="BS709" s="236"/>
      <c r="BT709" s="236"/>
      <c r="BU709" s="236"/>
      <c r="BV709" s="236"/>
      <c r="BW709" s="236"/>
      <c r="BX709" s="236"/>
      <c r="BY709" s="236"/>
      <c r="BZ709" s="236"/>
      <c r="CA709" s="236"/>
      <c r="CB709" s="236"/>
      <c r="CC709" s="236"/>
      <c r="CD709" s="236"/>
      <c r="CE709" s="236"/>
      <c r="CF709" s="236"/>
      <c r="CG709" s="236"/>
      <c r="CH709" s="236"/>
      <c r="CI709" s="236"/>
      <c r="CJ709" s="236"/>
      <c r="CK709" s="236"/>
      <c r="CL709" s="236"/>
      <c r="CM709" s="236"/>
      <c r="CN709" s="236"/>
      <c r="CO709" s="236"/>
      <c r="CP709" s="236"/>
      <c r="CQ709" s="236"/>
      <c r="CR709" s="236"/>
      <c r="CS709" s="236"/>
      <c r="CT709" s="236"/>
      <c r="CU709" s="236"/>
      <c r="CV709" s="236"/>
      <c r="CW709" s="236"/>
      <c r="CX709" s="236"/>
      <c r="CY709" s="236"/>
      <c r="CZ709" s="236"/>
    </row>
    <row r="710" ht="25.15" customHeight="true" x14ac:dyDescent="0.2">
      <c r="C710" s="2258"/>
      <c r="D710" s="2258"/>
      <c r="E710" s="810"/>
      <c r="F710" s="810"/>
      <c r="G710" s="810"/>
      <c r="H710" s="2258"/>
      <c r="I710" s="2258"/>
      <c r="J710" s="810"/>
      <c r="K710" s="810"/>
      <c r="L710" s="810"/>
      <c r="M710" s="2258"/>
      <c r="N710" s="2258"/>
      <c r="O710" s="810"/>
      <c r="P710" s="810"/>
      <c r="Q710" s="810"/>
      <c r="BA710" s="236"/>
      <c r="BB710" s="413"/>
      <c r="BC710" s="236"/>
      <c r="BD710" s="236"/>
      <c r="BE710" s="236"/>
      <c r="BF710" s="236"/>
      <c r="BG710" s="236"/>
      <c r="BH710" s="236"/>
      <c r="BI710" s="236"/>
      <c r="BJ710" s="236"/>
      <c r="BK710" s="236"/>
      <c r="BL710" s="236"/>
      <c r="BM710" s="236"/>
      <c r="BN710" s="236"/>
      <c r="BO710" s="236"/>
      <c r="BP710" s="236"/>
      <c r="BQ710" s="236"/>
      <c r="BR710" s="236"/>
      <c r="BS710" s="236"/>
      <c r="BT710" s="236"/>
      <c r="BU710" s="236"/>
      <c r="BV710" s="236"/>
      <c r="BW710" s="236"/>
      <c r="BX710" s="236"/>
      <c r="BY710" s="236"/>
      <c r="BZ710" s="236"/>
      <c r="CA710" s="236"/>
      <c r="CB710" s="236"/>
      <c r="CC710" s="236"/>
      <c r="CD710" s="236"/>
      <c r="CE710" s="236"/>
      <c r="CF710" s="236"/>
      <c r="CG710" s="236"/>
      <c r="CH710" s="236"/>
      <c r="CI710" s="236"/>
      <c r="CJ710" s="236"/>
      <c r="CK710" s="236"/>
      <c r="CL710" s="236"/>
      <c r="CM710" s="236"/>
      <c r="CN710" s="236"/>
      <c r="CO710" s="236"/>
      <c r="CP710" s="236"/>
      <c r="CQ710" s="236"/>
      <c r="CR710" s="236"/>
      <c r="CS710" s="236"/>
      <c r="CT710" s="236"/>
      <c r="CU710" s="236"/>
      <c r="CV710" s="236"/>
      <c r="CW710" s="236"/>
      <c r="CX710" s="236"/>
      <c r="CY710" s="236"/>
      <c r="CZ710" s="236"/>
    </row>
    <row r="711" ht="25.15" customHeight="true" x14ac:dyDescent="0.2">
      <c r="C711" s="2258"/>
      <c r="D711" s="2258"/>
      <c r="E711" s="810"/>
      <c r="F711" s="810"/>
      <c r="G711" s="810"/>
      <c r="H711" s="2258"/>
      <c r="I711" s="2258"/>
      <c r="J711" s="810"/>
      <c r="K711" s="810"/>
      <c r="L711" s="810"/>
      <c r="M711" s="2258"/>
      <c r="N711" s="2258"/>
      <c r="O711" s="810"/>
      <c r="P711" s="810"/>
      <c r="Q711" s="810"/>
      <c r="BA711" s="236"/>
      <c r="BB711" s="413"/>
      <c r="BC711" s="236"/>
      <c r="BD711" s="236"/>
      <c r="BE711" s="236"/>
      <c r="BF711" s="236"/>
      <c r="BG711" s="236"/>
      <c r="BH711" s="236"/>
      <c r="BI711" s="236"/>
      <c r="BJ711" s="236"/>
      <c r="BK711" s="236"/>
      <c r="BL711" s="236"/>
      <c r="BM711" s="236"/>
      <c r="BN711" s="236"/>
      <c r="BO711" s="236"/>
      <c r="BP711" s="236"/>
      <c r="BQ711" s="236"/>
      <c r="BR711" s="236"/>
      <c r="BS711" s="236"/>
      <c r="BT711" s="236"/>
      <c r="BU711" s="236"/>
      <c r="BV711" s="236"/>
      <c r="BW711" s="236"/>
      <c r="BX711" s="236"/>
      <c r="BY711" s="236"/>
      <c r="BZ711" s="236"/>
      <c r="CA711" s="236"/>
      <c r="CB711" s="236"/>
      <c r="CC711" s="236"/>
      <c r="CD711" s="236"/>
      <c r="CE711" s="236"/>
      <c r="CF711" s="236"/>
      <c r="CG711" s="236"/>
      <c r="CH711" s="236"/>
      <c r="CI711" s="236"/>
      <c r="CJ711" s="236"/>
      <c r="CK711" s="236"/>
      <c r="CL711" s="236"/>
      <c r="CM711" s="236"/>
      <c r="CN711" s="236"/>
      <c r="CO711" s="236"/>
      <c r="CP711" s="236"/>
      <c r="CQ711" s="236"/>
      <c r="CR711" s="236"/>
      <c r="CS711" s="236"/>
      <c r="CT711" s="236"/>
      <c r="CU711" s="236"/>
      <c r="CV711" s="236"/>
      <c r="CW711" s="236"/>
      <c r="CX711" s="236"/>
      <c r="CY711" s="236"/>
      <c r="CZ711" s="236"/>
    </row>
    <row r="712" ht="25.15" customHeight="true" x14ac:dyDescent="0.2">
      <c r="C712" s="2258"/>
      <c r="D712" s="2258"/>
      <c r="E712" s="810"/>
      <c r="F712" s="810"/>
      <c r="G712" s="810"/>
      <c r="H712" s="2258"/>
      <c r="I712" s="2258"/>
      <c r="J712" s="810"/>
      <c r="K712" s="810"/>
      <c r="L712" s="810"/>
      <c r="M712" s="2258"/>
      <c r="N712" s="2258"/>
      <c r="O712" s="810"/>
      <c r="P712" s="810"/>
      <c r="Q712" s="810"/>
      <c r="BA712" s="236"/>
      <c r="BB712" s="413"/>
      <c r="BC712" s="236"/>
      <c r="BD712" s="236"/>
      <c r="BE712" s="236"/>
      <c r="BF712" s="236"/>
      <c r="BG712" s="236"/>
      <c r="BH712" s="236"/>
      <c r="BI712" s="236"/>
      <c r="BJ712" s="236"/>
      <c r="BK712" s="236"/>
      <c r="BL712" s="236"/>
      <c r="BM712" s="236"/>
      <c r="BN712" s="236"/>
      <c r="BO712" s="236"/>
      <c r="BP712" s="236"/>
      <c r="BQ712" s="236"/>
      <c r="BR712" s="236"/>
      <c r="BS712" s="236"/>
      <c r="BT712" s="236"/>
      <c r="BU712" s="236"/>
      <c r="BV712" s="236"/>
      <c r="BW712" s="236"/>
      <c r="BX712" s="236"/>
      <c r="BY712" s="236"/>
      <c r="BZ712" s="236"/>
      <c r="CA712" s="236"/>
      <c r="CB712" s="236"/>
      <c r="CC712" s="236"/>
      <c r="CD712" s="236"/>
      <c r="CE712" s="236"/>
      <c r="CF712" s="236"/>
      <c r="CG712" s="236"/>
      <c r="CH712" s="236"/>
      <c r="CI712" s="236"/>
      <c r="CJ712" s="236"/>
      <c r="CK712" s="236"/>
      <c r="CL712" s="236"/>
      <c r="CM712" s="236"/>
      <c r="CN712" s="236"/>
      <c r="CO712" s="236"/>
      <c r="CP712" s="236"/>
      <c r="CQ712" s="236"/>
      <c r="CR712" s="236"/>
      <c r="CS712" s="236"/>
      <c r="CT712" s="236"/>
      <c r="CU712" s="236"/>
      <c r="CV712" s="236"/>
      <c r="CW712" s="236"/>
      <c r="CX712" s="236"/>
      <c r="CY712" s="236"/>
      <c r="CZ712" s="236"/>
    </row>
    <row r="713" ht="25.15" customHeight="true" x14ac:dyDescent="0.2">
      <c r="C713" s="2258"/>
      <c r="D713" s="2258"/>
      <c r="E713" s="810"/>
      <c r="F713" s="810"/>
      <c r="G713" s="810"/>
      <c r="H713" s="2258"/>
      <c r="I713" s="2258"/>
      <c r="J713" s="810"/>
      <c r="K713" s="810"/>
      <c r="L713" s="810"/>
      <c r="M713" s="2258"/>
      <c r="N713" s="2258"/>
      <c r="O713" s="810"/>
      <c r="P713" s="810"/>
      <c r="Q713" s="810"/>
      <c r="BA713" s="236"/>
      <c r="BB713" s="413"/>
      <c r="BC713" s="236"/>
      <c r="BD713" s="236"/>
      <c r="BE713" s="236"/>
      <c r="BF713" s="236"/>
      <c r="BG713" s="236"/>
      <c r="BH713" s="236"/>
      <c r="BI713" s="236"/>
      <c r="BJ713" s="236"/>
      <c r="BK713" s="236"/>
      <c r="BL713" s="236"/>
      <c r="BM713" s="236"/>
      <c r="BN713" s="236"/>
      <c r="BO713" s="236"/>
      <c r="BP713" s="236"/>
      <c r="BQ713" s="236"/>
      <c r="BR713" s="236"/>
      <c r="BS713" s="236"/>
      <c r="BT713" s="236"/>
      <c r="BU713" s="236"/>
      <c r="BV713" s="236"/>
      <c r="BW713" s="236"/>
      <c r="BX713" s="236"/>
      <c r="BY713" s="236"/>
      <c r="BZ713" s="236"/>
      <c r="CA713" s="236"/>
      <c r="CB713" s="236"/>
      <c r="CC713" s="236"/>
      <c r="CD713" s="236"/>
      <c r="CE713" s="236"/>
      <c r="CF713" s="236"/>
      <c r="CG713" s="236"/>
      <c r="CH713" s="236"/>
      <c r="CI713" s="236"/>
      <c r="CJ713" s="236"/>
      <c r="CK713" s="236"/>
      <c r="CL713" s="236"/>
      <c r="CM713" s="236"/>
      <c r="CN713" s="236"/>
      <c r="CO713" s="236"/>
      <c r="CP713" s="236"/>
      <c r="CQ713" s="236"/>
      <c r="CR713" s="236"/>
      <c r="CS713" s="236"/>
      <c r="CT713" s="236"/>
      <c r="CU713" s="236"/>
      <c r="CV713" s="236"/>
      <c r="CW713" s="236"/>
      <c r="CX713" s="236"/>
      <c r="CY713" s="236"/>
      <c r="CZ713" s="236"/>
    </row>
    <row r="714" ht="25.15" customHeight="true" x14ac:dyDescent="0.2">
      <c r="C714" s="2258"/>
      <c r="D714" s="2258"/>
      <c r="E714" s="810"/>
      <c r="F714" s="810"/>
      <c r="G714" s="810"/>
      <c r="H714" s="2258"/>
      <c r="I714" s="2258"/>
      <c r="J714" s="810"/>
      <c r="K714" s="810"/>
      <c r="L714" s="810"/>
      <c r="M714" s="2258"/>
      <c r="N714" s="2258"/>
      <c r="O714" s="810"/>
      <c r="P714" s="810"/>
      <c r="Q714" s="810"/>
      <c r="BA714" s="236"/>
      <c r="BB714" s="413"/>
      <c r="BC714" s="236"/>
      <c r="BD714" s="236"/>
      <c r="BE714" s="236"/>
      <c r="BF714" s="236"/>
      <c r="BG714" s="236"/>
      <c r="BH714" s="236"/>
      <c r="BI714" s="236"/>
      <c r="BJ714" s="236"/>
      <c r="BK714" s="236"/>
      <c r="BL714" s="236"/>
      <c r="BM714" s="236"/>
      <c r="BN714" s="236"/>
      <c r="BO714" s="236"/>
      <c r="BP714" s="236"/>
      <c r="BQ714" s="236"/>
      <c r="BR714" s="236"/>
      <c r="BS714" s="236"/>
      <c r="BT714" s="236"/>
      <c r="BU714" s="236"/>
      <c r="BV714" s="236"/>
      <c r="BW714" s="236"/>
      <c r="BX714" s="236"/>
      <c r="BY714" s="236"/>
      <c r="BZ714" s="236"/>
      <c r="CA714" s="236"/>
      <c r="CB714" s="236"/>
      <c r="CC714" s="236"/>
      <c r="CD714" s="236"/>
      <c r="CE714" s="236"/>
      <c r="CF714" s="236"/>
      <c r="CG714" s="236"/>
      <c r="CH714" s="236"/>
      <c r="CI714" s="236"/>
      <c r="CJ714" s="236"/>
      <c r="CK714" s="236"/>
      <c r="CL714" s="236"/>
      <c r="CM714" s="236"/>
      <c r="CN714" s="236"/>
      <c r="CO714" s="236"/>
      <c r="CP714" s="236"/>
      <c r="CQ714" s="236"/>
      <c r="CR714" s="236"/>
      <c r="CS714" s="236"/>
      <c r="CT714" s="236"/>
      <c r="CU714" s="236"/>
      <c r="CV714" s="236"/>
      <c r="CW714" s="236"/>
      <c r="CX714" s="236"/>
      <c r="CY714" s="236"/>
      <c r="CZ714" s="236"/>
    </row>
    <row r="715" ht="25.15" customHeight="true" x14ac:dyDescent="0.2">
      <c r="C715" s="2258"/>
      <c r="D715" s="2258"/>
      <c r="E715" s="810"/>
      <c r="F715" s="810"/>
      <c r="G715" s="810"/>
      <c r="H715" s="2258"/>
      <c r="I715" s="2258"/>
      <c r="J715" s="810"/>
      <c r="K715" s="810"/>
      <c r="L715" s="810"/>
      <c r="M715" s="2258"/>
      <c r="N715" s="2258"/>
      <c r="O715" s="810"/>
      <c r="P715" s="810"/>
      <c r="Q715" s="810"/>
      <c r="BA715" s="236"/>
      <c r="BB715" s="413"/>
      <c r="BC715" s="236"/>
      <c r="BD715" s="236"/>
      <c r="BE715" s="236"/>
      <c r="BF715" s="236"/>
      <c r="BG715" s="236"/>
      <c r="BH715" s="236"/>
      <c r="BI715" s="236"/>
      <c r="BJ715" s="236"/>
      <c r="BK715" s="236"/>
      <c r="BL715" s="236"/>
      <c r="BM715" s="236"/>
      <c r="BN715" s="236"/>
      <c r="BO715" s="236"/>
      <c r="BP715" s="236"/>
      <c r="BQ715" s="236"/>
      <c r="BR715" s="236"/>
      <c r="BS715" s="236"/>
      <c r="BT715" s="236"/>
      <c r="BU715" s="236"/>
      <c r="BV715" s="236"/>
      <c r="BW715" s="236"/>
      <c r="BX715" s="236"/>
      <c r="BY715" s="236"/>
      <c r="BZ715" s="236"/>
      <c r="CA715" s="236"/>
      <c r="CB715" s="236"/>
      <c r="CC715" s="236"/>
      <c r="CD715" s="236"/>
      <c r="CE715" s="236"/>
      <c r="CF715" s="236"/>
      <c r="CG715" s="236"/>
      <c r="CH715" s="236"/>
      <c r="CI715" s="236"/>
      <c r="CJ715" s="236"/>
      <c r="CK715" s="236"/>
      <c r="CL715" s="236"/>
      <c r="CM715" s="236"/>
      <c r="CN715" s="236"/>
      <c r="CO715" s="236"/>
      <c r="CP715" s="236"/>
      <c r="CQ715" s="236"/>
      <c r="CR715" s="236"/>
      <c r="CS715" s="236"/>
      <c r="CT715" s="236"/>
      <c r="CU715" s="236"/>
      <c r="CV715" s="236"/>
      <c r="CW715" s="236"/>
      <c r="CX715" s="236"/>
      <c r="CY715" s="236"/>
      <c r="CZ715" s="236"/>
    </row>
    <row r="716" ht="25.15" customHeight="true" x14ac:dyDescent="0.2">
      <c r="C716" s="2258"/>
      <c r="D716" s="2258"/>
      <c r="E716" s="810"/>
      <c r="F716" s="810"/>
      <c r="G716" s="810"/>
      <c r="H716" s="2258"/>
      <c r="I716" s="2258"/>
      <c r="J716" s="810"/>
      <c r="K716" s="810"/>
      <c r="L716" s="810"/>
      <c r="M716" s="2258"/>
      <c r="N716" s="2258"/>
      <c r="O716" s="810"/>
      <c r="P716" s="810"/>
      <c r="Q716" s="810"/>
      <c r="BA716" s="236"/>
      <c r="BB716" s="413"/>
      <c r="BC716" s="236"/>
      <c r="BD716" s="236"/>
      <c r="BE716" s="236"/>
      <c r="BF716" s="236"/>
      <c r="BG716" s="236"/>
      <c r="BH716" s="236"/>
      <c r="BI716" s="236"/>
      <c r="BJ716" s="236"/>
      <c r="BK716" s="236"/>
      <c r="BL716" s="236"/>
      <c r="BM716" s="236"/>
      <c r="BN716" s="236"/>
      <c r="BO716" s="236"/>
      <c r="BP716" s="236"/>
      <c r="BQ716" s="236"/>
      <c r="BR716" s="236"/>
      <c r="BS716" s="236"/>
      <c r="BT716" s="236"/>
      <c r="BU716" s="236"/>
      <c r="BV716" s="236"/>
      <c r="BW716" s="236"/>
      <c r="BX716" s="236"/>
      <c r="BY716" s="236"/>
      <c r="BZ716" s="236"/>
      <c r="CA716" s="236"/>
      <c r="CB716" s="236"/>
      <c r="CC716" s="236"/>
      <c r="CD716" s="236"/>
      <c r="CE716" s="236"/>
      <c r="CF716" s="236"/>
      <c r="CG716" s="236"/>
      <c r="CH716" s="236"/>
      <c r="CI716" s="236"/>
      <c r="CJ716" s="236"/>
      <c r="CK716" s="236"/>
      <c r="CL716" s="236"/>
      <c r="CM716" s="236"/>
      <c r="CN716" s="236"/>
      <c r="CO716" s="236"/>
      <c r="CP716" s="236"/>
      <c r="CQ716" s="236"/>
      <c r="CR716" s="236"/>
      <c r="CS716" s="236"/>
      <c r="CT716" s="236"/>
      <c r="CU716" s="236"/>
      <c r="CV716" s="236"/>
      <c r="CW716" s="236"/>
      <c r="CX716" s="236"/>
      <c r="CY716" s="236"/>
      <c r="CZ716" s="236"/>
    </row>
    <row r="717" ht="25.15" customHeight="true" x14ac:dyDescent="0.2">
      <c r="C717" s="2258"/>
      <c r="D717" s="2258"/>
      <c r="E717" s="810"/>
      <c r="F717" s="810"/>
      <c r="G717" s="810"/>
      <c r="H717" s="2258"/>
      <c r="I717" s="2258"/>
      <c r="J717" s="810"/>
      <c r="K717" s="810"/>
      <c r="L717" s="810"/>
      <c r="M717" s="2258"/>
      <c r="N717" s="2258"/>
      <c r="O717" s="810"/>
      <c r="P717" s="810"/>
      <c r="Q717" s="810"/>
      <c r="BA717" s="236"/>
      <c r="BB717" s="413"/>
      <c r="BC717" s="236"/>
      <c r="BD717" s="236"/>
      <c r="BE717" s="236"/>
      <c r="BF717" s="236"/>
      <c r="BG717" s="236"/>
      <c r="BH717" s="236"/>
      <c r="BI717" s="236"/>
      <c r="BJ717" s="236"/>
      <c r="BK717" s="236"/>
      <c r="BL717" s="236"/>
      <c r="BM717" s="236"/>
      <c r="BN717" s="236"/>
      <c r="BO717" s="236"/>
      <c r="BP717" s="236"/>
      <c r="BQ717" s="236"/>
      <c r="BR717" s="236"/>
      <c r="BS717" s="236"/>
      <c r="BT717" s="236"/>
      <c r="BU717" s="236"/>
      <c r="BV717" s="236"/>
      <c r="BW717" s="236"/>
      <c r="BX717" s="236"/>
      <c r="BY717" s="236"/>
      <c r="BZ717" s="236"/>
      <c r="CA717" s="236"/>
      <c r="CB717" s="236"/>
      <c r="CC717" s="236"/>
      <c r="CD717" s="236"/>
      <c r="CE717" s="236"/>
      <c r="CF717" s="236"/>
      <c r="CG717" s="236"/>
      <c r="CH717" s="236"/>
      <c r="CI717" s="236"/>
      <c r="CJ717" s="236"/>
      <c r="CK717" s="236"/>
      <c r="CL717" s="236"/>
      <c r="CM717" s="236"/>
      <c r="CN717" s="236"/>
      <c r="CO717" s="236"/>
      <c r="CP717" s="236"/>
      <c r="CQ717" s="236"/>
      <c r="CR717" s="236"/>
      <c r="CS717" s="236"/>
      <c r="CT717" s="236"/>
      <c r="CU717" s="236"/>
      <c r="CV717" s="236"/>
      <c r="CW717" s="236"/>
      <c r="CX717" s="236"/>
      <c r="CY717" s="236"/>
      <c r="CZ717" s="236"/>
    </row>
    <row r="718" ht="25.15" customHeight="true" x14ac:dyDescent="0.2">
      <c r="C718" s="2258"/>
      <c r="D718" s="2258"/>
      <c r="E718" s="810"/>
      <c r="F718" s="810"/>
      <c r="G718" s="810"/>
      <c r="H718" s="2258"/>
      <c r="I718" s="2258"/>
      <c r="J718" s="810"/>
      <c r="K718" s="810"/>
      <c r="L718" s="810"/>
      <c r="M718" s="2258"/>
      <c r="N718" s="2258"/>
      <c r="O718" s="810"/>
      <c r="P718" s="810"/>
      <c r="Q718" s="810"/>
      <c r="BA718" s="236"/>
      <c r="BB718" s="413"/>
      <c r="BC718" s="236"/>
      <c r="BD718" s="236"/>
      <c r="BE718" s="236"/>
      <c r="BF718" s="236"/>
      <c r="BG718" s="236"/>
      <c r="BH718" s="236"/>
      <c r="BI718" s="236"/>
      <c r="BJ718" s="236"/>
      <c r="BK718" s="236"/>
      <c r="BL718" s="236"/>
      <c r="BM718" s="236"/>
      <c r="BN718" s="236"/>
      <c r="BO718" s="236"/>
      <c r="BP718" s="236"/>
      <c r="BQ718" s="236"/>
      <c r="BR718" s="236"/>
      <c r="BS718" s="236"/>
      <c r="BT718" s="236"/>
      <c r="BU718" s="236"/>
      <c r="BV718" s="236"/>
      <c r="BW718" s="236"/>
      <c r="BX718" s="236"/>
      <c r="BY718" s="236"/>
      <c r="BZ718" s="236"/>
      <c r="CA718" s="236"/>
      <c r="CB718" s="236"/>
      <c r="CC718" s="236"/>
      <c r="CD718" s="236"/>
      <c r="CE718" s="236"/>
      <c r="CF718" s="236"/>
      <c r="CG718" s="236"/>
      <c r="CH718" s="236"/>
      <c r="CI718" s="236"/>
      <c r="CJ718" s="236"/>
      <c r="CK718" s="236"/>
      <c r="CL718" s="236"/>
      <c r="CM718" s="236"/>
      <c r="CN718" s="236"/>
      <c r="CO718" s="236"/>
      <c r="CP718" s="236"/>
      <c r="CQ718" s="236"/>
      <c r="CR718" s="236"/>
      <c r="CS718" s="236"/>
      <c r="CT718" s="236"/>
      <c r="CU718" s="236"/>
      <c r="CV718" s="236"/>
      <c r="CW718" s="236"/>
      <c r="CX718" s="236"/>
      <c r="CY718" s="236"/>
      <c r="CZ718" s="236"/>
    </row>
    <row r="719" ht="25.15" customHeight="true" x14ac:dyDescent="0.2">
      <c r="C719" s="2258"/>
      <c r="D719" s="2258"/>
      <c r="E719" s="810"/>
      <c r="F719" s="810"/>
      <c r="G719" s="810"/>
      <c r="H719" s="2258"/>
      <c r="I719" s="2258"/>
      <c r="J719" s="810"/>
      <c r="K719" s="810"/>
      <c r="L719" s="810"/>
      <c r="M719" s="2258"/>
      <c r="N719" s="2258"/>
      <c r="O719" s="810"/>
      <c r="P719" s="810"/>
      <c r="Q719" s="810"/>
      <c r="BA719" s="236"/>
      <c r="BB719" s="413"/>
      <c r="BC719" s="236"/>
      <c r="BD719" s="236"/>
      <c r="BE719" s="236"/>
      <c r="BF719" s="236"/>
      <c r="BG719" s="236"/>
      <c r="BH719" s="236"/>
      <c r="BI719" s="236"/>
      <c r="BJ719" s="236"/>
      <c r="BK719" s="236"/>
      <c r="BL719" s="236"/>
      <c r="BM719" s="236"/>
      <c r="BN719" s="236"/>
      <c r="BO719" s="236"/>
      <c r="BP719" s="236"/>
      <c r="BQ719" s="236"/>
      <c r="BR719" s="236"/>
      <c r="BS719" s="236"/>
      <c r="BT719" s="236"/>
      <c r="BU719" s="236"/>
      <c r="BV719" s="236"/>
      <c r="BW719" s="236"/>
      <c r="BX719" s="236"/>
      <c r="BY719" s="236"/>
      <c r="BZ719" s="236"/>
      <c r="CA719" s="236"/>
      <c r="CB719" s="236"/>
      <c r="CC719" s="236"/>
      <c r="CD719" s="236"/>
      <c r="CE719" s="236"/>
      <c r="CF719" s="236"/>
      <c r="CG719" s="236"/>
      <c r="CH719" s="236"/>
      <c r="CI719" s="236"/>
      <c r="CJ719" s="236"/>
      <c r="CK719" s="236"/>
      <c r="CL719" s="236"/>
      <c r="CM719" s="236"/>
      <c r="CN719" s="236"/>
      <c r="CO719" s="236"/>
      <c r="CP719" s="236"/>
      <c r="CQ719" s="236"/>
      <c r="CR719" s="236"/>
      <c r="CS719" s="236"/>
      <c r="CT719" s="236"/>
      <c r="CU719" s="236"/>
      <c r="CV719" s="236"/>
      <c r="CW719" s="236"/>
      <c r="CX719" s="236"/>
      <c r="CY719" s="236"/>
      <c r="CZ719" s="236"/>
    </row>
    <row r="720" ht="25.15" customHeight="true" x14ac:dyDescent="0.2">
      <c r="C720" s="2258"/>
      <c r="D720" s="2258"/>
      <c r="E720" s="810"/>
      <c r="F720" s="810"/>
      <c r="G720" s="810"/>
      <c r="H720" s="2258"/>
      <c r="I720" s="2258"/>
      <c r="J720" s="810"/>
      <c r="K720" s="810"/>
      <c r="L720" s="810"/>
      <c r="M720" s="2258"/>
      <c r="N720" s="2258"/>
      <c r="O720" s="810"/>
      <c r="P720" s="810"/>
      <c r="Q720" s="810"/>
      <c r="BA720" s="236"/>
      <c r="BB720" s="413"/>
      <c r="BC720" s="236"/>
      <c r="BD720" s="236"/>
      <c r="BE720" s="236"/>
      <c r="BF720" s="236"/>
      <c r="BG720" s="236"/>
      <c r="BH720" s="236"/>
      <c r="BI720" s="236"/>
      <c r="BJ720" s="236"/>
      <c r="BK720" s="236"/>
      <c r="BL720" s="236"/>
      <c r="BM720" s="236"/>
      <c r="BN720" s="236"/>
      <c r="BO720" s="236"/>
      <c r="BP720" s="236"/>
      <c r="BQ720" s="236"/>
      <c r="BR720" s="236"/>
      <c r="BS720" s="236"/>
      <c r="BT720" s="236"/>
      <c r="BU720" s="236"/>
      <c r="BV720" s="236"/>
      <c r="BW720" s="236"/>
      <c r="BX720" s="236"/>
      <c r="BY720" s="236"/>
      <c r="BZ720" s="236"/>
      <c r="CA720" s="236"/>
      <c r="CB720" s="236"/>
      <c r="CC720" s="236"/>
      <c r="CD720" s="236"/>
      <c r="CE720" s="236"/>
      <c r="CF720" s="236"/>
      <c r="CG720" s="236"/>
      <c r="CH720" s="236"/>
      <c r="CI720" s="236"/>
      <c r="CJ720" s="236"/>
      <c r="CK720" s="236"/>
      <c r="CL720" s="236"/>
      <c r="CM720" s="236"/>
      <c r="CN720" s="236"/>
      <c r="CO720" s="236"/>
      <c r="CP720" s="236"/>
      <c r="CQ720" s="236"/>
      <c r="CR720" s="236"/>
      <c r="CS720" s="236"/>
      <c r="CT720" s="236"/>
      <c r="CU720" s="236"/>
      <c r="CV720" s="236"/>
      <c r="CW720" s="236"/>
      <c r="CX720" s="236"/>
      <c r="CY720" s="236"/>
      <c r="CZ720" s="236"/>
    </row>
    <row r="721" ht="25.15" customHeight="true" x14ac:dyDescent="0.2">
      <c r="C721" s="2258"/>
      <c r="D721" s="2258"/>
      <c r="E721" s="810"/>
      <c r="F721" s="810"/>
      <c r="G721" s="810"/>
      <c r="H721" s="2258"/>
      <c r="I721" s="2258"/>
      <c r="J721" s="810"/>
      <c r="K721" s="810"/>
      <c r="L721" s="810"/>
      <c r="M721" s="2258"/>
      <c r="N721" s="2258"/>
      <c r="O721" s="810"/>
      <c r="P721" s="810"/>
      <c r="Q721" s="810"/>
      <c r="BA721" s="236"/>
      <c r="BB721" s="413"/>
      <c r="BC721" s="236"/>
      <c r="BD721" s="236"/>
      <c r="BE721" s="236"/>
      <c r="BF721" s="236"/>
      <c r="BG721" s="236"/>
      <c r="BH721" s="236"/>
      <c r="BI721" s="236"/>
      <c r="BJ721" s="236"/>
      <c r="BK721" s="236"/>
      <c r="BL721" s="236"/>
      <c r="BM721" s="236"/>
      <c r="BN721" s="236"/>
      <c r="BO721" s="236"/>
      <c r="BP721" s="236"/>
      <c r="BQ721" s="236"/>
      <c r="BR721" s="236"/>
      <c r="BS721" s="236"/>
      <c r="BT721" s="236"/>
      <c r="BU721" s="236"/>
      <c r="BV721" s="236"/>
      <c r="BW721" s="236"/>
      <c r="BX721" s="236"/>
      <c r="BY721" s="236"/>
      <c r="BZ721" s="236"/>
      <c r="CA721" s="236"/>
      <c r="CB721" s="236"/>
      <c r="CC721" s="236"/>
      <c r="CD721" s="236"/>
      <c r="CE721" s="236"/>
      <c r="CF721" s="236"/>
      <c r="CG721" s="236"/>
      <c r="CH721" s="236"/>
      <c r="CI721" s="236"/>
      <c r="CJ721" s="236"/>
      <c r="CK721" s="236"/>
      <c r="CL721" s="236"/>
      <c r="CM721" s="236"/>
      <c r="CN721" s="236"/>
      <c r="CO721" s="236"/>
      <c r="CP721" s="236"/>
      <c r="CQ721" s="236"/>
      <c r="CR721" s="236"/>
      <c r="CS721" s="236"/>
      <c r="CT721" s="236"/>
      <c r="CU721" s="236"/>
      <c r="CV721" s="236"/>
      <c r="CW721" s="236"/>
      <c r="CX721" s="236"/>
      <c r="CY721" s="236"/>
      <c r="CZ721" s="236"/>
    </row>
    <row r="722" ht="25.15" customHeight="true" x14ac:dyDescent="0.2">
      <c r="C722" s="2258"/>
      <c r="D722" s="2258"/>
      <c r="E722" s="810"/>
      <c r="F722" s="810"/>
      <c r="G722" s="810"/>
      <c r="H722" s="2258"/>
      <c r="I722" s="2258"/>
      <c r="J722" s="810"/>
      <c r="K722" s="810"/>
      <c r="L722" s="810"/>
      <c r="M722" s="2258"/>
      <c r="N722" s="2258"/>
      <c r="O722" s="810"/>
      <c r="P722" s="810"/>
      <c r="Q722" s="810"/>
      <c r="BA722" s="236"/>
      <c r="BB722" s="413"/>
      <c r="BC722" s="236"/>
      <c r="BD722" s="236"/>
      <c r="BE722" s="236"/>
      <c r="BF722" s="236"/>
      <c r="BG722" s="236"/>
      <c r="BH722" s="236"/>
      <c r="BI722" s="236"/>
      <c r="BJ722" s="236"/>
      <c r="BK722" s="236"/>
      <c r="BL722" s="236"/>
      <c r="BM722" s="236"/>
      <c r="BN722" s="236"/>
      <c r="BO722" s="236"/>
      <c r="BP722" s="236"/>
      <c r="BQ722" s="236"/>
      <c r="BR722" s="236"/>
      <c r="BS722" s="236"/>
      <c r="BT722" s="236"/>
      <c r="BU722" s="236"/>
      <c r="BV722" s="236"/>
      <c r="BW722" s="236"/>
      <c r="BX722" s="236"/>
      <c r="BY722" s="236"/>
      <c r="BZ722" s="236"/>
      <c r="CA722" s="236"/>
      <c r="CB722" s="236"/>
      <c r="CC722" s="236"/>
      <c r="CD722" s="236"/>
      <c r="CE722" s="236"/>
      <c r="CF722" s="236"/>
      <c r="CG722" s="236"/>
      <c r="CH722" s="236"/>
      <c r="CI722" s="236"/>
      <c r="CJ722" s="236"/>
      <c r="CK722" s="236"/>
      <c r="CL722" s="236"/>
      <c r="CM722" s="236"/>
      <c r="CN722" s="236"/>
      <c r="CO722" s="236"/>
      <c r="CP722" s="236"/>
      <c r="CQ722" s="236"/>
      <c r="CR722" s="236"/>
      <c r="CS722" s="236"/>
      <c r="CT722" s="236"/>
      <c r="CU722" s="236"/>
      <c r="CV722" s="236"/>
      <c r="CW722" s="236"/>
      <c r="CX722" s="236"/>
      <c r="CY722" s="236"/>
      <c r="CZ722" s="236"/>
    </row>
    <row r="723" ht="25.15" customHeight="true" x14ac:dyDescent="0.2">
      <c r="C723" s="2258"/>
      <c r="D723" s="2258"/>
      <c r="E723" s="810"/>
      <c r="F723" s="810"/>
      <c r="G723" s="810"/>
      <c r="H723" s="2258"/>
      <c r="I723" s="2258"/>
      <c r="J723" s="810"/>
      <c r="K723" s="810"/>
      <c r="L723" s="810"/>
      <c r="M723" s="2258"/>
      <c r="N723" s="2258"/>
      <c r="O723" s="810"/>
      <c r="P723" s="810"/>
      <c r="Q723" s="810"/>
      <c r="BA723" s="236"/>
      <c r="BB723" s="413"/>
      <c r="BC723" s="236"/>
      <c r="BD723" s="236"/>
      <c r="BE723" s="236"/>
      <c r="BF723" s="236"/>
      <c r="BG723" s="236"/>
      <c r="BH723" s="236"/>
      <c r="BI723" s="236"/>
      <c r="BJ723" s="236"/>
      <c r="BK723" s="236"/>
      <c r="BL723" s="236"/>
      <c r="BM723" s="236"/>
      <c r="BN723" s="236"/>
      <c r="BO723" s="236"/>
      <c r="BP723" s="236"/>
      <c r="BQ723" s="236"/>
      <c r="BR723" s="236"/>
      <c r="BS723" s="236"/>
      <c r="BT723" s="236"/>
      <c r="BU723" s="236"/>
      <c r="BV723" s="236"/>
      <c r="BW723" s="236"/>
      <c r="BX723" s="236"/>
      <c r="BY723" s="236"/>
      <c r="BZ723" s="236"/>
      <c r="CA723" s="236"/>
      <c r="CB723" s="236"/>
      <c r="CC723" s="236"/>
      <c r="CD723" s="236"/>
      <c r="CE723" s="236"/>
      <c r="CF723" s="236"/>
      <c r="CG723" s="236"/>
      <c r="CH723" s="236"/>
      <c r="CI723" s="236"/>
      <c r="CJ723" s="236"/>
      <c r="CK723" s="236"/>
      <c r="CL723" s="236"/>
      <c r="CM723" s="236"/>
      <c r="CN723" s="236"/>
      <c r="CO723" s="236"/>
      <c r="CP723" s="236"/>
      <c r="CQ723" s="236"/>
      <c r="CR723" s="236"/>
      <c r="CS723" s="236"/>
      <c r="CT723" s="236"/>
      <c r="CU723" s="236"/>
      <c r="CV723" s="236"/>
      <c r="CW723" s="236"/>
      <c r="CX723" s="236"/>
      <c r="CY723" s="236"/>
      <c r="CZ723" s="236"/>
    </row>
    <row r="724" ht="25.15" customHeight="true" x14ac:dyDescent="0.2">
      <c r="C724" s="2258"/>
      <c r="D724" s="2258"/>
      <c r="E724" s="810"/>
      <c r="F724" s="810"/>
      <c r="G724" s="810"/>
      <c r="H724" s="2258"/>
      <c r="I724" s="2258"/>
      <c r="J724" s="810"/>
      <c r="K724" s="810"/>
      <c r="L724" s="810"/>
      <c r="M724" s="2258"/>
      <c r="N724" s="2258"/>
      <c r="O724" s="810"/>
      <c r="P724" s="810"/>
      <c r="Q724" s="810"/>
      <c r="BA724" s="236"/>
      <c r="BB724" s="413"/>
      <c r="BC724" s="236"/>
      <c r="BD724" s="236"/>
      <c r="BE724" s="236"/>
      <c r="BF724" s="236"/>
      <c r="BG724" s="236"/>
      <c r="BH724" s="236"/>
      <c r="BI724" s="236"/>
      <c r="BJ724" s="236"/>
      <c r="BK724" s="236"/>
      <c r="BL724" s="236"/>
      <c r="BM724" s="236"/>
      <c r="BN724" s="236"/>
      <c r="BO724" s="236"/>
      <c r="BP724" s="236"/>
      <c r="BQ724" s="236"/>
      <c r="BR724" s="236"/>
      <c r="BS724" s="236"/>
      <c r="BT724" s="236"/>
      <c r="BU724" s="236"/>
      <c r="BV724" s="236"/>
      <c r="BW724" s="236"/>
      <c r="BX724" s="236"/>
      <c r="BY724" s="236"/>
      <c r="BZ724" s="236"/>
      <c r="CA724" s="236"/>
      <c r="CB724" s="236"/>
      <c r="CC724" s="236"/>
      <c r="CD724" s="236"/>
      <c r="CE724" s="236"/>
      <c r="CF724" s="236"/>
      <c r="CG724" s="236"/>
      <c r="CH724" s="236"/>
      <c r="CI724" s="236"/>
      <c r="CJ724" s="236"/>
      <c r="CK724" s="236"/>
      <c r="CL724" s="236"/>
      <c r="CM724" s="236"/>
      <c r="CN724" s="236"/>
      <c r="CO724" s="236"/>
      <c r="CP724" s="236"/>
      <c r="CQ724" s="236"/>
      <c r="CR724" s="236"/>
      <c r="CS724" s="236"/>
      <c r="CT724" s="236"/>
      <c r="CU724" s="236"/>
      <c r="CV724" s="236"/>
      <c r="CW724" s="236"/>
      <c r="CX724" s="236"/>
      <c r="CY724" s="236"/>
      <c r="CZ724" s="236"/>
    </row>
    <row r="725" ht="25.15" customHeight="true" x14ac:dyDescent="0.2">
      <c r="C725" s="2258"/>
      <c r="D725" s="2258"/>
      <c r="E725" s="810"/>
      <c r="F725" s="810"/>
      <c r="G725" s="810"/>
      <c r="H725" s="2258"/>
      <c r="I725" s="2258"/>
      <c r="J725" s="810"/>
      <c r="K725" s="810"/>
      <c r="L725" s="810"/>
      <c r="M725" s="2258"/>
      <c r="N725" s="2258"/>
      <c r="O725" s="810"/>
      <c r="P725" s="810"/>
      <c r="Q725" s="810"/>
      <c r="BA725" s="236"/>
      <c r="BB725" s="413"/>
      <c r="BC725" s="236"/>
      <c r="BD725" s="236"/>
      <c r="BE725" s="236"/>
      <c r="BF725" s="236"/>
      <c r="BG725" s="236"/>
      <c r="BH725" s="236"/>
      <c r="BI725" s="236"/>
      <c r="BJ725" s="236"/>
      <c r="BK725" s="236"/>
      <c r="BL725" s="236"/>
      <c r="BM725" s="236"/>
      <c r="BN725" s="236"/>
      <c r="BO725" s="236"/>
      <c r="BP725" s="236"/>
      <c r="BQ725" s="236"/>
      <c r="BR725" s="236"/>
      <c r="BS725" s="236"/>
      <c r="BT725" s="236"/>
      <c r="BU725" s="236"/>
      <c r="BV725" s="236"/>
      <c r="BW725" s="236"/>
      <c r="BX725" s="236"/>
      <c r="BY725" s="236"/>
      <c r="BZ725" s="236"/>
      <c r="CA725" s="236"/>
      <c r="CB725" s="236"/>
      <c r="CC725" s="236"/>
      <c r="CD725" s="236"/>
      <c r="CE725" s="236"/>
      <c r="CF725" s="236"/>
      <c r="CG725" s="236"/>
      <c r="CH725" s="236"/>
      <c r="CI725" s="236"/>
      <c r="CJ725" s="236"/>
      <c r="CK725" s="236"/>
      <c r="CL725" s="236"/>
      <c r="CM725" s="236"/>
      <c r="CN725" s="236"/>
      <c r="CO725" s="236"/>
      <c r="CP725" s="236"/>
      <c r="CQ725" s="236"/>
      <c r="CR725" s="236"/>
      <c r="CS725" s="236"/>
      <c r="CT725" s="236"/>
      <c r="CU725" s="236"/>
      <c r="CV725" s="236"/>
      <c r="CW725" s="236"/>
      <c r="CX725" s="236"/>
      <c r="CY725" s="236"/>
      <c r="CZ725" s="236"/>
    </row>
    <row r="726" ht="25.15" customHeight="true" x14ac:dyDescent="0.2">
      <c r="C726" s="2258"/>
      <c r="D726" s="2258"/>
      <c r="E726" s="810"/>
      <c r="F726" s="810"/>
      <c r="G726" s="810"/>
      <c r="H726" s="2258"/>
      <c r="I726" s="2258"/>
      <c r="J726" s="810"/>
      <c r="K726" s="810"/>
      <c r="L726" s="810"/>
      <c r="M726" s="2258"/>
      <c r="N726" s="2258"/>
      <c r="O726" s="810"/>
      <c r="P726" s="810"/>
      <c r="Q726" s="810"/>
      <c r="BA726" s="236"/>
      <c r="BB726" s="413"/>
      <c r="BC726" s="236"/>
      <c r="BD726" s="236"/>
      <c r="BE726" s="236"/>
      <c r="BF726" s="236"/>
      <c r="BG726" s="236"/>
      <c r="BH726" s="236"/>
      <c r="BI726" s="236"/>
      <c r="BJ726" s="236"/>
      <c r="BK726" s="236"/>
      <c r="BL726" s="236"/>
      <c r="BM726" s="236"/>
      <c r="BN726" s="236"/>
      <c r="BO726" s="236"/>
      <c r="BP726" s="236"/>
      <c r="BQ726" s="236"/>
      <c r="BR726" s="236"/>
      <c r="BS726" s="236"/>
      <c r="BT726" s="236"/>
      <c r="BU726" s="236"/>
      <c r="BV726" s="236"/>
      <c r="BW726" s="236"/>
      <c r="BX726" s="236"/>
      <c r="BY726" s="236"/>
      <c r="BZ726" s="236"/>
      <c r="CA726" s="236"/>
      <c r="CB726" s="236"/>
      <c r="CC726" s="236"/>
      <c r="CD726" s="236"/>
      <c r="CE726" s="236"/>
      <c r="CF726" s="236"/>
      <c r="CG726" s="236"/>
      <c r="CH726" s="236"/>
      <c r="CI726" s="236"/>
      <c r="CJ726" s="236"/>
      <c r="CK726" s="236"/>
      <c r="CL726" s="236"/>
      <c r="CM726" s="236"/>
      <c r="CN726" s="236"/>
      <c r="CO726" s="236"/>
      <c r="CP726" s="236"/>
      <c r="CQ726" s="236"/>
      <c r="CR726" s="236"/>
      <c r="CS726" s="236"/>
      <c r="CT726" s="236"/>
      <c r="CU726" s="236"/>
      <c r="CV726" s="236"/>
      <c r="CW726" s="236"/>
      <c r="CX726" s="236"/>
      <c r="CY726" s="236"/>
      <c r="CZ726" s="236"/>
    </row>
    <row r="727" ht="25.15" customHeight="true" x14ac:dyDescent="0.2">
      <c r="C727" s="2258"/>
      <c r="D727" s="2258"/>
      <c r="E727" s="810"/>
      <c r="F727" s="810"/>
      <c r="G727" s="810"/>
      <c r="H727" s="2258"/>
      <c r="I727" s="2258"/>
      <c r="J727" s="810"/>
      <c r="K727" s="810"/>
      <c r="L727" s="810"/>
      <c r="M727" s="2258"/>
      <c r="N727" s="2258"/>
      <c r="O727" s="810"/>
      <c r="P727" s="810"/>
      <c r="Q727" s="810"/>
      <c r="BA727" s="236"/>
      <c r="BB727" s="413"/>
      <c r="BC727" s="236"/>
      <c r="BD727" s="236"/>
      <c r="BE727" s="236"/>
      <c r="BF727" s="236"/>
      <c r="BG727" s="236"/>
      <c r="BH727" s="236"/>
      <c r="BI727" s="236"/>
      <c r="BJ727" s="236"/>
      <c r="BK727" s="236"/>
      <c r="BL727" s="236"/>
      <c r="BM727" s="236"/>
      <c r="BN727" s="236"/>
      <c r="BO727" s="236"/>
      <c r="BP727" s="236"/>
      <c r="BQ727" s="236"/>
      <c r="BR727" s="236"/>
      <c r="BS727" s="236"/>
      <c r="BT727" s="236"/>
      <c r="BU727" s="236"/>
      <c r="BV727" s="236"/>
      <c r="BW727" s="236"/>
      <c r="BX727" s="236"/>
      <c r="BY727" s="236"/>
      <c r="BZ727" s="236"/>
      <c r="CA727" s="236"/>
      <c r="CB727" s="236"/>
      <c r="CC727" s="236"/>
      <c r="CD727" s="236"/>
      <c r="CE727" s="236"/>
      <c r="CF727" s="236"/>
      <c r="CG727" s="236"/>
      <c r="CH727" s="236"/>
      <c r="CI727" s="236"/>
      <c r="CJ727" s="236"/>
      <c r="CK727" s="236"/>
      <c r="CL727" s="236"/>
      <c r="CM727" s="236"/>
      <c r="CN727" s="236"/>
      <c r="CO727" s="236"/>
      <c r="CP727" s="236"/>
      <c r="CQ727" s="236"/>
      <c r="CR727" s="236"/>
      <c r="CS727" s="236"/>
      <c r="CT727" s="236"/>
      <c r="CU727" s="236"/>
      <c r="CV727" s="236"/>
      <c r="CW727" s="236"/>
      <c r="CX727" s="236"/>
      <c r="CY727" s="236"/>
      <c r="CZ727" s="236"/>
    </row>
    <row r="728" ht="25.15" customHeight="true" x14ac:dyDescent="0.2">
      <c r="C728" s="2258"/>
      <c r="D728" s="2258"/>
      <c r="E728" s="810"/>
      <c r="F728" s="810"/>
      <c r="G728" s="810"/>
      <c r="H728" s="2258"/>
      <c r="I728" s="2258"/>
      <c r="J728" s="810"/>
      <c r="K728" s="810"/>
      <c r="L728" s="810"/>
      <c r="M728" s="2258"/>
      <c r="N728" s="2258"/>
      <c r="O728" s="810"/>
      <c r="P728" s="810"/>
      <c r="Q728" s="810"/>
      <c r="BA728" s="236"/>
      <c r="BB728" s="413"/>
      <c r="BC728" s="236"/>
      <c r="BD728" s="236"/>
      <c r="BE728" s="236"/>
      <c r="BF728" s="236"/>
      <c r="BG728" s="236"/>
      <c r="BH728" s="236"/>
      <c r="BI728" s="236"/>
      <c r="BJ728" s="236"/>
      <c r="BK728" s="236"/>
      <c r="BL728" s="236"/>
      <c r="BM728" s="236"/>
      <c r="BN728" s="236"/>
      <c r="BO728" s="236"/>
      <c r="BP728" s="236"/>
      <c r="BQ728" s="236"/>
      <c r="BR728" s="236"/>
      <c r="BS728" s="236"/>
      <c r="BT728" s="236"/>
      <c r="BU728" s="236"/>
      <c r="BV728" s="236"/>
      <c r="BW728" s="236"/>
      <c r="BX728" s="236"/>
      <c r="BY728" s="236"/>
      <c r="BZ728" s="236"/>
      <c r="CA728" s="236"/>
      <c r="CB728" s="236"/>
      <c r="CC728" s="236"/>
      <c r="CD728" s="236"/>
      <c r="CE728" s="236"/>
      <c r="CF728" s="236"/>
      <c r="CG728" s="236"/>
      <c r="CH728" s="236"/>
      <c r="CI728" s="236"/>
      <c r="CJ728" s="236"/>
      <c r="CK728" s="236"/>
      <c r="CL728" s="236"/>
      <c r="CM728" s="236"/>
      <c r="CN728" s="236"/>
      <c r="CO728" s="236"/>
      <c r="CP728" s="236"/>
      <c r="CQ728" s="236"/>
      <c r="CR728" s="236"/>
      <c r="CS728" s="236"/>
      <c r="CT728" s="236"/>
      <c r="CU728" s="236"/>
      <c r="CV728" s="236"/>
      <c r="CW728" s="236"/>
      <c r="CX728" s="236"/>
      <c r="CY728" s="236"/>
      <c r="CZ728" s="236"/>
    </row>
    <row r="729" ht="25.15" customHeight="true" x14ac:dyDescent="0.2">
      <c r="C729" s="2258"/>
      <c r="D729" s="2258"/>
      <c r="E729" s="810"/>
      <c r="F729" s="810"/>
      <c r="G729" s="810"/>
      <c r="H729" s="2258"/>
      <c r="I729" s="2258"/>
      <c r="J729" s="810"/>
      <c r="K729" s="810"/>
      <c r="L729" s="810"/>
      <c r="M729" s="2258"/>
      <c r="N729" s="2258"/>
      <c r="O729" s="810"/>
      <c r="P729" s="810"/>
      <c r="Q729" s="810"/>
      <c r="BA729" s="236"/>
      <c r="BB729" s="413"/>
      <c r="BC729" s="236"/>
      <c r="BD729" s="236"/>
      <c r="BE729" s="236"/>
      <c r="BF729" s="236"/>
      <c r="BG729" s="236"/>
      <c r="BH729" s="236"/>
      <c r="BI729" s="236"/>
      <c r="BJ729" s="236"/>
      <c r="BK729" s="236"/>
      <c r="BL729" s="236"/>
      <c r="BM729" s="236"/>
      <c r="BN729" s="236"/>
      <c r="BO729" s="236"/>
      <c r="BP729" s="236"/>
      <c r="BQ729" s="236"/>
      <c r="BR729" s="236"/>
      <c r="BS729" s="236"/>
      <c r="BT729" s="236"/>
      <c r="BU729" s="236"/>
      <c r="BV729" s="236"/>
      <c r="BW729" s="236"/>
      <c r="BX729" s="236"/>
      <c r="BY729" s="236"/>
      <c r="BZ729" s="236"/>
      <c r="CA729" s="236"/>
      <c r="CB729" s="236"/>
      <c r="CC729" s="236"/>
      <c r="CD729" s="236"/>
      <c r="CE729" s="236"/>
      <c r="CF729" s="236"/>
      <c r="CG729" s="236"/>
      <c r="CH729" s="236"/>
      <c r="CI729" s="236"/>
      <c r="CJ729" s="236"/>
      <c r="CK729" s="236"/>
      <c r="CL729" s="236"/>
      <c r="CM729" s="236"/>
      <c r="CN729" s="236"/>
      <c r="CO729" s="236"/>
      <c r="CP729" s="236"/>
      <c r="CQ729" s="236"/>
      <c r="CR729" s="236"/>
      <c r="CS729" s="236"/>
      <c r="CT729" s="236"/>
      <c r="CU729" s="236"/>
      <c r="CV729" s="236"/>
      <c r="CW729" s="236"/>
      <c r="CX729" s="236"/>
      <c r="CY729" s="236"/>
      <c r="CZ729" s="236"/>
    </row>
    <row r="730" ht="25.15" customHeight="true" x14ac:dyDescent="0.2">
      <c r="C730" s="2258"/>
      <c r="D730" s="2258"/>
      <c r="E730" s="810"/>
      <c r="F730" s="810"/>
      <c r="G730" s="810"/>
      <c r="H730" s="2258"/>
      <c r="I730" s="2258"/>
      <c r="J730" s="810"/>
      <c r="K730" s="810"/>
      <c r="L730" s="810"/>
      <c r="M730" s="2258"/>
      <c r="N730" s="2258"/>
      <c r="O730" s="810"/>
      <c r="P730" s="810"/>
      <c r="Q730" s="810"/>
      <c r="BA730" s="236"/>
      <c r="BB730" s="413"/>
      <c r="BC730" s="236"/>
      <c r="BD730" s="236"/>
      <c r="BE730" s="236"/>
      <c r="BF730" s="236"/>
      <c r="BG730" s="236"/>
      <c r="BH730" s="236"/>
      <c r="BI730" s="236"/>
      <c r="BJ730" s="236"/>
      <c r="BK730" s="236"/>
      <c r="BL730" s="236"/>
      <c r="BM730" s="236"/>
      <c r="BN730" s="236"/>
      <c r="BO730" s="236"/>
      <c r="BP730" s="236"/>
      <c r="BQ730" s="236"/>
      <c r="BR730" s="236"/>
      <c r="BS730" s="236"/>
      <c r="BT730" s="236"/>
      <c r="BU730" s="236"/>
      <c r="BV730" s="236"/>
      <c r="BW730" s="236"/>
      <c r="BX730" s="236"/>
      <c r="BY730" s="236"/>
      <c r="BZ730" s="236"/>
      <c r="CA730" s="236"/>
      <c r="CB730" s="236"/>
      <c r="CC730" s="236"/>
      <c r="CD730" s="236"/>
      <c r="CE730" s="236"/>
      <c r="CF730" s="236"/>
      <c r="CG730" s="236"/>
      <c r="CH730" s="236"/>
      <c r="CI730" s="236"/>
      <c r="CJ730" s="236"/>
      <c r="CK730" s="236"/>
      <c r="CL730" s="236"/>
      <c r="CM730" s="236"/>
      <c r="CN730" s="236"/>
      <c r="CO730" s="236"/>
      <c r="CP730" s="236"/>
      <c r="CQ730" s="236"/>
      <c r="CR730" s="236"/>
      <c r="CS730" s="236"/>
      <c r="CT730" s="236"/>
      <c r="CU730" s="236"/>
      <c r="CV730" s="236"/>
      <c r="CW730" s="236"/>
      <c r="CX730" s="236"/>
      <c r="CY730" s="236"/>
      <c r="CZ730" s="236"/>
    </row>
    <row r="731" ht="25.15" customHeight="true" x14ac:dyDescent="0.2">
      <c r="C731" s="2258"/>
      <c r="D731" s="2258"/>
      <c r="E731" s="810"/>
      <c r="F731" s="810"/>
      <c r="G731" s="810"/>
      <c r="H731" s="2258"/>
      <c r="I731" s="2258"/>
      <c r="J731" s="810"/>
      <c r="K731" s="810"/>
      <c r="L731" s="810"/>
      <c r="M731" s="2258"/>
      <c r="N731" s="2258"/>
      <c r="O731" s="810"/>
      <c r="P731" s="810"/>
      <c r="Q731" s="810"/>
      <c r="BA731" s="236"/>
      <c r="BB731" s="413"/>
      <c r="BC731" s="236"/>
      <c r="BD731" s="236"/>
      <c r="BE731" s="236"/>
      <c r="BF731" s="236"/>
      <c r="BG731" s="236"/>
      <c r="BH731" s="236"/>
      <c r="BI731" s="236"/>
      <c r="BJ731" s="236"/>
      <c r="BK731" s="236"/>
      <c r="BL731" s="236"/>
      <c r="BM731" s="236"/>
      <c r="BN731" s="236"/>
      <c r="BO731" s="236"/>
      <c r="BP731" s="236"/>
      <c r="BQ731" s="236"/>
      <c r="BR731" s="236"/>
      <c r="BS731" s="236"/>
      <c r="BT731" s="236"/>
      <c r="BU731" s="236"/>
      <c r="BV731" s="236"/>
      <c r="BW731" s="236"/>
      <c r="BX731" s="236"/>
      <c r="BY731" s="236"/>
      <c r="BZ731" s="236"/>
      <c r="CA731" s="236"/>
      <c r="CB731" s="236"/>
      <c r="CC731" s="236"/>
      <c r="CD731" s="236"/>
      <c r="CE731" s="236"/>
      <c r="CF731" s="236"/>
      <c r="CG731" s="236"/>
      <c r="CH731" s="236"/>
      <c r="CI731" s="236"/>
      <c r="CJ731" s="236"/>
      <c r="CK731" s="236"/>
      <c r="CL731" s="236"/>
      <c r="CM731" s="236"/>
      <c r="CN731" s="236"/>
      <c r="CO731" s="236"/>
      <c r="CP731" s="236"/>
      <c r="CQ731" s="236"/>
      <c r="CR731" s="236"/>
      <c r="CS731" s="236"/>
      <c r="CT731" s="236"/>
      <c r="CU731" s="236"/>
      <c r="CV731" s="236"/>
      <c r="CW731" s="236"/>
      <c r="CX731" s="236"/>
      <c r="CY731" s="236"/>
      <c r="CZ731" s="236"/>
    </row>
    <row r="732" ht="25.15" customHeight="true" x14ac:dyDescent="0.2">
      <c r="C732" s="2258"/>
      <c r="D732" s="2258"/>
      <c r="E732" s="810"/>
      <c r="F732" s="810"/>
      <c r="G732" s="810"/>
      <c r="H732" s="2258"/>
      <c r="I732" s="2258"/>
      <c r="J732" s="810"/>
      <c r="K732" s="810"/>
      <c r="L732" s="810"/>
      <c r="M732" s="2258"/>
      <c r="N732" s="2258"/>
      <c r="O732" s="810"/>
      <c r="P732" s="810"/>
      <c r="Q732" s="810"/>
      <c r="BA732" s="236"/>
      <c r="BB732" s="413"/>
      <c r="BC732" s="236"/>
      <c r="BD732" s="236"/>
      <c r="BE732" s="236"/>
      <c r="BF732" s="236"/>
      <c r="BG732" s="236"/>
      <c r="BH732" s="236"/>
      <c r="BI732" s="236"/>
      <c r="BJ732" s="236"/>
      <c r="BK732" s="236"/>
      <c r="BL732" s="236"/>
      <c r="BM732" s="236"/>
      <c r="BN732" s="236"/>
      <c r="BO732" s="236"/>
      <c r="BP732" s="236"/>
      <c r="BQ732" s="236"/>
      <c r="BR732" s="236"/>
      <c r="BS732" s="236"/>
      <c r="BT732" s="236"/>
      <c r="BU732" s="236"/>
      <c r="BV732" s="236"/>
      <c r="BW732" s="236"/>
      <c r="BX732" s="236"/>
      <c r="BY732" s="236"/>
      <c r="BZ732" s="236"/>
      <c r="CA732" s="236"/>
      <c r="CB732" s="236"/>
      <c r="CC732" s="236"/>
      <c r="CD732" s="236"/>
      <c r="CE732" s="236"/>
      <c r="CF732" s="236"/>
      <c r="CG732" s="236"/>
      <c r="CH732" s="236"/>
      <c r="CI732" s="236"/>
      <c r="CJ732" s="236"/>
      <c r="CK732" s="236"/>
      <c r="CL732" s="236"/>
      <c r="CM732" s="236"/>
      <c r="CN732" s="236"/>
      <c r="CO732" s="236"/>
      <c r="CP732" s="236"/>
      <c r="CQ732" s="236"/>
      <c r="CR732" s="236"/>
      <c r="CS732" s="236"/>
      <c r="CT732" s="236"/>
      <c r="CU732" s="236"/>
      <c r="CV732" s="236"/>
      <c r="CW732" s="236"/>
      <c r="CX732" s="236"/>
      <c r="CY732" s="236"/>
      <c r="CZ732" s="236"/>
    </row>
    <row r="733" ht="25.15" customHeight="true" x14ac:dyDescent="0.2">
      <c r="C733" s="2258"/>
      <c r="D733" s="2258"/>
      <c r="E733" s="810"/>
      <c r="F733" s="810"/>
      <c r="G733" s="810"/>
      <c r="H733" s="2258"/>
      <c r="I733" s="2258"/>
      <c r="J733" s="810"/>
      <c r="K733" s="810"/>
      <c r="L733" s="810"/>
      <c r="M733" s="2258"/>
      <c r="N733" s="2258"/>
      <c r="O733" s="810"/>
      <c r="P733" s="810"/>
      <c r="Q733" s="810"/>
      <c r="BA733" s="236"/>
      <c r="BB733" s="413"/>
      <c r="BC733" s="236"/>
      <c r="BD733" s="236"/>
      <c r="BE733" s="236"/>
      <c r="BF733" s="236"/>
      <c r="BG733" s="236"/>
      <c r="BH733" s="236"/>
      <c r="BI733" s="236"/>
      <c r="BJ733" s="236"/>
      <c r="BK733" s="236"/>
      <c r="BL733" s="236"/>
      <c r="BM733" s="236"/>
      <c r="BN733" s="236"/>
      <c r="BO733" s="236"/>
      <c r="BP733" s="236"/>
      <c r="BQ733" s="236"/>
      <c r="BR733" s="236"/>
      <c r="BS733" s="236"/>
      <c r="BT733" s="236"/>
      <c r="BU733" s="236"/>
      <c r="BV733" s="236"/>
      <c r="BW733" s="236"/>
      <c r="BX733" s="236"/>
      <c r="BY733" s="236"/>
      <c r="BZ733" s="236"/>
      <c r="CA733" s="236"/>
      <c r="CB733" s="236"/>
      <c r="CC733" s="236"/>
      <c r="CD733" s="236"/>
      <c r="CE733" s="236"/>
      <c r="CF733" s="236"/>
      <c r="CG733" s="236"/>
      <c r="CH733" s="236"/>
      <c r="CI733" s="236"/>
      <c r="CJ733" s="236"/>
      <c r="CK733" s="236"/>
      <c r="CL733" s="236"/>
      <c r="CM733" s="236"/>
      <c r="CN733" s="236"/>
      <c r="CO733" s="236"/>
      <c r="CP733" s="236"/>
      <c r="CQ733" s="236"/>
      <c r="CR733" s="236"/>
      <c r="CS733" s="236"/>
      <c r="CT733" s="236"/>
      <c r="CU733" s="236"/>
      <c r="CV733" s="236"/>
      <c r="CW733" s="236"/>
      <c r="CX733" s="236"/>
      <c r="CY733" s="236"/>
      <c r="CZ733" s="236"/>
    </row>
    <row r="734" ht="25.15" customHeight="true" x14ac:dyDescent="0.2">
      <c r="C734" s="2258"/>
      <c r="D734" s="2258"/>
      <c r="E734" s="810"/>
      <c r="F734" s="810"/>
      <c r="G734" s="810"/>
      <c r="H734" s="2258"/>
      <c r="I734" s="2258"/>
      <c r="J734" s="810"/>
      <c r="K734" s="810"/>
      <c r="L734" s="810"/>
      <c r="M734" s="2258"/>
      <c r="N734" s="2258"/>
      <c r="O734" s="810"/>
      <c r="P734" s="810"/>
      <c r="Q734" s="810"/>
      <c r="BA734" s="236"/>
      <c r="BB734" s="413"/>
      <c r="BC734" s="236"/>
      <c r="BD734" s="236"/>
      <c r="BE734" s="236"/>
      <c r="BF734" s="236"/>
      <c r="BG734" s="236"/>
      <c r="BH734" s="236"/>
      <c r="BI734" s="236"/>
      <c r="BJ734" s="236"/>
      <c r="BK734" s="236"/>
      <c r="BL734" s="236"/>
      <c r="BM734" s="236"/>
      <c r="BN734" s="236"/>
      <c r="BO734" s="236"/>
      <c r="BP734" s="236"/>
      <c r="BQ734" s="236"/>
      <c r="BR734" s="236"/>
      <c r="BS734" s="236"/>
      <c r="BT734" s="236"/>
      <c r="BU734" s="236"/>
      <c r="BV734" s="236"/>
      <c r="BW734" s="236"/>
      <c r="BX734" s="236"/>
      <c r="BY734" s="236"/>
      <c r="BZ734" s="236"/>
      <c r="CA734" s="236"/>
      <c r="CB734" s="236"/>
      <c r="CC734" s="236"/>
      <c r="CD734" s="236"/>
      <c r="CE734" s="236"/>
      <c r="CF734" s="236"/>
      <c r="CG734" s="236"/>
      <c r="CH734" s="236"/>
      <c r="CI734" s="236"/>
      <c r="CJ734" s="236"/>
      <c r="CK734" s="236"/>
      <c r="CL734" s="236"/>
      <c r="CM734" s="236"/>
      <c r="CN734" s="236"/>
      <c r="CO734" s="236"/>
      <c r="CP734" s="236"/>
      <c r="CQ734" s="236"/>
      <c r="CR734" s="236"/>
      <c r="CS734" s="236"/>
      <c r="CT734" s="236"/>
      <c r="CU734" s="236"/>
      <c r="CV734" s="236"/>
      <c r="CW734" s="236"/>
      <c r="CX734" s="236"/>
      <c r="CY734" s="236"/>
      <c r="CZ734" s="236"/>
    </row>
    <row r="735" ht="25.15" customHeight="true" x14ac:dyDescent="0.2">
      <c r="C735" s="2258"/>
      <c r="D735" s="2258"/>
      <c r="E735" s="810"/>
      <c r="F735" s="810"/>
      <c r="G735" s="810"/>
      <c r="H735" s="2258"/>
      <c r="I735" s="2258"/>
      <c r="J735" s="810"/>
      <c r="K735" s="810"/>
      <c r="L735" s="810"/>
      <c r="M735" s="2258"/>
      <c r="N735" s="2258"/>
      <c r="O735" s="810"/>
      <c r="P735" s="810"/>
      <c r="Q735" s="810"/>
      <c r="BA735" s="236"/>
      <c r="BB735" s="413"/>
      <c r="BC735" s="236"/>
      <c r="BD735" s="236"/>
      <c r="BE735" s="236"/>
      <c r="BF735" s="236"/>
      <c r="BG735" s="236"/>
      <c r="BH735" s="236"/>
      <c r="BI735" s="236"/>
      <c r="BJ735" s="236"/>
      <c r="BK735" s="236"/>
      <c r="BL735" s="236"/>
      <c r="BM735" s="236"/>
      <c r="BN735" s="236"/>
      <c r="BO735" s="236"/>
      <c r="BP735" s="236"/>
      <c r="BQ735" s="236"/>
      <c r="BR735" s="236"/>
      <c r="BS735" s="236"/>
      <c r="BT735" s="236"/>
      <c r="BU735" s="236"/>
      <c r="BV735" s="236"/>
      <c r="BW735" s="236"/>
      <c r="BX735" s="236"/>
      <c r="BY735" s="236"/>
      <c r="BZ735" s="236"/>
      <c r="CA735" s="236"/>
      <c r="CB735" s="236"/>
      <c r="CC735" s="236"/>
      <c r="CD735" s="236"/>
      <c r="CE735" s="236"/>
      <c r="CF735" s="236"/>
      <c r="CG735" s="236"/>
      <c r="CH735" s="236"/>
      <c r="CI735" s="236"/>
      <c r="CJ735" s="236"/>
      <c r="CK735" s="236"/>
      <c r="CL735" s="236"/>
      <c r="CM735" s="236"/>
      <c r="CN735" s="236"/>
      <c r="CO735" s="236"/>
      <c r="CP735" s="236"/>
      <c r="CQ735" s="236"/>
      <c r="CR735" s="236"/>
      <c r="CS735" s="236"/>
      <c r="CT735" s="236"/>
      <c r="CU735" s="236"/>
      <c r="CV735" s="236"/>
      <c r="CW735" s="236"/>
      <c r="CX735" s="236"/>
      <c r="CY735" s="236"/>
      <c r="CZ735" s="236"/>
    </row>
    <row r="736" ht="25.15" customHeight="true" x14ac:dyDescent="0.2">
      <c r="C736" s="2258"/>
      <c r="D736" s="2258"/>
      <c r="E736" s="810"/>
      <c r="F736" s="810"/>
      <c r="G736" s="810"/>
      <c r="H736" s="2258"/>
      <c r="I736" s="2258"/>
      <c r="J736" s="810"/>
      <c r="K736" s="810"/>
      <c r="L736" s="810"/>
      <c r="M736" s="2258"/>
      <c r="N736" s="2258"/>
      <c r="O736" s="810"/>
      <c r="P736" s="810"/>
      <c r="Q736" s="810"/>
      <c r="BA736" s="236"/>
      <c r="BB736" s="413"/>
      <c r="BC736" s="236"/>
      <c r="BD736" s="236"/>
      <c r="BE736" s="236"/>
      <c r="BF736" s="236"/>
      <c r="BG736" s="236"/>
      <c r="BH736" s="236"/>
      <c r="BI736" s="236"/>
      <c r="BJ736" s="236"/>
      <c r="BK736" s="236"/>
      <c r="BL736" s="236"/>
      <c r="BM736" s="236"/>
      <c r="BN736" s="236"/>
      <c r="BO736" s="236"/>
      <c r="BP736" s="236"/>
      <c r="BQ736" s="236"/>
      <c r="BR736" s="236"/>
      <c r="BS736" s="236"/>
      <c r="BT736" s="236"/>
      <c r="BU736" s="236"/>
      <c r="BV736" s="236"/>
      <c r="BW736" s="236"/>
      <c r="BX736" s="236"/>
      <c r="BY736" s="236"/>
      <c r="BZ736" s="236"/>
      <c r="CA736" s="236"/>
      <c r="CB736" s="236"/>
      <c r="CC736" s="236"/>
      <c r="CD736" s="236"/>
      <c r="CE736" s="236"/>
      <c r="CF736" s="236"/>
      <c r="CG736" s="236"/>
      <c r="CH736" s="236"/>
      <c r="CI736" s="236"/>
      <c r="CJ736" s="236"/>
      <c r="CK736" s="236"/>
      <c r="CL736" s="236"/>
      <c r="CM736" s="236"/>
      <c r="CN736" s="236"/>
      <c r="CO736" s="236"/>
      <c r="CP736" s="236"/>
      <c r="CQ736" s="236"/>
      <c r="CR736" s="236"/>
      <c r="CS736" s="236"/>
      <c r="CT736" s="236"/>
      <c r="CU736" s="236"/>
      <c r="CV736" s="236"/>
      <c r="CW736" s="236"/>
      <c r="CX736" s="236"/>
      <c r="CY736" s="236"/>
      <c r="CZ736" s="236"/>
    </row>
    <row r="737" ht="25.15" customHeight="true" x14ac:dyDescent="0.2">
      <c r="C737" s="2258"/>
      <c r="D737" s="2258"/>
      <c r="E737" s="810"/>
      <c r="F737" s="810"/>
      <c r="G737" s="810"/>
      <c r="H737" s="2258"/>
      <c r="I737" s="2258"/>
      <c r="J737" s="810"/>
      <c r="K737" s="810"/>
      <c r="L737" s="810"/>
      <c r="M737" s="2258"/>
      <c r="N737" s="2258"/>
      <c r="O737" s="810"/>
      <c r="P737" s="810"/>
      <c r="Q737" s="810"/>
      <c r="BA737" s="236"/>
      <c r="BB737" s="413"/>
      <c r="BC737" s="236"/>
      <c r="BD737" s="236"/>
      <c r="BE737" s="236"/>
      <c r="BF737" s="236"/>
      <c r="BG737" s="236"/>
      <c r="BH737" s="236"/>
      <c r="BI737" s="236"/>
      <c r="BJ737" s="236"/>
      <c r="BK737" s="236"/>
      <c r="BL737" s="236"/>
      <c r="BM737" s="236"/>
      <c r="BN737" s="236"/>
      <c r="BO737" s="236"/>
      <c r="BP737" s="236"/>
      <c r="BQ737" s="236"/>
      <c r="BR737" s="236"/>
      <c r="BS737" s="236"/>
      <c r="BT737" s="236"/>
      <c r="BU737" s="236"/>
      <c r="BV737" s="236"/>
      <c r="BW737" s="236"/>
      <c r="BX737" s="236"/>
      <c r="BY737" s="236"/>
      <c r="BZ737" s="236"/>
      <c r="CA737" s="236"/>
      <c r="CB737" s="236"/>
      <c r="CC737" s="236"/>
      <c r="CD737" s="236"/>
      <c r="CE737" s="236"/>
      <c r="CF737" s="236"/>
      <c r="CG737" s="236"/>
      <c r="CH737" s="236"/>
      <c r="CI737" s="236"/>
      <c r="CJ737" s="236"/>
      <c r="CK737" s="236"/>
      <c r="CL737" s="236"/>
      <c r="CM737" s="236"/>
      <c r="CN737" s="236"/>
      <c r="CO737" s="236"/>
      <c r="CP737" s="236"/>
      <c r="CQ737" s="236"/>
      <c r="CR737" s="236"/>
      <c r="CS737" s="236"/>
      <c r="CT737" s="236"/>
      <c r="CU737" s="236"/>
      <c r="CV737" s="236"/>
      <c r="CW737" s="236"/>
      <c r="CX737" s="236"/>
      <c r="CY737" s="236"/>
      <c r="CZ737" s="236"/>
    </row>
    <row r="738" ht="25.15" customHeight="true" x14ac:dyDescent="0.2">
      <c r="C738" s="2258"/>
      <c r="D738" s="2258"/>
      <c r="E738" s="810"/>
      <c r="F738" s="810"/>
      <c r="G738" s="810"/>
      <c r="H738" s="2258"/>
      <c r="I738" s="2258"/>
      <c r="J738" s="810"/>
      <c r="K738" s="810"/>
      <c r="L738" s="810"/>
      <c r="M738" s="2258"/>
      <c r="N738" s="2258"/>
      <c r="O738" s="810"/>
      <c r="P738" s="810"/>
      <c r="Q738" s="810"/>
      <c r="BA738" s="236"/>
      <c r="BB738" s="413"/>
      <c r="BC738" s="236"/>
      <c r="BD738" s="236"/>
      <c r="BE738" s="236"/>
      <c r="BF738" s="236"/>
      <c r="BG738" s="236"/>
      <c r="BH738" s="236"/>
      <c r="BI738" s="236"/>
      <c r="BJ738" s="236"/>
      <c r="BK738" s="236"/>
      <c r="BL738" s="236"/>
      <c r="BM738" s="236"/>
      <c r="BN738" s="236"/>
      <c r="BO738" s="236"/>
      <c r="BP738" s="236"/>
      <c r="BQ738" s="236"/>
      <c r="BR738" s="236"/>
      <c r="BS738" s="236"/>
      <c r="BT738" s="236"/>
      <c r="BU738" s="236"/>
      <c r="BV738" s="236"/>
      <c r="BW738" s="236"/>
      <c r="BX738" s="236"/>
      <c r="BY738" s="236"/>
      <c r="BZ738" s="236"/>
      <c r="CA738" s="236"/>
      <c r="CB738" s="236"/>
      <c r="CC738" s="236"/>
      <c r="CD738" s="236"/>
      <c r="CE738" s="236"/>
      <c r="CF738" s="236"/>
      <c r="CG738" s="236"/>
      <c r="CH738" s="236"/>
      <c r="CI738" s="236"/>
      <c r="CJ738" s="236"/>
      <c r="CK738" s="236"/>
      <c r="CL738" s="236"/>
      <c r="CM738" s="236"/>
      <c r="CN738" s="236"/>
      <c r="CO738" s="236"/>
      <c r="CP738" s="236"/>
      <c r="CQ738" s="236"/>
      <c r="CR738" s="236"/>
      <c r="CS738" s="236"/>
      <c r="CT738" s="236"/>
      <c r="CU738" s="236"/>
      <c r="CV738" s="236"/>
      <c r="CW738" s="236"/>
      <c r="CX738" s="236"/>
      <c r="CY738" s="236"/>
      <c r="CZ738" s="236"/>
    </row>
    <row r="739" ht="25.15" customHeight="true" x14ac:dyDescent="0.2">
      <c r="C739" s="2258"/>
      <c r="D739" s="2258"/>
      <c r="E739" s="810"/>
      <c r="F739" s="810"/>
      <c r="G739" s="810"/>
      <c r="H739" s="2258"/>
      <c r="I739" s="2258"/>
      <c r="J739" s="810"/>
      <c r="K739" s="810"/>
      <c r="L739" s="810"/>
      <c r="M739" s="2258"/>
      <c r="N739" s="2258"/>
      <c r="O739" s="810"/>
      <c r="P739" s="810"/>
      <c r="Q739" s="810"/>
      <c r="BA739" s="236"/>
      <c r="BB739" s="413"/>
      <c r="BC739" s="236"/>
      <c r="BD739" s="236"/>
      <c r="BE739" s="236"/>
      <c r="BF739" s="236"/>
      <c r="BG739" s="236"/>
      <c r="BH739" s="236"/>
      <c r="BI739" s="236"/>
      <c r="BJ739" s="236"/>
      <c r="BK739" s="236"/>
      <c r="BL739" s="236"/>
      <c r="BM739" s="236"/>
      <c r="BN739" s="236"/>
      <c r="BO739" s="236"/>
      <c r="BP739" s="236"/>
      <c r="BQ739" s="236"/>
      <c r="BR739" s="236"/>
      <c r="BS739" s="236"/>
      <c r="BT739" s="236"/>
      <c r="BU739" s="236"/>
      <c r="BV739" s="236"/>
      <c r="BW739" s="236"/>
      <c r="BX739" s="236"/>
      <c r="BY739" s="236"/>
      <c r="BZ739" s="236"/>
      <c r="CA739" s="236"/>
      <c r="CB739" s="236"/>
      <c r="CC739" s="236"/>
      <c r="CD739" s="236"/>
      <c r="CE739" s="236"/>
      <c r="CF739" s="236"/>
      <c r="CG739" s="236"/>
      <c r="CH739" s="236"/>
      <c r="CI739" s="236"/>
      <c r="CJ739" s="236"/>
      <c r="CK739" s="236"/>
      <c r="CL739" s="236"/>
      <c r="CM739" s="236"/>
      <c r="CN739" s="236"/>
      <c r="CO739" s="236"/>
      <c r="CP739" s="236"/>
      <c r="CQ739" s="236"/>
      <c r="CR739" s="236"/>
      <c r="CS739" s="236"/>
      <c r="CT739" s="236"/>
      <c r="CU739" s="236"/>
      <c r="CV739" s="236"/>
      <c r="CW739" s="236"/>
      <c r="CX739" s="236"/>
      <c r="CY739" s="236"/>
      <c r="CZ739" s="236"/>
    </row>
    <row r="740" ht="25.15" customHeight="true" x14ac:dyDescent="0.2">
      <c r="C740" s="2258"/>
      <c r="D740" s="2258"/>
      <c r="E740" s="810"/>
      <c r="F740" s="810"/>
      <c r="G740" s="810"/>
      <c r="H740" s="2258"/>
      <c r="I740" s="2258"/>
      <c r="J740" s="810"/>
      <c r="K740" s="810"/>
      <c r="L740" s="810"/>
      <c r="M740" s="2258"/>
      <c r="N740" s="2258"/>
      <c r="O740" s="810"/>
      <c r="P740" s="810"/>
      <c r="Q740" s="810"/>
      <c r="BA740" s="236"/>
      <c r="BB740" s="413"/>
      <c r="BC740" s="236"/>
      <c r="BD740" s="236"/>
      <c r="BE740" s="236"/>
      <c r="BF740" s="236"/>
      <c r="BG740" s="236"/>
      <c r="BH740" s="236"/>
      <c r="BI740" s="236"/>
      <c r="BJ740" s="236"/>
      <c r="BK740" s="236"/>
      <c r="BL740" s="236"/>
      <c r="BM740" s="236"/>
      <c r="BN740" s="236"/>
      <c r="BO740" s="236"/>
      <c r="BP740" s="236"/>
      <c r="BQ740" s="236"/>
      <c r="BR740" s="236"/>
      <c r="BS740" s="236"/>
      <c r="BT740" s="236"/>
      <c r="BU740" s="236"/>
      <c r="BV740" s="236"/>
      <c r="BW740" s="236"/>
      <c r="BX740" s="236"/>
      <c r="BY740" s="236"/>
      <c r="BZ740" s="236"/>
      <c r="CA740" s="236"/>
      <c r="CB740" s="236"/>
      <c r="CC740" s="236"/>
      <c r="CD740" s="236"/>
      <c r="CE740" s="236"/>
      <c r="CF740" s="236"/>
      <c r="CG740" s="236"/>
      <c r="CH740" s="236"/>
      <c r="CI740" s="236"/>
      <c r="CJ740" s="236"/>
      <c r="CK740" s="236"/>
      <c r="CL740" s="236"/>
      <c r="CM740" s="236"/>
      <c r="CN740" s="236"/>
      <c r="CO740" s="236"/>
      <c r="CP740" s="236"/>
      <c r="CQ740" s="236"/>
      <c r="CR740" s="236"/>
      <c r="CS740" s="236"/>
      <c r="CT740" s="236"/>
      <c r="CU740" s="236"/>
      <c r="CV740" s="236"/>
      <c r="CW740" s="236"/>
      <c r="CX740" s="236"/>
      <c r="CY740" s="236"/>
      <c r="CZ740" s="236"/>
    </row>
    <row r="741" ht="25.15" customHeight="true" x14ac:dyDescent="0.2">
      <c r="C741" s="2258"/>
      <c r="D741" s="2258"/>
      <c r="E741" s="810"/>
      <c r="F741" s="810"/>
      <c r="G741" s="810"/>
      <c r="H741" s="2258"/>
      <c r="I741" s="2258"/>
      <c r="J741" s="810"/>
      <c r="K741" s="810"/>
      <c r="L741" s="810"/>
      <c r="M741" s="2258"/>
      <c r="N741" s="2258"/>
      <c r="O741" s="810"/>
      <c r="P741" s="810"/>
      <c r="Q741" s="810"/>
      <c r="BA741" s="236"/>
      <c r="BB741" s="413"/>
      <c r="BC741" s="236"/>
      <c r="BD741" s="236"/>
      <c r="BE741" s="236"/>
      <c r="BF741" s="236"/>
      <c r="BG741" s="236"/>
      <c r="BH741" s="236"/>
      <c r="BI741" s="236"/>
      <c r="BJ741" s="236"/>
      <c r="BK741" s="236"/>
      <c r="BL741" s="236"/>
      <c r="BM741" s="236"/>
      <c r="BN741" s="236"/>
      <c r="BO741" s="236"/>
      <c r="BP741" s="236"/>
      <c r="BQ741" s="236"/>
      <c r="BR741" s="236"/>
      <c r="BS741" s="236"/>
      <c r="BT741" s="236"/>
      <c r="BU741" s="236"/>
      <c r="BV741" s="236"/>
      <c r="BW741" s="236"/>
      <c r="BX741" s="236"/>
      <c r="BY741" s="236"/>
      <c r="BZ741" s="236"/>
      <c r="CA741" s="236"/>
      <c r="CB741" s="236"/>
      <c r="CC741" s="236"/>
      <c r="CD741" s="236"/>
      <c r="CE741" s="236"/>
      <c r="CF741" s="236"/>
      <c r="CG741" s="236"/>
      <c r="CH741" s="236"/>
      <c r="CI741" s="236"/>
      <c r="CJ741" s="236"/>
      <c r="CK741" s="236"/>
      <c r="CL741" s="236"/>
      <c r="CM741" s="236"/>
      <c r="CN741" s="236"/>
      <c r="CO741" s="236"/>
      <c r="CP741" s="236"/>
      <c r="CQ741" s="236"/>
      <c r="CR741" s="236"/>
      <c r="CS741" s="236"/>
      <c r="CT741" s="236"/>
      <c r="CU741" s="236"/>
      <c r="CV741" s="236"/>
      <c r="CW741" s="236"/>
      <c r="CX741" s="236"/>
      <c r="CY741" s="236"/>
      <c r="CZ741" s="236"/>
    </row>
    <row r="742" ht="25.15" customHeight="true" x14ac:dyDescent="0.2">
      <c r="C742" s="2258"/>
      <c r="D742" s="2258"/>
      <c r="E742" s="810"/>
      <c r="F742" s="810"/>
      <c r="G742" s="810"/>
      <c r="H742" s="2258"/>
      <c r="I742" s="2258"/>
      <c r="J742" s="810"/>
      <c r="K742" s="810"/>
      <c r="L742" s="810"/>
      <c r="M742" s="2258"/>
      <c r="N742" s="2258"/>
      <c r="O742" s="810"/>
      <c r="P742" s="810"/>
      <c r="Q742" s="810"/>
      <c r="BA742" s="236"/>
      <c r="BB742" s="413"/>
      <c r="BC742" s="236"/>
      <c r="BD742" s="236"/>
      <c r="BE742" s="236"/>
      <c r="BF742" s="236"/>
      <c r="BG742" s="236"/>
      <c r="BH742" s="236"/>
      <c r="BI742" s="236"/>
      <c r="BJ742" s="236"/>
      <c r="BK742" s="236"/>
      <c r="BL742" s="236"/>
      <c r="BM742" s="236"/>
      <c r="BN742" s="236"/>
      <c r="BO742" s="236"/>
      <c r="BP742" s="236"/>
      <c r="BQ742" s="236"/>
      <c r="BR742" s="236"/>
      <c r="BS742" s="236"/>
      <c r="BT742" s="236"/>
      <c r="BU742" s="236"/>
      <c r="BV742" s="236"/>
      <c r="BW742" s="236"/>
      <c r="BX742" s="236"/>
      <c r="BY742" s="236"/>
      <c r="BZ742" s="236"/>
      <c r="CA742" s="236"/>
      <c r="CB742" s="236"/>
      <c r="CC742" s="236"/>
      <c r="CD742" s="236"/>
      <c r="CE742" s="236"/>
      <c r="CF742" s="236"/>
      <c r="CG742" s="236"/>
      <c r="CH742" s="236"/>
      <c r="CI742" s="236"/>
      <c r="CJ742" s="236"/>
      <c r="CK742" s="236"/>
      <c r="CL742" s="236"/>
      <c r="CM742" s="236"/>
      <c r="CN742" s="236"/>
      <c r="CO742" s="236"/>
      <c r="CP742" s="236"/>
      <c r="CQ742" s="236"/>
      <c r="CR742" s="236"/>
      <c r="CS742" s="236"/>
      <c r="CT742" s="236"/>
      <c r="CU742" s="236"/>
      <c r="CV742" s="236"/>
      <c r="CW742" s="236"/>
      <c r="CX742" s="236"/>
      <c r="CY742" s="236"/>
      <c r="CZ742" s="236"/>
    </row>
    <row r="743" ht="25.15" customHeight="true" x14ac:dyDescent="0.2">
      <c r="C743" s="2258"/>
      <c r="D743" s="2258"/>
      <c r="E743" s="810"/>
      <c r="F743" s="810"/>
      <c r="G743" s="810"/>
      <c r="H743" s="2258"/>
      <c r="I743" s="2258"/>
      <c r="J743" s="810"/>
      <c r="K743" s="810"/>
      <c r="L743" s="810"/>
      <c r="M743" s="2258"/>
      <c r="N743" s="2258"/>
      <c r="O743" s="810"/>
      <c r="P743" s="810"/>
      <c r="Q743" s="810"/>
      <c r="BA743" s="236"/>
      <c r="BB743" s="413"/>
      <c r="BC743" s="236"/>
      <c r="BD743" s="236"/>
      <c r="BE743" s="236"/>
      <c r="BF743" s="236"/>
      <c r="BG743" s="236"/>
      <c r="BH743" s="236"/>
      <c r="BI743" s="236"/>
      <c r="BJ743" s="236"/>
      <c r="BK743" s="236"/>
      <c r="BL743" s="236"/>
      <c r="BM743" s="236"/>
      <c r="BN743" s="236"/>
      <c r="BO743" s="236"/>
      <c r="BP743" s="236"/>
      <c r="BQ743" s="236"/>
      <c r="BR743" s="236"/>
      <c r="BS743" s="236"/>
      <c r="BT743" s="236"/>
      <c r="BU743" s="236"/>
      <c r="BV743" s="236"/>
      <c r="BW743" s="236"/>
      <c r="BX743" s="236"/>
      <c r="BY743" s="236"/>
      <c r="BZ743" s="236"/>
      <c r="CA743" s="236"/>
      <c r="CB743" s="236"/>
      <c r="CC743" s="236"/>
      <c r="CD743" s="236"/>
      <c r="CE743" s="236"/>
      <c r="CF743" s="236"/>
      <c r="CG743" s="236"/>
      <c r="CH743" s="236"/>
      <c r="CI743" s="236"/>
      <c r="CJ743" s="236"/>
      <c r="CK743" s="236"/>
      <c r="CL743" s="236"/>
      <c r="CM743" s="236"/>
      <c r="CN743" s="236"/>
      <c r="CO743" s="236"/>
      <c r="CP743" s="236"/>
      <c r="CQ743" s="236"/>
      <c r="CR743" s="236"/>
      <c r="CS743" s="236"/>
      <c r="CT743" s="236"/>
      <c r="CU743" s="236"/>
      <c r="CV743" s="236"/>
      <c r="CW743" s="236"/>
      <c r="CX743" s="236"/>
      <c r="CY743" s="236"/>
      <c r="CZ743" s="236"/>
    </row>
    <row r="744" ht="25.15" customHeight="true" x14ac:dyDescent="0.2">
      <c r="C744" s="2258"/>
      <c r="D744" s="2258"/>
      <c r="E744" s="810"/>
      <c r="F744" s="810"/>
      <c r="G744" s="810"/>
      <c r="H744" s="2258"/>
      <c r="I744" s="2258"/>
      <c r="J744" s="810"/>
      <c r="K744" s="810"/>
      <c r="L744" s="810"/>
      <c r="M744" s="2258"/>
      <c r="N744" s="2258"/>
      <c r="O744" s="810"/>
      <c r="P744" s="810"/>
      <c r="Q744" s="810"/>
      <c r="BA744" s="236"/>
      <c r="BB744" s="413"/>
      <c r="BC744" s="236"/>
      <c r="BD744" s="236"/>
      <c r="BE744" s="236"/>
      <c r="BF744" s="236"/>
      <c r="BG744" s="236"/>
      <c r="BH744" s="236"/>
      <c r="BI744" s="236"/>
      <c r="BJ744" s="236"/>
      <c r="BK744" s="236"/>
      <c r="BL744" s="236"/>
      <c r="BM744" s="236"/>
      <c r="BN744" s="236"/>
      <c r="BO744" s="236"/>
      <c r="BP744" s="236"/>
      <c r="BQ744" s="236"/>
      <c r="BR744" s="236"/>
      <c r="BS744" s="236"/>
      <c r="BT744" s="236"/>
      <c r="BU744" s="236"/>
      <c r="BV744" s="236"/>
      <c r="BW744" s="236"/>
      <c r="BX744" s="236"/>
      <c r="BY744" s="236"/>
      <c r="BZ744" s="236"/>
      <c r="CA744" s="236"/>
      <c r="CB744" s="236"/>
      <c r="CC744" s="236"/>
      <c r="CD744" s="236"/>
      <c r="CE744" s="236"/>
      <c r="CF744" s="236"/>
      <c r="CG744" s="236"/>
      <c r="CH744" s="236"/>
      <c r="CI744" s="236"/>
      <c r="CJ744" s="236"/>
      <c r="CK744" s="236"/>
      <c r="CL744" s="236"/>
      <c r="CM744" s="236"/>
      <c r="CN744" s="236"/>
      <c r="CO744" s="236"/>
      <c r="CP744" s="236"/>
      <c r="CQ744" s="236"/>
      <c r="CR744" s="236"/>
      <c r="CS744" s="236"/>
      <c r="CT744" s="236"/>
      <c r="CU744" s="236"/>
      <c r="CV744" s="236"/>
      <c r="CW744" s="236"/>
      <c r="CX744" s="236"/>
      <c r="CY744" s="236"/>
      <c r="CZ744" s="236"/>
    </row>
    <row r="745" ht="25.15" customHeight="true" x14ac:dyDescent="0.2">
      <c r="C745" s="2258"/>
      <c r="D745" s="2258"/>
      <c r="E745" s="810"/>
      <c r="F745" s="810"/>
      <c r="G745" s="810"/>
      <c r="H745" s="2258"/>
      <c r="I745" s="2258"/>
      <c r="J745" s="810"/>
      <c r="K745" s="810"/>
      <c r="L745" s="810"/>
      <c r="M745" s="2258"/>
      <c r="N745" s="2258"/>
      <c r="O745" s="810"/>
      <c r="P745" s="810"/>
      <c r="Q745" s="810"/>
      <c r="BA745" s="236"/>
      <c r="BB745" s="413"/>
      <c r="BC745" s="236"/>
      <c r="BD745" s="236"/>
      <c r="BE745" s="236"/>
      <c r="BF745" s="236"/>
      <c r="BG745" s="236"/>
      <c r="BH745" s="236"/>
      <c r="BI745" s="236"/>
      <c r="BJ745" s="236"/>
      <c r="BK745" s="236"/>
      <c r="BL745" s="236"/>
      <c r="BM745" s="236"/>
      <c r="BN745" s="236"/>
      <c r="BO745" s="236"/>
      <c r="BP745" s="236"/>
      <c r="BQ745" s="236"/>
      <c r="BR745" s="236"/>
      <c r="BS745" s="236"/>
      <c r="BT745" s="236"/>
      <c r="BU745" s="236"/>
      <c r="BV745" s="236"/>
      <c r="BW745" s="236"/>
      <c r="BX745" s="236"/>
      <c r="BY745" s="236"/>
      <c r="BZ745" s="236"/>
      <c r="CA745" s="236"/>
      <c r="CB745" s="236"/>
      <c r="CC745" s="236"/>
      <c r="CD745" s="236"/>
      <c r="CE745" s="236"/>
      <c r="CF745" s="236"/>
      <c r="CG745" s="236"/>
      <c r="CH745" s="236"/>
      <c r="CI745" s="236"/>
      <c r="CJ745" s="236"/>
      <c r="CK745" s="236"/>
      <c r="CL745" s="236"/>
      <c r="CM745" s="236"/>
      <c r="CN745" s="236"/>
      <c r="CO745" s="236"/>
      <c r="CP745" s="236"/>
      <c r="CQ745" s="236"/>
      <c r="CR745" s="236"/>
      <c r="CS745" s="236"/>
      <c r="CT745" s="236"/>
      <c r="CU745" s="236"/>
      <c r="CV745" s="236"/>
      <c r="CW745" s="236"/>
      <c r="CX745" s="236"/>
      <c r="CY745" s="236"/>
      <c r="CZ745" s="236"/>
    </row>
    <row r="746" ht="25.15" customHeight="true" x14ac:dyDescent="0.2">
      <c r="C746" s="2258"/>
      <c r="D746" s="2258"/>
      <c r="E746" s="810"/>
      <c r="F746" s="810"/>
      <c r="G746" s="810"/>
      <c r="H746" s="2258"/>
      <c r="I746" s="2258"/>
      <c r="J746" s="810"/>
      <c r="K746" s="810"/>
      <c r="L746" s="810"/>
      <c r="M746" s="2258"/>
      <c r="N746" s="2258"/>
      <c r="O746" s="810"/>
      <c r="P746" s="810"/>
      <c r="Q746" s="810"/>
      <c r="BA746" s="236"/>
      <c r="BB746" s="413"/>
      <c r="BC746" s="236"/>
      <c r="BD746" s="236"/>
      <c r="BE746" s="236"/>
      <c r="BF746" s="236"/>
      <c r="BG746" s="236"/>
      <c r="BH746" s="236"/>
      <c r="BI746" s="236"/>
      <c r="BJ746" s="236"/>
      <c r="BK746" s="236"/>
      <c r="BL746" s="236"/>
      <c r="BM746" s="236"/>
      <c r="BN746" s="236"/>
      <c r="BO746" s="236"/>
      <c r="BP746" s="236"/>
      <c r="BQ746" s="236"/>
      <c r="BR746" s="236"/>
      <c r="BS746" s="236"/>
      <c r="BT746" s="236"/>
      <c r="BU746" s="236"/>
      <c r="BV746" s="236"/>
      <c r="BW746" s="236"/>
      <c r="BX746" s="236"/>
      <c r="BY746" s="236"/>
      <c r="BZ746" s="236"/>
      <c r="CA746" s="236"/>
      <c r="CB746" s="236"/>
      <c r="CC746" s="236"/>
      <c r="CD746" s="236"/>
      <c r="CE746" s="236"/>
      <c r="CF746" s="236"/>
      <c r="CG746" s="236"/>
      <c r="CH746" s="236"/>
      <c r="CI746" s="236"/>
      <c r="CJ746" s="236"/>
      <c r="CK746" s="236"/>
      <c r="CL746" s="236"/>
      <c r="CM746" s="236"/>
      <c r="CN746" s="236"/>
      <c r="CO746" s="236"/>
      <c r="CP746" s="236"/>
      <c r="CQ746" s="236"/>
      <c r="CR746" s="236"/>
      <c r="CS746" s="236"/>
      <c r="CT746" s="236"/>
      <c r="CU746" s="236"/>
      <c r="CV746" s="236"/>
      <c r="CW746" s="236"/>
      <c r="CX746" s="236"/>
      <c r="CY746" s="236"/>
      <c r="CZ746" s="236"/>
    </row>
    <row r="747" ht="25.15" customHeight="true" x14ac:dyDescent="0.2">
      <c r="C747" s="2258"/>
      <c r="D747" s="2258"/>
      <c r="E747" s="810"/>
      <c r="F747" s="810"/>
      <c r="G747" s="810"/>
      <c r="H747" s="2258"/>
      <c r="I747" s="2258"/>
      <c r="J747" s="810"/>
      <c r="K747" s="810"/>
      <c r="L747" s="810"/>
      <c r="M747" s="2258"/>
      <c r="N747" s="2258"/>
      <c r="O747" s="810"/>
      <c r="P747" s="810"/>
      <c r="Q747" s="810"/>
      <c r="BA747" s="236"/>
      <c r="BB747" s="413"/>
      <c r="BC747" s="236"/>
      <c r="BD747" s="236"/>
      <c r="BE747" s="236"/>
      <c r="BF747" s="236"/>
      <c r="BG747" s="236"/>
      <c r="BH747" s="236"/>
      <c r="BI747" s="236"/>
      <c r="BJ747" s="236"/>
      <c r="BK747" s="236"/>
      <c r="BL747" s="236"/>
      <c r="BM747" s="236"/>
      <c r="BN747" s="236"/>
      <c r="BO747" s="236"/>
      <c r="BP747" s="236"/>
      <c r="BQ747" s="236"/>
      <c r="BR747" s="236"/>
      <c r="BS747" s="236"/>
      <c r="BT747" s="236"/>
      <c r="BU747" s="236"/>
      <c r="BV747" s="236"/>
      <c r="BW747" s="236"/>
      <c r="BX747" s="236"/>
      <c r="BY747" s="236"/>
      <c r="BZ747" s="236"/>
      <c r="CA747" s="236"/>
      <c r="CB747" s="236"/>
      <c r="CC747" s="236"/>
      <c r="CD747" s="236"/>
      <c r="CE747" s="236"/>
      <c r="CF747" s="236"/>
      <c r="CG747" s="236"/>
      <c r="CH747" s="236"/>
      <c r="CI747" s="236"/>
      <c r="CJ747" s="236"/>
      <c r="CK747" s="236"/>
      <c r="CL747" s="236"/>
      <c r="CM747" s="236"/>
      <c r="CN747" s="236"/>
      <c r="CO747" s="236"/>
      <c r="CP747" s="236"/>
      <c r="CQ747" s="236"/>
      <c r="CR747" s="236"/>
      <c r="CS747" s="236"/>
      <c r="CT747" s="236"/>
      <c r="CU747" s="236"/>
      <c r="CV747" s="236"/>
      <c r="CW747" s="236"/>
      <c r="CX747" s="236"/>
      <c r="CY747" s="236"/>
      <c r="CZ747" s="236"/>
    </row>
    <row r="748" ht="25.15" customHeight="true" x14ac:dyDescent="0.2">
      <c r="C748" s="2258"/>
      <c r="D748" s="2258"/>
      <c r="E748" s="810"/>
      <c r="F748" s="810"/>
      <c r="G748" s="810"/>
      <c r="H748" s="2258"/>
      <c r="I748" s="2258"/>
      <c r="J748" s="810"/>
      <c r="K748" s="810"/>
      <c r="L748" s="810"/>
      <c r="M748" s="2258"/>
      <c r="N748" s="2258"/>
      <c r="O748" s="810"/>
      <c r="P748" s="810"/>
      <c r="Q748" s="810"/>
      <c r="BA748" s="236"/>
      <c r="BB748" s="413"/>
      <c r="BC748" s="236"/>
      <c r="BD748" s="236"/>
      <c r="BE748" s="236"/>
      <c r="BF748" s="236"/>
      <c r="BG748" s="236"/>
      <c r="BH748" s="236"/>
      <c r="BI748" s="236"/>
      <c r="BJ748" s="236"/>
      <c r="BK748" s="236"/>
      <c r="BL748" s="236"/>
      <c r="BM748" s="236"/>
      <c r="BN748" s="236"/>
      <c r="BO748" s="236"/>
      <c r="BP748" s="236"/>
      <c r="BQ748" s="236"/>
      <c r="BR748" s="236"/>
      <c r="BS748" s="236"/>
      <c r="BT748" s="236"/>
      <c r="BU748" s="236"/>
      <c r="BV748" s="236"/>
      <c r="BW748" s="236"/>
      <c r="BX748" s="236"/>
      <c r="BY748" s="236"/>
      <c r="BZ748" s="236"/>
      <c r="CA748" s="236"/>
      <c r="CB748" s="236"/>
      <c r="CC748" s="236"/>
      <c r="CD748" s="236"/>
      <c r="CE748" s="236"/>
      <c r="CF748" s="236"/>
      <c r="CG748" s="236"/>
      <c r="CH748" s="236"/>
      <c r="CI748" s="236"/>
      <c r="CJ748" s="236"/>
      <c r="CK748" s="236"/>
      <c r="CL748" s="236"/>
      <c r="CM748" s="236"/>
      <c r="CN748" s="236"/>
      <c r="CO748" s="236"/>
      <c r="CP748" s="236"/>
      <c r="CQ748" s="236"/>
      <c r="CR748" s="236"/>
      <c r="CS748" s="236"/>
      <c r="CT748" s="236"/>
      <c r="CU748" s="236"/>
      <c r="CV748" s="236"/>
      <c r="CW748" s="236"/>
      <c r="CX748" s="236"/>
      <c r="CY748" s="236"/>
      <c r="CZ748" s="236"/>
    </row>
    <row r="749" ht="25.15" customHeight="true" x14ac:dyDescent="0.2">
      <c r="C749" s="2258"/>
      <c r="D749" s="2258"/>
      <c r="E749" s="810"/>
      <c r="F749" s="810"/>
      <c r="G749" s="810"/>
      <c r="H749" s="2258"/>
      <c r="I749" s="2258"/>
      <c r="J749" s="810"/>
      <c r="K749" s="810"/>
      <c r="L749" s="810"/>
      <c r="M749" s="2258"/>
      <c r="N749" s="2258"/>
      <c r="O749" s="810"/>
      <c r="P749" s="810"/>
      <c r="Q749" s="810"/>
      <c r="BA749" s="236"/>
      <c r="BB749" s="413"/>
      <c r="BC749" s="236"/>
      <c r="BD749" s="236"/>
      <c r="BE749" s="236"/>
      <c r="BF749" s="236"/>
      <c r="BG749" s="236"/>
      <c r="BH749" s="236"/>
      <c r="BI749" s="236"/>
      <c r="BJ749" s="236"/>
      <c r="BK749" s="236"/>
      <c r="BL749" s="236"/>
      <c r="BM749" s="236"/>
      <c r="BN749" s="236"/>
      <c r="BO749" s="236"/>
      <c r="BP749" s="236"/>
      <c r="BQ749" s="236"/>
      <c r="BR749" s="236"/>
      <c r="BS749" s="236"/>
      <c r="BT749" s="236"/>
      <c r="BU749" s="236"/>
      <c r="BV749" s="236"/>
      <c r="BW749" s="236"/>
      <c r="BX749" s="236"/>
      <c r="BY749" s="236"/>
      <c r="BZ749" s="236"/>
      <c r="CA749" s="236"/>
      <c r="CB749" s="236"/>
      <c r="CC749" s="236"/>
      <c r="CD749" s="236"/>
      <c r="CE749" s="236"/>
      <c r="CF749" s="236"/>
      <c r="CG749" s="236"/>
      <c r="CH749" s="236"/>
      <c r="CI749" s="236"/>
      <c r="CJ749" s="236"/>
      <c r="CK749" s="236"/>
      <c r="CL749" s="236"/>
      <c r="CM749" s="236"/>
      <c r="CN749" s="236"/>
      <c r="CO749" s="236"/>
      <c r="CP749" s="236"/>
      <c r="CQ749" s="236"/>
      <c r="CR749" s="236"/>
      <c r="CS749" s="236"/>
      <c r="CT749" s="236"/>
      <c r="CU749" s="236"/>
      <c r="CV749" s="236"/>
      <c r="CW749" s="236"/>
      <c r="CX749" s="236"/>
      <c r="CY749" s="236"/>
      <c r="CZ749" s="236"/>
    </row>
    <row r="750" ht="25.15" customHeight="true" x14ac:dyDescent="0.2">
      <c r="C750" s="2258"/>
      <c r="D750" s="2258"/>
      <c r="E750" s="810"/>
      <c r="F750" s="810"/>
      <c r="G750" s="810"/>
      <c r="H750" s="2258"/>
      <c r="I750" s="2258"/>
      <c r="J750" s="810"/>
      <c r="K750" s="810"/>
      <c r="L750" s="810"/>
      <c r="M750" s="2258"/>
      <c r="N750" s="2258"/>
      <c r="O750" s="810"/>
      <c r="P750" s="810"/>
      <c r="Q750" s="810"/>
      <c r="BA750" s="236"/>
      <c r="BB750" s="413"/>
      <c r="BC750" s="236"/>
      <c r="BD750" s="236"/>
      <c r="BE750" s="236"/>
      <c r="BF750" s="236"/>
      <c r="BG750" s="236"/>
      <c r="BH750" s="236"/>
      <c r="BI750" s="236"/>
      <c r="BJ750" s="236"/>
      <c r="BK750" s="236"/>
      <c r="BL750" s="236"/>
      <c r="BM750" s="236"/>
      <c r="BN750" s="236"/>
      <c r="BO750" s="236"/>
      <c r="BP750" s="236"/>
      <c r="BQ750" s="236"/>
      <c r="BR750" s="236"/>
      <c r="BS750" s="236"/>
      <c r="BT750" s="236"/>
      <c r="BU750" s="236"/>
      <c r="BV750" s="236"/>
      <c r="BW750" s="236"/>
      <c r="BX750" s="236"/>
      <c r="BY750" s="236"/>
      <c r="BZ750" s="236"/>
      <c r="CA750" s="236"/>
      <c r="CB750" s="236"/>
      <c r="CC750" s="236"/>
      <c r="CD750" s="236"/>
      <c r="CE750" s="236"/>
      <c r="CF750" s="236"/>
      <c r="CG750" s="236"/>
      <c r="CH750" s="236"/>
      <c r="CI750" s="236"/>
      <c r="CJ750" s="236"/>
      <c r="CK750" s="236"/>
      <c r="CL750" s="236"/>
      <c r="CM750" s="236"/>
      <c r="CN750" s="236"/>
      <c r="CO750" s="236"/>
      <c r="CP750" s="236"/>
      <c r="CQ750" s="236"/>
      <c r="CR750" s="236"/>
      <c r="CS750" s="236"/>
      <c r="CT750" s="236"/>
      <c r="CU750" s="236"/>
      <c r="CV750" s="236"/>
      <c r="CW750" s="236"/>
      <c r="CX750" s="236"/>
      <c r="CY750" s="236"/>
      <c r="CZ750" s="236"/>
    </row>
    <row r="751" ht="25.15" customHeight="true" x14ac:dyDescent="0.2">
      <c r="C751" s="2258"/>
      <c r="D751" s="2258"/>
      <c r="E751" s="810"/>
      <c r="F751" s="810"/>
      <c r="G751" s="810"/>
      <c r="H751" s="2258"/>
      <c r="I751" s="2258"/>
      <c r="J751" s="810"/>
      <c r="K751" s="810"/>
      <c r="L751" s="810"/>
      <c r="M751" s="2258"/>
      <c r="N751" s="2258"/>
      <c r="O751" s="810"/>
      <c r="P751" s="810"/>
      <c r="Q751" s="810"/>
      <c r="BA751" s="236"/>
      <c r="BB751" s="413"/>
      <c r="BC751" s="236"/>
      <c r="BD751" s="236"/>
      <c r="BE751" s="236"/>
      <c r="BF751" s="236"/>
      <c r="BG751" s="236"/>
      <c r="BH751" s="236"/>
      <c r="BI751" s="236"/>
      <c r="BJ751" s="236"/>
      <c r="BK751" s="236"/>
      <c r="BL751" s="236"/>
      <c r="BM751" s="236"/>
      <c r="BN751" s="236"/>
      <c r="BO751" s="236"/>
      <c r="BP751" s="236"/>
      <c r="BQ751" s="236"/>
      <c r="BR751" s="236"/>
      <c r="BS751" s="236"/>
      <c r="BT751" s="236"/>
      <c r="BU751" s="236"/>
      <c r="BV751" s="236"/>
      <c r="BW751" s="236"/>
      <c r="BX751" s="236"/>
      <c r="BY751" s="236"/>
      <c r="BZ751" s="236"/>
      <c r="CA751" s="236"/>
      <c r="CB751" s="236"/>
      <c r="CC751" s="236"/>
      <c r="CD751" s="236"/>
      <c r="CE751" s="236"/>
      <c r="CF751" s="236"/>
      <c r="CG751" s="236"/>
      <c r="CH751" s="236"/>
      <c r="CI751" s="236"/>
      <c r="CJ751" s="236"/>
      <c r="CK751" s="236"/>
      <c r="CL751" s="236"/>
      <c r="CM751" s="236"/>
      <c r="CN751" s="236"/>
      <c r="CO751" s="236"/>
      <c r="CP751" s="236"/>
      <c r="CQ751" s="236"/>
      <c r="CR751" s="236"/>
      <c r="CS751" s="236"/>
      <c r="CT751" s="236"/>
      <c r="CU751" s="236"/>
      <c r="CV751" s="236"/>
      <c r="CW751" s="236"/>
      <c r="CX751" s="236"/>
      <c r="CY751" s="236"/>
      <c r="CZ751" s="236"/>
    </row>
    <row r="752" ht="25.15" customHeight="true" x14ac:dyDescent="0.2">
      <c r="C752" s="2258"/>
      <c r="D752" s="2258"/>
      <c r="E752" s="810"/>
      <c r="F752" s="810"/>
      <c r="G752" s="810"/>
      <c r="H752" s="2258"/>
      <c r="I752" s="2258"/>
      <c r="J752" s="810"/>
      <c r="K752" s="810"/>
      <c r="L752" s="810"/>
      <c r="M752" s="2258"/>
      <c r="N752" s="2258"/>
      <c r="O752" s="810"/>
      <c r="P752" s="810"/>
      <c r="Q752" s="810"/>
      <c r="BA752" s="236"/>
      <c r="BB752" s="413"/>
      <c r="BC752" s="236"/>
      <c r="BD752" s="236"/>
      <c r="BE752" s="236"/>
      <c r="BF752" s="236"/>
      <c r="BG752" s="236"/>
      <c r="BH752" s="236"/>
      <c r="BI752" s="236"/>
      <c r="BJ752" s="236"/>
      <c r="BK752" s="236"/>
      <c r="BL752" s="236"/>
      <c r="BM752" s="236"/>
      <c r="BN752" s="236"/>
      <c r="BO752" s="236"/>
      <c r="BP752" s="236"/>
      <c r="BQ752" s="236"/>
      <c r="BR752" s="236"/>
      <c r="BS752" s="236"/>
      <c r="BT752" s="236"/>
      <c r="BU752" s="236"/>
      <c r="BV752" s="236"/>
      <c r="BW752" s="236"/>
      <c r="BX752" s="236"/>
      <c r="BY752" s="236"/>
      <c r="BZ752" s="236"/>
      <c r="CA752" s="236"/>
      <c r="CB752" s="236"/>
      <c r="CC752" s="236"/>
      <c r="CD752" s="236"/>
      <c r="CE752" s="236"/>
      <c r="CF752" s="236"/>
      <c r="CG752" s="236"/>
      <c r="CH752" s="236"/>
      <c r="CI752" s="236"/>
      <c r="CJ752" s="236"/>
      <c r="CK752" s="236"/>
      <c r="CL752" s="236"/>
      <c r="CM752" s="236"/>
      <c r="CN752" s="236"/>
      <c r="CO752" s="236"/>
      <c r="CP752" s="236"/>
      <c r="CQ752" s="236"/>
      <c r="CR752" s="236"/>
      <c r="CS752" s="236"/>
      <c r="CT752" s="236"/>
      <c r="CU752" s="236"/>
      <c r="CV752" s="236"/>
      <c r="CW752" s="236"/>
      <c r="CX752" s="236"/>
      <c r="CY752" s="236"/>
      <c r="CZ752" s="236"/>
    </row>
    <row r="753" ht="25.15" customHeight="true" x14ac:dyDescent="0.2">
      <c r="C753" s="2258"/>
      <c r="D753" s="2258"/>
      <c r="E753" s="810"/>
      <c r="F753" s="810"/>
      <c r="G753" s="810"/>
      <c r="H753" s="2258"/>
      <c r="I753" s="2258"/>
      <c r="J753" s="810"/>
      <c r="K753" s="810"/>
      <c r="L753" s="810"/>
      <c r="M753" s="2258"/>
      <c r="N753" s="2258"/>
      <c r="O753" s="810"/>
      <c r="P753" s="810"/>
      <c r="Q753" s="810"/>
      <c r="BA753" s="236"/>
      <c r="BB753" s="413"/>
      <c r="BC753" s="236"/>
      <c r="BD753" s="236"/>
      <c r="BE753" s="236"/>
      <c r="BF753" s="236"/>
      <c r="BG753" s="236"/>
      <c r="BH753" s="236"/>
      <c r="BI753" s="236"/>
      <c r="BJ753" s="236"/>
      <c r="BK753" s="236"/>
      <c r="BL753" s="236"/>
      <c r="BM753" s="236"/>
      <c r="BN753" s="236"/>
      <c r="BO753" s="236"/>
      <c r="BP753" s="236"/>
      <c r="BQ753" s="236"/>
      <c r="BR753" s="236"/>
      <c r="BS753" s="236"/>
      <c r="BT753" s="236"/>
      <c r="BU753" s="236"/>
      <c r="BV753" s="236"/>
      <c r="BW753" s="236"/>
      <c r="BX753" s="236"/>
      <c r="BY753" s="236"/>
      <c r="BZ753" s="236"/>
      <c r="CA753" s="236"/>
      <c r="CB753" s="236"/>
      <c r="CC753" s="236"/>
      <c r="CD753" s="236"/>
      <c r="CE753" s="236"/>
      <c r="CF753" s="236"/>
      <c r="CG753" s="236"/>
      <c r="CH753" s="236"/>
      <c r="CI753" s="236"/>
      <c r="CJ753" s="236"/>
      <c r="CK753" s="236"/>
      <c r="CL753" s="236"/>
      <c r="CM753" s="236"/>
      <c r="CN753" s="236"/>
      <c r="CO753" s="236"/>
      <c r="CP753" s="236"/>
      <c r="CQ753" s="236"/>
      <c r="CR753" s="236"/>
      <c r="CS753" s="236"/>
      <c r="CT753" s="236"/>
      <c r="CU753" s="236"/>
      <c r="CV753" s="236"/>
      <c r="CW753" s="236"/>
      <c r="CX753" s="236"/>
      <c r="CY753" s="236"/>
      <c r="CZ753" s="236"/>
    </row>
    <row r="754" ht="25.15" customHeight="true" x14ac:dyDescent="0.2">
      <c r="C754" s="2258"/>
      <c r="D754" s="2258"/>
      <c r="E754" s="810"/>
      <c r="F754" s="810"/>
      <c r="G754" s="810"/>
      <c r="H754" s="2258"/>
      <c r="I754" s="2258"/>
      <c r="J754" s="810"/>
      <c r="K754" s="810"/>
      <c r="L754" s="810"/>
      <c r="M754" s="2258"/>
      <c r="N754" s="2258"/>
      <c r="O754" s="810"/>
      <c r="P754" s="810"/>
      <c r="Q754" s="810"/>
      <c r="BA754" s="236"/>
      <c r="BB754" s="413"/>
      <c r="BC754" s="236"/>
      <c r="BD754" s="236"/>
      <c r="BE754" s="236"/>
      <c r="BF754" s="236"/>
      <c r="BG754" s="236"/>
      <c r="BH754" s="236"/>
      <c r="BI754" s="236"/>
      <c r="BJ754" s="236"/>
      <c r="BK754" s="236"/>
      <c r="BL754" s="236"/>
      <c r="BM754" s="236"/>
      <c r="BN754" s="236"/>
      <c r="BO754" s="236"/>
      <c r="BP754" s="236"/>
      <c r="BQ754" s="236"/>
      <c r="BR754" s="236"/>
      <c r="BS754" s="236"/>
      <c r="BT754" s="236"/>
      <c r="BU754" s="236"/>
      <c r="BV754" s="236"/>
      <c r="BW754" s="236"/>
      <c r="BX754" s="236"/>
      <c r="BY754" s="236"/>
      <c r="BZ754" s="236"/>
      <c r="CA754" s="236"/>
      <c r="CB754" s="236"/>
      <c r="CC754" s="236"/>
      <c r="CD754" s="236"/>
      <c r="CE754" s="236"/>
      <c r="CF754" s="236"/>
      <c r="CG754" s="236"/>
      <c r="CH754" s="236"/>
      <c r="CI754" s="236"/>
      <c r="CJ754" s="236"/>
      <c r="CK754" s="236"/>
      <c r="CL754" s="236"/>
      <c r="CM754" s="236"/>
      <c r="CN754" s="236"/>
      <c r="CO754" s="236"/>
      <c r="CP754" s="236"/>
      <c r="CQ754" s="236"/>
      <c r="CR754" s="236"/>
      <c r="CS754" s="236"/>
      <c r="CT754" s="236"/>
      <c r="CU754" s="236"/>
      <c r="CV754" s="236"/>
      <c r="CW754" s="236"/>
      <c r="CX754" s="236"/>
      <c r="CY754" s="236"/>
      <c r="CZ754" s="236"/>
    </row>
    <row r="755" ht="25.15" customHeight="true" x14ac:dyDescent="0.2">
      <c r="C755" s="2258"/>
      <c r="D755" s="2258"/>
      <c r="E755" s="810"/>
      <c r="F755" s="810"/>
      <c r="G755" s="810"/>
      <c r="H755" s="2258"/>
      <c r="I755" s="2258"/>
      <c r="J755" s="810"/>
      <c r="K755" s="810"/>
      <c r="L755" s="810"/>
      <c r="M755" s="2258"/>
      <c r="N755" s="2258"/>
      <c r="O755" s="810"/>
      <c r="P755" s="810"/>
      <c r="Q755" s="810"/>
      <c r="BA755" s="236"/>
      <c r="BB755" s="413"/>
      <c r="BC755" s="236"/>
      <c r="BD755" s="236"/>
      <c r="BE755" s="236"/>
      <c r="BF755" s="236"/>
      <c r="BG755" s="236"/>
      <c r="BH755" s="236"/>
      <c r="BI755" s="236"/>
      <c r="BJ755" s="236"/>
      <c r="BK755" s="236"/>
      <c r="BL755" s="236"/>
      <c r="BM755" s="236"/>
      <c r="BN755" s="236"/>
      <c r="BO755" s="236"/>
      <c r="BP755" s="236"/>
      <c r="BQ755" s="236"/>
      <c r="BR755" s="236"/>
      <c r="BS755" s="236"/>
      <c r="BT755" s="236"/>
      <c r="BU755" s="236"/>
      <c r="BV755" s="236"/>
      <c r="BW755" s="236"/>
      <c r="BX755" s="236"/>
      <c r="BY755" s="236"/>
      <c r="BZ755" s="236"/>
      <c r="CA755" s="236"/>
      <c r="CB755" s="236"/>
      <c r="CC755" s="236"/>
      <c r="CD755" s="236"/>
      <c r="CE755" s="236"/>
      <c r="CF755" s="236"/>
      <c r="CG755" s="236"/>
      <c r="CH755" s="236"/>
      <c r="CI755" s="236"/>
      <c r="CJ755" s="236"/>
      <c r="CK755" s="236"/>
      <c r="CL755" s="236"/>
      <c r="CM755" s="236"/>
      <c r="CN755" s="236"/>
      <c r="CO755" s="236"/>
      <c r="CP755" s="236"/>
      <c r="CQ755" s="236"/>
      <c r="CR755" s="236"/>
      <c r="CS755" s="236"/>
      <c r="CT755" s="236"/>
      <c r="CU755" s="236"/>
      <c r="CV755" s="236"/>
      <c r="CW755" s="236"/>
      <c r="CX755" s="236"/>
      <c r="CY755" s="236"/>
      <c r="CZ755" s="236"/>
    </row>
    <row r="756" ht="25.15" customHeight="true" x14ac:dyDescent="0.2">
      <c r="C756" s="2258"/>
      <c r="D756" s="2258"/>
      <c r="E756" s="810"/>
      <c r="F756" s="810"/>
      <c r="G756" s="810"/>
      <c r="H756" s="2258"/>
      <c r="I756" s="2258"/>
      <c r="J756" s="810"/>
      <c r="K756" s="810"/>
      <c r="L756" s="810"/>
      <c r="M756" s="2258"/>
      <c r="N756" s="2258"/>
      <c r="O756" s="810"/>
      <c r="P756" s="810"/>
      <c r="Q756" s="810"/>
      <c r="BA756" s="236"/>
      <c r="BB756" s="413"/>
      <c r="BC756" s="236"/>
      <c r="BD756" s="236"/>
      <c r="BE756" s="236"/>
      <c r="BF756" s="236"/>
      <c r="BG756" s="236"/>
      <c r="BH756" s="236"/>
      <c r="BI756" s="236"/>
      <c r="BJ756" s="236"/>
      <c r="BK756" s="236"/>
      <c r="BL756" s="236"/>
      <c r="BM756" s="236"/>
      <c r="BN756" s="236"/>
      <c r="BO756" s="236"/>
      <c r="BP756" s="236"/>
      <c r="BQ756" s="236"/>
      <c r="BR756" s="236"/>
      <c r="BS756" s="236"/>
      <c r="BT756" s="236"/>
      <c r="BU756" s="236"/>
      <c r="BV756" s="236"/>
      <c r="BW756" s="236"/>
      <c r="BX756" s="236"/>
      <c r="BY756" s="236"/>
      <c r="BZ756" s="236"/>
      <c r="CA756" s="236"/>
      <c r="CB756" s="236"/>
      <c r="CC756" s="236"/>
      <c r="CD756" s="236"/>
      <c r="CE756" s="236"/>
      <c r="CF756" s="236"/>
      <c r="CG756" s="236"/>
      <c r="CH756" s="236"/>
      <c r="CI756" s="236"/>
      <c r="CJ756" s="236"/>
      <c r="CK756" s="236"/>
      <c r="CL756" s="236"/>
      <c r="CM756" s="236"/>
      <c r="CN756" s="236"/>
      <c r="CO756" s="236"/>
      <c r="CP756" s="236"/>
      <c r="CQ756" s="236"/>
      <c r="CR756" s="236"/>
      <c r="CS756" s="236"/>
      <c r="CT756" s="236"/>
      <c r="CU756" s="236"/>
      <c r="CV756" s="236"/>
      <c r="CW756" s="236"/>
      <c r="CX756" s="236"/>
      <c r="CY756" s="236"/>
      <c r="CZ756" s="236"/>
    </row>
    <row r="757" ht="25.15" customHeight="true" x14ac:dyDescent="0.2">
      <c r="C757" s="2258"/>
      <c r="D757" s="2258"/>
      <c r="E757" s="810"/>
      <c r="F757" s="810"/>
      <c r="G757" s="810"/>
      <c r="H757" s="2258"/>
      <c r="I757" s="2258"/>
      <c r="J757" s="810"/>
      <c r="K757" s="810"/>
      <c r="L757" s="810"/>
      <c r="M757" s="2258"/>
      <c r="N757" s="2258"/>
      <c r="O757" s="810"/>
      <c r="P757" s="810"/>
      <c r="Q757" s="810"/>
      <c r="BA757" s="236"/>
      <c r="BB757" s="413"/>
      <c r="BC757" s="236"/>
      <c r="BD757" s="236"/>
      <c r="BE757" s="236"/>
      <c r="BF757" s="236"/>
      <c r="BG757" s="236"/>
      <c r="BH757" s="236"/>
      <c r="BI757" s="236"/>
      <c r="BJ757" s="236"/>
      <c r="BK757" s="236"/>
      <c r="BL757" s="236"/>
      <c r="BM757" s="236"/>
      <c r="BN757" s="236"/>
      <c r="BO757" s="236"/>
      <c r="BP757" s="236"/>
      <c r="BQ757" s="236"/>
      <c r="BR757" s="236"/>
      <c r="BS757" s="236"/>
      <c r="BT757" s="236"/>
      <c r="BU757" s="236"/>
      <c r="BV757" s="236"/>
      <c r="BW757" s="236"/>
      <c r="BX757" s="236"/>
      <c r="BY757" s="236"/>
      <c r="BZ757" s="236"/>
      <c r="CA757" s="236"/>
      <c r="CB757" s="236"/>
      <c r="CC757" s="236"/>
      <c r="CD757" s="236"/>
      <c r="CE757" s="236"/>
      <c r="CF757" s="236"/>
      <c r="CG757" s="236"/>
      <c r="CH757" s="236"/>
      <c r="CI757" s="236"/>
      <c r="CJ757" s="236"/>
      <c r="CK757" s="236"/>
      <c r="CL757" s="236"/>
      <c r="CM757" s="236"/>
      <c r="CN757" s="236"/>
      <c r="CO757" s="236"/>
      <c r="CP757" s="236"/>
      <c r="CQ757" s="236"/>
      <c r="CR757" s="236"/>
      <c r="CS757" s="236"/>
      <c r="CT757" s="236"/>
      <c r="CU757" s="236"/>
      <c r="CV757" s="236"/>
      <c r="CW757" s="236"/>
      <c r="CX757" s="236"/>
      <c r="CY757" s="236"/>
      <c r="CZ757" s="236"/>
    </row>
    <row r="758" ht="25.15" customHeight="true" x14ac:dyDescent="0.2">
      <c r="C758" s="2258"/>
      <c r="D758" s="2258"/>
      <c r="E758" s="810"/>
      <c r="F758" s="810"/>
      <c r="G758" s="810"/>
      <c r="H758" s="2258"/>
      <c r="I758" s="2258"/>
      <c r="J758" s="810"/>
      <c r="K758" s="810"/>
      <c r="L758" s="810"/>
      <c r="M758" s="2258"/>
      <c r="N758" s="2258"/>
      <c r="O758" s="810"/>
      <c r="P758" s="810"/>
      <c r="Q758" s="810"/>
      <c r="BA758" s="236"/>
      <c r="BB758" s="413"/>
      <c r="BC758" s="236"/>
      <c r="BD758" s="236"/>
      <c r="BE758" s="236"/>
      <c r="BF758" s="236"/>
      <c r="BG758" s="236"/>
      <c r="BH758" s="236"/>
      <c r="BI758" s="236"/>
      <c r="BJ758" s="236"/>
      <c r="BK758" s="236"/>
      <c r="BL758" s="236"/>
      <c r="BM758" s="236"/>
      <c r="BN758" s="236"/>
      <c r="BO758" s="236"/>
      <c r="BP758" s="236"/>
      <c r="BQ758" s="236"/>
      <c r="BR758" s="236"/>
      <c r="BS758" s="236"/>
      <c r="BT758" s="236"/>
      <c r="BU758" s="236"/>
      <c r="BV758" s="236"/>
      <c r="BW758" s="236"/>
      <c r="BX758" s="236"/>
      <c r="BY758" s="236"/>
      <c r="BZ758" s="236"/>
      <c r="CA758" s="236"/>
      <c r="CB758" s="236"/>
      <c r="CC758" s="236"/>
      <c r="CD758" s="236"/>
      <c r="CE758" s="236"/>
      <c r="CF758" s="236"/>
      <c r="CG758" s="236"/>
      <c r="CH758" s="236"/>
      <c r="CI758" s="236"/>
      <c r="CJ758" s="236"/>
      <c r="CK758" s="236"/>
      <c r="CL758" s="236"/>
      <c r="CM758" s="236"/>
      <c r="CN758" s="236"/>
      <c r="CO758" s="236"/>
      <c r="CP758" s="236"/>
      <c r="CQ758" s="236"/>
      <c r="CR758" s="236"/>
      <c r="CS758" s="236"/>
      <c r="CT758" s="236"/>
      <c r="CU758" s="236"/>
      <c r="CV758" s="236"/>
      <c r="CW758" s="236"/>
      <c r="CX758" s="236"/>
      <c r="CY758" s="236"/>
      <c r="CZ758" s="236"/>
    </row>
    <row r="759" ht="25.15" customHeight="true" x14ac:dyDescent="0.2">
      <c r="C759" s="2258"/>
      <c r="D759" s="2258"/>
      <c r="E759" s="810"/>
      <c r="F759" s="810"/>
      <c r="G759" s="810"/>
      <c r="H759" s="2258"/>
      <c r="I759" s="2258"/>
      <c r="J759" s="810"/>
      <c r="K759" s="810"/>
      <c r="L759" s="810"/>
      <c r="M759" s="2258"/>
      <c r="N759" s="2258"/>
      <c r="O759" s="810"/>
      <c r="P759" s="810"/>
      <c r="Q759" s="810"/>
      <c r="BA759" s="236"/>
      <c r="BB759" s="413"/>
      <c r="BC759" s="236"/>
      <c r="BD759" s="236"/>
      <c r="BE759" s="236"/>
      <c r="BF759" s="236"/>
      <c r="BG759" s="236"/>
      <c r="BH759" s="236"/>
      <c r="BI759" s="236"/>
      <c r="BJ759" s="236"/>
      <c r="BK759" s="236"/>
      <c r="BL759" s="236"/>
      <c r="BM759" s="236"/>
      <c r="BN759" s="236"/>
      <c r="BO759" s="236"/>
      <c r="BP759" s="236"/>
      <c r="BQ759" s="236"/>
      <c r="BR759" s="236"/>
      <c r="BS759" s="236"/>
      <c r="BT759" s="236"/>
      <c r="BU759" s="236"/>
      <c r="BV759" s="236"/>
      <c r="BW759" s="236"/>
      <c r="BX759" s="236"/>
      <c r="BY759" s="236"/>
      <c r="BZ759" s="236"/>
      <c r="CA759" s="236"/>
      <c r="CB759" s="236"/>
      <c r="CC759" s="236"/>
      <c r="CD759" s="236"/>
      <c r="CE759" s="236"/>
      <c r="CF759" s="236"/>
      <c r="CG759" s="236"/>
      <c r="CH759" s="236"/>
      <c r="CI759" s="236"/>
      <c r="CJ759" s="236"/>
      <c r="CK759" s="236"/>
      <c r="CL759" s="236"/>
      <c r="CM759" s="236"/>
      <c r="CN759" s="236"/>
      <c r="CO759" s="236"/>
      <c r="CP759" s="236"/>
      <c r="CQ759" s="236"/>
      <c r="CR759" s="236"/>
      <c r="CS759" s="236"/>
      <c r="CT759" s="236"/>
      <c r="CU759" s="236"/>
      <c r="CV759" s="236"/>
      <c r="CW759" s="236"/>
      <c r="CX759" s="236"/>
      <c r="CY759" s="236"/>
      <c r="CZ759" s="236"/>
    </row>
    <row r="760" ht="25.15" customHeight="true" x14ac:dyDescent="0.2">
      <c r="C760" s="2258"/>
      <c r="D760" s="2258"/>
      <c r="E760" s="810"/>
      <c r="F760" s="810"/>
      <c r="G760" s="810"/>
      <c r="H760" s="2258"/>
      <c r="I760" s="2258"/>
      <c r="J760" s="810"/>
      <c r="K760" s="810"/>
      <c r="L760" s="810"/>
      <c r="M760" s="2258"/>
      <c r="N760" s="2258"/>
      <c r="O760" s="810"/>
      <c r="P760" s="810"/>
      <c r="Q760" s="810"/>
      <c r="BA760" s="236"/>
      <c r="BB760" s="413"/>
      <c r="BC760" s="236"/>
      <c r="BD760" s="236"/>
      <c r="BE760" s="236"/>
      <c r="BF760" s="236"/>
      <c r="BG760" s="236"/>
      <c r="BH760" s="236"/>
      <c r="BI760" s="236"/>
      <c r="BJ760" s="236"/>
      <c r="BK760" s="236"/>
      <c r="BL760" s="236"/>
      <c r="BM760" s="236"/>
      <c r="BN760" s="236"/>
      <c r="BO760" s="236"/>
      <c r="BP760" s="236"/>
      <c r="BQ760" s="236"/>
      <c r="BR760" s="236"/>
      <c r="BS760" s="236"/>
      <c r="BT760" s="236"/>
      <c r="BU760" s="236"/>
      <c r="BV760" s="236"/>
      <c r="BW760" s="236"/>
      <c r="BX760" s="236"/>
      <c r="BY760" s="236"/>
      <c r="BZ760" s="236"/>
      <c r="CA760" s="236"/>
      <c r="CB760" s="236"/>
      <c r="CC760" s="236"/>
      <c r="CD760" s="236"/>
      <c r="CE760" s="236"/>
      <c r="CF760" s="236"/>
      <c r="CG760" s="236"/>
      <c r="CH760" s="236"/>
      <c r="CI760" s="236"/>
      <c r="CJ760" s="236"/>
      <c r="CK760" s="236"/>
      <c r="CL760" s="236"/>
      <c r="CM760" s="236"/>
      <c r="CN760" s="236"/>
      <c r="CO760" s="236"/>
      <c r="CP760" s="236"/>
      <c r="CQ760" s="236"/>
      <c r="CR760" s="236"/>
      <c r="CS760" s="236"/>
      <c r="CT760" s="236"/>
      <c r="CU760" s="236"/>
      <c r="CV760" s="236"/>
      <c r="CW760" s="236"/>
      <c r="CX760" s="236"/>
      <c r="CY760" s="236"/>
      <c r="CZ760" s="236"/>
    </row>
    <row r="761" ht="25.15" customHeight="true" x14ac:dyDescent="0.2">
      <c r="C761" s="2258"/>
      <c r="D761" s="2258"/>
      <c r="E761" s="810"/>
      <c r="F761" s="810"/>
      <c r="G761" s="810"/>
      <c r="H761" s="2258"/>
      <c r="I761" s="2258"/>
      <c r="J761" s="810"/>
      <c r="K761" s="810"/>
      <c r="L761" s="810"/>
      <c r="M761" s="2258"/>
      <c r="N761" s="2258"/>
      <c r="O761" s="810"/>
      <c r="P761" s="810"/>
      <c r="Q761" s="810"/>
      <c r="BA761" s="236"/>
      <c r="BB761" s="413"/>
      <c r="BC761" s="236"/>
      <c r="BD761" s="236"/>
      <c r="BE761" s="236"/>
      <c r="BF761" s="236"/>
      <c r="BG761" s="236"/>
      <c r="BH761" s="236"/>
      <c r="BI761" s="236"/>
      <c r="BJ761" s="236"/>
      <c r="BK761" s="236"/>
      <c r="BL761" s="236"/>
      <c r="BM761" s="236"/>
      <c r="BN761" s="236"/>
      <c r="BO761" s="236"/>
      <c r="BP761" s="236"/>
      <c r="BQ761" s="236"/>
      <c r="BR761" s="236"/>
      <c r="BS761" s="236"/>
      <c r="BT761" s="236"/>
      <c r="BU761" s="236"/>
      <c r="BV761" s="236"/>
      <c r="BW761" s="236"/>
      <c r="BX761" s="236"/>
      <c r="BY761" s="236"/>
      <c r="BZ761" s="236"/>
      <c r="CA761" s="236"/>
      <c r="CB761" s="236"/>
      <c r="CC761" s="236"/>
      <c r="CD761" s="236"/>
      <c r="CE761" s="236"/>
      <c r="CF761" s="236"/>
      <c r="CG761" s="236"/>
      <c r="CH761" s="236"/>
      <c r="CI761" s="236"/>
      <c r="CJ761" s="236"/>
      <c r="CK761" s="236"/>
      <c r="CL761" s="236"/>
      <c r="CM761" s="236"/>
      <c r="CN761" s="236"/>
      <c r="CO761" s="236"/>
      <c r="CP761" s="236"/>
      <c r="CQ761" s="236"/>
      <c r="CR761" s="236"/>
      <c r="CS761" s="236"/>
      <c r="CT761" s="236"/>
      <c r="CU761" s="236"/>
      <c r="CV761" s="236"/>
      <c r="CW761" s="236"/>
      <c r="CX761" s="236"/>
      <c r="CY761" s="236"/>
      <c r="CZ761" s="236"/>
    </row>
    <row r="762" ht="25.15" customHeight="true" x14ac:dyDescent="0.2">
      <c r="C762" s="2258"/>
      <c r="D762" s="2258"/>
      <c r="E762" s="810"/>
      <c r="F762" s="810"/>
      <c r="G762" s="810"/>
      <c r="H762" s="2258"/>
      <c r="I762" s="2258"/>
      <c r="J762" s="810"/>
      <c r="K762" s="810"/>
      <c r="L762" s="810"/>
      <c r="M762" s="2258"/>
      <c r="N762" s="2258"/>
      <c r="O762" s="810"/>
      <c r="P762" s="810"/>
      <c r="Q762" s="810"/>
      <c r="BA762" s="236"/>
      <c r="BB762" s="413"/>
      <c r="BC762" s="236"/>
      <c r="BD762" s="236"/>
      <c r="BE762" s="236"/>
      <c r="BF762" s="236"/>
      <c r="BG762" s="236"/>
      <c r="BH762" s="236"/>
      <c r="BI762" s="236"/>
      <c r="BJ762" s="236"/>
      <c r="BK762" s="236"/>
      <c r="BL762" s="236"/>
      <c r="BM762" s="236"/>
      <c r="BN762" s="236"/>
      <c r="BO762" s="236"/>
      <c r="BP762" s="236"/>
      <c r="BQ762" s="236"/>
      <c r="BR762" s="236"/>
      <c r="BS762" s="236"/>
      <c r="BT762" s="236"/>
      <c r="BU762" s="236"/>
      <c r="BV762" s="236"/>
      <c r="BW762" s="236"/>
      <c r="BX762" s="236"/>
      <c r="BY762" s="236"/>
      <c r="BZ762" s="236"/>
      <c r="CA762" s="236"/>
      <c r="CB762" s="236"/>
      <c r="CC762" s="236"/>
      <c r="CD762" s="236"/>
      <c r="CE762" s="236"/>
      <c r="CF762" s="236"/>
      <c r="CG762" s="236"/>
      <c r="CH762" s="236"/>
      <c r="CI762" s="236"/>
      <c r="CJ762" s="236"/>
      <c r="CK762" s="236"/>
      <c r="CL762" s="236"/>
      <c r="CM762" s="236"/>
      <c r="CN762" s="236"/>
      <c r="CO762" s="236"/>
      <c r="CP762" s="236"/>
      <c r="CQ762" s="236"/>
      <c r="CR762" s="236"/>
      <c r="CS762" s="236"/>
      <c r="CT762" s="236"/>
      <c r="CU762" s="236"/>
      <c r="CV762" s="236"/>
      <c r="CW762" s="236"/>
      <c r="CX762" s="236"/>
      <c r="CY762" s="236"/>
      <c r="CZ762" s="236"/>
    </row>
    <row r="763" ht="25.15" customHeight="true" x14ac:dyDescent="0.2">
      <c r="C763" s="2258"/>
      <c r="D763" s="2258"/>
      <c r="E763" s="810"/>
      <c r="F763" s="810"/>
      <c r="G763" s="810"/>
      <c r="H763" s="2258"/>
      <c r="I763" s="2258"/>
      <c r="J763" s="810"/>
      <c r="K763" s="810"/>
      <c r="L763" s="810"/>
      <c r="M763" s="2258"/>
      <c r="N763" s="2258"/>
      <c r="O763" s="810"/>
      <c r="P763" s="810"/>
      <c r="Q763" s="810"/>
      <c r="BA763" s="236"/>
      <c r="BB763" s="413"/>
      <c r="BC763" s="236"/>
      <c r="BD763" s="236"/>
      <c r="BE763" s="236"/>
      <c r="BF763" s="236"/>
      <c r="BG763" s="236"/>
      <c r="BH763" s="236"/>
      <c r="BI763" s="236"/>
      <c r="BJ763" s="236"/>
      <c r="BK763" s="236"/>
      <c r="BL763" s="236"/>
      <c r="BM763" s="236"/>
      <c r="BN763" s="236"/>
      <c r="BO763" s="236"/>
      <c r="BP763" s="236"/>
      <c r="BQ763" s="236"/>
      <c r="BR763" s="236"/>
      <c r="BS763" s="236"/>
      <c r="BT763" s="236"/>
      <c r="BU763" s="236"/>
      <c r="BV763" s="236"/>
      <c r="BW763" s="236"/>
      <c r="BX763" s="236"/>
      <c r="BY763" s="236"/>
      <c r="BZ763" s="236"/>
      <c r="CA763" s="236"/>
      <c r="CB763" s="236"/>
      <c r="CC763" s="236"/>
      <c r="CD763" s="236"/>
      <c r="CE763" s="236"/>
      <c r="CF763" s="236"/>
      <c r="CG763" s="236"/>
      <c r="CH763" s="236"/>
      <c r="CI763" s="236"/>
      <c r="CJ763" s="236"/>
      <c r="CK763" s="236"/>
      <c r="CL763" s="236"/>
      <c r="CM763" s="236"/>
      <c r="CN763" s="236"/>
      <c r="CO763" s="236"/>
      <c r="CP763" s="236"/>
      <c r="CQ763" s="236"/>
      <c r="CR763" s="236"/>
      <c r="CS763" s="236"/>
      <c r="CT763" s="236"/>
      <c r="CU763" s="236"/>
      <c r="CV763" s="236"/>
      <c r="CW763" s="236"/>
      <c r="CX763" s="236"/>
      <c r="CY763" s="236"/>
      <c r="CZ763" s="236"/>
    </row>
    <row r="764" ht="25.15" customHeight="true" x14ac:dyDescent="0.2">
      <c r="C764" s="2258"/>
      <c r="D764" s="2258"/>
      <c r="E764" s="810"/>
      <c r="F764" s="810"/>
      <c r="G764" s="810"/>
      <c r="H764" s="2258"/>
      <c r="I764" s="2258"/>
      <c r="J764" s="810"/>
      <c r="K764" s="810"/>
      <c r="L764" s="810"/>
      <c r="M764" s="2258"/>
      <c r="N764" s="2258"/>
      <c r="O764" s="810"/>
      <c r="P764" s="810"/>
      <c r="Q764" s="810"/>
      <c r="BA764" s="236"/>
      <c r="BB764" s="413"/>
      <c r="BC764" s="236"/>
      <c r="BD764" s="236"/>
      <c r="BE764" s="236"/>
      <c r="BF764" s="236"/>
      <c r="BG764" s="236"/>
      <c r="BH764" s="236"/>
      <c r="BI764" s="236"/>
      <c r="BJ764" s="236"/>
      <c r="BK764" s="236"/>
      <c r="BL764" s="236"/>
      <c r="BM764" s="236"/>
      <c r="BN764" s="236"/>
      <c r="BO764" s="236"/>
      <c r="BP764" s="236"/>
      <c r="BQ764" s="236"/>
      <c r="BR764" s="236"/>
      <c r="BS764" s="236"/>
      <c r="BT764" s="236"/>
      <c r="BU764" s="236"/>
      <c r="BV764" s="236"/>
      <c r="BW764" s="236"/>
      <c r="BX764" s="236"/>
      <c r="BY764" s="236"/>
      <c r="BZ764" s="236"/>
      <c r="CA764" s="236"/>
      <c r="CB764" s="236"/>
      <c r="CC764" s="236"/>
      <c r="CD764" s="236"/>
      <c r="CE764" s="236"/>
      <c r="CF764" s="236"/>
      <c r="CG764" s="236"/>
      <c r="CH764" s="236"/>
      <c r="CI764" s="236"/>
      <c r="CJ764" s="236"/>
      <c r="CK764" s="236"/>
      <c r="CL764" s="236"/>
      <c r="CM764" s="236"/>
      <c r="CN764" s="236"/>
      <c r="CO764" s="236"/>
      <c r="CP764" s="236"/>
      <c r="CQ764" s="236"/>
      <c r="CR764" s="236"/>
      <c r="CS764" s="236"/>
      <c r="CT764" s="236"/>
      <c r="CU764" s="236"/>
      <c r="CV764" s="236"/>
      <c r="CW764" s="236"/>
      <c r="CX764" s="236"/>
      <c r="CY764" s="236"/>
      <c r="CZ764" s="236"/>
    </row>
    <row r="765" ht="25.15" customHeight="true" x14ac:dyDescent="0.2">
      <c r="C765" s="2258"/>
      <c r="D765" s="2258"/>
      <c r="E765" s="810"/>
      <c r="F765" s="810"/>
      <c r="G765" s="810"/>
      <c r="H765" s="2258"/>
      <c r="I765" s="2258"/>
      <c r="J765" s="810"/>
      <c r="K765" s="810"/>
      <c r="L765" s="810"/>
      <c r="M765" s="2258"/>
      <c r="N765" s="2258"/>
      <c r="O765" s="810"/>
      <c r="P765" s="810"/>
      <c r="Q765" s="810"/>
      <c r="BA765" s="236"/>
      <c r="BB765" s="413"/>
      <c r="BC765" s="236"/>
      <c r="BD765" s="236"/>
      <c r="BE765" s="236"/>
      <c r="BF765" s="236"/>
      <c r="BG765" s="236"/>
      <c r="BH765" s="236"/>
      <c r="BI765" s="236"/>
      <c r="BJ765" s="236"/>
      <c r="BK765" s="236"/>
      <c r="BL765" s="236"/>
      <c r="BM765" s="236"/>
      <c r="BN765" s="236"/>
      <c r="BO765" s="236"/>
      <c r="BP765" s="236"/>
      <c r="BQ765" s="236"/>
      <c r="BR765" s="236"/>
      <c r="BS765" s="236"/>
      <c r="BT765" s="236"/>
      <c r="BU765" s="236"/>
      <c r="BV765" s="236"/>
      <c r="BW765" s="236"/>
      <c r="BX765" s="236"/>
      <c r="BY765" s="236"/>
      <c r="BZ765" s="236"/>
      <c r="CA765" s="236"/>
      <c r="CB765" s="236"/>
      <c r="CC765" s="236"/>
      <c r="CD765" s="236"/>
      <c r="CE765" s="236"/>
      <c r="CF765" s="236"/>
      <c r="CG765" s="236"/>
      <c r="CH765" s="236"/>
      <c r="CI765" s="236"/>
      <c r="CJ765" s="236"/>
      <c r="CK765" s="236"/>
      <c r="CL765" s="236"/>
      <c r="CM765" s="236"/>
      <c r="CN765" s="236"/>
      <c r="CO765" s="236"/>
      <c r="CP765" s="236"/>
      <c r="CQ765" s="236"/>
      <c r="CR765" s="236"/>
      <c r="CS765" s="236"/>
      <c r="CT765" s="236"/>
      <c r="CU765" s="236"/>
      <c r="CV765" s="236"/>
      <c r="CW765" s="236"/>
      <c r="CX765" s="236"/>
      <c r="CY765" s="236"/>
      <c r="CZ765" s="236"/>
    </row>
    <row r="766" ht="25.15" customHeight="true" x14ac:dyDescent="0.2">
      <c r="C766" s="2258"/>
      <c r="D766" s="2258"/>
      <c r="E766" s="810"/>
      <c r="F766" s="810"/>
      <c r="G766" s="810"/>
      <c r="H766" s="2258"/>
      <c r="I766" s="2258"/>
      <c r="J766" s="810"/>
      <c r="K766" s="810"/>
      <c r="L766" s="810"/>
      <c r="M766" s="2258"/>
      <c r="N766" s="2258"/>
      <c r="O766" s="810"/>
      <c r="P766" s="810"/>
      <c r="Q766" s="810"/>
      <c r="BA766" s="236"/>
      <c r="BB766" s="413"/>
      <c r="BC766" s="236"/>
      <c r="BD766" s="236"/>
      <c r="BE766" s="236"/>
      <c r="BF766" s="236"/>
      <c r="BG766" s="236"/>
      <c r="BH766" s="236"/>
      <c r="BI766" s="236"/>
      <c r="BJ766" s="236"/>
      <c r="BK766" s="236"/>
      <c r="BL766" s="236"/>
      <c r="BM766" s="236"/>
      <c r="BN766" s="236"/>
      <c r="BO766" s="236"/>
      <c r="BP766" s="236"/>
      <c r="BQ766" s="236"/>
      <c r="BR766" s="236"/>
      <c r="BS766" s="236"/>
      <c r="BT766" s="236"/>
      <c r="BU766" s="236"/>
      <c r="BV766" s="236"/>
      <c r="BW766" s="236"/>
      <c r="BX766" s="236"/>
      <c r="BY766" s="236"/>
      <c r="BZ766" s="236"/>
      <c r="CA766" s="236"/>
      <c r="CB766" s="236"/>
      <c r="CC766" s="236"/>
      <c r="CD766" s="236"/>
      <c r="CE766" s="236"/>
      <c r="CF766" s="236"/>
      <c r="CG766" s="236"/>
      <c r="CH766" s="236"/>
      <c r="CI766" s="236"/>
      <c r="CJ766" s="236"/>
      <c r="CK766" s="236"/>
      <c r="CL766" s="236"/>
      <c r="CM766" s="236"/>
      <c r="CN766" s="236"/>
      <c r="CO766" s="236"/>
      <c r="CP766" s="236"/>
      <c r="CQ766" s="236"/>
      <c r="CR766" s="236"/>
      <c r="CS766" s="236"/>
      <c r="CT766" s="236"/>
      <c r="CU766" s="236"/>
      <c r="CV766" s="236"/>
      <c r="CW766" s="236"/>
      <c r="CX766" s="236"/>
      <c r="CY766" s="236"/>
      <c r="CZ766" s="236"/>
    </row>
    <row r="767" ht="25.15" customHeight="true" x14ac:dyDescent="0.2">
      <c r="C767" s="2258"/>
      <c r="D767" s="2258"/>
      <c r="E767" s="810"/>
      <c r="F767" s="810"/>
      <c r="G767" s="810"/>
      <c r="H767" s="2258"/>
      <c r="I767" s="2258"/>
      <c r="J767" s="810"/>
      <c r="K767" s="810"/>
      <c r="L767" s="810"/>
      <c r="M767" s="2258"/>
      <c r="N767" s="2258"/>
      <c r="O767" s="810"/>
      <c r="P767" s="810"/>
      <c r="Q767" s="810"/>
      <c r="BA767" s="236"/>
      <c r="BB767" s="413"/>
      <c r="BC767" s="236"/>
      <c r="BD767" s="236"/>
      <c r="BE767" s="236"/>
      <c r="BF767" s="236"/>
      <c r="BG767" s="236"/>
      <c r="BH767" s="236"/>
      <c r="BI767" s="236"/>
      <c r="BJ767" s="236"/>
      <c r="BK767" s="236"/>
      <c r="BL767" s="236"/>
      <c r="BM767" s="236"/>
      <c r="BN767" s="236"/>
      <c r="BO767" s="236"/>
      <c r="BP767" s="236"/>
      <c r="BQ767" s="236"/>
      <c r="BR767" s="236"/>
      <c r="BS767" s="236"/>
      <c r="BT767" s="236"/>
      <c r="BU767" s="236"/>
      <c r="BV767" s="236"/>
      <c r="BW767" s="236"/>
      <c r="BX767" s="236"/>
      <c r="BY767" s="236"/>
      <c r="BZ767" s="236"/>
      <c r="CA767" s="236"/>
      <c r="CB767" s="236"/>
      <c r="CC767" s="236"/>
      <c r="CD767" s="236"/>
      <c r="CE767" s="236"/>
      <c r="CF767" s="236"/>
      <c r="CG767" s="236"/>
      <c r="CH767" s="236"/>
      <c r="CI767" s="236"/>
      <c r="CJ767" s="236"/>
      <c r="CK767" s="236"/>
      <c r="CL767" s="236"/>
      <c r="CM767" s="236"/>
      <c r="CN767" s="236"/>
      <c r="CO767" s="236"/>
      <c r="CP767" s="236"/>
      <c r="CQ767" s="236"/>
      <c r="CR767" s="236"/>
      <c r="CS767" s="236"/>
      <c r="CT767" s="236"/>
      <c r="CU767" s="236"/>
      <c r="CV767" s="236"/>
      <c r="CW767" s="236"/>
      <c r="CX767" s="236"/>
      <c r="CY767" s="236"/>
      <c r="CZ767" s="236"/>
    </row>
    <row r="768" ht="25.15" customHeight="true" x14ac:dyDescent="0.2">
      <c r="C768" s="2258"/>
      <c r="D768" s="2258"/>
      <c r="E768" s="810"/>
      <c r="F768" s="810"/>
      <c r="G768" s="810"/>
      <c r="H768" s="2258"/>
      <c r="I768" s="2258"/>
      <c r="J768" s="810"/>
      <c r="K768" s="810"/>
      <c r="L768" s="810"/>
      <c r="M768" s="2258"/>
      <c r="N768" s="2258"/>
      <c r="O768" s="810"/>
      <c r="P768" s="810"/>
      <c r="Q768" s="810"/>
      <c r="BA768" s="234"/>
      <c r="BB768" s="414"/>
      <c r="BC768" s="234"/>
      <c r="BD768" s="234"/>
      <c r="BE768" s="234"/>
      <c r="BF768" s="234"/>
      <c r="BG768" s="234"/>
      <c r="BH768" s="234"/>
      <c r="BI768" s="234"/>
      <c r="BJ768" s="234"/>
      <c r="BK768" s="234"/>
      <c r="BL768" s="234"/>
      <c r="BM768" s="234"/>
      <c r="BN768" s="234"/>
      <c r="BO768" s="234"/>
      <c r="BP768" s="234"/>
      <c r="BQ768" s="234"/>
      <c r="BR768" s="234"/>
      <c r="BS768" s="234"/>
      <c r="BT768" s="234"/>
      <c r="BU768" s="234"/>
      <c r="BV768" s="234"/>
      <c r="BW768" s="234"/>
      <c r="BX768" s="234"/>
      <c r="BY768" s="234"/>
      <c r="BZ768" s="234"/>
      <c r="CA768" s="234"/>
      <c r="CB768" s="234"/>
      <c r="CC768" s="234"/>
      <c r="CD768" s="234"/>
      <c r="CE768" s="234"/>
      <c r="CF768" s="234"/>
      <c r="CG768" s="234"/>
      <c r="CH768" s="234"/>
      <c r="CI768" s="234"/>
      <c r="CJ768" s="234"/>
      <c r="CK768" s="234"/>
      <c r="CL768" s="234"/>
      <c r="CM768" s="234"/>
      <c r="CN768" s="234"/>
      <c r="CO768" s="234"/>
      <c r="CP768" s="234"/>
      <c r="CQ768" s="234"/>
      <c r="CR768" s="234"/>
      <c r="CS768" s="234"/>
      <c r="CT768" s="234"/>
      <c r="CU768" s="234"/>
      <c r="CV768" s="234"/>
      <c r="CW768" s="234"/>
      <c r="CX768" s="234"/>
      <c r="CY768" s="234"/>
      <c r="CZ768" s="234"/>
    </row>
    <row r="769" ht="25.15" customHeight="true" x14ac:dyDescent="0.2">
      <c r="C769" s="2258"/>
      <c r="D769" s="2258"/>
      <c r="E769" s="810"/>
      <c r="F769" s="810"/>
      <c r="G769" s="810"/>
      <c r="H769" s="2258"/>
      <c r="I769" s="2258"/>
      <c r="J769" s="810"/>
      <c r="K769" s="810"/>
      <c r="L769" s="810"/>
      <c r="M769" s="2258"/>
      <c r="N769" s="2258"/>
      <c r="O769" s="810"/>
      <c r="P769" s="810"/>
      <c r="Q769" s="810"/>
      <c r="BA769" s="234"/>
      <c r="BB769" s="414"/>
      <c r="BC769" s="234"/>
      <c r="BD769" s="234"/>
      <c r="BE769" s="234"/>
      <c r="BF769" s="234"/>
      <c r="BG769" s="234"/>
      <c r="BH769" s="234"/>
      <c r="BI769" s="234"/>
      <c r="BJ769" s="234"/>
      <c r="BK769" s="234"/>
      <c r="BL769" s="234"/>
      <c r="BM769" s="234"/>
      <c r="BN769" s="234"/>
      <c r="BO769" s="234"/>
      <c r="BP769" s="234"/>
      <c r="BQ769" s="234"/>
      <c r="BR769" s="234"/>
      <c r="BS769" s="234"/>
      <c r="BT769" s="234"/>
      <c r="BU769" s="234"/>
      <c r="BV769" s="234"/>
      <c r="BW769" s="234"/>
      <c r="BX769" s="234"/>
      <c r="BY769" s="234"/>
      <c r="BZ769" s="234"/>
      <c r="CA769" s="234"/>
      <c r="CB769" s="234"/>
      <c r="CC769" s="234"/>
      <c r="CD769" s="234"/>
      <c r="CE769" s="234"/>
      <c r="CF769" s="234"/>
      <c r="CG769" s="234"/>
      <c r="CH769" s="234"/>
      <c r="CI769" s="234"/>
      <c r="CJ769" s="234"/>
      <c r="CK769" s="234"/>
      <c r="CL769" s="234"/>
      <c r="CM769" s="234"/>
      <c r="CN769" s="234"/>
      <c r="CO769" s="234"/>
      <c r="CP769" s="234"/>
      <c r="CQ769" s="234"/>
      <c r="CR769" s="234"/>
      <c r="CS769" s="234"/>
      <c r="CT769" s="234"/>
      <c r="CU769" s="234"/>
      <c r="CV769" s="234"/>
      <c r="CW769" s="234"/>
      <c r="CX769" s="234"/>
      <c r="CY769" s="234"/>
      <c r="CZ769" s="234"/>
    </row>
    <row r="770" ht="25.15" customHeight="true" x14ac:dyDescent="0.2">
      <c r="C770" s="2258"/>
      <c r="D770" s="2258"/>
      <c r="E770" s="810"/>
      <c r="F770" s="810"/>
      <c r="G770" s="810"/>
      <c r="H770" s="2258"/>
      <c r="I770" s="2258"/>
      <c r="J770" s="810"/>
      <c r="K770" s="810"/>
      <c r="L770" s="810"/>
      <c r="M770" s="2258"/>
      <c r="N770" s="2258"/>
      <c r="O770" s="810"/>
      <c r="P770" s="810"/>
      <c r="Q770" s="810"/>
      <c r="BA770" s="234"/>
      <c r="BB770" s="414"/>
      <c r="BC770" s="234"/>
      <c r="BD770" s="234"/>
      <c r="BE770" s="234"/>
      <c r="BF770" s="234"/>
      <c r="BG770" s="234"/>
      <c r="BH770" s="234"/>
      <c r="BI770" s="234"/>
      <c r="BJ770" s="234"/>
      <c r="BK770" s="234"/>
      <c r="BL770" s="234"/>
      <c r="BM770" s="234"/>
      <c r="BN770" s="234"/>
      <c r="BO770" s="234"/>
      <c r="BP770" s="234"/>
      <c r="BQ770" s="234"/>
      <c r="BR770" s="234"/>
      <c r="BS770" s="234"/>
      <c r="BT770" s="234"/>
      <c r="BU770" s="234"/>
      <c r="BV770" s="234"/>
      <c r="BW770" s="234"/>
      <c r="BX770" s="234"/>
      <c r="BY770" s="234"/>
      <c r="BZ770" s="234"/>
      <c r="CA770" s="234"/>
      <c r="CB770" s="234"/>
      <c r="CC770" s="234"/>
      <c r="CD770" s="234"/>
      <c r="CE770" s="234"/>
      <c r="CF770" s="234"/>
      <c r="CG770" s="234"/>
      <c r="CH770" s="234"/>
      <c r="CI770" s="234"/>
      <c r="CJ770" s="234"/>
      <c r="CK770" s="234"/>
      <c r="CL770" s="234"/>
      <c r="CM770" s="234"/>
      <c r="CN770" s="234"/>
      <c r="CO770" s="234"/>
      <c r="CP770" s="234"/>
      <c r="CQ770" s="234"/>
      <c r="CR770" s="234"/>
      <c r="CS770" s="234"/>
      <c r="CT770" s="234"/>
      <c r="CU770" s="234"/>
      <c r="CV770" s="234"/>
      <c r="CW770" s="234"/>
      <c r="CX770" s="234"/>
      <c r="CY770" s="234"/>
      <c r="CZ770" s="234"/>
    </row>
    <row r="771" ht="25.15" customHeight="true" x14ac:dyDescent="0.2">
      <c r="C771" s="2258"/>
      <c r="D771" s="2258"/>
      <c r="E771" s="810"/>
      <c r="F771" s="810"/>
      <c r="G771" s="810"/>
      <c r="H771" s="2258"/>
      <c r="I771" s="2258"/>
      <c r="J771" s="810"/>
      <c r="K771" s="810"/>
      <c r="L771" s="810"/>
      <c r="M771" s="2258"/>
      <c r="N771" s="2258"/>
      <c r="O771" s="810"/>
      <c r="P771" s="810"/>
      <c r="Q771" s="810"/>
      <c r="BA771" s="234"/>
      <c r="BB771" s="414"/>
      <c r="BC771" s="234"/>
      <c r="BD771" s="234"/>
      <c r="BE771" s="234"/>
      <c r="BF771" s="234"/>
      <c r="BG771" s="234"/>
      <c r="BH771" s="234"/>
      <c r="BI771" s="234"/>
      <c r="BJ771" s="234"/>
      <c r="BK771" s="234"/>
      <c r="BL771" s="234"/>
      <c r="BM771" s="234"/>
      <c r="BN771" s="234"/>
      <c r="BO771" s="234"/>
      <c r="BP771" s="234"/>
      <c r="BQ771" s="234"/>
      <c r="BR771" s="234"/>
      <c r="BS771" s="234"/>
      <c r="BT771" s="234"/>
      <c r="BU771" s="234"/>
      <c r="BV771" s="234"/>
      <c r="BW771" s="234"/>
      <c r="BX771" s="234"/>
      <c r="BY771" s="234"/>
      <c r="BZ771" s="234"/>
      <c r="CA771" s="234"/>
      <c r="CB771" s="234"/>
      <c r="CC771" s="234"/>
      <c r="CD771" s="234"/>
      <c r="CE771" s="234"/>
      <c r="CF771" s="234"/>
      <c r="CG771" s="234"/>
      <c r="CH771" s="234"/>
      <c r="CI771" s="234"/>
      <c r="CJ771" s="234"/>
      <c r="CK771" s="234"/>
      <c r="CL771" s="234"/>
      <c r="CM771" s="234"/>
      <c r="CN771" s="234"/>
      <c r="CO771" s="234"/>
      <c r="CP771" s="234"/>
      <c r="CQ771" s="234"/>
      <c r="CR771" s="234"/>
      <c r="CS771" s="234"/>
      <c r="CT771" s="234"/>
      <c r="CU771" s="234"/>
      <c r="CV771" s="234"/>
      <c r="CW771" s="234"/>
      <c r="CX771" s="234"/>
      <c r="CY771" s="234"/>
      <c r="CZ771" s="234"/>
    </row>
    <row r="772" ht="25.15" customHeight="true" x14ac:dyDescent="0.2">
      <c r="C772" s="2258"/>
      <c r="D772" s="2258"/>
      <c r="E772" s="810"/>
      <c r="F772" s="810"/>
      <c r="G772" s="810"/>
      <c r="H772" s="2258"/>
      <c r="I772" s="2258"/>
      <c r="J772" s="810"/>
      <c r="K772" s="810"/>
      <c r="L772" s="810"/>
      <c r="M772" s="2258"/>
      <c r="N772" s="2258"/>
      <c r="O772" s="810"/>
      <c r="P772" s="810"/>
      <c r="Q772" s="810"/>
      <c r="BA772" s="234"/>
      <c r="BB772" s="414"/>
      <c r="BC772" s="234"/>
      <c r="BD772" s="234"/>
      <c r="BE772" s="234"/>
      <c r="BF772" s="234"/>
      <c r="BG772" s="234"/>
      <c r="BH772" s="234"/>
      <c r="BI772" s="234"/>
      <c r="BJ772" s="234"/>
      <c r="BK772" s="234"/>
      <c r="BL772" s="234"/>
      <c r="BM772" s="234"/>
      <c r="BN772" s="234"/>
      <c r="BO772" s="234"/>
      <c r="BP772" s="234"/>
      <c r="BQ772" s="234"/>
      <c r="BR772" s="234"/>
      <c r="BS772" s="234"/>
      <c r="BT772" s="234"/>
      <c r="BU772" s="234"/>
      <c r="BV772" s="234"/>
      <c r="BW772" s="234"/>
      <c r="BX772" s="234"/>
      <c r="BY772" s="234"/>
      <c r="BZ772" s="234"/>
      <c r="CA772" s="234"/>
      <c r="CB772" s="234"/>
      <c r="CC772" s="234"/>
      <c r="CD772" s="234"/>
      <c r="CE772" s="234"/>
      <c r="CF772" s="234"/>
      <c r="CG772" s="234"/>
      <c r="CH772" s="234"/>
      <c r="CI772" s="234"/>
      <c r="CJ772" s="234"/>
      <c r="CK772" s="234"/>
      <c r="CL772" s="234"/>
      <c r="CM772" s="234"/>
      <c r="CN772" s="234"/>
      <c r="CO772" s="234"/>
      <c r="CP772" s="234"/>
      <c r="CQ772" s="234"/>
      <c r="CR772" s="234"/>
      <c r="CS772" s="234"/>
      <c r="CT772" s="234"/>
      <c r="CU772" s="234"/>
      <c r="CV772" s="234"/>
      <c r="CW772" s="234"/>
      <c r="CX772" s="234"/>
      <c r="CY772" s="234"/>
      <c r="CZ772" s="234"/>
    </row>
    <row r="773" ht="25.15" customHeight="true" x14ac:dyDescent="0.2">
      <c r="C773" s="2258"/>
      <c r="D773" s="2258"/>
      <c r="E773" s="810"/>
      <c r="F773" s="810"/>
      <c r="G773" s="810"/>
      <c r="H773" s="2258"/>
      <c r="I773" s="2258"/>
      <c r="J773" s="810"/>
      <c r="K773" s="810"/>
      <c r="L773" s="810"/>
      <c r="M773" s="2258"/>
      <c r="N773" s="2258"/>
      <c r="O773" s="810"/>
      <c r="P773" s="810"/>
      <c r="Q773" s="810"/>
      <c r="BA773" s="234"/>
      <c r="BB773" s="414"/>
      <c r="BC773" s="234"/>
      <c r="BD773" s="234"/>
      <c r="BE773" s="234"/>
      <c r="BF773" s="234"/>
      <c r="BG773" s="234"/>
      <c r="BH773" s="234"/>
      <c r="BI773" s="234"/>
      <c r="BJ773" s="234"/>
      <c r="BK773" s="234"/>
      <c r="BL773" s="234"/>
      <c r="BM773" s="234"/>
      <c r="BN773" s="234"/>
      <c r="BO773" s="234"/>
      <c r="BP773" s="234"/>
      <c r="BQ773" s="234"/>
      <c r="BR773" s="234"/>
      <c r="BS773" s="234"/>
      <c r="BT773" s="234"/>
      <c r="BU773" s="234"/>
      <c r="BV773" s="234"/>
      <c r="BW773" s="234"/>
      <c r="BX773" s="234"/>
      <c r="BY773" s="234"/>
      <c r="BZ773" s="234"/>
      <c r="CA773" s="234"/>
      <c r="CB773" s="234"/>
      <c r="CC773" s="234"/>
      <c r="CD773" s="234"/>
      <c r="CE773" s="234"/>
      <c r="CF773" s="234"/>
      <c r="CG773" s="234"/>
      <c r="CH773" s="234"/>
      <c r="CI773" s="234"/>
      <c r="CJ773" s="234"/>
      <c r="CK773" s="234"/>
      <c r="CL773" s="234"/>
      <c r="CM773" s="234"/>
      <c r="CN773" s="234"/>
      <c r="CO773" s="234"/>
      <c r="CP773" s="234"/>
      <c r="CQ773" s="234"/>
      <c r="CR773" s="234"/>
      <c r="CS773" s="234"/>
      <c r="CT773" s="234"/>
      <c r="CU773" s="234"/>
      <c r="CV773" s="234"/>
      <c r="CW773" s="234"/>
      <c r="CX773" s="234"/>
      <c r="CY773" s="234"/>
      <c r="CZ773" s="234"/>
    </row>
    <row r="774" ht="25.15" customHeight="true" x14ac:dyDescent="0.2">
      <c r="C774" s="2258"/>
      <c r="D774" s="2258"/>
      <c r="E774" s="810"/>
      <c r="F774" s="810"/>
      <c r="G774" s="810"/>
      <c r="H774" s="2258"/>
      <c r="I774" s="2258"/>
      <c r="J774" s="810"/>
      <c r="K774" s="810"/>
      <c r="L774" s="810"/>
      <c r="M774" s="2258"/>
      <c r="N774" s="2258"/>
      <c r="O774" s="810"/>
      <c r="P774" s="810"/>
      <c r="Q774" s="810"/>
      <c r="BA774" s="234"/>
      <c r="BB774" s="414"/>
      <c r="BC774" s="234"/>
      <c r="BD774" s="234"/>
      <c r="BE774" s="234"/>
      <c r="BF774" s="234"/>
      <c r="BG774" s="234"/>
      <c r="BH774" s="234"/>
      <c r="BI774" s="234"/>
      <c r="BJ774" s="234"/>
      <c r="BK774" s="234"/>
      <c r="BL774" s="234"/>
      <c r="BM774" s="234"/>
      <c r="BN774" s="234"/>
      <c r="BO774" s="234"/>
      <c r="BP774" s="234"/>
      <c r="BQ774" s="234"/>
      <c r="BR774" s="234"/>
      <c r="BS774" s="234"/>
      <c r="BT774" s="234"/>
      <c r="BU774" s="234"/>
      <c r="BV774" s="234"/>
      <c r="BW774" s="234"/>
      <c r="BX774" s="234"/>
      <c r="BY774" s="234"/>
      <c r="BZ774" s="234"/>
      <c r="CA774" s="234"/>
      <c r="CB774" s="234"/>
      <c r="CC774" s="234"/>
      <c r="CD774" s="234"/>
      <c r="CE774" s="234"/>
      <c r="CF774" s="234"/>
      <c r="CG774" s="234"/>
      <c r="CH774" s="234"/>
      <c r="CI774" s="234"/>
      <c r="CJ774" s="234"/>
      <c r="CK774" s="234"/>
      <c r="CL774" s="234"/>
      <c r="CM774" s="234"/>
      <c r="CN774" s="234"/>
      <c r="CO774" s="234"/>
      <c r="CP774" s="234"/>
      <c r="CQ774" s="234"/>
      <c r="CR774" s="234"/>
      <c r="CS774" s="234"/>
      <c r="CT774" s="234"/>
      <c r="CU774" s="234"/>
      <c r="CV774" s="234"/>
      <c r="CW774" s="234"/>
      <c r="CX774" s="234"/>
      <c r="CY774" s="234"/>
      <c r="CZ774" s="234"/>
    </row>
    <row r="775" ht="25.15" customHeight="true" x14ac:dyDescent="0.2">
      <c r="C775" s="2258"/>
      <c r="D775" s="2258"/>
      <c r="E775" s="810"/>
      <c r="F775" s="810"/>
      <c r="G775" s="810"/>
      <c r="H775" s="2258"/>
      <c r="I775" s="2258"/>
      <c r="J775" s="810"/>
      <c r="K775" s="810"/>
      <c r="L775" s="810"/>
      <c r="M775" s="2258"/>
      <c r="N775" s="2258"/>
      <c r="O775" s="810"/>
      <c r="P775" s="810"/>
      <c r="Q775" s="810"/>
      <c r="BA775" s="234"/>
      <c r="BB775" s="414"/>
      <c r="BC775" s="234"/>
      <c r="BD775" s="234"/>
      <c r="BE775" s="234"/>
      <c r="BF775" s="234"/>
      <c r="BG775" s="234"/>
      <c r="BH775" s="234"/>
      <c r="BI775" s="234"/>
      <c r="BJ775" s="234"/>
      <c r="BK775" s="234"/>
      <c r="BL775" s="234"/>
      <c r="BM775" s="234"/>
      <c r="BN775" s="234"/>
      <c r="BO775" s="234"/>
      <c r="BP775" s="234"/>
      <c r="BQ775" s="234"/>
      <c r="BR775" s="234"/>
      <c r="BS775" s="234"/>
      <c r="BT775" s="234"/>
      <c r="BU775" s="234"/>
      <c r="BV775" s="234"/>
      <c r="BW775" s="234"/>
      <c r="BX775" s="234"/>
      <c r="BY775" s="234"/>
      <c r="BZ775" s="234"/>
      <c r="CA775" s="234"/>
      <c r="CB775" s="234"/>
      <c r="CC775" s="234"/>
      <c r="CD775" s="234"/>
      <c r="CE775" s="234"/>
      <c r="CF775" s="234"/>
      <c r="CG775" s="234"/>
      <c r="CH775" s="234"/>
      <c r="CI775" s="234"/>
      <c r="CJ775" s="234"/>
      <c r="CK775" s="234"/>
      <c r="CL775" s="234"/>
      <c r="CM775" s="234"/>
      <c r="CN775" s="234"/>
      <c r="CO775" s="234"/>
      <c r="CP775" s="234"/>
      <c r="CQ775" s="234"/>
      <c r="CR775" s="234"/>
      <c r="CS775" s="234"/>
      <c r="CT775" s="234"/>
      <c r="CU775" s="234"/>
      <c r="CV775" s="234"/>
      <c r="CW775" s="234"/>
      <c r="CX775" s="234"/>
      <c r="CY775" s="234"/>
      <c r="CZ775" s="234"/>
    </row>
    <row r="776" ht="25.15" customHeight="true" x14ac:dyDescent="0.2">
      <c r="C776" s="2258"/>
      <c r="D776" s="2258"/>
      <c r="E776" s="810"/>
      <c r="F776" s="810"/>
      <c r="G776" s="810"/>
      <c r="H776" s="2258"/>
      <c r="I776" s="2258"/>
      <c r="J776" s="810"/>
      <c r="K776" s="810"/>
      <c r="L776" s="810"/>
      <c r="M776" s="2258"/>
      <c r="N776" s="2258"/>
      <c r="O776" s="810"/>
      <c r="P776" s="810"/>
      <c r="Q776" s="810"/>
      <c r="BA776" s="234"/>
      <c r="BB776" s="414"/>
      <c r="BC776" s="234"/>
      <c r="BD776" s="234"/>
      <c r="BE776" s="234"/>
      <c r="BF776" s="234"/>
      <c r="BG776" s="234"/>
      <c r="BH776" s="234"/>
      <c r="BI776" s="234"/>
      <c r="BJ776" s="234"/>
      <c r="BK776" s="234"/>
      <c r="BL776" s="234"/>
      <c r="BM776" s="234"/>
      <c r="BN776" s="234"/>
      <c r="BO776" s="234"/>
      <c r="BP776" s="234"/>
      <c r="BQ776" s="234"/>
      <c r="BR776" s="234"/>
      <c r="BS776" s="234"/>
      <c r="BT776" s="234"/>
      <c r="BU776" s="234"/>
      <c r="BV776" s="234"/>
      <c r="BW776" s="234"/>
      <c r="BX776" s="234"/>
      <c r="BY776" s="234"/>
      <c r="BZ776" s="234"/>
      <c r="CA776" s="234"/>
      <c r="CB776" s="234"/>
      <c r="CC776" s="234"/>
      <c r="CD776" s="234"/>
      <c r="CE776" s="234"/>
      <c r="CF776" s="234"/>
      <c r="CG776" s="234"/>
      <c r="CH776" s="234"/>
      <c r="CI776" s="234"/>
      <c r="CJ776" s="234"/>
      <c r="CK776" s="234"/>
      <c r="CL776" s="234"/>
      <c r="CM776" s="234"/>
      <c r="CN776" s="234"/>
      <c r="CO776" s="234"/>
      <c r="CP776" s="234"/>
      <c r="CQ776" s="234"/>
      <c r="CR776" s="234"/>
      <c r="CS776" s="234"/>
      <c r="CT776" s="234"/>
      <c r="CU776" s="234"/>
      <c r="CV776" s="234"/>
      <c r="CW776" s="234"/>
      <c r="CX776" s="234"/>
      <c r="CY776" s="234"/>
      <c r="CZ776" s="234"/>
    </row>
    <row r="777" ht="25.15" customHeight="true" x14ac:dyDescent="0.2">
      <c r="C777" s="2258"/>
      <c r="D777" s="2258"/>
      <c r="E777" s="810"/>
      <c r="F777" s="810"/>
      <c r="G777" s="810"/>
      <c r="H777" s="2258"/>
      <c r="I777" s="2258"/>
      <c r="J777" s="810"/>
      <c r="K777" s="810"/>
      <c r="L777" s="810"/>
      <c r="M777" s="2258"/>
      <c r="N777" s="2258"/>
      <c r="O777" s="810"/>
      <c r="P777" s="810"/>
      <c r="Q777" s="810"/>
      <c r="BA777" s="234"/>
      <c r="BB777" s="414"/>
      <c r="BC777" s="234"/>
      <c r="BD777" s="234"/>
      <c r="BE777" s="234"/>
      <c r="BF777" s="234"/>
      <c r="BG777" s="234"/>
      <c r="BH777" s="234"/>
      <c r="BI777" s="234"/>
      <c r="BJ777" s="234"/>
      <c r="BK777" s="234"/>
      <c r="BL777" s="234"/>
      <c r="BM777" s="234"/>
      <c r="BN777" s="234"/>
      <c r="BO777" s="234"/>
      <c r="BP777" s="234"/>
      <c r="BQ777" s="234"/>
      <c r="BR777" s="234"/>
      <c r="BS777" s="234"/>
      <c r="BT777" s="234"/>
      <c r="BU777" s="234"/>
      <c r="BV777" s="234"/>
      <c r="BW777" s="234"/>
      <c r="BX777" s="234"/>
      <c r="BY777" s="234"/>
      <c r="BZ777" s="234"/>
      <c r="CA777" s="234"/>
      <c r="CB777" s="234"/>
      <c r="CC777" s="234"/>
      <c r="CD777" s="234"/>
      <c r="CE777" s="234"/>
      <c r="CF777" s="234"/>
      <c r="CG777" s="234"/>
      <c r="CH777" s="234"/>
      <c r="CI777" s="234"/>
      <c r="CJ777" s="234"/>
      <c r="CK777" s="234"/>
      <c r="CL777" s="234"/>
      <c r="CM777" s="234"/>
      <c r="CN777" s="234"/>
      <c r="CO777" s="234"/>
      <c r="CP777" s="234"/>
      <c r="CQ777" s="234"/>
      <c r="CR777" s="234"/>
      <c r="CS777" s="234"/>
      <c r="CT777" s="234"/>
      <c r="CU777" s="234"/>
      <c r="CV777" s="234"/>
      <c r="CW777" s="234"/>
      <c r="CX777" s="234"/>
      <c r="CY777" s="234"/>
      <c r="CZ777" s="234"/>
    </row>
    <row r="778" ht="25.15" customHeight="true" x14ac:dyDescent="0.2">
      <c r="C778" s="2258"/>
      <c r="D778" s="2258"/>
      <c r="E778" s="810"/>
      <c r="F778" s="810"/>
      <c r="G778" s="810"/>
      <c r="H778" s="2258"/>
      <c r="I778" s="2258"/>
      <c r="J778" s="810"/>
      <c r="K778" s="810"/>
      <c r="L778" s="810"/>
      <c r="M778" s="2258"/>
      <c r="N778" s="2258"/>
      <c r="O778" s="810"/>
      <c r="P778" s="810"/>
      <c r="Q778" s="810"/>
      <c r="BA778" s="234"/>
      <c r="BB778" s="414"/>
      <c r="BC778" s="234"/>
      <c r="BD778" s="234"/>
      <c r="BE778" s="234"/>
      <c r="BF778" s="234"/>
      <c r="BG778" s="234"/>
      <c r="BH778" s="234"/>
      <c r="BI778" s="234"/>
      <c r="BJ778" s="234"/>
      <c r="BK778" s="234"/>
      <c r="BL778" s="234"/>
      <c r="BM778" s="234"/>
      <c r="BN778" s="234"/>
      <c r="BO778" s="234"/>
      <c r="BP778" s="234"/>
      <c r="BQ778" s="234"/>
      <c r="BR778" s="234"/>
      <c r="BS778" s="234"/>
      <c r="BT778" s="234"/>
      <c r="BU778" s="234"/>
      <c r="BV778" s="234"/>
      <c r="BW778" s="234"/>
      <c r="BX778" s="234"/>
      <c r="BY778" s="234"/>
      <c r="BZ778" s="234"/>
      <c r="CA778" s="234"/>
      <c r="CB778" s="234"/>
      <c r="CC778" s="234"/>
      <c r="CD778" s="234"/>
      <c r="CE778" s="234"/>
      <c r="CF778" s="234"/>
      <c r="CG778" s="234"/>
      <c r="CH778" s="234"/>
      <c r="CI778" s="234"/>
      <c r="CJ778" s="234"/>
      <c r="CK778" s="234"/>
      <c r="CL778" s="234"/>
      <c r="CM778" s="234"/>
      <c r="CN778" s="234"/>
      <c r="CO778" s="234"/>
      <c r="CP778" s="234"/>
      <c r="CQ778" s="234"/>
      <c r="CR778" s="234"/>
      <c r="CS778" s="234"/>
      <c r="CT778" s="234"/>
      <c r="CU778" s="234"/>
      <c r="CV778" s="234"/>
      <c r="CW778" s="234"/>
      <c r="CX778" s="234"/>
      <c r="CY778" s="234"/>
      <c r="CZ778" s="234"/>
    </row>
    <row r="779" ht="25.15" customHeight="true" x14ac:dyDescent="0.2">
      <c r="C779" s="2258"/>
      <c r="D779" s="2258"/>
      <c r="E779" s="810"/>
      <c r="F779" s="810"/>
      <c r="G779" s="810"/>
      <c r="H779" s="2258"/>
      <c r="I779" s="2258"/>
      <c r="J779" s="810"/>
      <c r="K779" s="810"/>
      <c r="L779" s="810"/>
      <c r="M779" s="2258"/>
      <c r="N779" s="2258"/>
      <c r="O779" s="810"/>
      <c r="P779" s="810"/>
      <c r="Q779" s="810"/>
      <c r="BA779" s="234"/>
      <c r="BB779" s="414"/>
      <c r="BC779" s="234"/>
      <c r="BD779" s="234"/>
      <c r="BE779" s="234"/>
      <c r="BF779" s="234"/>
      <c r="BG779" s="234"/>
      <c r="BH779" s="234"/>
      <c r="BI779" s="234"/>
      <c r="BJ779" s="234"/>
      <c r="BK779" s="234"/>
      <c r="BL779" s="234"/>
      <c r="BM779" s="234"/>
      <c r="BN779" s="234"/>
      <c r="BO779" s="234"/>
      <c r="BP779" s="234"/>
      <c r="BQ779" s="234"/>
      <c r="BR779" s="234"/>
      <c r="BS779" s="234"/>
      <c r="BT779" s="234"/>
      <c r="BU779" s="234"/>
      <c r="BV779" s="234"/>
      <c r="BW779" s="234"/>
      <c r="BX779" s="234"/>
      <c r="BY779" s="234"/>
      <c r="BZ779" s="234"/>
      <c r="CA779" s="234"/>
      <c r="CB779" s="234"/>
      <c r="CC779" s="234"/>
      <c r="CD779" s="234"/>
      <c r="CE779" s="234"/>
      <c r="CF779" s="234"/>
      <c r="CG779" s="234"/>
      <c r="CH779" s="234"/>
      <c r="CI779" s="234"/>
      <c r="CJ779" s="234"/>
      <c r="CK779" s="234"/>
      <c r="CL779" s="234"/>
      <c r="CM779" s="234"/>
      <c r="CN779" s="234"/>
      <c r="CO779" s="234"/>
      <c r="CP779" s="234"/>
      <c r="CQ779" s="234"/>
      <c r="CR779" s="234"/>
      <c r="CS779" s="234"/>
      <c r="CT779" s="234"/>
      <c r="CU779" s="234"/>
      <c r="CV779" s="234"/>
      <c r="CW779" s="234"/>
      <c r="CX779" s="234"/>
      <c r="CY779" s="234"/>
      <c r="CZ779" s="234"/>
    </row>
    <row r="780" ht="25.15" customHeight="true" x14ac:dyDescent="0.2">
      <c r="C780" s="2258"/>
      <c r="D780" s="2258"/>
      <c r="E780" s="810"/>
      <c r="F780" s="810"/>
      <c r="G780" s="810"/>
      <c r="H780" s="2258"/>
      <c r="I780" s="2258"/>
      <c r="J780" s="810"/>
      <c r="K780" s="810"/>
      <c r="L780" s="810"/>
      <c r="M780" s="2258"/>
      <c r="N780" s="2258"/>
      <c r="O780" s="810"/>
      <c r="P780" s="810"/>
      <c r="Q780" s="810"/>
      <c r="BA780" s="234"/>
      <c r="BB780" s="414"/>
      <c r="BC780" s="234"/>
      <c r="BD780" s="234"/>
      <c r="BE780" s="234"/>
      <c r="BF780" s="234"/>
      <c r="BG780" s="234"/>
      <c r="BH780" s="234"/>
      <c r="BI780" s="234"/>
      <c r="BJ780" s="234"/>
      <c r="BK780" s="234"/>
      <c r="BL780" s="234"/>
      <c r="BM780" s="234"/>
      <c r="BN780" s="234"/>
      <c r="BO780" s="234"/>
      <c r="BP780" s="234"/>
      <c r="BQ780" s="234"/>
      <c r="BR780" s="234"/>
      <c r="BS780" s="234"/>
      <c r="BT780" s="234"/>
      <c r="BU780" s="234"/>
      <c r="BV780" s="234"/>
      <c r="BW780" s="234"/>
      <c r="BX780" s="234"/>
      <c r="BY780" s="234"/>
      <c r="BZ780" s="234"/>
      <c r="CA780" s="234"/>
      <c r="CB780" s="234"/>
      <c r="CC780" s="234"/>
      <c r="CD780" s="234"/>
      <c r="CE780" s="234"/>
      <c r="CF780" s="234"/>
      <c r="CG780" s="234"/>
      <c r="CH780" s="234"/>
      <c r="CI780" s="234"/>
      <c r="CJ780" s="234"/>
      <c r="CK780" s="234"/>
      <c r="CL780" s="234"/>
      <c r="CM780" s="234"/>
      <c r="CN780" s="234"/>
      <c r="CO780" s="234"/>
      <c r="CP780" s="234"/>
      <c r="CQ780" s="234"/>
      <c r="CR780" s="234"/>
      <c r="CS780" s="234"/>
      <c r="CT780" s="234"/>
      <c r="CU780" s="234"/>
      <c r="CV780" s="234"/>
      <c r="CW780" s="234"/>
      <c r="CX780" s="234"/>
      <c r="CY780" s="234"/>
      <c r="CZ780" s="234"/>
    </row>
    <row r="781" ht="25.15" customHeight="true" x14ac:dyDescent="0.2">
      <c r="C781" s="2258"/>
      <c r="D781" s="2258"/>
      <c r="E781" s="810"/>
      <c r="F781" s="810"/>
      <c r="G781" s="810"/>
      <c r="H781" s="2258"/>
      <c r="I781" s="2258"/>
      <c r="J781" s="810"/>
      <c r="K781" s="810"/>
      <c r="L781" s="810"/>
      <c r="M781" s="2258"/>
      <c r="N781" s="2258"/>
      <c r="O781" s="810"/>
      <c r="P781" s="810"/>
      <c r="Q781" s="810"/>
      <c r="BA781" s="234"/>
      <c r="BB781" s="414"/>
      <c r="BC781" s="234"/>
      <c r="BD781" s="234"/>
      <c r="BE781" s="234"/>
      <c r="BF781" s="234"/>
      <c r="BG781" s="234"/>
      <c r="BH781" s="234"/>
      <c r="BI781" s="234"/>
      <c r="BJ781" s="234"/>
      <c r="BK781" s="234"/>
      <c r="BL781" s="234"/>
      <c r="BM781" s="234"/>
      <c r="BN781" s="234"/>
      <c r="BO781" s="234"/>
      <c r="BP781" s="234"/>
      <c r="BQ781" s="234"/>
      <c r="BR781" s="234"/>
      <c r="BS781" s="234"/>
      <c r="BT781" s="234"/>
      <c r="BU781" s="234"/>
      <c r="BV781" s="234"/>
      <c r="BW781" s="234"/>
      <c r="BX781" s="234"/>
      <c r="BY781" s="234"/>
      <c r="BZ781" s="234"/>
      <c r="CA781" s="234"/>
      <c r="CB781" s="234"/>
      <c r="CC781" s="234"/>
      <c r="CD781" s="234"/>
      <c r="CE781" s="234"/>
      <c r="CF781" s="234"/>
      <c r="CG781" s="234"/>
      <c r="CH781" s="234"/>
      <c r="CI781" s="234"/>
      <c r="CJ781" s="234"/>
      <c r="CK781" s="234"/>
      <c r="CL781" s="234"/>
      <c r="CM781" s="234"/>
      <c r="CN781" s="234"/>
      <c r="CO781" s="234"/>
      <c r="CP781" s="234"/>
      <c r="CQ781" s="234"/>
      <c r="CR781" s="234"/>
      <c r="CS781" s="234"/>
      <c r="CT781" s="234"/>
      <c r="CU781" s="234"/>
      <c r="CV781" s="234"/>
      <c r="CW781" s="234"/>
      <c r="CX781" s="234"/>
      <c r="CY781" s="234"/>
      <c r="CZ781" s="234"/>
    </row>
    <row r="782" ht="25.15" customHeight="true" x14ac:dyDescent="0.2">
      <c r="C782" s="2258"/>
      <c r="D782" s="2258"/>
      <c r="E782" s="810"/>
      <c r="F782" s="810"/>
      <c r="G782" s="810"/>
      <c r="H782" s="2258"/>
      <c r="I782" s="2258"/>
      <c r="J782" s="810"/>
      <c r="K782" s="810"/>
      <c r="L782" s="810"/>
      <c r="M782" s="2258"/>
      <c r="N782" s="2258"/>
      <c r="O782" s="810"/>
      <c r="P782" s="810"/>
      <c r="Q782" s="810"/>
      <c r="BA782" s="234"/>
      <c r="BB782" s="414"/>
      <c r="BC782" s="234"/>
      <c r="BD782" s="234"/>
      <c r="BE782" s="234"/>
      <c r="BF782" s="234"/>
      <c r="BG782" s="234"/>
      <c r="BH782" s="234"/>
      <c r="BI782" s="234"/>
      <c r="BJ782" s="234"/>
      <c r="BK782" s="234"/>
      <c r="BL782" s="234"/>
      <c r="BM782" s="234"/>
      <c r="BN782" s="234"/>
      <c r="BO782" s="234"/>
      <c r="BP782" s="234"/>
      <c r="BQ782" s="234"/>
      <c r="BR782" s="234"/>
      <c r="BS782" s="234"/>
      <c r="BT782" s="234"/>
      <c r="BU782" s="234"/>
      <c r="BV782" s="234"/>
      <c r="BW782" s="234"/>
      <c r="BX782" s="234"/>
      <c r="BY782" s="234"/>
      <c r="BZ782" s="234"/>
      <c r="CA782" s="234"/>
      <c r="CB782" s="234"/>
      <c r="CC782" s="234"/>
      <c r="CD782" s="234"/>
      <c r="CE782" s="234"/>
      <c r="CF782" s="234"/>
      <c r="CG782" s="234"/>
      <c r="CH782" s="234"/>
      <c r="CI782" s="234"/>
      <c r="CJ782" s="234"/>
      <c r="CK782" s="234"/>
      <c r="CL782" s="234"/>
      <c r="CM782" s="234"/>
      <c r="CN782" s="234"/>
      <c r="CO782" s="234"/>
      <c r="CP782" s="234"/>
      <c r="CQ782" s="234"/>
      <c r="CR782" s="234"/>
      <c r="CS782" s="234"/>
      <c r="CT782" s="234"/>
      <c r="CU782" s="234"/>
      <c r="CV782" s="234"/>
      <c r="CW782" s="234"/>
      <c r="CX782" s="234"/>
      <c r="CY782" s="234"/>
      <c r="CZ782" s="234"/>
    </row>
    <row r="783" ht="25.15" customHeight="true" x14ac:dyDescent="0.2">
      <c r="C783" s="2258"/>
      <c r="D783" s="2258"/>
      <c r="E783" s="810"/>
      <c r="F783" s="810"/>
      <c r="G783" s="810"/>
      <c r="H783" s="2258"/>
      <c r="I783" s="2258"/>
      <c r="J783" s="810"/>
      <c r="K783" s="810"/>
      <c r="L783" s="810"/>
      <c r="M783" s="2258"/>
      <c r="N783" s="2258"/>
      <c r="O783" s="810"/>
      <c r="P783" s="810"/>
      <c r="Q783" s="810"/>
      <c r="BA783" s="234"/>
      <c r="BB783" s="414"/>
      <c r="BC783" s="234"/>
      <c r="BD783" s="234"/>
      <c r="BE783" s="234"/>
      <c r="BF783" s="234"/>
      <c r="BG783" s="234"/>
      <c r="BH783" s="234"/>
      <c r="BI783" s="234"/>
      <c r="BJ783" s="234"/>
      <c r="BK783" s="234"/>
      <c r="BL783" s="234"/>
      <c r="BM783" s="234"/>
      <c r="BN783" s="234"/>
      <c r="BO783" s="234"/>
      <c r="BP783" s="234"/>
      <c r="BQ783" s="234"/>
      <c r="BR783" s="234"/>
      <c r="BS783" s="234"/>
      <c r="BT783" s="234"/>
      <c r="BU783" s="234"/>
      <c r="BV783" s="234"/>
      <c r="BW783" s="234"/>
      <c r="BX783" s="234"/>
      <c r="BY783" s="234"/>
      <c r="BZ783" s="234"/>
      <c r="CA783" s="234"/>
      <c r="CB783" s="234"/>
      <c r="CC783" s="234"/>
      <c r="CD783" s="234"/>
      <c r="CE783" s="234"/>
      <c r="CF783" s="234"/>
      <c r="CG783" s="234"/>
      <c r="CH783" s="234"/>
      <c r="CI783" s="234"/>
      <c r="CJ783" s="234"/>
      <c r="CK783" s="234"/>
      <c r="CL783" s="234"/>
      <c r="CM783" s="234"/>
      <c r="CN783" s="234"/>
      <c r="CO783" s="234"/>
      <c r="CP783" s="234"/>
      <c r="CQ783" s="234"/>
      <c r="CR783" s="234"/>
      <c r="CS783" s="234"/>
      <c r="CT783" s="234"/>
      <c r="CU783" s="234"/>
      <c r="CV783" s="234"/>
      <c r="CW783" s="234"/>
      <c r="CX783" s="234"/>
      <c r="CY783" s="234"/>
      <c r="CZ783" s="234"/>
    </row>
    <row r="784" ht="25.15" customHeight="true" x14ac:dyDescent="0.2">
      <c r="C784" s="2258"/>
      <c r="D784" s="2258"/>
      <c r="E784" s="810"/>
      <c r="F784" s="810"/>
      <c r="G784" s="810"/>
      <c r="H784" s="2258"/>
      <c r="I784" s="2258"/>
      <c r="J784" s="810"/>
      <c r="K784" s="810"/>
      <c r="L784" s="810"/>
      <c r="M784" s="2258"/>
      <c r="N784" s="2258"/>
      <c r="O784" s="810"/>
      <c r="P784" s="810"/>
      <c r="Q784" s="810"/>
      <c r="BA784" s="234"/>
      <c r="BB784" s="414"/>
      <c r="BC784" s="234"/>
      <c r="BD784" s="234"/>
      <c r="BE784" s="234"/>
      <c r="BF784" s="234"/>
      <c r="BG784" s="234"/>
      <c r="BH784" s="234"/>
      <c r="BI784" s="234"/>
      <c r="BJ784" s="234"/>
      <c r="BK784" s="234"/>
      <c r="BL784" s="234"/>
      <c r="BM784" s="234"/>
      <c r="BN784" s="234"/>
      <c r="BO784" s="234"/>
      <c r="BP784" s="234"/>
      <c r="BQ784" s="234"/>
      <c r="BR784" s="234"/>
      <c r="BS784" s="234"/>
      <c r="BT784" s="234"/>
      <c r="BU784" s="234"/>
      <c r="BV784" s="234"/>
      <c r="BW784" s="234"/>
      <c r="BX784" s="234"/>
      <c r="BY784" s="234"/>
      <c r="BZ784" s="234"/>
      <c r="CA784" s="234"/>
      <c r="CB784" s="234"/>
      <c r="CC784" s="234"/>
      <c r="CD784" s="234"/>
      <c r="CE784" s="234"/>
      <c r="CF784" s="234"/>
      <c r="CG784" s="234"/>
      <c r="CH784" s="234"/>
      <c r="CI784" s="234"/>
      <c r="CJ784" s="234"/>
      <c r="CK784" s="234"/>
      <c r="CL784" s="234"/>
      <c r="CM784" s="234"/>
      <c r="CN784" s="234"/>
      <c r="CO784" s="234"/>
      <c r="CP784" s="234"/>
      <c r="CQ784" s="234"/>
      <c r="CR784" s="234"/>
      <c r="CS784" s="234"/>
      <c r="CT784" s="234"/>
      <c r="CU784" s="234"/>
      <c r="CV784" s="234"/>
      <c r="CW784" s="234"/>
      <c r="CX784" s="234"/>
      <c r="CY784" s="234"/>
      <c r="CZ784" s="234"/>
    </row>
    <row r="785" ht="25.15" customHeight="true" x14ac:dyDescent="0.2">
      <c r="C785" s="2258"/>
      <c r="D785" s="2258"/>
      <c r="E785" s="810"/>
      <c r="F785" s="810"/>
      <c r="G785" s="810"/>
      <c r="H785" s="2258"/>
      <c r="I785" s="2258"/>
      <c r="J785" s="810"/>
      <c r="K785" s="810"/>
      <c r="L785" s="810"/>
      <c r="M785" s="2258"/>
      <c r="N785" s="2258"/>
      <c r="O785" s="810"/>
      <c r="P785" s="810"/>
      <c r="Q785" s="810"/>
      <c r="BA785" s="234"/>
      <c r="BB785" s="414"/>
      <c r="BC785" s="234"/>
      <c r="BD785" s="234"/>
      <c r="BE785" s="234"/>
      <c r="BF785" s="234"/>
      <c r="BG785" s="234"/>
      <c r="BH785" s="234"/>
      <c r="BI785" s="234"/>
      <c r="BJ785" s="234"/>
      <c r="BK785" s="234"/>
      <c r="BL785" s="234"/>
      <c r="BM785" s="234"/>
      <c r="BN785" s="234"/>
      <c r="BO785" s="234"/>
      <c r="BP785" s="234"/>
      <c r="BQ785" s="234"/>
      <c r="BR785" s="234"/>
      <c r="BS785" s="234"/>
      <c r="BT785" s="234"/>
      <c r="BU785" s="234"/>
      <c r="BV785" s="234"/>
      <c r="BW785" s="234"/>
      <c r="BX785" s="234"/>
      <c r="BY785" s="234"/>
      <c r="BZ785" s="234"/>
      <c r="CA785" s="234"/>
      <c r="CB785" s="234"/>
      <c r="CC785" s="234"/>
      <c r="CD785" s="234"/>
      <c r="CE785" s="234"/>
      <c r="CF785" s="234"/>
      <c r="CG785" s="234"/>
      <c r="CH785" s="234"/>
      <c r="CI785" s="234"/>
      <c r="CJ785" s="234"/>
      <c r="CK785" s="234"/>
      <c r="CL785" s="234"/>
      <c r="CM785" s="234"/>
      <c r="CN785" s="234"/>
      <c r="CO785" s="234"/>
      <c r="CP785" s="234"/>
      <c r="CQ785" s="234"/>
      <c r="CR785" s="234"/>
      <c r="CS785" s="234"/>
      <c r="CT785" s="234"/>
      <c r="CU785" s="234"/>
      <c r="CV785" s="234"/>
      <c r="CW785" s="234"/>
      <c r="CX785" s="234"/>
      <c r="CY785" s="234"/>
      <c r="CZ785" s="234"/>
    </row>
    <row r="786" ht="25.15" customHeight="true" x14ac:dyDescent="0.2">
      <c r="C786" s="2258"/>
      <c r="D786" s="2258"/>
      <c r="E786" s="810"/>
      <c r="F786" s="810"/>
      <c r="G786" s="810"/>
      <c r="H786" s="2258"/>
      <c r="I786" s="2258"/>
      <c r="J786" s="810"/>
      <c r="K786" s="810"/>
      <c r="L786" s="810"/>
      <c r="M786" s="2258"/>
      <c r="N786" s="2258"/>
      <c r="O786" s="810"/>
      <c r="P786" s="810"/>
      <c r="Q786" s="810"/>
      <c r="BA786" s="234"/>
      <c r="BB786" s="414"/>
      <c r="BC786" s="234"/>
      <c r="BD786" s="234"/>
      <c r="BE786" s="234"/>
      <c r="BF786" s="234"/>
      <c r="BG786" s="234"/>
      <c r="BH786" s="234"/>
      <c r="BI786" s="234"/>
      <c r="BJ786" s="234"/>
      <c r="BK786" s="234"/>
      <c r="BL786" s="234"/>
      <c r="BM786" s="234"/>
      <c r="BN786" s="234"/>
      <c r="BO786" s="234"/>
      <c r="BP786" s="234"/>
      <c r="BQ786" s="234"/>
      <c r="BR786" s="234"/>
      <c r="BS786" s="234"/>
      <c r="BT786" s="234"/>
      <c r="BU786" s="234"/>
      <c r="BV786" s="234"/>
      <c r="BW786" s="234"/>
      <c r="BX786" s="234"/>
      <c r="BY786" s="234"/>
      <c r="BZ786" s="234"/>
      <c r="CA786" s="234"/>
      <c r="CB786" s="234"/>
      <c r="CC786" s="234"/>
      <c r="CD786" s="234"/>
      <c r="CE786" s="234"/>
      <c r="CF786" s="234"/>
      <c r="CG786" s="234"/>
      <c r="CH786" s="234"/>
      <c r="CI786" s="234"/>
      <c r="CJ786" s="234"/>
      <c r="CK786" s="234"/>
      <c r="CL786" s="234"/>
      <c r="CM786" s="234"/>
      <c r="CN786" s="234"/>
      <c r="CO786" s="234"/>
      <c r="CP786" s="234"/>
      <c r="CQ786" s="234"/>
      <c r="CR786" s="234"/>
      <c r="CS786" s="234"/>
      <c r="CT786" s="234"/>
      <c r="CU786" s="234"/>
      <c r="CV786" s="234"/>
      <c r="CW786" s="234"/>
      <c r="CX786" s="234"/>
      <c r="CY786" s="234"/>
      <c r="CZ786" s="234"/>
    </row>
    <row r="787" ht="25.15" customHeight="true" x14ac:dyDescent="0.2">
      <c r="C787" s="2258"/>
      <c r="D787" s="2258"/>
      <c r="E787" s="810"/>
      <c r="F787" s="810"/>
      <c r="G787" s="810"/>
      <c r="H787" s="2258"/>
      <c r="I787" s="2258"/>
      <c r="J787" s="810"/>
      <c r="K787" s="810"/>
      <c r="L787" s="810"/>
      <c r="M787" s="2258"/>
      <c r="N787" s="2258"/>
      <c r="O787" s="810"/>
      <c r="P787" s="810"/>
      <c r="Q787" s="810"/>
      <c r="BA787" s="234"/>
      <c r="BB787" s="414"/>
      <c r="BC787" s="234"/>
      <c r="BD787" s="234"/>
      <c r="BE787" s="234"/>
      <c r="BF787" s="234"/>
      <c r="BG787" s="234"/>
      <c r="BH787" s="234"/>
      <c r="BI787" s="234"/>
      <c r="BJ787" s="234"/>
      <c r="BK787" s="234"/>
      <c r="BL787" s="234"/>
      <c r="BM787" s="234"/>
      <c r="BN787" s="234"/>
      <c r="BO787" s="234"/>
      <c r="BP787" s="234"/>
      <c r="BQ787" s="234"/>
      <c r="BR787" s="234"/>
      <c r="BS787" s="234"/>
      <c r="BT787" s="234"/>
      <c r="BU787" s="234"/>
      <c r="BV787" s="234"/>
      <c r="BW787" s="234"/>
      <c r="BX787" s="234"/>
      <c r="BY787" s="234"/>
      <c r="BZ787" s="234"/>
      <c r="CA787" s="234"/>
      <c r="CB787" s="234"/>
      <c r="CC787" s="234"/>
      <c r="CD787" s="234"/>
      <c r="CE787" s="234"/>
      <c r="CF787" s="234"/>
      <c r="CG787" s="234"/>
      <c r="CH787" s="234"/>
      <c r="CI787" s="234"/>
      <c r="CJ787" s="234"/>
      <c r="CK787" s="234"/>
      <c r="CL787" s="234"/>
      <c r="CM787" s="234"/>
      <c r="CN787" s="234"/>
      <c r="CO787" s="234"/>
      <c r="CP787" s="234"/>
      <c r="CQ787" s="234"/>
      <c r="CR787" s="234"/>
      <c r="CS787" s="234"/>
      <c r="CT787" s="234"/>
      <c r="CU787" s="234"/>
      <c r="CV787" s="234"/>
      <c r="CW787" s="234"/>
      <c r="CX787" s="234"/>
      <c r="CY787" s="234"/>
      <c r="CZ787" s="234"/>
    </row>
    <row r="788" ht="25.15" customHeight="true" x14ac:dyDescent="0.2">
      <c r="C788" s="2258"/>
      <c r="D788" s="2258"/>
      <c r="E788" s="810"/>
      <c r="F788" s="810"/>
      <c r="G788" s="810"/>
      <c r="H788" s="2258"/>
      <c r="I788" s="2258"/>
      <c r="J788" s="810"/>
      <c r="K788" s="810"/>
      <c r="L788" s="810"/>
      <c r="M788" s="2258"/>
      <c r="N788" s="2258"/>
      <c r="O788" s="810"/>
      <c r="P788" s="810"/>
      <c r="Q788" s="810"/>
      <c r="BA788" s="234"/>
      <c r="BB788" s="414"/>
      <c r="BC788" s="234"/>
      <c r="BD788" s="234"/>
      <c r="BE788" s="234"/>
      <c r="BF788" s="234"/>
      <c r="BG788" s="234"/>
      <c r="BH788" s="234"/>
      <c r="BI788" s="234"/>
      <c r="BJ788" s="234"/>
      <c r="BK788" s="234"/>
      <c r="BL788" s="234"/>
      <c r="BM788" s="234"/>
      <c r="BN788" s="234"/>
      <c r="BO788" s="234"/>
      <c r="BP788" s="234"/>
      <c r="BQ788" s="234"/>
      <c r="BR788" s="234"/>
      <c r="BS788" s="234"/>
      <c r="BT788" s="234"/>
      <c r="BU788" s="234"/>
      <c r="BV788" s="234"/>
      <c r="BW788" s="234"/>
      <c r="BX788" s="234"/>
      <c r="BY788" s="234"/>
      <c r="BZ788" s="234"/>
      <c r="CA788" s="234"/>
      <c r="CB788" s="234"/>
      <c r="CC788" s="234"/>
      <c r="CD788" s="234"/>
      <c r="CE788" s="234"/>
      <c r="CF788" s="234"/>
      <c r="CG788" s="234"/>
      <c r="CH788" s="234"/>
      <c r="CI788" s="234"/>
      <c r="CJ788" s="234"/>
      <c r="CK788" s="234"/>
      <c r="CL788" s="234"/>
      <c r="CM788" s="234"/>
      <c r="CN788" s="234"/>
      <c r="CO788" s="234"/>
      <c r="CP788" s="234"/>
      <c r="CQ788" s="234"/>
      <c r="CR788" s="234"/>
      <c r="CS788" s="234"/>
      <c r="CT788" s="234"/>
      <c r="CU788" s="234"/>
      <c r="CV788" s="234"/>
      <c r="CW788" s="234"/>
      <c r="CX788" s="234"/>
      <c r="CY788" s="234"/>
      <c r="CZ788" s="234"/>
    </row>
    <row r="789" ht="25.15" customHeight="true" x14ac:dyDescent="0.2">
      <c r="C789" s="2258"/>
      <c r="D789" s="2258"/>
      <c r="E789" s="810"/>
      <c r="F789" s="810"/>
      <c r="G789" s="810"/>
      <c r="H789" s="2258"/>
      <c r="I789" s="2258"/>
      <c r="J789" s="810"/>
      <c r="K789" s="810"/>
      <c r="L789" s="810"/>
      <c r="M789" s="2258"/>
      <c r="N789" s="2258"/>
      <c r="O789" s="810"/>
      <c r="P789" s="810"/>
      <c r="Q789" s="810"/>
      <c r="BA789" s="234"/>
      <c r="BB789" s="414"/>
      <c r="BC789" s="234"/>
      <c r="BD789" s="234"/>
      <c r="BE789" s="234"/>
      <c r="BF789" s="234"/>
      <c r="BG789" s="234"/>
      <c r="BH789" s="234"/>
      <c r="BI789" s="234"/>
      <c r="BJ789" s="234"/>
      <c r="BK789" s="234"/>
      <c r="BL789" s="234"/>
      <c r="BM789" s="234"/>
      <c r="BN789" s="234"/>
      <c r="BO789" s="234"/>
      <c r="BP789" s="234"/>
      <c r="BQ789" s="234"/>
      <c r="BR789" s="234"/>
      <c r="BS789" s="234"/>
      <c r="BT789" s="234"/>
      <c r="BU789" s="234"/>
      <c r="BV789" s="234"/>
      <c r="BW789" s="234"/>
      <c r="BX789" s="234"/>
      <c r="BY789" s="234"/>
      <c r="BZ789" s="234"/>
      <c r="CA789" s="234"/>
      <c r="CB789" s="234"/>
      <c r="CC789" s="234"/>
      <c r="CD789" s="234"/>
      <c r="CE789" s="234"/>
      <c r="CF789" s="234"/>
      <c r="CG789" s="234"/>
      <c r="CH789" s="234"/>
      <c r="CI789" s="234"/>
      <c r="CJ789" s="234"/>
      <c r="CK789" s="234"/>
      <c r="CL789" s="234"/>
      <c r="CM789" s="234"/>
      <c r="CN789" s="234"/>
      <c r="CO789" s="234"/>
      <c r="CP789" s="234"/>
      <c r="CQ789" s="234"/>
      <c r="CR789" s="234"/>
      <c r="CS789" s="234"/>
      <c r="CT789" s="234"/>
      <c r="CU789" s="234"/>
      <c r="CV789" s="234"/>
      <c r="CW789" s="234"/>
      <c r="CX789" s="234"/>
      <c r="CY789" s="234"/>
      <c r="CZ789" s="234"/>
    </row>
    <row r="790" ht="25.15" customHeight="true" x14ac:dyDescent="0.2">
      <c r="C790" s="2258"/>
      <c r="D790" s="2258"/>
      <c r="E790" s="810"/>
      <c r="F790" s="810"/>
      <c r="G790" s="810"/>
      <c r="H790" s="2258"/>
      <c r="I790" s="2258"/>
      <c r="J790" s="810"/>
      <c r="K790" s="810"/>
      <c r="L790" s="810"/>
      <c r="M790" s="2258"/>
      <c r="N790" s="2258"/>
      <c r="O790" s="810"/>
      <c r="P790" s="810"/>
      <c r="Q790" s="810"/>
      <c r="BA790" s="234"/>
      <c r="BB790" s="414"/>
      <c r="BC790" s="234"/>
      <c r="BD790" s="234"/>
      <c r="BE790" s="234"/>
      <c r="BF790" s="234"/>
      <c r="BG790" s="234"/>
      <c r="BH790" s="234"/>
      <c r="BI790" s="234"/>
      <c r="BJ790" s="234"/>
      <c r="BK790" s="234"/>
      <c r="BL790" s="234"/>
      <c r="BM790" s="234"/>
      <c r="BN790" s="234"/>
      <c r="BO790" s="234"/>
      <c r="BP790" s="234"/>
      <c r="BQ790" s="234"/>
      <c r="BR790" s="234"/>
      <c r="BS790" s="234"/>
      <c r="BT790" s="234"/>
      <c r="BU790" s="234"/>
      <c r="BV790" s="234"/>
      <c r="BW790" s="234"/>
      <c r="BX790" s="234"/>
      <c r="BY790" s="234"/>
      <c r="BZ790" s="234"/>
      <c r="CA790" s="234"/>
      <c r="CB790" s="234"/>
      <c r="CC790" s="234"/>
      <c r="CD790" s="234"/>
      <c r="CE790" s="234"/>
      <c r="CF790" s="234"/>
      <c r="CG790" s="234"/>
      <c r="CH790" s="234"/>
      <c r="CI790" s="234"/>
      <c r="CJ790" s="234"/>
      <c r="CK790" s="234"/>
      <c r="CL790" s="234"/>
      <c r="CM790" s="234"/>
      <c r="CN790" s="234"/>
      <c r="CO790" s="234"/>
      <c r="CP790" s="234"/>
      <c r="CQ790" s="234"/>
      <c r="CR790" s="234"/>
      <c r="CS790" s="234"/>
      <c r="CT790" s="234"/>
      <c r="CU790" s="234"/>
      <c r="CV790" s="234"/>
      <c r="CW790" s="234"/>
      <c r="CX790" s="234"/>
      <c r="CY790" s="234"/>
      <c r="CZ790" s="234"/>
    </row>
    <row r="791" ht="25.15" customHeight="true" x14ac:dyDescent="0.2">
      <c r="C791" s="2258"/>
      <c r="D791" s="2258"/>
      <c r="E791" s="810"/>
      <c r="F791" s="810"/>
      <c r="G791" s="810"/>
      <c r="H791" s="2258"/>
      <c r="I791" s="2258"/>
      <c r="J791" s="810"/>
      <c r="K791" s="810"/>
      <c r="L791" s="810"/>
      <c r="M791" s="2258"/>
      <c r="N791" s="2258"/>
      <c r="O791" s="810"/>
      <c r="P791" s="810"/>
      <c r="Q791" s="810"/>
      <c r="BA791" s="234"/>
      <c r="BB791" s="414"/>
      <c r="BC791" s="234"/>
      <c r="BD791" s="234"/>
      <c r="BE791" s="234"/>
      <c r="BF791" s="234"/>
      <c r="BG791" s="234"/>
      <c r="BH791" s="234"/>
      <c r="BI791" s="234"/>
      <c r="BJ791" s="234"/>
      <c r="BK791" s="234"/>
      <c r="BL791" s="234"/>
      <c r="BM791" s="234"/>
      <c r="BN791" s="234"/>
      <c r="BO791" s="234"/>
      <c r="BP791" s="234"/>
      <c r="BQ791" s="234"/>
      <c r="BR791" s="234"/>
      <c r="BS791" s="234"/>
      <c r="BT791" s="234"/>
      <c r="BU791" s="234"/>
      <c r="BV791" s="234"/>
      <c r="BW791" s="234"/>
      <c r="BX791" s="234"/>
      <c r="BY791" s="234"/>
      <c r="BZ791" s="234"/>
      <c r="CA791" s="234"/>
      <c r="CB791" s="234"/>
      <c r="CC791" s="234"/>
      <c r="CD791" s="234"/>
      <c r="CE791" s="234"/>
      <c r="CF791" s="234"/>
      <c r="CG791" s="234"/>
      <c r="CH791" s="234"/>
      <c r="CI791" s="234"/>
      <c r="CJ791" s="234"/>
      <c r="CK791" s="234"/>
      <c r="CL791" s="234"/>
      <c r="CM791" s="234"/>
      <c r="CN791" s="234"/>
      <c r="CO791" s="234"/>
      <c r="CP791" s="234"/>
      <c r="CQ791" s="234"/>
      <c r="CR791" s="234"/>
      <c r="CS791" s="234"/>
      <c r="CT791" s="234"/>
      <c r="CU791" s="234"/>
      <c r="CV791" s="234"/>
      <c r="CW791" s="234"/>
      <c r="CX791" s="234"/>
      <c r="CY791" s="234"/>
      <c r="CZ791" s="234"/>
    </row>
    <row r="792" ht="25.15" customHeight="true" x14ac:dyDescent="0.2">
      <c r="C792" s="2258"/>
      <c r="D792" s="2258"/>
      <c r="E792" s="810"/>
      <c r="F792" s="810"/>
      <c r="G792" s="810"/>
      <c r="H792" s="2258"/>
      <c r="I792" s="2258"/>
      <c r="J792" s="810"/>
      <c r="K792" s="810"/>
      <c r="L792" s="810"/>
      <c r="M792" s="2258"/>
      <c r="N792" s="2258"/>
      <c r="O792" s="810"/>
      <c r="P792" s="810"/>
      <c r="Q792" s="810"/>
      <c r="BA792" s="234"/>
      <c r="BB792" s="414"/>
      <c r="BC792" s="234"/>
      <c r="BD792" s="234"/>
      <c r="BE792" s="234"/>
      <c r="BF792" s="234"/>
      <c r="BG792" s="234"/>
      <c r="BH792" s="234"/>
      <c r="BI792" s="234"/>
      <c r="BJ792" s="234"/>
      <c r="BK792" s="234"/>
      <c r="BL792" s="234"/>
      <c r="BM792" s="234"/>
      <c r="BN792" s="234"/>
      <c r="BO792" s="234"/>
      <c r="BP792" s="234"/>
      <c r="BQ792" s="234"/>
      <c r="BR792" s="234"/>
      <c r="BS792" s="234"/>
      <c r="BT792" s="234"/>
      <c r="BU792" s="234"/>
      <c r="BV792" s="234"/>
      <c r="BW792" s="234"/>
      <c r="BX792" s="234"/>
      <c r="BY792" s="234"/>
      <c r="BZ792" s="234"/>
      <c r="CA792" s="234"/>
      <c r="CB792" s="234"/>
      <c r="CC792" s="234"/>
      <c r="CD792" s="234"/>
      <c r="CE792" s="234"/>
      <c r="CF792" s="234"/>
      <c r="CG792" s="234"/>
      <c r="CH792" s="234"/>
      <c r="CI792" s="234"/>
      <c r="CJ792" s="234"/>
      <c r="CK792" s="234"/>
      <c r="CL792" s="234"/>
      <c r="CM792" s="234"/>
      <c r="CN792" s="234"/>
      <c r="CO792" s="234"/>
      <c r="CP792" s="234"/>
      <c r="CQ792" s="234"/>
      <c r="CR792" s="234"/>
      <c r="CS792" s="234"/>
      <c r="CT792" s="234"/>
      <c r="CU792" s="234"/>
      <c r="CV792" s="234"/>
      <c r="CW792" s="234"/>
      <c r="CX792" s="234"/>
      <c r="CY792" s="234"/>
      <c r="CZ792" s="234"/>
    </row>
    <row r="793" ht="25.15" customHeight="true" x14ac:dyDescent="0.2">
      <c r="C793" s="2258"/>
      <c r="D793" s="2258"/>
      <c r="E793" s="810"/>
      <c r="F793" s="810"/>
      <c r="G793" s="810"/>
      <c r="H793" s="2258"/>
      <c r="I793" s="2258"/>
      <c r="J793" s="810"/>
      <c r="K793" s="810"/>
      <c r="L793" s="810"/>
      <c r="M793" s="2258"/>
      <c r="N793" s="2258"/>
      <c r="O793" s="810"/>
      <c r="P793" s="810"/>
      <c r="Q793" s="810"/>
      <c r="BA793" s="234"/>
      <c r="BB793" s="414"/>
      <c r="BC793" s="234"/>
      <c r="BD793" s="234"/>
      <c r="BE793" s="234"/>
      <c r="BF793" s="234"/>
      <c r="BG793" s="234"/>
      <c r="BH793" s="234"/>
      <c r="BI793" s="234"/>
      <c r="BJ793" s="234"/>
      <c r="BK793" s="234"/>
      <c r="BL793" s="234"/>
      <c r="BM793" s="234"/>
      <c r="BN793" s="234"/>
      <c r="BO793" s="234"/>
      <c r="BP793" s="234"/>
      <c r="BQ793" s="234"/>
      <c r="BR793" s="234"/>
      <c r="BS793" s="234"/>
      <c r="BT793" s="234"/>
      <c r="BU793" s="234"/>
      <c r="BV793" s="234"/>
      <c r="BW793" s="234"/>
      <c r="BX793" s="234"/>
      <c r="BY793" s="234"/>
      <c r="BZ793" s="234"/>
      <c r="CA793" s="234"/>
      <c r="CB793" s="234"/>
      <c r="CC793" s="234"/>
      <c r="CD793" s="234"/>
      <c r="CE793" s="234"/>
      <c r="CF793" s="234"/>
      <c r="CG793" s="234"/>
      <c r="CH793" s="234"/>
      <c r="CI793" s="234"/>
      <c r="CJ793" s="234"/>
      <c r="CK793" s="234"/>
      <c r="CL793" s="234"/>
      <c r="CM793" s="234"/>
      <c r="CN793" s="234"/>
      <c r="CO793" s="234"/>
      <c r="CP793" s="234"/>
      <c r="CQ793" s="234"/>
      <c r="CR793" s="234"/>
      <c r="CS793" s="234"/>
      <c r="CT793" s="234"/>
      <c r="CU793" s="234"/>
      <c r="CV793" s="234"/>
      <c r="CW793" s="234"/>
      <c r="CX793" s="234"/>
      <c r="CY793" s="234"/>
      <c r="CZ793" s="234"/>
    </row>
    <row r="794" ht="25.15" customHeight="true" x14ac:dyDescent="0.2">
      <c r="C794" s="2258"/>
      <c r="D794" s="2258"/>
      <c r="E794" s="810"/>
      <c r="F794" s="810"/>
      <c r="G794" s="810"/>
      <c r="H794" s="2258"/>
      <c r="I794" s="2258"/>
      <c r="J794" s="810"/>
      <c r="K794" s="810"/>
      <c r="L794" s="810"/>
      <c r="M794" s="2258"/>
      <c r="N794" s="2258"/>
      <c r="O794" s="810"/>
      <c r="P794" s="810"/>
      <c r="Q794" s="810"/>
      <c r="BA794" s="234"/>
      <c r="BB794" s="414"/>
      <c r="BC794" s="234"/>
      <c r="BD794" s="234"/>
      <c r="BE794" s="234"/>
      <c r="BF794" s="234"/>
      <c r="BG794" s="234"/>
      <c r="BH794" s="234"/>
      <c r="BI794" s="234"/>
      <c r="BJ794" s="234"/>
      <c r="BK794" s="234"/>
      <c r="BL794" s="234"/>
      <c r="BM794" s="234"/>
      <c r="BN794" s="234"/>
      <c r="BO794" s="234"/>
      <c r="BP794" s="234"/>
      <c r="BQ794" s="234"/>
      <c r="BR794" s="234"/>
      <c r="BS794" s="234"/>
      <c r="BT794" s="234"/>
      <c r="BU794" s="234"/>
      <c r="BV794" s="234"/>
      <c r="BW794" s="234"/>
      <c r="BX794" s="234"/>
      <c r="BY794" s="234"/>
      <c r="BZ794" s="234"/>
      <c r="CA794" s="234"/>
      <c r="CB794" s="234"/>
      <c r="CC794" s="234"/>
      <c r="CD794" s="234"/>
      <c r="CE794" s="234"/>
      <c r="CF794" s="234"/>
      <c r="CG794" s="234"/>
      <c r="CH794" s="234"/>
      <c r="CI794" s="234"/>
      <c r="CJ794" s="234"/>
      <c r="CK794" s="234"/>
      <c r="CL794" s="234"/>
      <c r="CM794" s="234"/>
      <c r="CN794" s="234"/>
      <c r="CO794" s="234"/>
      <c r="CP794" s="234"/>
      <c r="CQ794" s="234"/>
      <c r="CR794" s="234"/>
      <c r="CS794" s="234"/>
      <c r="CT794" s="234"/>
      <c r="CU794" s="234"/>
      <c r="CV794" s="234"/>
      <c r="CW794" s="234"/>
      <c r="CX794" s="234"/>
      <c r="CY794" s="234"/>
      <c r="CZ794" s="234"/>
    </row>
    <row r="795" ht="25.15" customHeight="true" x14ac:dyDescent="0.2">
      <c r="C795" s="2258"/>
      <c r="D795" s="2258"/>
      <c r="E795" s="810"/>
      <c r="F795" s="810"/>
      <c r="G795" s="810"/>
      <c r="H795" s="2258"/>
      <c r="I795" s="2258"/>
      <c r="J795" s="810"/>
      <c r="K795" s="810"/>
      <c r="L795" s="810"/>
      <c r="M795" s="2258"/>
      <c r="N795" s="2258"/>
      <c r="O795" s="810"/>
      <c r="P795" s="810"/>
      <c r="Q795" s="810"/>
      <c r="BA795" s="234"/>
      <c r="BB795" s="414"/>
      <c r="BC795" s="234"/>
      <c r="BD795" s="234"/>
      <c r="BE795" s="234"/>
      <c r="BF795" s="234"/>
      <c r="BG795" s="234"/>
      <c r="BH795" s="234"/>
      <c r="BI795" s="234"/>
      <c r="BJ795" s="234"/>
      <c r="BK795" s="234"/>
      <c r="BL795" s="234"/>
      <c r="BM795" s="234"/>
      <c r="BN795" s="234"/>
      <c r="BO795" s="234"/>
      <c r="BP795" s="234"/>
      <c r="BQ795" s="234"/>
      <c r="BR795" s="234"/>
      <c r="BS795" s="234"/>
      <c r="BT795" s="234"/>
      <c r="BU795" s="234"/>
      <c r="BV795" s="234"/>
      <c r="BW795" s="234"/>
      <c r="BX795" s="234"/>
      <c r="BY795" s="234"/>
      <c r="BZ795" s="234"/>
      <c r="CA795" s="234"/>
      <c r="CB795" s="234"/>
      <c r="CC795" s="234"/>
      <c r="CD795" s="234"/>
      <c r="CE795" s="234"/>
      <c r="CF795" s="234"/>
      <c r="CG795" s="234"/>
      <c r="CH795" s="234"/>
      <c r="CI795" s="234"/>
      <c r="CJ795" s="234"/>
      <c r="CK795" s="234"/>
      <c r="CL795" s="234"/>
      <c r="CM795" s="234"/>
      <c r="CN795" s="234"/>
      <c r="CO795" s="234"/>
      <c r="CP795" s="234"/>
      <c r="CQ795" s="234"/>
      <c r="CR795" s="234"/>
      <c r="CS795" s="234"/>
      <c r="CT795" s="234"/>
      <c r="CU795" s="234"/>
      <c r="CV795" s="234"/>
      <c r="CW795" s="234"/>
      <c r="CX795" s="234"/>
      <c r="CY795" s="234"/>
      <c r="CZ795" s="234"/>
    </row>
    <row r="796" ht="25.15" customHeight="true" x14ac:dyDescent="0.2">
      <c r="C796" s="2258"/>
      <c r="D796" s="2258"/>
      <c r="E796" s="810"/>
      <c r="F796" s="810"/>
      <c r="G796" s="810"/>
      <c r="H796" s="2258"/>
      <c r="I796" s="2258"/>
      <c r="J796" s="810"/>
      <c r="K796" s="810"/>
      <c r="L796" s="810"/>
      <c r="M796" s="2258"/>
      <c r="N796" s="2258"/>
      <c r="O796" s="810"/>
      <c r="P796" s="810"/>
      <c r="Q796" s="810"/>
      <c r="BA796" s="234"/>
      <c r="BB796" s="414"/>
      <c r="BC796" s="234"/>
      <c r="BD796" s="234"/>
      <c r="BE796" s="234"/>
      <c r="BF796" s="234"/>
      <c r="BG796" s="234"/>
      <c r="BH796" s="234"/>
      <c r="BI796" s="234"/>
      <c r="BJ796" s="234"/>
      <c r="BK796" s="234"/>
      <c r="BL796" s="234"/>
      <c r="BM796" s="234"/>
      <c r="BN796" s="234"/>
      <c r="BO796" s="234"/>
      <c r="BP796" s="234"/>
      <c r="BQ796" s="234"/>
      <c r="BR796" s="234"/>
      <c r="BS796" s="234"/>
      <c r="BT796" s="234"/>
      <c r="BU796" s="234"/>
      <c r="BV796" s="234"/>
      <c r="BW796" s="234"/>
      <c r="BX796" s="234"/>
      <c r="BY796" s="234"/>
      <c r="BZ796" s="234"/>
      <c r="CA796" s="234"/>
      <c r="CB796" s="234"/>
      <c r="CC796" s="234"/>
      <c r="CD796" s="234"/>
      <c r="CE796" s="234"/>
      <c r="CF796" s="234"/>
      <c r="CG796" s="234"/>
      <c r="CH796" s="234"/>
      <c r="CI796" s="234"/>
      <c r="CJ796" s="234"/>
      <c r="CK796" s="234"/>
      <c r="CL796" s="234"/>
      <c r="CM796" s="234"/>
      <c r="CN796" s="234"/>
      <c r="CO796" s="234"/>
      <c r="CP796" s="234"/>
      <c r="CQ796" s="234"/>
      <c r="CR796" s="234"/>
      <c r="CS796" s="234"/>
      <c r="CT796" s="234"/>
      <c r="CU796" s="234"/>
      <c r="CV796" s="234"/>
      <c r="CW796" s="234"/>
      <c r="CX796" s="234"/>
      <c r="CY796" s="234"/>
      <c r="CZ796" s="234"/>
    </row>
    <row r="797" ht="25.15" customHeight="true" x14ac:dyDescent="0.2">
      <c r="C797" s="2258"/>
      <c r="D797" s="2258"/>
      <c r="E797" s="810"/>
      <c r="F797" s="810"/>
      <c r="G797" s="810"/>
      <c r="H797" s="2258"/>
      <c r="I797" s="2258"/>
      <c r="J797" s="810"/>
      <c r="K797" s="810"/>
      <c r="L797" s="810"/>
      <c r="M797" s="2258"/>
      <c r="N797" s="2258"/>
      <c r="O797" s="810"/>
      <c r="P797" s="810"/>
      <c r="Q797" s="810"/>
      <c r="BA797" s="234"/>
      <c r="BB797" s="414"/>
      <c r="BC797" s="234"/>
      <c r="BD797" s="234"/>
      <c r="BE797" s="234"/>
      <c r="BF797" s="234"/>
      <c r="BG797" s="234"/>
      <c r="BH797" s="234"/>
      <c r="BI797" s="234"/>
      <c r="BJ797" s="234"/>
      <c r="BK797" s="234"/>
      <c r="BL797" s="234"/>
      <c r="BM797" s="234"/>
      <c r="BN797" s="234"/>
      <c r="BO797" s="234"/>
      <c r="BP797" s="234"/>
      <c r="BQ797" s="234"/>
      <c r="BR797" s="234"/>
      <c r="BS797" s="234"/>
      <c r="BT797" s="234"/>
      <c r="BU797" s="234"/>
      <c r="BV797" s="234"/>
      <c r="BW797" s="234"/>
      <c r="BX797" s="234"/>
      <c r="BY797" s="234"/>
      <c r="BZ797" s="234"/>
      <c r="CA797" s="234"/>
      <c r="CB797" s="234"/>
      <c r="CC797" s="234"/>
      <c r="CD797" s="234"/>
      <c r="CE797" s="234"/>
      <c r="CF797" s="234"/>
      <c r="CG797" s="234"/>
      <c r="CH797" s="234"/>
      <c r="CI797" s="234"/>
      <c r="CJ797" s="234"/>
      <c r="CK797" s="234"/>
      <c r="CL797" s="234"/>
      <c r="CM797" s="234"/>
      <c r="CN797" s="234"/>
      <c r="CO797" s="234"/>
      <c r="CP797" s="234"/>
      <c r="CQ797" s="234"/>
      <c r="CR797" s="234"/>
      <c r="CS797" s="234"/>
      <c r="CT797" s="234"/>
      <c r="CU797" s="234"/>
      <c r="CV797" s="234"/>
      <c r="CW797" s="234"/>
      <c r="CX797" s="234"/>
      <c r="CY797" s="234"/>
      <c r="CZ797" s="234"/>
    </row>
    <row r="798" ht="25.15" customHeight="true" x14ac:dyDescent="0.2">
      <c r="C798" s="2258"/>
      <c r="D798" s="2258"/>
      <c r="E798" s="810"/>
      <c r="F798" s="810"/>
      <c r="G798" s="810"/>
      <c r="H798" s="2258"/>
      <c r="I798" s="2258"/>
      <c r="J798" s="810"/>
      <c r="K798" s="810"/>
      <c r="L798" s="810"/>
      <c r="M798" s="2258"/>
      <c r="N798" s="2258"/>
      <c r="O798" s="810"/>
      <c r="P798" s="810"/>
      <c r="Q798" s="810"/>
      <c r="BA798" s="234"/>
      <c r="BB798" s="414"/>
      <c r="BC798" s="234"/>
      <c r="BD798" s="234"/>
      <c r="BE798" s="234"/>
      <c r="BF798" s="234"/>
      <c r="BG798" s="234"/>
      <c r="BH798" s="234"/>
      <c r="BI798" s="234"/>
      <c r="BJ798" s="234"/>
      <c r="BK798" s="234"/>
      <c r="BL798" s="234"/>
      <c r="BM798" s="234"/>
      <c r="BN798" s="234"/>
      <c r="BO798" s="234"/>
      <c r="BP798" s="234"/>
      <c r="BQ798" s="234"/>
      <c r="BR798" s="234"/>
      <c r="BS798" s="234"/>
      <c r="BT798" s="234"/>
      <c r="BU798" s="234"/>
      <c r="BV798" s="234"/>
      <c r="BW798" s="234"/>
      <c r="BX798" s="234"/>
      <c r="BY798" s="234"/>
      <c r="BZ798" s="234"/>
      <c r="CA798" s="234"/>
      <c r="CB798" s="234"/>
      <c r="CC798" s="234"/>
      <c r="CD798" s="234"/>
      <c r="CE798" s="234"/>
      <c r="CF798" s="234"/>
      <c r="CG798" s="234"/>
      <c r="CH798" s="234"/>
      <c r="CI798" s="234"/>
      <c r="CJ798" s="234"/>
      <c r="CK798" s="234"/>
      <c r="CL798" s="234"/>
      <c r="CM798" s="234"/>
      <c r="CN798" s="234"/>
      <c r="CO798" s="234"/>
      <c r="CP798" s="234"/>
      <c r="CQ798" s="234"/>
      <c r="CR798" s="234"/>
      <c r="CS798" s="234"/>
      <c r="CT798" s="234"/>
      <c r="CU798" s="234"/>
      <c r="CV798" s="234"/>
      <c r="CW798" s="234"/>
      <c r="CX798" s="234"/>
      <c r="CY798" s="234"/>
      <c r="CZ798" s="234"/>
    </row>
    <row r="799" ht="25.15" customHeight="true" x14ac:dyDescent="0.2">
      <c r="C799" s="2258"/>
      <c r="D799" s="2258"/>
      <c r="E799" s="810"/>
      <c r="F799" s="810"/>
      <c r="G799" s="810"/>
      <c r="H799" s="2258"/>
      <c r="I799" s="2258"/>
      <c r="J799" s="810"/>
      <c r="K799" s="810"/>
      <c r="L799" s="810"/>
      <c r="M799" s="2258"/>
      <c r="N799" s="2258"/>
      <c r="O799" s="810"/>
      <c r="P799" s="810"/>
      <c r="Q799" s="810"/>
      <c r="BA799" s="234"/>
      <c r="BB799" s="414"/>
      <c r="BC799" s="234"/>
      <c r="BD799" s="234"/>
      <c r="BE799" s="234"/>
      <c r="BF799" s="234"/>
      <c r="BG799" s="234"/>
      <c r="BH799" s="234"/>
      <c r="BI799" s="234"/>
      <c r="BJ799" s="234"/>
      <c r="BK799" s="234"/>
      <c r="BL799" s="234"/>
      <c r="BM799" s="234"/>
      <c r="BN799" s="234"/>
      <c r="BO799" s="234"/>
      <c r="BP799" s="234"/>
      <c r="BQ799" s="234"/>
      <c r="BR799" s="234"/>
      <c r="BS799" s="234"/>
      <c r="BT799" s="234"/>
      <c r="BU799" s="234"/>
      <c r="BV799" s="234"/>
      <c r="BW799" s="234"/>
      <c r="BX799" s="234"/>
      <c r="BY799" s="234"/>
      <c r="BZ799" s="234"/>
      <c r="CA799" s="234"/>
      <c r="CB799" s="234"/>
      <c r="CC799" s="234"/>
      <c r="CD799" s="234"/>
      <c r="CE799" s="234"/>
      <c r="CF799" s="234"/>
      <c r="CG799" s="234"/>
      <c r="CH799" s="234"/>
      <c r="CI799" s="234"/>
      <c r="CJ799" s="234"/>
      <c r="CK799" s="234"/>
      <c r="CL799" s="234"/>
      <c r="CM799" s="234"/>
      <c r="CN799" s="234"/>
      <c r="CO799" s="234"/>
      <c r="CP799" s="234"/>
      <c r="CQ799" s="234"/>
      <c r="CR799" s="234"/>
      <c r="CS799" s="234"/>
      <c r="CT799" s="234"/>
      <c r="CU799" s="234"/>
      <c r="CV799" s="234"/>
      <c r="CW799" s="234"/>
      <c r="CX799" s="234"/>
      <c r="CY799" s="234"/>
      <c r="CZ799" s="234"/>
    </row>
    <row r="800" ht="25.15" customHeight="true" x14ac:dyDescent="0.2">
      <c r="C800" s="810"/>
      <c r="D800" s="810"/>
      <c r="E800" s="810"/>
      <c r="F800" s="810"/>
      <c r="G800" s="810"/>
      <c r="H800" s="810"/>
      <c r="I800" s="810"/>
      <c r="J800" s="810"/>
      <c r="K800" s="810"/>
      <c r="L800" s="810"/>
      <c r="M800" s="810"/>
      <c r="N800" s="810"/>
      <c r="O800" s="810"/>
      <c r="P800" s="810"/>
      <c r="Q800" s="810"/>
      <c r="BA800" s="234"/>
      <c r="BB800" s="414"/>
      <c r="BC800" s="234"/>
      <c r="BD800" s="234"/>
      <c r="BE800" s="234"/>
      <c r="BF800" s="234"/>
      <c r="BG800" s="234"/>
      <c r="BH800" s="234"/>
      <c r="BI800" s="234"/>
      <c r="BJ800" s="234"/>
      <c r="BK800" s="234"/>
      <c r="BL800" s="234"/>
      <c r="BM800" s="234"/>
      <c r="BN800" s="234"/>
      <c r="BO800" s="234"/>
      <c r="BP800" s="234"/>
      <c r="BQ800" s="234"/>
      <c r="BR800" s="234"/>
      <c r="BS800" s="234"/>
      <c r="BT800" s="234"/>
      <c r="BU800" s="234"/>
      <c r="BV800" s="234"/>
      <c r="BW800" s="234"/>
      <c r="BX800" s="234"/>
      <c r="BY800" s="234"/>
      <c r="BZ800" s="234"/>
      <c r="CA800" s="234"/>
      <c r="CB800" s="234"/>
      <c r="CC800" s="234"/>
      <c r="CD800" s="234"/>
      <c r="CE800" s="234"/>
      <c r="CF800" s="234"/>
      <c r="CG800" s="234"/>
      <c r="CH800" s="234"/>
      <c r="CI800" s="234"/>
      <c r="CJ800" s="234"/>
      <c r="CK800" s="234"/>
      <c r="CL800" s="234"/>
      <c r="CM800" s="234"/>
      <c r="CN800" s="234"/>
      <c r="CO800" s="234"/>
      <c r="CP800" s="234"/>
      <c r="CQ800" s="234"/>
      <c r="CR800" s="234"/>
      <c r="CS800" s="234"/>
      <c r="CT800" s="234"/>
      <c r="CU800" s="234"/>
      <c r="CV800" s="234"/>
      <c r="CW800" s="234"/>
      <c r="CX800" s="234"/>
      <c r="CY800" s="234"/>
      <c r="CZ800" s="234"/>
    </row>
    <row r="801" ht="25.15" customHeight="true" x14ac:dyDescent="0.2">
      <c r="C801" s="810"/>
      <c r="D801" s="810"/>
      <c r="E801" s="810"/>
      <c r="F801" s="810"/>
      <c r="G801" s="810"/>
      <c r="H801" s="810"/>
      <c r="I801" s="810"/>
      <c r="J801" s="810"/>
      <c r="K801" s="810"/>
      <c r="L801" s="810"/>
      <c r="M801" s="810"/>
      <c r="N801" s="810"/>
      <c r="O801" s="810"/>
      <c r="P801" s="810"/>
      <c r="Q801" s="810"/>
    </row>
    <row r="802" ht="25.15" customHeight="true" x14ac:dyDescent="0.2">
      <c r="C802" s="810"/>
      <c r="D802" s="810"/>
      <c r="E802" s="810"/>
      <c r="F802" s="810"/>
      <c r="G802" s="810"/>
      <c r="H802" s="810"/>
      <c r="I802" s="810"/>
      <c r="J802" s="810"/>
      <c r="K802" s="810"/>
      <c r="L802" s="810"/>
      <c r="M802" s="810"/>
      <c r="N802" s="810"/>
      <c r="O802" s="810"/>
      <c r="P802" s="810"/>
      <c r="Q802" s="810"/>
    </row>
    <row r="803" ht="25.15" customHeight="true" x14ac:dyDescent="0.2">
      <c r="C803" s="810"/>
      <c r="D803" s="810"/>
      <c r="E803" s="810"/>
      <c r="F803" s="810"/>
      <c r="G803" s="810"/>
      <c r="H803" s="810"/>
      <c r="I803" s="810"/>
      <c r="J803" s="810"/>
      <c r="K803" s="810"/>
      <c r="L803" s="810"/>
      <c r="M803" s="810"/>
      <c r="N803" s="810"/>
      <c r="O803" s="810"/>
      <c r="P803" s="810"/>
      <c r="Q803" s="810"/>
    </row>
    <row r="804" ht="25.15" customHeight="true" x14ac:dyDescent="0.2">
      <c r="C804" s="810"/>
      <c r="D804" s="810"/>
      <c r="E804" s="810"/>
      <c r="F804" s="810"/>
      <c r="G804" s="810"/>
      <c r="H804" s="810"/>
      <c r="I804" s="810"/>
      <c r="J804" s="810"/>
      <c r="K804" s="810"/>
      <c r="L804" s="810"/>
      <c r="M804" s="810"/>
      <c r="N804" s="810"/>
      <c r="O804" s="810"/>
      <c r="P804" s="810"/>
      <c r="Q804" s="810"/>
    </row>
    <row r="805" ht="25.15" customHeight="true" x14ac:dyDescent="0.2">
      <c r="C805" s="810"/>
      <c r="D805" s="810"/>
      <c r="E805" s="810"/>
      <c r="F805" s="810"/>
      <c r="G805" s="810"/>
      <c r="H805" s="810"/>
      <c r="I805" s="810"/>
      <c r="J805" s="810"/>
      <c r="K805" s="810"/>
      <c r="L805" s="810"/>
      <c r="M805" s="810"/>
      <c r="N805" s="810"/>
      <c r="O805" s="810"/>
      <c r="P805" s="810"/>
      <c r="Q805" s="810"/>
    </row>
    <row r="806" ht="25.15" customHeight="true" x14ac:dyDescent="0.2">
      <c r="C806" s="810"/>
      <c r="D806" s="810"/>
      <c r="E806" s="810"/>
      <c r="F806" s="810"/>
      <c r="G806" s="810"/>
      <c r="H806" s="810"/>
      <c r="I806" s="810"/>
      <c r="J806" s="810"/>
      <c r="K806" s="810"/>
      <c r="L806" s="810"/>
      <c r="M806" s="810"/>
      <c r="N806" s="810"/>
      <c r="O806" s="810"/>
      <c r="P806" s="810"/>
      <c r="Q806" s="810"/>
    </row>
    <row r="807" ht="25.15" customHeight="true" x14ac:dyDescent="0.2">
      <c r="C807" s="810"/>
      <c r="D807" s="810"/>
      <c r="E807" s="810"/>
      <c r="F807" s="810"/>
      <c r="G807" s="810"/>
      <c r="H807" s="810"/>
      <c r="I807" s="810"/>
      <c r="J807" s="810"/>
      <c r="K807" s="810"/>
      <c r="L807" s="810"/>
      <c r="M807" s="810"/>
      <c r="N807" s="810"/>
      <c r="O807" s="810"/>
      <c r="P807" s="810"/>
      <c r="Q807" s="810"/>
    </row>
    <row r="808" ht="25.15" customHeight="true" x14ac:dyDescent="0.2">
      <c r="C808" s="810"/>
      <c r="D808" s="810"/>
      <c r="E808" s="810"/>
      <c r="F808" s="810"/>
      <c r="G808" s="810"/>
      <c r="H808" s="810"/>
      <c r="I808" s="810"/>
      <c r="J808" s="810"/>
      <c r="K808" s="810"/>
      <c r="L808" s="810"/>
      <c r="M808" s="810"/>
      <c r="N808" s="810"/>
      <c r="O808" s="810"/>
      <c r="P808" s="810"/>
      <c r="Q808" s="810"/>
    </row>
    <row r="809" ht="25.15" customHeight="true" x14ac:dyDescent="0.2">
      <c r="C809" s="810"/>
      <c r="D809" s="810"/>
      <c r="E809" s="810"/>
      <c r="F809" s="810"/>
      <c r="G809" s="810"/>
      <c r="H809" s="810"/>
      <c r="I809" s="810"/>
      <c r="J809" s="810"/>
      <c r="K809" s="810"/>
      <c r="L809" s="810"/>
      <c r="M809" s="810"/>
      <c r="N809" s="810"/>
      <c r="O809" s="810"/>
      <c r="P809" s="810"/>
      <c r="Q809" s="810"/>
    </row>
    <row r="810" ht="25.15" customHeight="true" x14ac:dyDescent="0.2">
      <c r="C810" s="810"/>
      <c r="D810" s="810"/>
      <c r="E810" s="810"/>
      <c r="F810" s="810"/>
      <c r="G810" s="810"/>
      <c r="H810" s="810"/>
      <c r="I810" s="810"/>
      <c r="J810" s="810"/>
      <c r="K810" s="810"/>
      <c r="L810" s="810"/>
      <c r="M810" s="810"/>
      <c r="N810" s="810"/>
      <c r="O810" s="810"/>
      <c r="P810" s="810"/>
      <c r="Q810" s="810"/>
    </row>
    <row r="811" ht="25.15" customHeight="true" x14ac:dyDescent="0.2">
      <c r="C811" s="810"/>
      <c r="D811" s="810"/>
      <c r="E811" s="810"/>
      <c r="F811" s="810"/>
      <c r="G811" s="810"/>
      <c r="H811" s="810"/>
      <c r="I811" s="810"/>
      <c r="J811" s="810"/>
      <c r="K811" s="810"/>
      <c r="L811" s="810"/>
      <c r="M811" s="810"/>
      <c r="N811" s="810"/>
      <c r="O811" s="810"/>
      <c r="P811" s="810"/>
      <c r="Q811" s="810"/>
    </row>
    <row r="812" ht="25.15" customHeight="true" x14ac:dyDescent="0.2">
      <c r="C812" s="810"/>
      <c r="D812" s="810"/>
      <c r="E812" s="810"/>
      <c r="F812" s="810"/>
      <c r="G812" s="810"/>
      <c r="H812" s="810"/>
      <c r="I812" s="810"/>
      <c r="J812" s="810"/>
      <c r="K812" s="810"/>
      <c r="L812" s="810"/>
      <c r="M812" s="810"/>
      <c r="N812" s="810"/>
      <c r="O812" s="810"/>
      <c r="P812" s="810"/>
      <c r="Q812" s="810"/>
    </row>
    <row r="813" ht="25.15" customHeight="true" x14ac:dyDescent="0.2">
      <c r="C813" s="810"/>
      <c r="D813" s="810"/>
      <c r="E813" s="810"/>
      <c r="F813" s="810"/>
      <c r="G813" s="810"/>
      <c r="H813" s="810"/>
      <c r="I813" s="810"/>
      <c r="J813" s="810"/>
      <c r="K813" s="810"/>
      <c r="L813" s="810"/>
      <c r="M813" s="810"/>
      <c r="N813" s="810"/>
      <c r="O813" s="810"/>
      <c r="P813" s="810"/>
      <c r="Q813" s="810"/>
    </row>
    <row r="814" ht="25.15" customHeight="true" x14ac:dyDescent="0.2">
      <c r="C814" s="810"/>
      <c r="D814" s="810"/>
      <c r="E814" s="810"/>
      <c r="F814" s="810"/>
      <c r="G814" s="810"/>
      <c r="H814" s="810"/>
      <c r="I814" s="810"/>
      <c r="J814" s="810"/>
      <c r="K814" s="810"/>
      <c r="L814" s="810"/>
      <c r="M814" s="810"/>
      <c r="N814" s="810"/>
      <c r="O814" s="810"/>
      <c r="P814" s="810"/>
      <c r="Q814" s="810"/>
    </row>
    <row r="815" ht="25.15" customHeight="true" x14ac:dyDescent="0.2">
      <c r="C815" s="810"/>
      <c r="D815" s="810"/>
      <c r="E815" s="810"/>
      <c r="F815" s="810"/>
      <c r="G815" s="810"/>
      <c r="H815" s="810"/>
      <c r="I815" s="810"/>
      <c r="J815" s="810"/>
      <c r="K815" s="810"/>
      <c r="L815" s="810"/>
      <c r="M815" s="810"/>
      <c r="N815" s="810"/>
      <c r="O815" s="810"/>
      <c r="P815" s="810"/>
      <c r="Q815" s="810"/>
    </row>
    <row r="816" ht="25.15" customHeight="true" x14ac:dyDescent="0.2">
      <c r="C816" s="810"/>
      <c r="D816" s="810"/>
      <c r="E816" s="810"/>
      <c r="F816" s="810"/>
      <c r="G816" s="810"/>
      <c r="H816" s="810"/>
      <c r="I816" s="810"/>
      <c r="J816" s="810"/>
      <c r="K816" s="810"/>
      <c r="L816" s="810"/>
      <c r="M816" s="810"/>
      <c r="N816" s="810"/>
      <c r="O816" s="810"/>
      <c r="P816" s="810"/>
      <c r="Q816" s="810"/>
    </row>
    <row r="817" ht="25.15" customHeight="true" x14ac:dyDescent="0.2">
      <c r="C817" s="810"/>
      <c r="D817" s="810"/>
      <c r="E817" s="810"/>
      <c r="F817" s="810"/>
      <c r="G817" s="810"/>
      <c r="H817" s="810"/>
      <c r="I817" s="810"/>
      <c r="J817" s="810"/>
      <c r="K817" s="810"/>
      <c r="L817" s="810"/>
      <c r="M817" s="810"/>
      <c r="N817" s="810"/>
      <c r="O817" s="810"/>
      <c r="P817" s="810"/>
      <c r="Q817" s="810"/>
    </row>
    <row r="818" ht="25.15" customHeight="true" x14ac:dyDescent="0.2">
      <c r="C818" s="810"/>
      <c r="D818" s="810"/>
      <c r="E818" s="810"/>
      <c r="F818" s="810"/>
      <c r="G818" s="810"/>
      <c r="H818" s="810"/>
      <c r="I818" s="810"/>
      <c r="J818" s="810"/>
      <c r="K818" s="810"/>
      <c r="L818" s="810"/>
      <c r="M818" s="810"/>
      <c r="N818" s="810"/>
      <c r="O818" s="810"/>
      <c r="P818" s="810"/>
      <c r="Q818" s="810"/>
    </row>
    <row r="819" ht="25.15" customHeight="true" x14ac:dyDescent="0.2">
      <c r="C819" s="810"/>
      <c r="D819" s="810"/>
      <c r="E819" s="810"/>
      <c r="F819" s="810"/>
      <c r="G819" s="810"/>
      <c r="H819" s="810"/>
      <c r="I819" s="810"/>
      <c r="J819" s="810"/>
      <c r="K819" s="810"/>
      <c r="L819" s="810"/>
      <c r="M819" s="810"/>
      <c r="N819" s="810"/>
      <c r="O819" s="810"/>
      <c r="P819" s="810"/>
      <c r="Q819" s="810"/>
    </row>
    <row r="820" ht="25.15" customHeight="true" x14ac:dyDescent="0.2">
      <c r="C820" s="810"/>
      <c r="D820" s="810"/>
      <c r="E820" s="810"/>
      <c r="F820" s="810"/>
      <c r="G820" s="810"/>
      <c r="H820" s="810"/>
      <c r="I820" s="810"/>
      <c r="J820" s="810"/>
      <c r="K820" s="810"/>
      <c r="L820" s="810"/>
      <c r="M820" s="810"/>
      <c r="N820" s="810"/>
      <c r="O820" s="810"/>
      <c r="P820" s="810"/>
      <c r="Q820" s="810"/>
    </row>
    <row r="821" ht="25.15" customHeight="true" x14ac:dyDescent="0.2">
      <c r="C821" s="810"/>
      <c r="D821" s="810"/>
      <c r="E821" s="810"/>
      <c r="F821" s="810"/>
      <c r="G821" s="810"/>
      <c r="H821" s="810"/>
      <c r="I821" s="810"/>
      <c r="J821" s="810"/>
      <c r="K821" s="810"/>
      <c r="L821" s="810"/>
      <c r="M821" s="810"/>
      <c r="N821" s="810"/>
      <c r="O821" s="810"/>
      <c r="P821" s="810"/>
      <c r="Q821" s="810"/>
    </row>
    <row r="822" ht="25.15" customHeight="true" x14ac:dyDescent="0.2">
      <c r="C822" s="810"/>
      <c r="D822" s="810"/>
      <c r="E822" s="810"/>
      <c r="F822" s="810"/>
      <c r="G822" s="810"/>
      <c r="H822" s="810"/>
      <c r="I822" s="810"/>
      <c r="J822" s="810"/>
      <c r="K822" s="810"/>
      <c r="L822" s="810"/>
      <c r="M822" s="810"/>
      <c r="N822" s="810"/>
      <c r="O822" s="810"/>
      <c r="P822" s="810"/>
      <c r="Q822" s="810"/>
    </row>
    <row r="823" ht="25.15" customHeight="true" x14ac:dyDescent="0.2">
      <c r="C823" s="810"/>
      <c r="D823" s="810"/>
      <c r="E823" s="810"/>
      <c r="F823" s="810"/>
      <c r="G823" s="810"/>
      <c r="H823" s="810"/>
      <c r="I823" s="810"/>
      <c r="J823" s="810"/>
      <c r="K823" s="810"/>
      <c r="L823" s="810"/>
      <c r="M823" s="810"/>
      <c r="N823" s="810"/>
      <c r="O823" s="810"/>
      <c r="P823" s="810"/>
      <c r="Q823" s="810"/>
    </row>
    <row r="824" ht="25.15" customHeight="true" x14ac:dyDescent="0.2">
      <c r="C824" s="810"/>
      <c r="D824" s="810"/>
      <c r="E824" s="810"/>
      <c r="F824" s="810"/>
      <c r="G824" s="810"/>
      <c r="H824" s="810"/>
      <c r="I824" s="810"/>
      <c r="J824" s="810"/>
      <c r="K824" s="810"/>
      <c r="L824" s="810"/>
      <c r="M824" s="810"/>
      <c r="N824" s="810"/>
      <c r="O824" s="810"/>
      <c r="P824" s="810"/>
      <c r="Q824" s="810"/>
    </row>
    <row r="825" ht="25.15" customHeight="true" x14ac:dyDescent="0.2">
      <c r="C825" s="810"/>
      <c r="D825" s="810"/>
      <c r="E825" s="810"/>
      <c r="F825" s="810"/>
      <c r="G825" s="810"/>
      <c r="H825" s="810"/>
      <c r="I825" s="810"/>
      <c r="J825" s="810"/>
      <c r="K825" s="810"/>
      <c r="L825" s="810"/>
      <c r="M825" s="810"/>
      <c r="N825" s="810"/>
      <c r="O825" s="810"/>
      <c r="P825" s="810"/>
      <c r="Q825" s="810"/>
    </row>
    <row r="826" ht="25.15" customHeight="true" x14ac:dyDescent="0.2">
      <c r="C826" s="810"/>
      <c r="D826" s="810"/>
      <c r="E826" s="810"/>
      <c r="F826" s="810"/>
      <c r="G826" s="810"/>
      <c r="H826" s="810"/>
      <c r="I826" s="810"/>
      <c r="J826" s="810"/>
      <c r="K826" s="810"/>
      <c r="L826" s="810"/>
      <c r="M826" s="810"/>
      <c r="N826" s="810"/>
      <c r="O826" s="810"/>
      <c r="P826" s="810"/>
      <c r="Q826" s="810"/>
    </row>
    <row r="827" ht="25.15" customHeight="true" x14ac:dyDescent="0.2">
      <c r="C827" s="810"/>
      <c r="D827" s="810"/>
      <c r="E827" s="810"/>
      <c r="F827" s="810"/>
      <c r="G827" s="810"/>
      <c r="H827" s="810"/>
      <c r="I827" s="810"/>
      <c r="J827" s="810"/>
      <c r="K827" s="810"/>
      <c r="L827" s="810"/>
      <c r="M827" s="810"/>
      <c r="N827" s="810"/>
      <c r="O827" s="810"/>
      <c r="P827" s="810"/>
      <c r="Q827" s="810"/>
    </row>
    <row r="828" ht="25.15" customHeight="true" x14ac:dyDescent="0.2">
      <c r="C828" s="810"/>
      <c r="D828" s="810"/>
      <c r="E828" s="810"/>
      <c r="F828" s="810"/>
      <c r="G828" s="810"/>
      <c r="H828" s="810"/>
      <c r="I828" s="810"/>
      <c r="J828" s="810"/>
      <c r="K828" s="810"/>
      <c r="L828" s="810"/>
      <c r="M828" s="810"/>
      <c r="N828" s="810"/>
      <c r="O828" s="810"/>
      <c r="P828" s="810"/>
      <c r="Q828" s="810"/>
    </row>
    <row r="829" ht="25.15" customHeight="true" x14ac:dyDescent="0.2">
      <c r="C829" s="810"/>
      <c r="D829" s="810"/>
      <c r="E829" s="810"/>
      <c r="F829" s="810"/>
      <c r="G829" s="810"/>
      <c r="H829" s="810"/>
      <c r="I829" s="810"/>
      <c r="J829" s="810"/>
      <c r="K829" s="810"/>
      <c r="L829" s="810"/>
      <c r="M829" s="810"/>
      <c r="N829" s="810"/>
      <c r="O829" s="810"/>
      <c r="P829" s="810"/>
      <c r="Q829" s="810"/>
    </row>
    <row r="830" ht="25.15" customHeight="true" x14ac:dyDescent="0.2">
      <c r="C830" s="810"/>
      <c r="D830" s="810"/>
      <c r="E830" s="810"/>
      <c r="F830" s="810"/>
      <c r="G830" s="810"/>
      <c r="H830" s="810"/>
      <c r="I830" s="810"/>
      <c r="J830" s="810"/>
      <c r="K830" s="810"/>
      <c r="L830" s="810"/>
      <c r="M830" s="810"/>
      <c r="N830" s="810"/>
      <c r="O830" s="810"/>
      <c r="P830" s="810"/>
      <c r="Q830" s="810"/>
    </row>
    <row r="831" ht="25.15" customHeight="true" x14ac:dyDescent="0.2">
      <c r="C831" s="810"/>
      <c r="D831" s="810"/>
      <c r="E831" s="810"/>
      <c r="F831" s="810"/>
      <c r="G831" s="810"/>
      <c r="H831" s="810"/>
      <c r="I831" s="810"/>
      <c r="J831" s="810"/>
      <c r="K831" s="810"/>
      <c r="L831" s="810"/>
      <c r="M831" s="810"/>
      <c r="N831" s="810"/>
      <c r="O831" s="810"/>
      <c r="P831" s="810"/>
      <c r="Q831" s="810"/>
    </row>
    <row r="832" ht="25.15" customHeight="true" x14ac:dyDescent="0.2">
      <c r="C832" s="810"/>
      <c r="D832" s="810"/>
      <c r="E832" s="810"/>
      <c r="F832" s="810"/>
      <c r="G832" s="810"/>
      <c r="H832" s="810"/>
      <c r="I832" s="810"/>
      <c r="J832" s="810"/>
      <c r="K832" s="810"/>
      <c r="L832" s="810"/>
      <c r="M832" s="810"/>
      <c r="N832" s="810"/>
      <c r="O832" s="810"/>
      <c r="P832" s="810"/>
      <c r="Q832" s="810"/>
    </row>
    <row r="833" ht="25.15" customHeight="true" x14ac:dyDescent="0.2">
      <c r="C833" s="810"/>
      <c r="D833" s="810"/>
      <c r="E833" s="810"/>
      <c r="F833" s="810"/>
      <c r="G833" s="810"/>
      <c r="H833" s="810"/>
      <c r="I833" s="810"/>
      <c r="J833" s="810"/>
      <c r="K833" s="810"/>
      <c r="L833" s="810"/>
      <c r="M833" s="810"/>
      <c r="N833" s="810"/>
      <c r="O833" s="810"/>
      <c r="P833" s="810"/>
      <c r="Q833" s="810"/>
    </row>
    <row r="834" ht="25.15" customHeight="true" x14ac:dyDescent="0.2">
      <c r="C834" s="810"/>
      <c r="D834" s="810"/>
      <c r="E834" s="810"/>
      <c r="F834" s="810"/>
      <c r="G834" s="810"/>
      <c r="H834" s="810"/>
      <c r="I834" s="810"/>
      <c r="J834" s="810"/>
      <c r="K834" s="810"/>
      <c r="L834" s="810"/>
      <c r="M834" s="810"/>
      <c r="N834" s="810"/>
      <c r="O834" s="810"/>
      <c r="P834" s="810"/>
      <c r="Q834" s="810"/>
    </row>
    <row r="835" ht="25.15" customHeight="true" x14ac:dyDescent="0.2">
      <c r="C835" s="810"/>
      <c r="D835" s="810"/>
      <c r="E835" s="810"/>
      <c r="F835" s="810"/>
      <c r="G835" s="810"/>
      <c r="H835" s="810"/>
      <c r="I835" s="810"/>
      <c r="J835" s="810"/>
      <c r="K835" s="810"/>
      <c r="L835" s="810"/>
      <c r="M835" s="810"/>
      <c r="N835" s="810"/>
      <c r="O835" s="810"/>
      <c r="P835" s="810"/>
      <c r="Q835" s="810"/>
    </row>
    <row r="836" ht="25.15" customHeight="true" x14ac:dyDescent="0.2">
      <c r="C836" s="810"/>
      <c r="D836" s="810"/>
      <c r="E836" s="810"/>
      <c r="F836" s="810"/>
      <c r="G836" s="810"/>
      <c r="H836" s="810"/>
      <c r="I836" s="810"/>
      <c r="J836" s="810"/>
      <c r="K836" s="810"/>
      <c r="L836" s="810"/>
      <c r="M836" s="810"/>
      <c r="N836" s="810"/>
      <c r="O836" s="810"/>
      <c r="P836" s="810"/>
      <c r="Q836" s="810"/>
    </row>
    <row r="837" ht="25.15" customHeight="true" x14ac:dyDescent="0.2">
      <c r="C837" s="810"/>
      <c r="D837" s="810"/>
      <c r="E837" s="810"/>
      <c r="F837" s="810"/>
      <c r="G837" s="810"/>
      <c r="H837" s="810"/>
      <c r="I837" s="810"/>
      <c r="J837" s="810"/>
      <c r="K837" s="810"/>
      <c r="L837" s="810"/>
      <c r="M837" s="810"/>
      <c r="N837" s="810"/>
      <c r="O837" s="810"/>
      <c r="P837" s="810"/>
      <c r="Q837" s="810"/>
    </row>
    <row r="838" ht="25.15" customHeight="true" x14ac:dyDescent="0.2">
      <c r="C838" s="810"/>
      <c r="D838" s="810"/>
      <c r="E838" s="810"/>
      <c r="F838" s="810"/>
      <c r="G838" s="810"/>
      <c r="H838" s="810"/>
      <c r="I838" s="810"/>
      <c r="J838" s="810"/>
      <c r="K838" s="810"/>
      <c r="L838" s="810"/>
      <c r="M838" s="810"/>
      <c r="N838" s="810"/>
      <c r="O838" s="810"/>
      <c r="P838" s="810"/>
      <c r="Q838" s="810"/>
    </row>
    <row r="839" ht="25.15" customHeight="true" x14ac:dyDescent="0.2">
      <c r="C839" s="810"/>
      <c r="D839" s="810"/>
      <c r="E839" s="810"/>
      <c r="F839" s="810"/>
      <c r="G839" s="810"/>
      <c r="H839" s="810"/>
      <c r="I839" s="810"/>
      <c r="J839" s="810"/>
      <c r="K839" s="810"/>
      <c r="L839" s="810"/>
      <c r="M839" s="810"/>
      <c r="N839" s="810"/>
      <c r="O839" s="810"/>
      <c r="P839" s="810"/>
      <c r="Q839" s="810"/>
    </row>
    <row r="840" ht="25.15" customHeight="true" x14ac:dyDescent="0.2">
      <c r="C840" s="810"/>
      <c r="D840" s="810"/>
      <c r="E840" s="810"/>
      <c r="F840" s="810"/>
      <c r="G840" s="810"/>
      <c r="H840" s="810"/>
      <c r="I840" s="810"/>
      <c r="J840" s="810"/>
      <c r="K840" s="810"/>
      <c r="L840" s="810"/>
      <c r="M840" s="810"/>
      <c r="N840" s="810"/>
      <c r="O840" s="810"/>
      <c r="P840" s="810"/>
      <c r="Q840" s="810"/>
    </row>
    <row r="841" ht="25.15" customHeight="true" x14ac:dyDescent="0.2">
      <c r="C841" s="810"/>
      <c r="D841" s="810"/>
      <c r="E841" s="810"/>
      <c r="F841" s="810"/>
      <c r="G841" s="810"/>
      <c r="H841" s="810"/>
      <c r="I841" s="810"/>
      <c r="J841" s="810"/>
      <c r="K841" s="810"/>
      <c r="L841" s="810"/>
      <c r="M841" s="810"/>
      <c r="N841" s="810"/>
      <c r="O841" s="810"/>
      <c r="P841" s="810"/>
      <c r="Q841" s="810"/>
    </row>
    <row r="842" ht="25.15" customHeight="true" x14ac:dyDescent="0.2">
      <c r="C842" s="810"/>
      <c r="D842" s="810"/>
      <c r="E842" s="810"/>
      <c r="F842" s="810"/>
      <c r="G842" s="810"/>
      <c r="H842" s="810"/>
      <c r="I842" s="810"/>
      <c r="J842" s="810"/>
      <c r="K842" s="810"/>
      <c r="L842" s="810"/>
      <c r="M842" s="810"/>
      <c r="N842" s="810"/>
      <c r="O842" s="810"/>
      <c r="P842" s="810"/>
      <c r="Q842" s="810"/>
    </row>
    <row r="843" ht="25.15" customHeight="true" x14ac:dyDescent="0.2">
      <c r="C843" s="810"/>
      <c r="D843" s="810"/>
      <c r="E843" s="810"/>
      <c r="F843" s="810"/>
      <c r="G843" s="810"/>
      <c r="H843" s="810"/>
      <c r="I843" s="810"/>
      <c r="J843" s="810"/>
      <c r="K843" s="810"/>
      <c r="L843" s="810"/>
      <c r="M843" s="810"/>
      <c r="N843" s="810"/>
      <c r="O843" s="810"/>
      <c r="P843" s="810"/>
      <c r="Q843" s="810"/>
    </row>
    <row r="844" ht="25.15" customHeight="true" x14ac:dyDescent="0.2">
      <c r="C844" s="810"/>
      <c r="D844" s="810"/>
      <c r="E844" s="810"/>
      <c r="F844" s="810"/>
      <c r="G844" s="810"/>
      <c r="H844" s="810"/>
      <c r="I844" s="810"/>
      <c r="J844" s="810"/>
      <c r="K844" s="810"/>
      <c r="L844" s="810"/>
      <c r="M844" s="810"/>
      <c r="N844" s="810"/>
      <c r="O844" s="810"/>
      <c r="P844" s="810"/>
      <c r="Q844" s="810"/>
    </row>
    <row r="845" ht="25.15" customHeight="true" x14ac:dyDescent="0.2">
      <c r="C845" s="810"/>
      <c r="D845" s="810"/>
      <c r="E845" s="810"/>
      <c r="F845" s="810"/>
      <c r="G845" s="810"/>
      <c r="H845" s="810"/>
      <c r="I845" s="810"/>
      <c r="J845" s="810"/>
      <c r="K845" s="810"/>
      <c r="L845" s="810"/>
      <c r="M845" s="810"/>
      <c r="N845" s="810"/>
      <c r="O845" s="810"/>
      <c r="P845" s="810"/>
      <c r="Q845" s="810"/>
    </row>
    <row r="846" ht="25.15" customHeight="true" x14ac:dyDescent="0.2">
      <c r="C846" s="810"/>
      <c r="D846" s="810"/>
      <c r="E846" s="810"/>
      <c r="F846" s="810"/>
      <c r="G846" s="810"/>
      <c r="H846" s="810"/>
      <c r="I846" s="810"/>
      <c r="J846" s="810"/>
      <c r="K846" s="810"/>
      <c r="L846" s="810"/>
      <c r="M846" s="810"/>
      <c r="N846" s="810"/>
      <c r="O846" s="810"/>
      <c r="P846" s="810"/>
      <c r="Q846" s="810"/>
    </row>
    <row r="847" ht="25.15" customHeight="true" x14ac:dyDescent="0.2">
      <c r="C847" s="810"/>
      <c r="D847" s="810"/>
      <c r="E847" s="810"/>
      <c r="F847" s="810"/>
      <c r="G847" s="810"/>
      <c r="H847" s="810"/>
      <c r="I847" s="810"/>
      <c r="J847" s="810"/>
      <c r="K847" s="810"/>
      <c r="L847" s="810"/>
      <c r="M847" s="810"/>
      <c r="N847" s="810"/>
      <c r="O847" s="810"/>
      <c r="P847" s="810"/>
      <c r="Q847" s="810"/>
    </row>
    <row r="848" ht="25.15" customHeight="true" x14ac:dyDescent="0.2">
      <c r="C848" s="810"/>
      <c r="D848" s="810"/>
      <c r="E848" s="810"/>
      <c r="F848" s="810"/>
      <c r="G848" s="810"/>
      <c r="H848" s="810"/>
      <c r="I848" s="810"/>
      <c r="J848" s="810"/>
      <c r="K848" s="810"/>
      <c r="L848" s="810"/>
      <c r="M848" s="810"/>
      <c r="N848" s="810"/>
      <c r="O848" s="810"/>
      <c r="P848" s="810"/>
      <c r="Q848" s="810"/>
    </row>
    <row r="849" ht="25.15" customHeight="true" x14ac:dyDescent="0.2">
      <c r="C849" s="810"/>
      <c r="D849" s="810"/>
      <c r="E849" s="810"/>
      <c r="F849" s="810"/>
      <c r="G849" s="810"/>
      <c r="H849" s="810"/>
      <c r="I849" s="810"/>
      <c r="J849" s="810"/>
      <c r="K849" s="810"/>
      <c r="L849" s="810"/>
      <c r="M849" s="810"/>
      <c r="N849" s="810"/>
      <c r="O849" s="810"/>
      <c r="P849" s="810"/>
      <c r="Q849" s="810"/>
    </row>
    <row r="850" ht="25.15" customHeight="true" x14ac:dyDescent="0.2">
      <c r="C850" s="810"/>
      <c r="D850" s="810"/>
      <c r="E850" s="810"/>
      <c r="F850" s="810"/>
      <c r="G850" s="810"/>
      <c r="H850" s="810"/>
      <c r="I850" s="810"/>
      <c r="J850" s="810"/>
      <c r="K850" s="810"/>
      <c r="L850" s="810"/>
      <c r="M850" s="810"/>
      <c r="N850" s="810"/>
      <c r="O850" s="810"/>
      <c r="P850" s="810"/>
      <c r="Q850" s="810"/>
    </row>
    <row r="851" ht="25.15" customHeight="true" x14ac:dyDescent="0.2">
      <c r="C851" s="810"/>
      <c r="D851" s="810"/>
      <c r="E851" s="810"/>
      <c r="F851" s="810"/>
      <c r="G851" s="810"/>
      <c r="H851" s="810"/>
      <c r="I851" s="810"/>
      <c r="J851" s="810"/>
      <c r="K851" s="810"/>
      <c r="L851" s="810"/>
      <c r="M851" s="810"/>
      <c r="N851" s="810"/>
      <c r="O851" s="810"/>
      <c r="P851" s="810"/>
      <c r="Q851" s="810"/>
    </row>
    <row r="852" ht="25.15" customHeight="true" x14ac:dyDescent="0.2">
      <c r="C852" s="810"/>
      <c r="D852" s="810"/>
      <c r="E852" s="810"/>
      <c r="F852" s="810"/>
      <c r="G852" s="810"/>
      <c r="H852" s="810"/>
      <c r="I852" s="810"/>
      <c r="J852" s="810"/>
      <c r="K852" s="810"/>
      <c r="L852" s="810"/>
      <c r="M852" s="810"/>
      <c r="N852" s="810"/>
      <c r="O852" s="810"/>
      <c r="P852" s="810"/>
      <c r="Q852" s="810"/>
    </row>
    <row r="853" ht="25.15" customHeight="true" x14ac:dyDescent="0.2">
      <c r="C853" s="810"/>
      <c r="D853" s="810"/>
      <c r="E853" s="810"/>
      <c r="F853" s="810"/>
      <c r="G853" s="810"/>
      <c r="H853" s="810"/>
      <c r="I853" s="810"/>
      <c r="J853" s="810"/>
      <c r="K853" s="810"/>
      <c r="L853" s="810"/>
      <c r="M853" s="810"/>
      <c r="N853" s="810"/>
      <c r="O853" s="810"/>
      <c r="P853" s="810"/>
      <c r="Q853" s="810"/>
    </row>
    <row r="854" ht="25.15" customHeight="true" x14ac:dyDescent="0.2">
      <c r="C854" s="810"/>
      <c r="D854" s="810"/>
      <c r="E854" s="810"/>
      <c r="F854" s="810"/>
      <c r="G854" s="810"/>
      <c r="H854" s="810"/>
      <c r="I854" s="810"/>
      <c r="J854" s="810"/>
      <c r="K854" s="810"/>
      <c r="L854" s="810"/>
      <c r="M854" s="810"/>
      <c r="N854" s="810"/>
      <c r="O854" s="810"/>
      <c r="P854" s="810"/>
      <c r="Q854" s="810"/>
    </row>
    <row r="855" ht="25.15" customHeight="true" x14ac:dyDescent="0.2">
      <c r="C855" s="810"/>
      <c r="D855" s="810"/>
      <c r="E855" s="810"/>
      <c r="F855" s="810"/>
      <c r="G855" s="810"/>
      <c r="H855" s="810"/>
      <c r="I855" s="810"/>
      <c r="J855" s="810"/>
      <c r="K855" s="810"/>
      <c r="L855" s="810"/>
      <c r="M855" s="810"/>
      <c r="N855" s="810"/>
      <c r="O855" s="810"/>
      <c r="P855" s="810"/>
      <c r="Q855" s="810"/>
    </row>
    <row r="856" ht="25.15" customHeight="true" x14ac:dyDescent="0.2">
      <c r="C856" s="810"/>
      <c r="D856" s="810"/>
      <c r="E856" s="810"/>
      <c r="F856" s="810"/>
      <c r="G856" s="810"/>
      <c r="H856" s="810"/>
      <c r="I856" s="810"/>
      <c r="J856" s="810"/>
      <c r="K856" s="810"/>
      <c r="L856" s="810"/>
      <c r="M856" s="810"/>
      <c r="N856" s="810"/>
      <c r="O856" s="810"/>
      <c r="P856" s="810"/>
      <c r="Q856" s="810"/>
    </row>
    <row r="857" ht="25.15" customHeight="true" x14ac:dyDescent="0.2">
      <c r="C857" s="810"/>
      <c r="D857" s="810"/>
      <c r="E857" s="810"/>
      <c r="F857" s="810"/>
      <c r="G857" s="810"/>
      <c r="H857" s="810"/>
      <c r="I857" s="810"/>
      <c r="J857" s="810"/>
      <c r="K857" s="810"/>
      <c r="L857" s="810"/>
      <c r="M857" s="810"/>
      <c r="N857" s="810"/>
      <c r="O857" s="810"/>
      <c r="P857" s="810"/>
      <c r="Q857" s="810"/>
    </row>
    <row r="858" ht="25.15" customHeight="true" x14ac:dyDescent="0.2">
      <c r="C858" s="810"/>
      <c r="D858" s="810"/>
      <c r="E858" s="810"/>
      <c r="F858" s="810"/>
      <c r="G858" s="810"/>
      <c r="H858" s="810"/>
      <c r="I858" s="810"/>
      <c r="J858" s="810"/>
      <c r="K858" s="810"/>
      <c r="L858" s="810"/>
      <c r="M858" s="810"/>
      <c r="N858" s="810"/>
      <c r="O858" s="810"/>
      <c r="P858" s="810"/>
      <c r="Q858" s="810"/>
    </row>
    <row r="859" ht="25.15" customHeight="true" x14ac:dyDescent="0.2">
      <c r="C859" s="810"/>
      <c r="D859" s="810"/>
      <c r="E859" s="810"/>
      <c r="F859" s="810"/>
      <c r="G859" s="810"/>
      <c r="H859" s="810"/>
      <c r="I859" s="810"/>
      <c r="J859" s="810"/>
      <c r="K859" s="810"/>
      <c r="L859" s="810"/>
      <c r="M859" s="810"/>
      <c r="N859" s="810"/>
      <c r="O859" s="810"/>
      <c r="P859" s="810"/>
      <c r="Q859" s="810"/>
    </row>
    <row r="860" ht="25.15" customHeight="true" x14ac:dyDescent="0.2">
      <c r="C860" s="810"/>
      <c r="D860" s="810"/>
      <c r="E860" s="810"/>
      <c r="F860" s="810"/>
      <c r="G860" s="810"/>
      <c r="H860" s="810"/>
      <c r="I860" s="810"/>
      <c r="J860" s="810"/>
      <c r="K860" s="810"/>
      <c r="L860" s="810"/>
      <c r="M860" s="810"/>
      <c r="N860" s="810"/>
      <c r="O860" s="810"/>
      <c r="P860" s="810"/>
      <c r="Q860" s="810"/>
    </row>
    <row r="861" ht="25.15" customHeight="true" x14ac:dyDescent="0.2">
      <c r="C861" s="810"/>
      <c r="D861" s="810"/>
      <c r="E861" s="810"/>
      <c r="F861" s="810"/>
      <c r="G861" s="810"/>
      <c r="H861" s="810"/>
      <c r="I861" s="810"/>
      <c r="J861" s="810"/>
      <c r="K861" s="810"/>
      <c r="L861" s="810"/>
      <c r="M861" s="810"/>
      <c r="N861" s="810"/>
      <c r="O861" s="810"/>
      <c r="P861" s="810"/>
      <c r="Q861" s="810"/>
    </row>
    <row r="862" ht="25.15" customHeight="true" x14ac:dyDescent="0.2">
      <c r="C862" s="810"/>
      <c r="D862" s="810"/>
      <c r="E862" s="810"/>
      <c r="F862" s="810"/>
      <c r="G862" s="810"/>
      <c r="H862" s="810"/>
      <c r="I862" s="810"/>
      <c r="J862" s="810"/>
      <c r="K862" s="810"/>
      <c r="L862" s="810"/>
      <c r="M862" s="810"/>
      <c r="N862" s="810"/>
      <c r="O862" s="810"/>
      <c r="P862" s="810"/>
      <c r="Q862" s="810"/>
    </row>
    <row r="863" ht="25.15" customHeight="true" x14ac:dyDescent="0.2">
      <c r="C863" s="810"/>
      <c r="D863" s="810"/>
      <c r="E863" s="810"/>
      <c r="F863" s="810"/>
      <c r="G863" s="810"/>
      <c r="H863" s="810"/>
      <c r="I863" s="810"/>
      <c r="J863" s="810"/>
      <c r="K863" s="810"/>
      <c r="L863" s="810"/>
      <c r="M863" s="810"/>
      <c r="N863" s="810"/>
      <c r="O863" s="810"/>
      <c r="P863" s="810"/>
      <c r="Q863" s="810"/>
    </row>
    <row r="864" ht="25.15" customHeight="true" x14ac:dyDescent="0.2">
      <c r="C864" s="810"/>
      <c r="D864" s="810"/>
      <c r="E864" s="810"/>
      <c r="F864" s="810"/>
      <c r="G864" s="810"/>
      <c r="H864" s="810"/>
      <c r="I864" s="810"/>
      <c r="J864" s="810"/>
      <c r="K864" s="810"/>
      <c r="L864" s="810"/>
      <c r="M864" s="810"/>
      <c r="N864" s="810"/>
      <c r="O864" s="810"/>
      <c r="P864" s="810"/>
      <c r="Q864" s="810"/>
    </row>
    <row r="865" ht="25.15" customHeight="true" x14ac:dyDescent="0.2">
      <c r="C865" s="810"/>
      <c r="D865" s="810"/>
      <c r="E865" s="810"/>
      <c r="F865" s="810"/>
      <c r="G865" s="810"/>
      <c r="H865" s="810"/>
      <c r="I865" s="810"/>
      <c r="J865" s="810"/>
      <c r="K865" s="810"/>
      <c r="L865" s="810"/>
      <c r="M865" s="810"/>
      <c r="N865" s="810"/>
      <c r="O865" s="810"/>
      <c r="P865" s="810"/>
      <c r="Q865" s="810"/>
    </row>
    <row r="866" ht="25.15" customHeight="true" x14ac:dyDescent="0.2">
      <c r="C866" s="810"/>
      <c r="D866" s="810"/>
      <c r="E866" s="810"/>
      <c r="F866" s="810"/>
      <c r="G866" s="810"/>
      <c r="H866" s="810"/>
      <c r="I866" s="810"/>
      <c r="J866" s="810"/>
      <c r="K866" s="810"/>
      <c r="L866" s="810"/>
      <c r="M866" s="810"/>
      <c r="N866" s="810"/>
      <c r="O866" s="810"/>
      <c r="P866" s="810"/>
      <c r="Q866" s="810"/>
    </row>
    <row r="867" ht="25.15" customHeight="true" x14ac:dyDescent="0.2">
      <c r="C867" s="810"/>
      <c r="D867" s="810"/>
      <c r="E867" s="810"/>
      <c r="F867" s="810"/>
      <c r="G867" s="810"/>
      <c r="H867" s="810"/>
      <c r="I867" s="810"/>
      <c r="J867" s="810"/>
      <c r="K867" s="810"/>
      <c r="L867" s="810"/>
      <c r="M867" s="810"/>
      <c r="N867" s="810"/>
      <c r="O867" s="810"/>
      <c r="P867" s="810"/>
      <c r="Q867" s="810"/>
    </row>
    <row r="868" ht="25.15" customHeight="true" x14ac:dyDescent="0.2">
      <c r="C868" s="810"/>
      <c r="D868" s="810"/>
      <c r="E868" s="810"/>
      <c r="F868" s="810"/>
      <c r="G868" s="810"/>
      <c r="H868" s="810"/>
      <c r="I868" s="810"/>
      <c r="J868" s="810"/>
      <c r="K868" s="810"/>
      <c r="L868" s="810"/>
      <c r="M868" s="810"/>
      <c r="N868" s="810"/>
      <c r="O868" s="810"/>
      <c r="P868" s="810"/>
      <c r="Q868" s="810"/>
    </row>
    <row r="869" ht="25.15" customHeight="true" x14ac:dyDescent="0.2">
      <c r="C869" s="810"/>
      <c r="D869" s="810"/>
      <c r="E869" s="810"/>
      <c r="F869" s="810"/>
      <c r="G869" s="810"/>
      <c r="H869" s="810"/>
      <c r="I869" s="810"/>
      <c r="J869" s="810"/>
      <c r="K869" s="810"/>
      <c r="L869" s="810"/>
      <c r="M869" s="810"/>
      <c r="N869" s="810"/>
      <c r="O869" s="810"/>
      <c r="P869" s="810"/>
      <c r="Q869" s="810"/>
    </row>
    <row r="870" ht="25.15" customHeight="true" x14ac:dyDescent="0.2">
      <c r="C870" s="810"/>
      <c r="D870" s="810"/>
      <c r="E870" s="810"/>
      <c r="F870" s="810"/>
      <c r="G870" s="810"/>
      <c r="H870" s="810"/>
      <c r="I870" s="810"/>
      <c r="J870" s="810"/>
      <c r="K870" s="810"/>
      <c r="L870" s="810"/>
      <c r="M870" s="810"/>
      <c r="N870" s="810"/>
      <c r="O870" s="810"/>
      <c r="P870" s="810"/>
      <c r="Q870" s="810"/>
    </row>
    <row r="871" ht="25.15" customHeight="true" x14ac:dyDescent="0.2">
      <c r="C871" s="810"/>
      <c r="D871" s="810"/>
      <c r="E871" s="810"/>
      <c r="F871" s="810"/>
      <c r="G871" s="810"/>
      <c r="H871" s="810"/>
      <c r="I871" s="810"/>
      <c r="J871" s="810"/>
      <c r="K871" s="810"/>
      <c r="L871" s="810"/>
      <c r="M871" s="810"/>
      <c r="N871" s="810"/>
      <c r="O871" s="810"/>
      <c r="P871" s="810"/>
      <c r="Q871" s="810"/>
    </row>
    <row r="872" ht="25.15" customHeight="true" x14ac:dyDescent="0.2">
      <c r="C872" s="810"/>
      <c r="D872" s="810"/>
      <c r="E872" s="810"/>
      <c r="F872" s="810"/>
      <c r="G872" s="810"/>
      <c r="H872" s="810"/>
      <c r="I872" s="810"/>
      <c r="J872" s="810"/>
      <c r="K872" s="810"/>
      <c r="L872" s="810"/>
      <c r="M872" s="810"/>
      <c r="N872" s="810"/>
      <c r="O872" s="810"/>
      <c r="P872" s="810"/>
      <c r="Q872" s="810"/>
    </row>
    <row r="873" ht="25.15" customHeight="true" x14ac:dyDescent="0.2">
      <c r="C873" s="810"/>
      <c r="D873" s="810"/>
      <c r="E873" s="810"/>
      <c r="F873" s="810"/>
      <c r="G873" s="810"/>
      <c r="H873" s="810"/>
      <c r="I873" s="810"/>
      <c r="J873" s="810"/>
      <c r="K873" s="810"/>
      <c r="L873" s="810"/>
      <c r="M873" s="810"/>
      <c r="N873" s="810"/>
      <c r="O873" s="810"/>
      <c r="P873" s="810"/>
      <c r="Q873" s="810"/>
    </row>
    <row r="874" ht="25.15" customHeight="true" x14ac:dyDescent="0.2">
      <c r="C874" s="810"/>
      <c r="D874" s="810"/>
      <c r="E874" s="810"/>
      <c r="F874" s="810"/>
      <c r="G874" s="810"/>
      <c r="H874" s="810"/>
      <c r="I874" s="810"/>
      <c r="J874" s="810"/>
      <c r="K874" s="810"/>
      <c r="L874" s="810"/>
      <c r="M874" s="810"/>
      <c r="N874" s="810"/>
      <c r="O874" s="810"/>
      <c r="P874" s="810"/>
      <c r="Q874" s="810"/>
    </row>
    <row r="875" ht="25.15" customHeight="true" x14ac:dyDescent="0.2">
      <c r="C875" s="810"/>
      <c r="D875" s="810"/>
      <c r="E875" s="810"/>
      <c r="F875" s="810"/>
      <c r="G875" s="810"/>
      <c r="H875" s="810"/>
      <c r="I875" s="810"/>
      <c r="J875" s="810"/>
      <c r="K875" s="810"/>
      <c r="L875" s="810"/>
      <c r="M875" s="810"/>
      <c r="N875" s="810"/>
      <c r="O875" s="810"/>
      <c r="P875" s="810"/>
      <c r="Q875" s="810"/>
    </row>
    <row r="876" ht="25.15" customHeight="true" x14ac:dyDescent="0.2">
      <c r="C876" s="810"/>
      <c r="D876" s="810"/>
      <c r="E876" s="810"/>
      <c r="F876" s="810"/>
      <c r="G876" s="810"/>
      <c r="H876" s="810"/>
      <c r="I876" s="810"/>
      <c r="J876" s="810"/>
      <c r="K876" s="810"/>
      <c r="L876" s="810"/>
      <c r="M876" s="810"/>
      <c r="N876" s="810"/>
      <c r="O876" s="810"/>
      <c r="P876" s="810"/>
      <c r="Q876" s="810"/>
    </row>
    <row r="877" ht="25.15" customHeight="true" x14ac:dyDescent="0.2">
      <c r="C877" s="810"/>
      <c r="D877" s="810"/>
      <c r="E877" s="810"/>
      <c r="F877" s="810"/>
      <c r="G877" s="810"/>
      <c r="H877" s="810"/>
      <c r="I877" s="810"/>
      <c r="J877" s="810"/>
      <c r="K877" s="810"/>
      <c r="L877" s="810"/>
      <c r="M877" s="810"/>
      <c r="N877" s="810"/>
      <c r="O877" s="810"/>
      <c r="P877" s="810"/>
      <c r="Q877" s="810"/>
    </row>
    <row r="878" ht="25.15" customHeight="true" x14ac:dyDescent="0.2">
      <c r="C878" s="810"/>
      <c r="D878" s="810"/>
      <c r="E878" s="810"/>
      <c r="F878" s="810"/>
      <c r="G878" s="810"/>
      <c r="H878" s="810"/>
      <c r="I878" s="810"/>
      <c r="J878" s="810"/>
      <c r="K878" s="810"/>
      <c r="L878" s="810"/>
      <c r="M878" s="810"/>
      <c r="N878" s="810"/>
      <c r="O878" s="810"/>
      <c r="P878" s="810"/>
      <c r="Q878" s="810"/>
    </row>
    <row r="879" ht="25.15" customHeight="true" x14ac:dyDescent="0.2">
      <c r="C879" s="810"/>
      <c r="D879" s="810"/>
      <c r="E879" s="810"/>
      <c r="F879" s="810"/>
      <c r="G879" s="810"/>
      <c r="H879" s="810"/>
      <c r="I879" s="810"/>
      <c r="J879" s="810"/>
      <c r="K879" s="810"/>
      <c r="L879" s="810"/>
      <c r="M879" s="810"/>
      <c r="N879" s="810"/>
      <c r="O879" s="810"/>
      <c r="P879" s="810"/>
      <c r="Q879" s="810"/>
    </row>
    <row r="880" ht="25.15" customHeight="true" x14ac:dyDescent="0.2">
      <c r="C880" s="810"/>
      <c r="D880" s="810"/>
      <c r="E880" s="810"/>
      <c r="F880" s="810"/>
      <c r="G880" s="810"/>
      <c r="H880" s="810"/>
      <c r="I880" s="810"/>
      <c r="J880" s="810"/>
      <c r="K880" s="810"/>
      <c r="L880" s="810"/>
      <c r="M880" s="810"/>
      <c r="N880" s="810"/>
      <c r="O880" s="810"/>
      <c r="P880" s="810"/>
      <c r="Q880" s="810"/>
    </row>
    <row r="881" ht="25.15" customHeight="true" x14ac:dyDescent="0.2">
      <c r="C881" s="810"/>
      <c r="D881" s="810"/>
      <c r="E881" s="810"/>
      <c r="F881" s="810"/>
      <c r="G881" s="810"/>
      <c r="H881" s="810"/>
      <c r="I881" s="810"/>
      <c r="J881" s="810"/>
      <c r="K881" s="810"/>
      <c r="L881" s="810"/>
      <c r="M881" s="810"/>
      <c r="N881" s="810"/>
      <c r="O881" s="810"/>
      <c r="P881" s="810"/>
      <c r="Q881" s="810"/>
    </row>
    <row r="882" ht="25.15" customHeight="true" x14ac:dyDescent="0.2">
      <c r="C882" s="810"/>
      <c r="D882" s="810"/>
      <c r="E882" s="810"/>
      <c r="F882" s="810"/>
      <c r="G882" s="810"/>
      <c r="H882" s="810"/>
      <c r="I882" s="810"/>
      <c r="J882" s="810"/>
      <c r="K882" s="810"/>
      <c r="L882" s="810"/>
      <c r="M882" s="810"/>
      <c r="N882" s="810"/>
      <c r="O882" s="810"/>
      <c r="P882" s="810"/>
      <c r="Q882" s="810"/>
    </row>
    <row r="883" ht="25.15" customHeight="true" x14ac:dyDescent="0.2">
      <c r="C883" s="810"/>
      <c r="D883" s="810"/>
      <c r="E883" s="810"/>
      <c r="F883" s="810"/>
      <c r="G883" s="810"/>
      <c r="H883" s="810"/>
      <c r="I883" s="810"/>
      <c r="J883" s="810"/>
      <c r="K883" s="810"/>
      <c r="L883" s="810"/>
      <c r="M883" s="810"/>
      <c r="N883" s="810"/>
      <c r="O883" s="810"/>
      <c r="P883" s="810"/>
      <c r="Q883" s="810"/>
    </row>
    <row r="884" ht="25.15" customHeight="true" x14ac:dyDescent="0.2">
      <c r="C884" s="810"/>
      <c r="D884" s="810"/>
      <c r="E884" s="810"/>
      <c r="F884" s="810"/>
      <c r="G884" s="810"/>
      <c r="H884" s="810"/>
      <c r="I884" s="810"/>
      <c r="J884" s="810"/>
      <c r="K884" s="810"/>
      <c r="L884" s="810"/>
      <c r="M884" s="810"/>
      <c r="N884" s="810"/>
      <c r="O884" s="810"/>
      <c r="P884" s="810"/>
      <c r="Q884" s="810"/>
    </row>
    <row r="885" ht="25.15" customHeight="true" x14ac:dyDescent="0.2">
      <c r="C885" s="810"/>
      <c r="D885" s="810"/>
      <c r="E885" s="810"/>
      <c r="F885" s="810"/>
      <c r="G885" s="810"/>
      <c r="H885" s="810"/>
      <c r="I885" s="810"/>
      <c r="J885" s="810"/>
      <c r="K885" s="810"/>
      <c r="L885" s="810"/>
      <c r="M885" s="810"/>
      <c r="N885" s="810"/>
      <c r="O885" s="810"/>
      <c r="P885" s="810"/>
      <c r="Q885" s="810"/>
    </row>
    <row r="886" ht="25.15" customHeight="true" x14ac:dyDescent="0.2">
      <c r="C886" s="810"/>
      <c r="D886" s="810"/>
      <c r="E886" s="810"/>
      <c r="F886" s="810"/>
      <c r="G886" s="810"/>
      <c r="H886" s="810"/>
      <c r="I886" s="810"/>
      <c r="J886" s="810"/>
      <c r="K886" s="810"/>
      <c r="L886" s="810"/>
      <c r="M886" s="810"/>
      <c r="N886" s="810"/>
      <c r="O886" s="810"/>
      <c r="P886" s="810"/>
      <c r="Q886" s="810"/>
    </row>
    <row r="887" ht="25.15" customHeight="true" x14ac:dyDescent="0.2">
      <c r="C887" s="810"/>
      <c r="D887" s="810"/>
      <c r="E887" s="810"/>
      <c r="F887" s="810"/>
      <c r="G887" s="810"/>
      <c r="H887" s="810"/>
      <c r="I887" s="810"/>
      <c r="J887" s="810"/>
      <c r="K887" s="810"/>
      <c r="L887" s="810"/>
      <c r="M887" s="810"/>
      <c r="N887" s="810"/>
      <c r="O887" s="810"/>
      <c r="P887" s="810"/>
      <c r="Q887" s="810"/>
    </row>
    <row r="888" ht="25.15" customHeight="true" x14ac:dyDescent="0.2">
      <c r="C888" s="810"/>
      <c r="D888" s="810"/>
      <c r="E888" s="810"/>
      <c r="F888" s="810"/>
      <c r="G888" s="810"/>
      <c r="H888" s="810"/>
      <c r="I888" s="810"/>
      <c r="J888" s="810"/>
      <c r="K888" s="810"/>
      <c r="L888" s="810"/>
      <c r="M888" s="810"/>
      <c r="N888" s="810"/>
      <c r="O888" s="810"/>
      <c r="P888" s="810"/>
      <c r="Q888" s="810"/>
    </row>
    <row r="889" ht="25.15" customHeight="true" x14ac:dyDescent="0.2">
      <c r="C889" s="810"/>
      <c r="D889" s="810"/>
      <c r="E889" s="810"/>
      <c r="F889" s="810"/>
      <c r="G889" s="810"/>
      <c r="H889" s="810"/>
      <c r="I889" s="810"/>
      <c r="J889" s="810"/>
      <c r="K889" s="810"/>
      <c r="L889" s="810"/>
      <c r="M889" s="810"/>
      <c r="N889" s="810"/>
      <c r="O889" s="810"/>
      <c r="P889" s="810"/>
      <c r="Q889" s="810"/>
    </row>
    <row r="890" ht="25.15" customHeight="true" x14ac:dyDescent="0.2">
      <c r="C890" s="810"/>
      <c r="D890" s="810"/>
      <c r="E890" s="810"/>
      <c r="F890" s="810"/>
      <c r="G890" s="810"/>
      <c r="H890" s="810"/>
      <c r="I890" s="810"/>
      <c r="J890" s="810"/>
      <c r="K890" s="810"/>
      <c r="L890" s="810"/>
      <c r="M890" s="810"/>
      <c r="N890" s="810"/>
      <c r="O890" s="810"/>
      <c r="P890" s="810"/>
      <c r="Q890" s="810"/>
    </row>
    <row r="891" ht="25.15" customHeight="true" x14ac:dyDescent="0.2">
      <c r="C891" s="810"/>
      <c r="D891" s="810"/>
      <c r="E891" s="810"/>
      <c r="F891" s="810"/>
      <c r="G891" s="810"/>
      <c r="H891" s="810"/>
      <c r="I891" s="810"/>
      <c r="J891" s="810"/>
      <c r="K891" s="810"/>
      <c r="L891" s="810"/>
      <c r="M891" s="810"/>
      <c r="N891" s="810"/>
      <c r="O891" s="810"/>
      <c r="P891" s="810"/>
      <c r="Q891" s="810"/>
    </row>
    <row r="892" ht="25.15" customHeight="true" x14ac:dyDescent="0.2">
      <c r="C892" s="810"/>
      <c r="D892" s="810"/>
      <c r="E892" s="810"/>
      <c r="F892" s="810"/>
      <c r="G892" s="810"/>
      <c r="H892" s="810"/>
      <c r="I892" s="810"/>
      <c r="J892" s="810"/>
      <c r="K892" s="810"/>
      <c r="L892" s="810"/>
      <c r="M892" s="810"/>
      <c r="N892" s="810"/>
      <c r="O892" s="810"/>
      <c r="P892" s="810"/>
      <c r="Q892" s="810"/>
    </row>
    <row r="893" ht="25.15" customHeight="true" x14ac:dyDescent="0.2">
      <c r="C893" s="810"/>
      <c r="D893" s="810"/>
      <c r="E893" s="810"/>
      <c r="F893" s="810"/>
      <c r="G893" s="810"/>
      <c r="H893" s="810"/>
      <c r="I893" s="810"/>
      <c r="J893" s="810"/>
      <c r="K893" s="810"/>
      <c r="L893" s="810"/>
      <c r="M893" s="810"/>
      <c r="N893" s="810"/>
      <c r="O893" s="810"/>
      <c r="P893" s="810"/>
      <c r="Q893" s="810"/>
    </row>
    <row r="894" ht="25.15" customHeight="true" x14ac:dyDescent="0.2">
      <c r="C894" s="810"/>
      <c r="D894" s="810"/>
      <c r="E894" s="810"/>
      <c r="F894" s="810"/>
      <c r="G894" s="810"/>
      <c r="H894" s="810"/>
      <c r="I894" s="810"/>
      <c r="J894" s="810"/>
      <c r="K894" s="810"/>
      <c r="L894" s="810"/>
      <c r="M894" s="810"/>
      <c r="N894" s="810"/>
      <c r="O894" s="810"/>
      <c r="P894" s="810"/>
      <c r="Q894" s="810"/>
    </row>
    <row r="895" ht="25.15" customHeight="true" x14ac:dyDescent="0.2">
      <c r="C895" s="810"/>
      <c r="D895" s="810"/>
      <c r="E895" s="810"/>
      <c r="F895" s="810"/>
      <c r="G895" s="810"/>
      <c r="H895" s="810"/>
      <c r="I895" s="810"/>
      <c r="J895" s="810"/>
      <c r="K895" s="810"/>
      <c r="L895" s="810"/>
      <c r="M895" s="810"/>
      <c r="N895" s="810"/>
      <c r="O895" s="810"/>
      <c r="P895" s="810"/>
      <c r="Q895" s="810"/>
    </row>
    <row r="896" ht="25.15" customHeight="true" x14ac:dyDescent="0.2">
      <c r="C896" s="810"/>
      <c r="D896" s="810"/>
      <c r="E896" s="810"/>
      <c r="F896" s="810"/>
      <c r="G896" s="810"/>
      <c r="H896" s="810"/>
      <c r="I896" s="810"/>
      <c r="J896" s="810"/>
      <c r="K896" s="810"/>
      <c r="L896" s="810"/>
      <c r="M896" s="810"/>
      <c r="N896" s="810"/>
      <c r="O896" s="810"/>
      <c r="P896" s="810"/>
      <c r="Q896" s="810"/>
    </row>
    <row r="897" ht="25.15" customHeight="true" x14ac:dyDescent="0.2">
      <c r="C897" s="810"/>
      <c r="D897" s="810"/>
      <c r="E897" s="810"/>
      <c r="F897" s="810"/>
      <c r="G897" s="810"/>
      <c r="H897" s="810"/>
      <c r="I897" s="810"/>
      <c r="J897" s="810"/>
      <c r="K897" s="810"/>
      <c r="L897" s="810"/>
      <c r="M897" s="810"/>
      <c r="N897" s="810"/>
      <c r="O897" s="810"/>
      <c r="P897" s="810"/>
      <c r="Q897" s="810"/>
    </row>
    <row r="898" ht="25.15" customHeight="true" x14ac:dyDescent="0.2">
      <c r="C898" s="810"/>
      <c r="D898" s="810"/>
      <c r="E898" s="810"/>
      <c r="F898" s="810"/>
      <c r="G898" s="810"/>
      <c r="H898" s="810"/>
      <c r="I898" s="810"/>
      <c r="J898" s="810"/>
      <c r="K898" s="810"/>
      <c r="L898" s="810"/>
      <c r="M898" s="810"/>
      <c r="N898" s="810"/>
      <c r="O898" s="810"/>
      <c r="P898" s="810"/>
      <c r="Q898" s="810"/>
    </row>
    <row r="899" ht="25.15" customHeight="true" x14ac:dyDescent="0.2">
      <c r="C899" s="810"/>
      <c r="D899" s="810"/>
      <c r="E899" s="810"/>
      <c r="F899" s="810"/>
      <c r="G899" s="810"/>
      <c r="H899" s="810"/>
      <c r="I899" s="810"/>
      <c r="J899" s="810"/>
      <c r="K899" s="810"/>
      <c r="L899" s="810"/>
      <c r="M899" s="810"/>
      <c r="N899" s="810"/>
      <c r="O899" s="810"/>
      <c r="P899" s="810"/>
      <c r="Q899" s="810"/>
    </row>
    <row r="900" ht="25.15" customHeight="true" x14ac:dyDescent="0.2">
      <c r="C900" s="810"/>
      <c r="D900" s="810"/>
      <c r="E900" s="810"/>
      <c r="F900" s="810"/>
      <c r="G900" s="810"/>
      <c r="H900" s="810"/>
      <c r="I900" s="810"/>
      <c r="J900" s="810"/>
      <c r="K900" s="810"/>
      <c r="L900" s="810"/>
      <c r="M900" s="810"/>
      <c r="N900" s="810"/>
      <c r="O900" s="810"/>
      <c r="P900" s="810"/>
      <c r="Q900" s="810"/>
    </row>
    <row r="901" ht="25.15" customHeight="true" x14ac:dyDescent="0.2">
      <c r="C901" s="810"/>
      <c r="D901" s="810"/>
      <c r="E901" s="810"/>
      <c r="F901" s="810"/>
      <c r="G901" s="810"/>
      <c r="H901" s="810"/>
      <c r="I901" s="810"/>
      <c r="J901" s="810"/>
      <c r="K901" s="810"/>
      <c r="L901" s="810"/>
      <c r="M901" s="810"/>
      <c r="N901" s="810"/>
      <c r="O901" s="810"/>
      <c r="P901" s="810"/>
      <c r="Q901" s="810"/>
    </row>
    <row r="902" ht="25.15" customHeight="true" x14ac:dyDescent="0.2">
      <c r="C902" s="810"/>
      <c r="D902" s="810"/>
      <c r="E902" s="810"/>
      <c r="F902" s="810"/>
      <c r="G902" s="810"/>
      <c r="H902" s="810"/>
      <c r="I902" s="810"/>
      <c r="J902" s="810"/>
      <c r="K902" s="810"/>
      <c r="L902" s="810"/>
      <c r="M902" s="810"/>
      <c r="N902" s="810"/>
      <c r="O902" s="810"/>
      <c r="P902" s="810"/>
      <c r="Q902" s="810"/>
    </row>
    <row r="903" ht="25.15" customHeight="true" x14ac:dyDescent="0.2">
      <c r="C903" s="810"/>
      <c r="D903" s="810"/>
      <c r="E903" s="810"/>
      <c r="F903" s="810"/>
      <c r="G903" s="810"/>
      <c r="H903" s="810"/>
      <c r="I903" s="810"/>
      <c r="J903" s="810"/>
      <c r="K903" s="810"/>
      <c r="L903" s="810"/>
      <c r="M903" s="810"/>
      <c r="N903" s="810"/>
      <c r="O903" s="810"/>
      <c r="P903" s="810"/>
      <c r="Q903" s="810"/>
    </row>
    <row r="904" ht="25.15" customHeight="true" x14ac:dyDescent="0.2">
      <c r="C904" s="810"/>
      <c r="D904" s="810"/>
      <c r="E904" s="810"/>
      <c r="F904" s="810"/>
      <c r="G904" s="810"/>
      <c r="H904" s="810"/>
      <c r="I904" s="810"/>
      <c r="J904" s="810"/>
      <c r="K904" s="810"/>
      <c r="L904" s="810"/>
      <c r="M904" s="810"/>
      <c r="N904" s="810"/>
      <c r="O904" s="810"/>
      <c r="P904" s="810"/>
      <c r="Q904" s="810"/>
    </row>
    <row r="905" ht="25.15" customHeight="true" x14ac:dyDescent="0.2">
      <c r="C905" s="810"/>
      <c r="D905" s="810"/>
      <c r="E905" s="810"/>
      <c r="F905" s="810"/>
      <c r="G905" s="810"/>
      <c r="H905" s="810"/>
      <c r="I905" s="810"/>
      <c r="J905" s="810"/>
      <c r="K905" s="810"/>
      <c r="L905" s="810"/>
      <c r="M905" s="810"/>
      <c r="N905" s="810"/>
      <c r="O905" s="810"/>
      <c r="P905" s="810"/>
      <c r="Q905" s="810"/>
    </row>
    <row r="906" ht="25.15" customHeight="true" x14ac:dyDescent="0.2">
      <c r="C906" s="810"/>
      <c r="D906" s="810"/>
      <c r="E906" s="810"/>
      <c r="F906" s="810"/>
      <c r="G906" s="810"/>
      <c r="H906" s="810"/>
      <c r="I906" s="810"/>
      <c r="J906" s="810"/>
      <c r="K906" s="810"/>
      <c r="L906" s="810"/>
      <c r="M906" s="810"/>
      <c r="N906" s="810"/>
      <c r="O906" s="810"/>
      <c r="P906" s="810"/>
      <c r="Q906" s="810"/>
    </row>
    <row r="907" ht="25.15" customHeight="true" x14ac:dyDescent="0.2">
      <c r="C907" s="810"/>
      <c r="D907" s="810"/>
      <c r="E907" s="810"/>
      <c r="F907" s="810"/>
      <c r="G907" s="810"/>
      <c r="H907" s="810"/>
      <c r="I907" s="810"/>
      <c r="J907" s="810"/>
      <c r="K907" s="810"/>
      <c r="L907" s="810"/>
      <c r="M907" s="810"/>
      <c r="N907" s="810"/>
      <c r="O907" s="810"/>
      <c r="P907" s="810"/>
      <c r="Q907" s="810"/>
    </row>
    <row r="908" ht="25.15" customHeight="true" x14ac:dyDescent="0.2">
      <c r="C908" s="810"/>
      <c r="D908" s="810"/>
      <c r="E908" s="810"/>
      <c r="F908" s="810"/>
      <c r="G908" s="810"/>
      <c r="H908" s="810"/>
      <c r="I908" s="810"/>
      <c r="J908" s="810"/>
      <c r="K908" s="810"/>
      <c r="L908" s="810"/>
      <c r="M908" s="810"/>
      <c r="N908" s="810"/>
      <c r="O908" s="810"/>
      <c r="P908" s="810"/>
      <c r="Q908" s="810"/>
    </row>
    <row r="909" ht="25.15" customHeight="true" x14ac:dyDescent="0.2">
      <c r="C909" s="810"/>
      <c r="D909" s="810"/>
      <c r="E909" s="810"/>
      <c r="F909" s="810"/>
      <c r="G909" s="810"/>
      <c r="H909" s="810"/>
      <c r="I909" s="810"/>
      <c r="J909" s="810"/>
      <c r="K909" s="810"/>
      <c r="L909" s="810"/>
      <c r="M909" s="810"/>
      <c r="N909" s="810"/>
      <c r="O909" s="810"/>
      <c r="P909" s="810"/>
      <c r="Q909" s="810"/>
    </row>
    <row r="910" ht="25.15" customHeight="true" x14ac:dyDescent="0.2">
      <c r="C910" s="810"/>
      <c r="D910" s="810"/>
      <c r="E910" s="810"/>
      <c r="F910" s="810"/>
      <c r="G910" s="810"/>
      <c r="H910" s="810"/>
      <c r="I910" s="810"/>
      <c r="J910" s="810"/>
      <c r="K910" s="810"/>
      <c r="L910" s="810"/>
      <c r="M910" s="810"/>
      <c r="N910" s="810"/>
      <c r="O910" s="810"/>
      <c r="P910" s="810"/>
      <c r="Q910" s="810"/>
    </row>
    <row r="911" ht="25.15" customHeight="true" x14ac:dyDescent="0.2">
      <c r="C911" s="810"/>
      <c r="D911" s="810"/>
      <c r="E911" s="810"/>
      <c r="F911" s="810"/>
      <c r="G911" s="810"/>
      <c r="H911" s="810"/>
      <c r="I911" s="810"/>
      <c r="J911" s="810"/>
      <c r="K911" s="810"/>
      <c r="L911" s="810"/>
      <c r="M911" s="810"/>
      <c r="N911" s="810"/>
      <c r="O911" s="810"/>
      <c r="P911" s="810"/>
      <c r="Q911" s="810"/>
    </row>
    <row r="912" ht="25.15" customHeight="true" x14ac:dyDescent="0.2">
      <c r="C912" s="810"/>
      <c r="D912" s="810"/>
      <c r="E912" s="810"/>
      <c r="F912" s="810"/>
      <c r="G912" s="810"/>
      <c r="H912" s="810"/>
      <c r="I912" s="810"/>
      <c r="J912" s="810"/>
      <c r="K912" s="810"/>
      <c r="L912" s="810"/>
      <c r="M912" s="810"/>
      <c r="N912" s="810"/>
      <c r="O912" s="810"/>
      <c r="P912" s="810"/>
      <c r="Q912" s="810"/>
    </row>
    <row r="913" ht="25.15" customHeight="true" x14ac:dyDescent="0.2">
      <c r="C913" s="810"/>
      <c r="D913" s="810"/>
      <c r="E913" s="810"/>
      <c r="F913" s="810"/>
      <c r="G913" s="810"/>
      <c r="H913" s="810"/>
      <c r="I913" s="810"/>
      <c r="J913" s="810"/>
      <c r="K913" s="810"/>
      <c r="L913" s="810"/>
      <c r="M913" s="810"/>
      <c r="N913" s="810"/>
      <c r="O913" s="810"/>
      <c r="P913" s="810"/>
      <c r="Q913" s="810"/>
    </row>
    <row r="914" ht="25.15" customHeight="true" x14ac:dyDescent="0.2">
      <c r="C914" s="810"/>
      <c r="D914" s="810"/>
      <c r="E914" s="810"/>
      <c r="F914" s="810"/>
      <c r="G914" s="810"/>
      <c r="H914" s="810"/>
      <c r="I914" s="810"/>
      <c r="J914" s="810"/>
      <c r="K914" s="810"/>
      <c r="L914" s="810"/>
      <c r="M914" s="810"/>
      <c r="N914" s="810"/>
      <c r="O914" s="810"/>
      <c r="P914" s="810"/>
      <c r="Q914" s="810"/>
    </row>
    <row r="915" ht="25.15" customHeight="true" x14ac:dyDescent="0.2">
      <c r="C915" s="810"/>
      <c r="D915" s="810"/>
      <c r="E915" s="810"/>
      <c r="F915" s="810"/>
      <c r="G915" s="810"/>
      <c r="H915" s="810"/>
      <c r="I915" s="810"/>
      <c r="J915" s="810"/>
      <c r="K915" s="810"/>
      <c r="L915" s="810"/>
      <c r="M915" s="810"/>
      <c r="N915" s="810"/>
      <c r="O915" s="810"/>
      <c r="P915" s="810"/>
      <c r="Q915" s="810"/>
    </row>
    <row r="916" ht="25.15" customHeight="true" x14ac:dyDescent="0.2">
      <c r="C916" s="810"/>
      <c r="D916" s="810"/>
      <c r="E916" s="810"/>
      <c r="F916" s="810"/>
      <c r="G916" s="810"/>
      <c r="H916" s="810"/>
      <c r="I916" s="810"/>
      <c r="J916" s="810"/>
      <c r="K916" s="810"/>
      <c r="L916" s="810"/>
      <c r="M916" s="810"/>
      <c r="N916" s="810"/>
      <c r="O916" s="810"/>
      <c r="P916" s="810"/>
      <c r="Q916" s="810"/>
    </row>
    <row r="917" ht="25.15" customHeight="true" x14ac:dyDescent="0.2">
      <c r="C917" s="810"/>
      <c r="D917" s="810"/>
      <c r="E917" s="810"/>
      <c r="F917" s="810"/>
      <c r="G917" s="810"/>
      <c r="H917" s="810"/>
      <c r="I917" s="810"/>
      <c r="J917" s="810"/>
      <c r="K917" s="810"/>
      <c r="L917" s="810"/>
      <c r="M917" s="810"/>
      <c r="N917" s="810"/>
      <c r="O917" s="810"/>
      <c r="P917" s="810"/>
      <c r="Q917" s="810"/>
    </row>
    <row r="918" ht="25.15" customHeight="true" x14ac:dyDescent="0.2">
      <c r="C918" s="810"/>
      <c r="D918" s="810"/>
      <c r="E918" s="810"/>
      <c r="F918" s="810"/>
      <c r="G918" s="810"/>
      <c r="H918" s="810"/>
      <c r="I918" s="810"/>
      <c r="J918" s="810"/>
      <c r="K918" s="810"/>
      <c r="L918" s="810"/>
      <c r="M918" s="810"/>
      <c r="N918" s="810"/>
      <c r="O918" s="810"/>
      <c r="P918" s="810"/>
      <c r="Q918" s="810"/>
    </row>
    <row r="919" ht="25.15" customHeight="true" x14ac:dyDescent="0.2">
      <c r="C919" s="810"/>
      <c r="D919" s="810"/>
      <c r="E919" s="810"/>
      <c r="F919" s="810"/>
      <c r="G919" s="810"/>
      <c r="H919" s="810"/>
      <c r="I919" s="810"/>
      <c r="J919" s="810"/>
      <c r="K919" s="810"/>
      <c r="L919" s="810"/>
      <c r="M919" s="810"/>
      <c r="N919" s="810"/>
      <c r="O919" s="810"/>
      <c r="P919" s="810"/>
      <c r="Q919" s="810"/>
    </row>
    <row r="920" ht="25.15" customHeight="true" x14ac:dyDescent="0.2">
      <c r="C920" s="810"/>
      <c r="D920" s="810"/>
      <c r="E920" s="810"/>
      <c r="F920" s="810"/>
      <c r="G920" s="810"/>
      <c r="H920" s="810"/>
      <c r="I920" s="810"/>
      <c r="J920" s="810"/>
      <c r="K920" s="810"/>
      <c r="L920" s="810"/>
      <c r="M920" s="810"/>
      <c r="N920" s="810"/>
      <c r="O920" s="810"/>
      <c r="P920" s="810"/>
      <c r="Q920" s="810"/>
    </row>
    <row r="921" ht="25.15" customHeight="true" x14ac:dyDescent="0.2">
      <c r="C921" s="810"/>
      <c r="D921" s="810"/>
      <c r="E921" s="810"/>
      <c r="F921" s="810"/>
      <c r="G921" s="810"/>
      <c r="H921" s="810"/>
      <c r="I921" s="810"/>
      <c r="J921" s="810"/>
      <c r="K921" s="810"/>
      <c r="L921" s="810"/>
      <c r="M921" s="810"/>
      <c r="N921" s="810"/>
      <c r="O921" s="810"/>
      <c r="P921" s="810"/>
      <c r="Q921" s="810"/>
    </row>
    <row r="922" ht="25.15" customHeight="true" x14ac:dyDescent="0.2">
      <c r="C922" s="810"/>
      <c r="D922" s="810"/>
      <c r="E922" s="810"/>
      <c r="F922" s="810"/>
      <c r="G922" s="810"/>
      <c r="H922" s="810"/>
      <c r="I922" s="810"/>
      <c r="J922" s="810"/>
      <c r="K922" s="810"/>
      <c r="L922" s="810"/>
      <c r="M922" s="810"/>
      <c r="N922" s="810"/>
      <c r="O922" s="810"/>
      <c r="P922" s="810"/>
      <c r="Q922" s="810"/>
    </row>
    <row r="923" ht="25.15" customHeight="true" x14ac:dyDescent="0.2">
      <c r="C923" s="810"/>
      <c r="D923" s="810"/>
      <c r="E923" s="810"/>
      <c r="F923" s="810"/>
      <c r="G923" s="810"/>
      <c r="H923" s="810"/>
      <c r="I923" s="810"/>
      <c r="J923" s="810"/>
      <c r="K923" s="810"/>
      <c r="L923" s="810"/>
      <c r="M923" s="810"/>
      <c r="N923" s="810"/>
      <c r="O923" s="810"/>
      <c r="P923" s="810"/>
      <c r="Q923" s="810"/>
    </row>
    <row r="924" ht="25.15" customHeight="true" x14ac:dyDescent="0.2">
      <c r="C924" s="810"/>
      <c r="D924" s="810"/>
      <c r="E924" s="810"/>
      <c r="F924" s="810"/>
      <c r="G924" s="810"/>
      <c r="H924" s="810"/>
      <c r="I924" s="810"/>
      <c r="J924" s="810"/>
      <c r="K924" s="810"/>
      <c r="L924" s="810"/>
      <c r="M924" s="810"/>
      <c r="N924" s="810"/>
      <c r="O924" s="810"/>
      <c r="P924" s="810"/>
      <c r="Q924" s="810"/>
    </row>
    <row r="925" ht="25.15" customHeight="true" x14ac:dyDescent="0.2">
      <c r="C925" s="810"/>
      <c r="D925" s="810"/>
      <c r="E925" s="810"/>
      <c r="F925" s="810"/>
      <c r="G925" s="810"/>
      <c r="H925" s="810"/>
      <c r="I925" s="810"/>
      <c r="J925" s="810"/>
      <c r="K925" s="810"/>
      <c r="L925" s="810"/>
      <c r="M925" s="810"/>
      <c r="N925" s="810"/>
      <c r="O925" s="810"/>
      <c r="P925" s="810"/>
      <c r="Q925" s="810"/>
    </row>
    <row r="926" ht="25.15" customHeight="true" x14ac:dyDescent="0.2">
      <c r="C926" s="810"/>
      <c r="D926" s="810"/>
      <c r="E926" s="810"/>
      <c r="F926" s="810"/>
      <c r="G926" s="810"/>
      <c r="H926" s="810"/>
      <c r="I926" s="810"/>
      <c r="J926" s="810"/>
      <c r="K926" s="810"/>
      <c r="L926" s="810"/>
      <c r="M926" s="810"/>
      <c r="N926" s="810"/>
      <c r="O926" s="810"/>
      <c r="P926" s="810"/>
      <c r="Q926" s="810"/>
    </row>
    <row r="927" ht="25.15" customHeight="true" x14ac:dyDescent="0.2">
      <c r="C927" s="810"/>
      <c r="D927" s="810"/>
      <c r="E927" s="810"/>
      <c r="F927" s="810"/>
      <c r="G927" s="810"/>
      <c r="H927" s="810"/>
      <c r="I927" s="810"/>
      <c r="J927" s="810"/>
      <c r="K927" s="810"/>
      <c r="L927" s="810"/>
      <c r="M927" s="810"/>
      <c r="N927" s="810"/>
      <c r="O927" s="810"/>
      <c r="P927" s="810"/>
      <c r="Q927" s="810"/>
    </row>
    <row r="928" ht="25.15" customHeight="true" x14ac:dyDescent="0.2">
      <c r="C928" s="810"/>
      <c r="D928" s="810"/>
      <c r="E928" s="810"/>
      <c r="F928" s="810"/>
      <c r="G928" s="810"/>
      <c r="H928" s="810"/>
      <c r="I928" s="810"/>
      <c r="J928" s="810"/>
      <c r="K928" s="810"/>
      <c r="L928" s="810"/>
      <c r="M928" s="810"/>
      <c r="N928" s="810"/>
      <c r="O928" s="810"/>
      <c r="P928" s="810"/>
      <c r="Q928" s="810"/>
    </row>
    <row r="929" ht="25.15" customHeight="true" x14ac:dyDescent="0.2">
      <c r="C929" s="810"/>
      <c r="D929" s="810"/>
      <c r="E929" s="810"/>
      <c r="F929" s="810"/>
      <c r="G929" s="810"/>
      <c r="H929" s="810"/>
      <c r="I929" s="810"/>
      <c r="J929" s="810"/>
      <c r="K929" s="810"/>
      <c r="L929" s="810"/>
      <c r="M929" s="810"/>
      <c r="N929" s="810"/>
      <c r="O929" s="810"/>
      <c r="P929" s="810"/>
      <c r="Q929" s="810"/>
    </row>
    <row r="930" ht="25.15" customHeight="true" x14ac:dyDescent="0.2">
      <c r="C930" s="810"/>
      <c r="D930" s="810"/>
      <c r="E930" s="810"/>
      <c r="F930" s="810"/>
      <c r="G930" s="810"/>
      <c r="H930" s="810"/>
      <c r="I930" s="810"/>
      <c r="J930" s="810"/>
      <c r="K930" s="810"/>
      <c r="L930" s="810"/>
      <c r="M930" s="810"/>
      <c r="N930" s="810"/>
      <c r="O930" s="810"/>
      <c r="P930" s="810"/>
      <c r="Q930" s="810"/>
    </row>
    <row r="931" ht="25.15" customHeight="true" x14ac:dyDescent="0.2">
      <c r="C931" s="810"/>
      <c r="D931" s="810"/>
      <c r="E931" s="810"/>
      <c r="F931" s="810"/>
      <c r="G931" s="810"/>
      <c r="H931" s="810"/>
      <c r="I931" s="810"/>
      <c r="J931" s="810"/>
      <c r="K931" s="810"/>
      <c r="L931" s="810"/>
      <c r="M931" s="810"/>
      <c r="N931" s="810"/>
      <c r="O931" s="810"/>
      <c r="P931" s="810"/>
      <c r="Q931" s="810"/>
    </row>
    <row r="932" ht="25.15" customHeight="true" x14ac:dyDescent="0.2">
      <c r="C932" s="810"/>
      <c r="D932" s="810"/>
      <c r="E932" s="810"/>
      <c r="F932" s="810"/>
      <c r="G932" s="810"/>
      <c r="H932" s="810"/>
      <c r="I932" s="810"/>
      <c r="J932" s="810"/>
      <c r="K932" s="810"/>
      <c r="L932" s="810"/>
      <c r="M932" s="810"/>
      <c r="N932" s="810"/>
      <c r="O932" s="810"/>
      <c r="P932" s="810"/>
      <c r="Q932" s="810"/>
    </row>
    <row r="933" ht="25.15" customHeight="true" x14ac:dyDescent="0.2">
      <c r="C933" s="810"/>
      <c r="D933" s="810"/>
      <c r="E933" s="810"/>
      <c r="F933" s="810"/>
      <c r="G933" s="810"/>
      <c r="H933" s="810"/>
      <c r="I933" s="810"/>
      <c r="J933" s="810"/>
      <c r="K933" s="810"/>
      <c r="L933" s="810"/>
      <c r="M933" s="810"/>
      <c r="N933" s="810"/>
      <c r="O933" s="810"/>
      <c r="P933" s="810"/>
      <c r="Q933" s="810"/>
    </row>
    <row r="934" ht="25.15" customHeight="true" x14ac:dyDescent="0.2">
      <c r="C934" s="810"/>
      <c r="D934" s="810"/>
      <c r="E934" s="810"/>
      <c r="F934" s="810"/>
      <c r="G934" s="810"/>
      <c r="H934" s="810"/>
      <c r="I934" s="810"/>
      <c r="J934" s="810"/>
      <c r="K934" s="810"/>
      <c r="L934" s="810"/>
      <c r="M934" s="810"/>
      <c r="N934" s="810"/>
      <c r="O934" s="810"/>
      <c r="P934" s="810"/>
      <c r="Q934" s="810"/>
    </row>
    <row r="935" ht="25.15" customHeight="true" x14ac:dyDescent="0.2">
      <c r="C935" s="810"/>
      <c r="D935" s="810"/>
      <c r="E935" s="810"/>
      <c r="F935" s="810"/>
      <c r="G935" s="810"/>
      <c r="H935" s="810"/>
      <c r="I935" s="810"/>
      <c r="J935" s="810"/>
      <c r="K935" s="810"/>
      <c r="L935" s="810"/>
      <c r="M935" s="810"/>
      <c r="N935" s="810"/>
      <c r="O935" s="810"/>
      <c r="P935" s="810"/>
      <c r="Q935" s="810"/>
    </row>
    <row r="936" ht="25.15" customHeight="true" x14ac:dyDescent="0.2">
      <c r="C936" s="810"/>
      <c r="D936" s="810"/>
      <c r="E936" s="810"/>
      <c r="F936" s="810"/>
      <c r="G936" s="810"/>
      <c r="H936" s="810"/>
      <c r="I936" s="810"/>
      <c r="J936" s="810"/>
      <c r="K936" s="810"/>
      <c r="L936" s="810"/>
      <c r="M936" s="810"/>
      <c r="N936" s="810"/>
      <c r="O936" s="810"/>
      <c r="P936" s="810"/>
      <c r="Q936" s="810"/>
    </row>
    <row r="937" ht="25.15" customHeight="true" x14ac:dyDescent="0.2">
      <c r="C937" s="810"/>
      <c r="D937" s="810"/>
      <c r="E937" s="810"/>
      <c r="F937" s="810"/>
      <c r="G937" s="810"/>
      <c r="H937" s="810"/>
      <c r="I937" s="810"/>
      <c r="J937" s="810"/>
      <c r="K937" s="810"/>
      <c r="L937" s="810"/>
      <c r="M937" s="810"/>
      <c r="N937" s="810"/>
      <c r="O937" s="810"/>
      <c r="P937" s="810"/>
      <c r="Q937" s="810"/>
    </row>
    <row r="938" ht="25.15" customHeight="true" x14ac:dyDescent="0.2">
      <c r="C938" s="810"/>
      <c r="D938" s="810"/>
      <c r="E938" s="810"/>
      <c r="F938" s="810"/>
      <c r="G938" s="810"/>
      <c r="H938" s="810"/>
      <c r="I938" s="810"/>
      <c r="J938" s="810"/>
      <c r="K938" s="810"/>
      <c r="L938" s="810"/>
      <c r="M938" s="810"/>
      <c r="N938" s="810"/>
      <c r="O938" s="810"/>
      <c r="P938" s="810"/>
      <c r="Q938" s="810"/>
    </row>
    <row r="939" ht="25.15" customHeight="true" x14ac:dyDescent="0.2">
      <c r="C939" s="810"/>
      <c r="D939" s="810"/>
      <c r="E939" s="810"/>
      <c r="F939" s="810"/>
      <c r="G939" s="810"/>
      <c r="H939" s="810"/>
      <c r="I939" s="810"/>
      <c r="J939" s="810"/>
      <c r="K939" s="810"/>
      <c r="L939" s="810"/>
      <c r="M939" s="810"/>
      <c r="N939" s="810"/>
      <c r="O939" s="810"/>
      <c r="P939" s="810"/>
      <c r="Q939" s="810"/>
    </row>
    <row r="940" ht="25.15" customHeight="true" x14ac:dyDescent="0.2">
      <c r="C940" s="810"/>
      <c r="D940" s="810"/>
      <c r="E940" s="810"/>
      <c r="F940" s="810"/>
      <c r="G940" s="810"/>
      <c r="H940" s="810"/>
      <c r="I940" s="810"/>
      <c r="J940" s="810"/>
      <c r="K940" s="810"/>
      <c r="L940" s="810"/>
      <c r="M940" s="810"/>
      <c r="N940" s="810"/>
      <c r="O940" s="810"/>
      <c r="P940" s="810"/>
      <c r="Q940" s="810"/>
    </row>
    <row r="941" ht="25.15" customHeight="true" x14ac:dyDescent="0.2">
      <c r="C941" s="810"/>
      <c r="D941" s="810"/>
      <c r="E941" s="810"/>
      <c r="F941" s="810"/>
      <c r="G941" s="810"/>
      <c r="H941" s="810"/>
      <c r="I941" s="810"/>
      <c r="J941" s="810"/>
      <c r="K941" s="810"/>
      <c r="L941" s="810"/>
      <c r="M941" s="810"/>
      <c r="N941" s="810"/>
      <c r="O941" s="810"/>
      <c r="P941" s="810"/>
      <c r="Q941" s="810"/>
    </row>
    <row r="942" ht="25.15" customHeight="true" x14ac:dyDescent="0.2">
      <c r="C942" s="810"/>
      <c r="D942" s="810"/>
      <c r="E942" s="810"/>
      <c r="F942" s="810"/>
      <c r="G942" s="810"/>
      <c r="H942" s="810"/>
      <c r="I942" s="810"/>
      <c r="J942" s="810"/>
      <c r="K942" s="810"/>
      <c r="L942" s="810"/>
      <c r="M942" s="810"/>
      <c r="N942" s="810"/>
      <c r="O942" s="810"/>
      <c r="P942" s="810"/>
      <c r="Q942" s="810"/>
    </row>
    <row r="943" ht="25.15" customHeight="true" x14ac:dyDescent="0.2">
      <c r="C943" s="810"/>
      <c r="D943" s="810"/>
      <c r="E943" s="810"/>
      <c r="F943" s="810"/>
      <c r="G943" s="810"/>
      <c r="H943" s="810"/>
      <c r="I943" s="810"/>
      <c r="J943" s="810"/>
      <c r="K943" s="810"/>
      <c r="L943" s="810"/>
      <c r="M943" s="810"/>
      <c r="N943" s="810"/>
      <c r="O943" s="810"/>
      <c r="P943" s="810"/>
      <c r="Q943" s="810"/>
    </row>
    <row r="944" ht="25.15" customHeight="true" x14ac:dyDescent="0.2">
      <c r="C944" s="810"/>
      <c r="D944" s="810"/>
      <c r="E944" s="810"/>
      <c r="F944" s="810"/>
      <c r="G944" s="810"/>
      <c r="H944" s="810"/>
      <c r="I944" s="810"/>
      <c r="J944" s="810"/>
      <c r="K944" s="810"/>
      <c r="L944" s="810"/>
      <c r="M944" s="810"/>
      <c r="N944" s="810"/>
      <c r="O944" s="810"/>
      <c r="P944" s="810"/>
      <c r="Q944" s="810"/>
    </row>
    <row r="945" ht="25.15" customHeight="true" x14ac:dyDescent="0.2">
      <c r="C945" s="810"/>
      <c r="D945" s="810"/>
      <c r="E945" s="810"/>
      <c r="F945" s="810"/>
      <c r="G945" s="810"/>
      <c r="H945" s="810"/>
      <c r="I945" s="810"/>
      <c r="J945" s="810"/>
      <c r="K945" s="810"/>
      <c r="L945" s="810"/>
      <c r="M945" s="810"/>
      <c r="N945" s="810"/>
      <c r="O945" s="810"/>
      <c r="P945" s="810"/>
      <c r="Q945" s="810"/>
    </row>
    <row r="946" ht="25.15" customHeight="true" x14ac:dyDescent="0.2">
      <c r="C946" s="810"/>
      <c r="D946" s="810"/>
      <c r="E946" s="810"/>
      <c r="F946" s="810"/>
      <c r="G946" s="810"/>
      <c r="H946" s="810"/>
      <c r="I946" s="810"/>
      <c r="J946" s="810"/>
      <c r="K946" s="810"/>
      <c r="L946" s="810"/>
      <c r="M946" s="810"/>
      <c r="N946" s="810"/>
      <c r="O946" s="810"/>
      <c r="P946" s="810"/>
      <c r="Q946" s="810"/>
    </row>
    <row r="947" ht="25.15" customHeight="true" x14ac:dyDescent="0.2">
      <c r="C947" s="810"/>
      <c r="D947" s="810"/>
      <c r="E947" s="810"/>
      <c r="F947" s="810"/>
      <c r="G947" s="810"/>
      <c r="H947" s="810"/>
      <c r="I947" s="810"/>
      <c r="J947" s="810"/>
      <c r="K947" s="810"/>
      <c r="L947" s="810"/>
      <c r="M947" s="810"/>
      <c r="N947" s="810"/>
      <c r="O947" s="810"/>
      <c r="P947" s="810"/>
      <c r="Q947" s="810"/>
    </row>
    <row r="948" ht="25.15" customHeight="true" x14ac:dyDescent="0.2">
      <c r="C948" s="810"/>
      <c r="D948" s="810"/>
      <c r="E948" s="810"/>
      <c r="F948" s="810"/>
      <c r="G948" s="810"/>
      <c r="H948" s="810"/>
      <c r="I948" s="810"/>
      <c r="J948" s="810"/>
      <c r="K948" s="810"/>
      <c r="L948" s="810"/>
      <c r="M948" s="810"/>
      <c r="N948" s="810"/>
      <c r="O948" s="810"/>
      <c r="P948" s="810"/>
      <c r="Q948" s="810"/>
    </row>
    <row r="949" ht="25.15" customHeight="true" x14ac:dyDescent="0.2">
      <c r="C949" s="810"/>
      <c r="D949" s="810"/>
      <c r="E949" s="810"/>
      <c r="F949" s="810"/>
      <c r="G949" s="810"/>
      <c r="H949" s="810"/>
      <c r="I949" s="810"/>
      <c r="J949" s="810"/>
      <c r="K949" s="810"/>
      <c r="L949" s="810"/>
      <c r="M949" s="810"/>
      <c r="N949" s="810"/>
      <c r="O949" s="810"/>
      <c r="P949" s="810"/>
      <c r="Q949" s="810"/>
    </row>
    <row r="950" ht="25.15" customHeight="true" x14ac:dyDescent="0.2">
      <c r="C950" s="810"/>
      <c r="D950" s="810"/>
      <c r="E950" s="810"/>
      <c r="F950" s="810"/>
      <c r="G950" s="810"/>
      <c r="H950" s="810"/>
      <c r="I950" s="810"/>
      <c r="J950" s="810"/>
      <c r="K950" s="810"/>
      <c r="L950" s="810"/>
      <c r="M950" s="810"/>
      <c r="N950" s="810"/>
      <c r="O950" s="810"/>
      <c r="P950" s="810"/>
      <c r="Q950" s="810"/>
    </row>
    <row r="951" ht="25.15" customHeight="true" x14ac:dyDescent="0.2">
      <c r="C951" s="810"/>
      <c r="D951" s="810"/>
      <c r="E951" s="810"/>
      <c r="F951" s="810"/>
      <c r="G951" s="810"/>
      <c r="H951" s="810"/>
      <c r="I951" s="810"/>
      <c r="J951" s="810"/>
      <c r="K951" s="810"/>
      <c r="L951" s="810"/>
      <c r="M951" s="810"/>
      <c r="N951" s="810"/>
      <c r="O951" s="810"/>
      <c r="P951" s="810"/>
      <c r="Q951" s="810"/>
    </row>
    <row r="952" ht="25.15" customHeight="true" x14ac:dyDescent="0.2">
      <c r="C952" s="810"/>
      <c r="D952" s="810"/>
      <c r="E952" s="810"/>
      <c r="F952" s="810"/>
      <c r="G952" s="810"/>
      <c r="H952" s="810"/>
      <c r="I952" s="810"/>
      <c r="J952" s="810"/>
      <c r="K952" s="810"/>
      <c r="L952" s="810"/>
      <c r="M952" s="810"/>
      <c r="N952" s="810"/>
      <c r="O952" s="810"/>
      <c r="P952" s="810"/>
      <c r="Q952" s="810"/>
    </row>
    <row r="953" ht="25.15" customHeight="true" x14ac:dyDescent="0.2">
      <c r="C953" s="810"/>
      <c r="D953" s="810"/>
      <c r="E953" s="810"/>
      <c r="F953" s="810"/>
      <c r="G953" s="810"/>
      <c r="H953" s="810"/>
      <c r="I953" s="810"/>
      <c r="J953" s="810"/>
      <c r="K953" s="810"/>
      <c r="L953" s="810"/>
      <c r="M953" s="810"/>
      <c r="N953" s="810"/>
      <c r="O953" s="810"/>
      <c r="P953" s="810"/>
      <c r="Q953" s="810"/>
    </row>
    <row r="954" ht="25.15" customHeight="true" x14ac:dyDescent="0.2">
      <c r="C954" s="810"/>
      <c r="D954" s="810"/>
      <c r="E954" s="810"/>
      <c r="F954" s="810"/>
      <c r="G954" s="810"/>
      <c r="H954" s="810"/>
      <c r="I954" s="810"/>
      <c r="J954" s="810"/>
      <c r="K954" s="810"/>
      <c r="L954" s="810"/>
      <c r="M954" s="810"/>
      <c r="N954" s="810"/>
      <c r="O954" s="810"/>
      <c r="P954" s="810"/>
      <c r="Q954" s="810"/>
    </row>
    <row r="955" ht="25.15" customHeight="true" x14ac:dyDescent="0.2">
      <c r="C955" s="810"/>
      <c r="D955" s="810"/>
      <c r="E955" s="810"/>
      <c r="F955" s="810"/>
      <c r="G955" s="810"/>
      <c r="H955" s="810"/>
      <c r="I955" s="810"/>
      <c r="J955" s="810"/>
      <c r="K955" s="810"/>
      <c r="L955" s="810"/>
      <c r="M955" s="810"/>
      <c r="N955" s="810"/>
      <c r="O955" s="810"/>
      <c r="P955" s="810"/>
      <c r="Q955" s="810"/>
    </row>
    <row r="956" ht="25.15" customHeight="true" x14ac:dyDescent="0.2">
      <c r="C956" s="810"/>
      <c r="D956" s="810"/>
      <c r="E956" s="810"/>
      <c r="F956" s="810"/>
      <c r="G956" s="810"/>
      <c r="H956" s="810"/>
      <c r="I956" s="810"/>
      <c r="J956" s="810"/>
      <c r="K956" s="810"/>
      <c r="L956" s="810"/>
      <c r="M956" s="810"/>
      <c r="N956" s="810"/>
      <c r="O956" s="810"/>
      <c r="P956" s="810"/>
      <c r="Q956" s="810"/>
    </row>
    <row r="957" ht="25.15" customHeight="true" x14ac:dyDescent="0.2">
      <c r="C957" s="810"/>
      <c r="D957" s="810"/>
      <c r="E957" s="810"/>
      <c r="F957" s="810"/>
      <c r="G957" s="810"/>
      <c r="H957" s="810"/>
      <c r="I957" s="810"/>
      <c r="J957" s="810"/>
      <c r="K957" s="810"/>
      <c r="L957" s="810"/>
      <c r="M957" s="810"/>
      <c r="N957" s="810"/>
      <c r="O957" s="810"/>
      <c r="P957" s="810"/>
      <c r="Q957" s="810"/>
    </row>
    <row r="958" ht="25.15" customHeight="true" x14ac:dyDescent="0.2">
      <c r="C958" s="810"/>
      <c r="D958" s="810"/>
      <c r="E958" s="810"/>
      <c r="F958" s="810"/>
      <c r="G958" s="810"/>
      <c r="H958" s="810"/>
      <c r="I958" s="810"/>
      <c r="J958" s="810"/>
      <c r="K958" s="810"/>
      <c r="L958" s="810"/>
      <c r="M958" s="810"/>
      <c r="N958" s="810"/>
      <c r="O958" s="810"/>
      <c r="P958" s="810"/>
      <c r="Q958" s="810"/>
    </row>
    <row r="959" ht="25.15" customHeight="true" x14ac:dyDescent="0.2">
      <c r="C959" s="810"/>
      <c r="D959" s="810"/>
      <c r="E959" s="810"/>
      <c r="F959" s="810"/>
      <c r="G959" s="810"/>
      <c r="H959" s="810"/>
      <c r="I959" s="810"/>
      <c r="J959" s="810"/>
      <c r="K959" s="810"/>
      <c r="L959" s="810"/>
      <c r="M959" s="810"/>
      <c r="N959" s="810"/>
      <c r="O959" s="810"/>
      <c r="P959" s="810"/>
      <c r="Q959" s="810"/>
    </row>
    <row r="960" ht="25.15" customHeight="true" x14ac:dyDescent="0.2">
      <c r="C960" s="810"/>
      <c r="D960" s="810"/>
      <c r="E960" s="810"/>
      <c r="F960" s="810"/>
      <c r="G960" s="810"/>
      <c r="H960" s="810"/>
      <c r="I960" s="810"/>
      <c r="J960" s="810"/>
      <c r="K960" s="810"/>
      <c r="L960" s="810"/>
      <c r="M960" s="810"/>
      <c r="N960" s="810"/>
      <c r="O960" s="810"/>
      <c r="P960" s="810"/>
      <c r="Q960" s="810"/>
    </row>
    <row r="961" ht="25.15" customHeight="true" x14ac:dyDescent="0.2">
      <c r="C961" s="810"/>
      <c r="D961" s="810"/>
      <c r="E961" s="810"/>
      <c r="F961" s="810"/>
      <c r="G961" s="810"/>
      <c r="H961" s="810"/>
      <c r="I961" s="810"/>
      <c r="J961" s="810"/>
      <c r="K961" s="810"/>
      <c r="L961" s="810"/>
      <c r="M961" s="810"/>
      <c r="N961" s="810"/>
      <c r="O961" s="810"/>
      <c r="P961" s="810"/>
      <c r="Q961" s="810"/>
    </row>
    <row r="962" ht="25.15" customHeight="true" x14ac:dyDescent="0.2">
      <c r="C962" s="810"/>
      <c r="D962" s="810"/>
      <c r="E962" s="810"/>
      <c r="F962" s="810"/>
      <c r="G962" s="810"/>
      <c r="H962" s="810"/>
      <c r="I962" s="810"/>
      <c r="J962" s="810"/>
      <c r="K962" s="810"/>
      <c r="L962" s="810"/>
      <c r="M962" s="810"/>
      <c r="N962" s="810"/>
      <c r="O962" s="810"/>
      <c r="P962" s="810"/>
      <c r="Q962" s="810"/>
    </row>
    <row r="963" ht="25.15" customHeight="true" x14ac:dyDescent="0.2">
      <c r="C963" s="810"/>
      <c r="D963" s="810"/>
      <c r="E963" s="810"/>
      <c r="F963" s="810"/>
      <c r="G963" s="810"/>
      <c r="H963" s="810"/>
      <c r="I963" s="810"/>
      <c r="J963" s="810"/>
      <c r="K963" s="810"/>
      <c r="L963" s="810"/>
      <c r="M963" s="810"/>
      <c r="N963" s="810"/>
      <c r="O963" s="810"/>
      <c r="P963" s="810"/>
      <c r="Q963" s="810"/>
    </row>
    <row r="964" ht="25.15" customHeight="true" x14ac:dyDescent="0.2">
      <c r="C964" s="810"/>
      <c r="D964" s="810"/>
      <c r="E964" s="810"/>
      <c r="F964" s="810"/>
      <c r="G964" s="810"/>
      <c r="H964" s="810"/>
      <c r="I964" s="810"/>
      <c r="J964" s="810"/>
      <c r="K964" s="810"/>
      <c r="L964" s="810"/>
      <c r="M964" s="810"/>
      <c r="N964" s="810"/>
      <c r="O964" s="810"/>
      <c r="P964" s="810"/>
      <c r="Q964" s="810"/>
    </row>
    <row r="965" ht="25.15" customHeight="true" x14ac:dyDescent="0.2">
      <c r="C965" s="810"/>
      <c r="D965" s="810"/>
      <c r="E965" s="810"/>
      <c r="F965" s="810"/>
      <c r="G965" s="810"/>
      <c r="H965" s="810"/>
      <c r="I965" s="810"/>
      <c r="J965" s="810"/>
      <c r="K965" s="810"/>
      <c r="L965" s="810"/>
      <c r="M965" s="810"/>
      <c r="N965" s="810"/>
      <c r="O965" s="810"/>
      <c r="P965" s="810"/>
      <c r="Q965" s="810"/>
    </row>
    <row r="966" ht="25.15" customHeight="true" x14ac:dyDescent="0.2">
      <c r="C966" s="810"/>
      <c r="D966" s="810"/>
      <c r="E966" s="810"/>
      <c r="F966" s="810"/>
      <c r="G966" s="810"/>
      <c r="H966" s="810"/>
      <c r="I966" s="810"/>
      <c r="J966" s="810"/>
      <c r="K966" s="810"/>
      <c r="L966" s="810"/>
      <c r="M966" s="810"/>
      <c r="N966" s="810"/>
      <c r="O966" s="810"/>
      <c r="P966" s="810"/>
      <c r="Q966" s="810"/>
    </row>
    <row r="967" ht="25.15" customHeight="true" x14ac:dyDescent="0.2">
      <c r="C967" s="810"/>
      <c r="D967" s="810"/>
      <c r="E967" s="810"/>
      <c r="F967" s="810"/>
      <c r="G967" s="810"/>
      <c r="H967" s="810"/>
      <c r="I967" s="810"/>
      <c r="J967" s="810"/>
      <c r="K967" s="810"/>
      <c r="L967" s="810"/>
      <c r="M967" s="810"/>
      <c r="N967" s="810"/>
      <c r="O967" s="810"/>
      <c r="P967" s="810"/>
      <c r="Q967" s="810"/>
    </row>
    <row r="968" ht="25.15" customHeight="true" x14ac:dyDescent="0.2">
      <c r="C968" s="810"/>
      <c r="D968" s="810"/>
      <c r="E968" s="810"/>
      <c r="F968" s="810"/>
      <c r="G968" s="810"/>
      <c r="H968" s="810"/>
      <c r="I968" s="810"/>
      <c r="J968" s="810"/>
      <c r="K968" s="810"/>
      <c r="L968" s="810"/>
      <c r="M968" s="810"/>
      <c r="N968" s="810"/>
      <c r="O968" s="810"/>
      <c r="P968" s="810"/>
      <c r="Q968" s="810"/>
    </row>
    <row r="969" ht="25.15" customHeight="true" x14ac:dyDescent="0.2">
      <c r="C969" s="810"/>
      <c r="D969" s="810"/>
      <c r="E969" s="810"/>
      <c r="F969" s="810"/>
      <c r="G969" s="810"/>
      <c r="H969" s="810"/>
      <c r="I969" s="810"/>
      <c r="J969" s="810"/>
      <c r="K969" s="810"/>
      <c r="L969" s="810"/>
      <c r="M969" s="810"/>
      <c r="N969" s="810"/>
      <c r="O969" s="810"/>
      <c r="P969" s="810"/>
      <c r="Q969" s="810"/>
    </row>
    <row r="970" ht="25.15" customHeight="true" x14ac:dyDescent="0.2">
      <c r="C970" s="810"/>
      <c r="D970" s="810"/>
      <c r="E970" s="810"/>
      <c r="F970" s="810"/>
      <c r="G970" s="810"/>
      <c r="H970" s="810"/>
      <c r="I970" s="810"/>
      <c r="J970" s="810"/>
      <c r="K970" s="810"/>
      <c r="L970" s="810"/>
      <c r="M970" s="810"/>
      <c r="N970" s="810"/>
      <c r="O970" s="810"/>
      <c r="P970" s="810"/>
      <c r="Q970" s="810"/>
    </row>
    <row r="971" ht="25.15" customHeight="true" x14ac:dyDescent="0.2">
      <c r="C971" s="810"/>
      <c r="D971" s="810"/>
      <c r="E971" s="810"/>
      <c r="F971" s="810"/>
      <c r="G971" s="810"/>
      <c r="H971" s="810"/>
      <c r="I971" s="810"/>
      <c r="J971" s="810"/>
      <c r="K971" s="810"/>
      <c r="L971" s="810"/>
      <c r="M971" s="810"/>
      <c r="N971" s="810"/>
      <c r="O971" s="810"/>
      <c r="P971" s="810"/>
      <c r="Q971" s="810"/>
    </row>
    <row r="972" ht="25.15" customHeight="true" x14ac:dyDescent="0.2">
      <c r="C972" s="810"/>
      <c r="D972" s="810"/>
      <c r="E972" s="810"/>
      <c r="F972" s="810"/>
      <c r="G972" s="810"/>
      <c r="H972" s="810"/>
      <c r="I972" s="810"/>
      <c r="J972" s="810"/>
      <c r="K972" s="810"/>
      <c r="L972" s="810"/>
      <c r="M972" s="810"/>
      <c r="N972" s="810"/>
      <c r="O972" s="810"/>
      <c r="P972" s="810"/>
      <c r="Q972" s="810"/>
    </row>
    <row r="973" ht="25.15" customHeight="true" x14ac:dyDescent="0.2">
      <c r="C973" s="810"/>
      <c r="D973" s="810"/>
      <c r="E973" s="810"/>
      <c r="F973" s="810"/>
      <c r="G973" s="810"/>
      <c r="H973" s="810"/>
      <c r="I973" s="810"/>
      <c r="J973" s="810"/>
      <c r="K973" s="810"/>
      <c r="L973" s="810"/>
      <c r="M973" s="810"/>
      <c r="N973" s="810"/>
      <c r="O973" s="810"/>
      <c r="P973" s="810"/>
      <c r="Q973" s="810"/>
    </row>
    <row r="974" ht="25.15" customHeight="true" x14ac:dyDescent="0.2">
      <c r="C974" s="810"/>
      <c r="D974" s="810"/>
      <c r="E974" s="810"/>
      <c r="F974" s="810"/>
      <c r="G974" s="810"/>
      <c r="H974" s="810"/>
      <c r="I974" s="810"/>
      <c r="J974" s="810"/>
      <c r="K974" s="810"/>
      <c r="L974" s="810"/>
      <c r="M974" s="810"/>
      <c r="N974" s="810"/>
      <c r="O974" s="810"/>
      <c r="P974" s="810"/>
      <c r="Q974" s="810"/>
    </row>
    <row r="975" ht="25.15" customHeight="true" x14ac:dyDescent="0.2">
      <c r="C975" s="810"/>
      <c r="D975" s="810"/>
      <c r="E975" s="810"/>
      <c r="F975" s="810"/>
      <c r="G975" s="810"/>
      <c r="H975" s="810"/>
      <c r="I975" s="810"/>
      <c r="J975" s="810"/>
      <c r="K975" s="810"/>
      <c r="L975" s="810"/>
      <c r="M975" s="810"/>
      <c r="N975" s="810"/>
      <c r="O975" s="810"/>
      <c r="P975" s="810"/>
      <c r="Q975" s="810"/>
    </row>
    <row r="976" ht="25.15" customHeight="true" x14ac:dyDescent="0.2">
      <c r="C976" s="810"/>
      <c r="D976" s="810"/>
      <c r="E976" s="810"/>
      <c r="F976" s="810"/>
      <c r="G976" s="810"/>
      <c r="H976" s="810"/>
      <c r="I976" s="810"/>
      <c r="J976" s="810"/>
      <c r="K976" s="810"/>
      <c r="L976" s="810"/>
      <c r="M976" s="810"/>
      <c r="N976" s="810"/>
      <c r="O976" s="810"/>
      <c r="P976" s="810"/>
      <c r="Q976" s="810"/>
    </row>
    <row r="977" ht="25.15" customHeight="true" x14ac:dyDescent="0.2">
      <c r="C977" s="810"/>
      <c r="D977" s="810"/>
      <c r="E977" s="810"/>
      <c r="F977" s="810"/>
      <c r="G977" s="810"/>
      <c r="H977" s="810"/>
      <c r="I977" s="810"/>
      <c r="J977" s="810"/>
      <c r="K977" s="810"/>
      <c r="L977" s="810"/>
      <c r="M977" s="810"/>
      <c r="N977" s="810"/>
      <c r="O977" s="810"/>
      <c r="P977" s="810"/>
      <c r="Q977" s="810"/>
    </row>
    <row r="978" ht="25.15" customHeight="true" x14ac:dyDescent="0.2">
      <c r="C978" s="810"/>
      <c r="D978" s="810"/>
      <c r="E978" s="810"/>
      <c r="F978" s="810"/>
      <c r="G978" s="810"/>
      <c r="H978" s="810"/>
      <c r="I978" s="810"/>
      <c r="J978" s="810"/>
      <c r="K978" s="810"/>
      <c r="L978" s="810"/>
      <c r="M978" s="810"/>
      <c r="N978" s="810"/>
      <c r="O978" s="810"/>
      <c r="P978" s="810"/>
      <c r="Q978" s="810"/>
    </row>
    <row r="979" ht="25.15" customHeight="true" x14ac:dyDescent="0.2">
      <c r="C979" s="810"/>
      <c r="D979" s="810"/>
      <c r="E979" s="810"/>
      <c r="F979" s="810"/>
      <c r="G979" s="810"/>
      <c r="H979" s="810"/>
      <c r="I979" s="810"/>
      <c r="J979" s="810"/>
      <c r="K979" s="810"/>
      <c r="L979" s="810"/>
      <c r="M979" s="810"/>
      <c r="N979" s="810"/>
      <c r="O979" s="810"/>
      <c r="P979" s="810"/>
      <c r="Q979" s="810"/>
    </row>
    <row r="980" ht="25.15" customHeight="true" x14ac:dyDescent="0.2">
      <c r="C980" s="810"/>
      <c r="D980" s="810"/>
      <c r="E980" s="810"/>
      <c r="F980" s="810"/>
      <c r="G980" s="810"/>
      <c r="H980" s="810"/>
      <c r="I980" s="810"/>
      <c r="J980" s="810"/>
      <c r="K980" s="810"/>
      <c r="L980" s="810"/>
      <c r="M980" s="810"/>
      <c r="N980" s="810"/>
      <c r="O980" s="810"/>
      <c r="P980" s="810"/>
      <c r="Q980" s="810"/>
    </row>
    <row r="981" ht="25.15" customHeight="true" x14ac:dyDescent="0.2">
      <c r="C981" s="810"/>
      <c r="D981" s="810"/>
      <c r="E981" s="810"/>
      <c r="F981" s="810"/>
      <c r="G981" s="810"/>
      <c r="H981" s="810"/>
      <c r="I981" s="810"/>
      <c r="J981" s="810"/>
      <c r="K981" s="810"/>
      <c r="L981" s="810"/>
      <c r="M981" s="810"/>
      <c r="N981" s="810"/>
      <c r="O981" s="810"/>
      <c r="P981" s="810"/>
      <c r="Q981" s="810"/>
    </row>
    <row r="982" ht="25.15" customHeight="true" x14ac:dyDescent="0.2">
      <c r="C982" s="810"/>
      <c r="D982" s="810"/>
      <c r="E982" s="810"/>
      <c r="F982" s="810"/>
      <c r="G982" s="810"/>
      <c r="H982" s="810"/>
      <c r="I982" s="810"/>
      <c r="J982" s="810"/>
      <c r="K982" s="810"/>
      <c r="L982" s="810"/>
      <c r="M982" s="810"/>
      <c r="N982" s="810"/>
      <c r="O982" s="810"/>
      <c r="P982" s="810"/>
      <c r="Q982" s="810"/>
    </row>
    <row r="983" ht="25.15" customHeight="true" x14ac:dyDescent="0.2">
      <c r="C983" s="810"/>
      <c r="D983" s="810"/>
      <c r="E983" s="810"/>
      <c r="F983" s="810"/>
      <c r="G983" s="810"/>
      <c r="H983" s="810"/>
      <c r="I983" s="810"/>
      <c r="J983" s="810"/>
      <c r="K983" s="810"/>
      <c r="L983" s="810"/>
      <c r="M983" s="810"/>
      <c r="N983" s="810"/>
      <c r="O983" s="810"/>
      <c r="P983" s="810"/>
      <c r="Q983" s="810"/>
    </row>
    <row r="984" ht="25.15" customHeight="true" x14ac:dyDescent="0.2">
      <c r="C984" s="810"/>
      <c r="D984" s="810"/>
      <c r="E984" s="810"/>
      <c r="F984" s="810"/>
      <c r="G984" s="810"/>
      <c r="H984" s="810"/>
      <c r="I984" s="810"/>
      <c r="J984" s="810"/>
      <c r="K984" s="810"/>
      <c r="L984" s="810"/>
      <c r="M984" s="810"/>
      <c r="N984" s="810"/>
      <c r="O984" s="810"/>
      <c r="P984" s="810"/>
      <c r="Q984" s="810"/>
    </row>
    <row r="985" ht="25.15" customHeight="true" x14ac:dyDescent="0.2">
      <c r="C985" s="810"/>
      <c r="D985" s="810"/>
      <c r="E985" s="810"/>
      <c r="F985" s="810"/>
      <c r="G985" s="810"/>
      <c r="H985" s="810"/>
      <c r="I985" s="810"/>
      <c r="J985" s="810"/>
      <c r="K985" s="810"/>
      <c r="L985" s="810"/>
      <c r="M985" s="810"/>
      <c r="N985" s="810"/>
      <c r="O985" s="810"/>
      <c r="P985" s="810"/>
      <c r="Q985" s="810"/>
    </row>
    <row r="986" ht="25.15" customHeight="true" x14ac:dyDescent="0.2">
      <c r="C986" s="810"/>
      <c r="D986" s="810"/>
      <c r="E986" s="810"/>
      <c r="F986" s="810"/>
      <c r="G986" s="810"/>
      <c r="H986" s="810"/>
      <c r="I986" s="810"/>
      <c r="J986" s="810"/>
      <c r="K986" s="810"/>
      <c r="L986" s="810"/>
      <c r="M986" s="810"/>
      <c r="N986" s="810"/>
      <c r="O986" s="810"/>
      <c r="P986" s="810"/>
      <c r="Q986" s="810"/>
    </row>
    <row r="987" ht="25.15" customHeight="true" x14ac:dyDescent="0.2">
      <c r="C987" s="810"/>
      <c r="D987" s="810"/>
      <c r="E987" s="810"/>
      <c r="F987" s="810"/>
      <c r="G987" s="810"/>
      <c r="H987" s="810"/>
      <c r="I987" s="810"/>
      <c r="J987" s="810"/>
      <c r="K987" s="810"/>
      <c r="L987" s="810"/>
      <c r="M987" s="810"/>
      <c r="N987" s="810"/>
      <c r="O987" s="810"/>
      <c r="P987" s="810"/>
      <c r="Q987" s="810"/>
    </row>
    <row r="988" ht="25.15" customHeight="true" x14ac:dyDescent="0.2">
      <c r="C988" s="810"/>
      <c r="D988" s="810"/>
      <c r="E988" s="810"/>
      <c r="F988" s="810"/>
      <c r="G988" s="810"/>
      <c r="H988" s="810"/>
      <c r="I988" s="810"/>
      <c r="J988" s="810"/>
      <c r="K988" s="810"/>
      <c r="L988" s="810"/>
      <c r="M988" s="810"/>
      <c r="N988" s="810"/>
      <c r="O988" s="810"/>
      <c r="P988" s="810"/>
      <c r="Q988" s="810"/>
    </row>
    <row r="989" ht="25.15" customHeight="true" x14ac:dyDescent="0.2">
      <c r="C989" s="810"/>
      <c r="D989" s="810"/>
      <c r="E989" s="810"/>
      <c r="F989" s="810"/>
      <c r="G989" s="810"/>
      <c r="H989" s="810"/>
      <c r="I989" s="810"/>
      <c r="J989" s="810"/>
      <c r="K989" s="810"/>
      <c r="L989" s="810"/>
      <c r="M989" s="810"/>
      <c r="N989" s="810"/>
      <c r="O989" s="810"/>
      <c r="P989" s="810"/>
      <c r="Q989" s="810"/>
    </row>
    <row r="990" ht="25.15" customHeight="true" x14ac:dyDescent="0.2">
      <c r="C990" s="810"/>
      <c r="D990" s="810"/>
      <c r="E990" s="810"/>
      <c r="F990" s="810"/>
      <c r="G990" s="810"/>
      <c r="H990" s="810"/>
      <c r="I990" s="810"/>
      <c r="J990" s="810"/>
      <c r="K990" s="810"/>
      <c r="L990" s="810"/>
      <c r="M990" s="810"/>
      <c r="N990" s="810"/>
      <c r="O990" s="810"/>
      <c r="P990" s="810"/>
      <c r="Q990" s="810"/>
    </row>
    <row r="991" ht="25.15" customHeight="true" x14ac:dyDescent="0.2">
      <c r="C991" s="810"/>
      <c r="D991" s="810"/>
      <c r="E991" s="810"/>
      <c r="F991" s="810"/>
      <c r="G991" s="810"/>
      <c r="H991" s="810"/>
      <c r="I991" s="810"/>
      <c r="J991" s="810"/>
      <c r="K991" s="810"/>
      <c r="L991" s="810"/>
      <c r="M991" s="810"/>
      <c r="N991" s="810"/>
      <c r="O991" s="810"/>
      <c r="P991" s="810"/>
      <c r="Q991" s="810"/>
    </row>
    <row r="992" ht="25.15" customHeight="true" x14ac:dyDescent="0.2">
      <c r="C992" s="810"/>
      <c r="D992" s="810"/>
      <c r="E992" s="810"/>
      <c r="F992" s="810"/>
      <c r="G992" s="810"/>
      <c r="H992" s="810"/>
      <c r="I992" s="810"/>
      <c r="J992" s="810"/>
      <c r="K992" s="810"/>
      <c r="L992" s="810"/>
      <c r="M992" s="810"/>
      <c r="N992" s="810"/>
      <c r="O992" s="810"/>
      <c r="P992" s="810"/>
      <c r="Q992" s="810"/>
    </row>
    <row r="993" ht="25.15" customHeight="true" x14ac:dyDescent="0.2">
      <c r="C993" s="810"/>
      <c r="D993" s="810"/>
      <c r="E993" s="810"/>
      <c r="F993" s="810"/>
      <c r="G993" s="810"/>
      <c r="H993" s="810"/>
      <c r="I993" s="810"/>
      <c r="J993" s="810"/>
      <c r="K993" s="810"/>
      <c r="L993" s="810"/>
      <c r="M993" s="810"/>
      <c r="N993" s="810"/>
      <c r="O993" s="810"/>
      <c r="P993" s="810"/>
      <c r="Q993" s="810"/>
    </row>
    <row r="994" ht="25.15" customHeight="true" x14ac:dyDescent="0.2">
      <c r="C994" s="810"/>
      <c r="D994" s="810"/>
      <c r="E994" s="810"/>
      <c r="F994" s="810"/>
      <c r="G994" s="810"/>
      <c r="H994" s="810"/>
      <c r="I994" s="810"/>
      <c r="J994" s="810"/>
      <c r="K994" s="810"/>
      <c r="L994" s="810"/>
      <c r="M994" s="810"/>
      <c r="N994" s="810"/>
      <c r="O994" s="810"/>
      <c r="P994" s="810"/>
      <c r="Q994" s="810"/>
    </row>
    <row r="995" ht="25.15" customHeight="true" x14ac:dyDescent="0.2">
      <c r="C995" s="810"/>
      <c r="D995" s="810"/>
      <c r="E995" s="810"/>
      <c r="F995" s="810"/>
      <c r="G995" s="810"/>
      <c r="H995" s="810"/>
      <c r="I995" s="810"/>
      <c r="J995" s="810"/>
      <c r="K995" s="810"/>
      <c r="L995" s="810"/>
      <c r="M995" s="810"/>
      <c r="N995" s="810"/>
      <c r="O995" s="810"/>
      <c r="P995" s="810"/>
      <c r="Q995" s="810"/>
    </row>
    <row r="996" ht="25.15" customHeight="true" x14ac:dyDescent="0.2">
      <c r="C996" s="810"/>
      <c r="D996" s="810"/>
      <c r="E996" s="810"/>
      <c r="F996" s="810"/>
      <c r="G996" s="810"/>
      <c r="H996" s="810"/>
      <c r="I996" s="810"/>
      <c r="J996" s="810"/>
      <c r="K996" s="810"/>
      <c r="L996" s="810"/>
      <c r="M996" s="810"/>
      <c r="N996" s="810"/>
      <c r="O996" s="810"/>
      <c r="P996" s="810"/>
      <c r="Q996" s="810"/>
    </row>
    <row r="997" ht="25.15" customHeight="true" x14ac:dyDescent="0.2">
      <c r="C997" s="810"/>
      <c r="D997" s="810"/>
      <c r="E997" s="810"/>
      <c r="F997" s="810"/>
      <c r="G997" s="810"/>
      <c r="H997" s="810"/>
      <c r="I997" s="810"/>
      <c r="J997" s="810"/>
      <c r="K997" s="810"/>
      <c r="L997" s="810"/>
      <c r="M997" s="810"/>
      <c r="N997" s="810"/>
      <c r="O997" s="810"/>
      <c r="P997" s="810"/>
      <c r="Q997" s="810"/>
    </row>
    <row r="998" ht="25.15" customHeight="true" x14ac:dyDescent="0.2">
      <c r="C998" s="810"/>
      <c r="D998" s="810"/>
      <c r="E998" s="810"/>
      <c r="F998" s="810"/>
      <c r="G998" s="810"/>
      <c r="H998" s="810"/>
      <c r="I998" s="810"/>
      <c r="J998" s="810"/>
      <c r="K998" s="810"/>
      <c r="L998" s="810"/>
      <c r="M998" s="810"/>
      <c r="N998" s="810"/>
      <c r="O998" s="810"/>
      <c r="P998" s="810"/>
      <c r="Q998" s="810"/>
    </row>
    <row r="999" ht="25.15" customHeight="true" x14ac:dyDescent="0.2">
      <c r="C999" s="810"/>
      <c r="D999" s="810"/>
      <c r="E999" s="810"/>
      <c r="F999" s="810"/>
      <c r="G999" s="810"/>
      <c r="H999" s="810"/>
      <c r="I999" s="810"/>
      <c r="J999" s="810"/>
      <c r="K999" s="810"/>
      <c r="L999" s="810"/>
      <c r="M999" s="810"/>
      <c r="N999" s="810"/>
      <c r="O999" s="810"/>
      <c r="P999" s="810"/>
      <c r="Q999" s="810"/>
    </row>
    <row r="1000" ht="25.15" customHeight="true" x14ac:dyDescent="0.2">
      <c r="C1000" s="810"/>
      <c r="D1000" s="810"/>
      <c r="E1000" s="810"/>
      <c r="F1000" s="810"/>
      <c r="G1000" s="810"/>
      <c r="H1000" s="810"/>
      <c r="I1000" s="810"/>
      <c r="J1000" s="810"/>
      <c r="K1000" s="810"/>
      <c r="L1000" s="810"/>
      <c r="M1000" s="810"/>
      <c r="N1000" s="810"/>
      <c r="O1000" s="810"/>
      <c r="P1000" s="810"/>
      <c r="Q1000" s="810"/>
    </row>
    <row r="1001" ht="25.15" customHeight="true" x14ac:dyDescent="0.2">
      <c r="C1001" s="810"/>
      <c r="D1001" s="810"/>
      <c r="E1001" s="810"/>
      <c r="F1001" s="810"/>
      <c r="G1001" s="810"/>
      <c r="H1001" s="810"/>
      <c r="I1001" s="810"/>
      <c r="J1001" s="810"/>
      <c r="K1001" s="810"/>
      <c r="L1001" s="810"/>
      <c r="M1001" s="810"/>
      <c r="N1001" s="810"/>
      <c r="O1001" s="810"/>
      <c r="P1001" s="810"/>
      <c r="Q1001" s="810"/>
    </row>
    <row r="1002" ht="25.15" customHeight="true" x14ac:dyDescent="0.2">
      <c r="C1002" s="810"/>
      <c r="D1002" s="810"/>
      <c r="E1002" s="810"/>
      <c r="F1002" s="810"/>
      <c r="G1002" s="810"/>
      <c r="H1002" s="810"/>
      <c r="I1002" s="810"/>
      <c r="J1002" s="810"/>
      <c r="K1002" s="810"/>
      <c r="L1002" s="810"/>
      <c r="M1002" s="810"/>
      <c r="N1002" s="810"/>
      <c r="O1002" s="810"/>
      <c r="P1002" s="810"/>
      <c r="Q1002" s="810"/>
    </row>
    <row r="1003" ht="25.15" customHeight="true" x14ac:dyDescent="0.2">
      <c r="C1003" s="810"/>
      <c r="D1003" s="810"/>
      <c r="E1003" s="810"/>
      <c r="F1003" s="810"/>
      <c r="G1003" s="810"/>
      <c r="H1003" s="810"/>
      <c r="I1003" s="810"/>
      <c r="J1003" s="810"/>
      <c r="K1003" s="810"/>
      <c r="L1003" s="810"/>
      <c r="M1003" s="810"/>
      <c r="N1003" s="810"/>
      <c r="O1003" s="810"/>
      <c r="P1003" s="810"/>
      <c r="Q1003" s="810"/>
    </row>
    <row r="1004" ht="25.15" customHeight="true" x14ac:dyDescent="0.2">
      <c r="C1004" s="810"/>
      <c r="D1004" s="810"/>
      <c r="E1004" s="810"/>
      <c r="F1004" s="810"/>
      <c r="G1004" s="810"/>
      <c r="H1004" s="810"/>
      <c r="I1004" s="810"/>
      <c r="J1004" s="810"/>
      <c r="K1004" s="810"/>
      <c r="L1004" s="810"/>
      <c r="M1004" s="810"/>
      <c r="N1004" s="810"/>
      <c r="O1004" s="810"/>
      <c r="P1004" s="810"/>
      <c r="Q1004" s="810"/>
    </row>
    <row r="1005" ht="25.15" customHeight="true" x14ac:dyDescent="0.2">
      <c r="C1005" s="810"/>
      <c r="D1005" s="810"/>
      <c r="E1005" s="810"/>
      <c r="F1005" s="810"/>
      <c r="G1005" s="810"/>
      <c r="H1005" s="810"/>
      <c r="I1005" s="810"/>
      <c r="J1005" s="810"/>
      <c r="K1005" s="810"/>
      <c r="L1005" s="810"/>
      <c r="M1005" s="810"/>
      <c r="N1005" s="810"/>
      <c r="O1005" s="810"/>
      <c r="P1005" s="810"/>
      <c r="Q1005" s="810"/>
    </row>
    <row r="1006" ht="25.15" customHeight="true" x14ac:dyDescent="0.2">
      <c r="C1006" s="810"/>
      <c r="D1006" s="810"/>
      <c r="E1006" s="810"/>
      <c r="F1006" s="810"/>
      <c r="G1006" s="810"/>
      <c r="H1006" s="810"/>
      <c r="I1006" s="810"/>
      <c r="J1006" s="810"/>
      <c r="K1006" s="810"/>
      <c r="L1006" s="810"/>
      <c r="M1006" s="810"/>
      <c r="N1006" s="810"/>
      <c r="O1006" s="810"/>
      <c r="P1006" s="810"/>
      <c r="Q1006" s="810"/>
    </row>
    <row r="1007" ht="25.15" customHeight="true" x14ac:dyDescent="0.2">
      <c r="C1007" s="810"/>
      <c r="D1007" s="810"/>
      <c r="E1007" s="810"/>
      <c r="F1007" s="810"/>
      <c r="G1007" s="810"/>
      <c r="H1007" s="810"/>
      <c r="I1007" s="810"/>
      <c r="J1007" s="810"/>
      <c r="K1007" s="810"/>
      <c r="L1007" s="810"/>
      <c r="M1007" s="810"/>
      <c r="N1007" s="810"/>
      <c r="O1007" s="810"/>
      <c r="P1007" s="810"/>
      <c r="Q1007" s="810"/>
    </row>
    <row r="1008" ht="25.15" customHeight="true" x14ac:dyDescent="0.2">
      <c r="C1008" s="810"/>
      <c r="D1008" s="810"/>
      <c r="E1008" s="810"/>
      <c r="F1008" s="810"/>
      <c r="G1008" s="810"/>
      <c r="H1008" s="810"/>
      <c r="I1008" s="810"/>
      <c r="J1008" s="810"/>
      <c r="K1008" s="810"/>
      <c r="L1008" s="810"/>
      <c r="M1008" s="810"/>
      <c r="N1008" s="810"/>
      <c r="O1008" s="810"/>
      <c r="P1008" s="810"/>
      <c r="Q1008" s="810"/>
    </row>
    <row r="1009" ht="25.15" customHeight="true" x14ac:dyDescent="0.2">
      <c r="C1009" s="810"/>
      <c r="D1009" s="810"/>
      <c r="E1009" s="810"/>
      <c r="F1009" s="810"/>
      <c r="G1009" s="810"/>
      <c r="H1009" s="810"/>
      <c r="I1009" s="810"/>
      <c r="J1009" s="810"/>
      <c r="K1009" s="810"/>
      <c r="L1009" s="810"/>
      <c r="M1009" s="810"/>
      <c r="N1009" s="810"/>
      <c r="O1009" s="810"/>
      <c r="P1009" s="810"/>
      <c r="Q1009" s="810"/>
    </row>
    <row r="1010" ht="25.15" customHeight="true" x14ac:dyDescent="0.2">
      <c r="C1010" s="810"/>
      <c r="D1010" s="810"/>
      <c r="E1010" s="810"/>
      <c r="F1010" s="810"/>
      <c r="G1010" s="810"/>
      <c r="H1010" s="810"/>
      <c r="I1010" s="810"/>
      <c r="J1010" s="810"/>
      <c r="K1010" s="810"/>
      <c r="L1010" s="810"/>
      <c r="M1010" s="810"/>
      <c r="N1010" s="810"/>
      <c r="O1010" s="810"/>
      <c r="P1010" s="810"/>
      <c r="Q1010" s="810"/>
    </row>
    <row r="1011" ht="25.15" customHeight="true" x14ac:dyDescent="0.2">
      <c r="C1011" s="810"/>
      <c r="D1011" s="810"/>
      <c r="E1011" s="810"/>
      <c r="F1011" s="810"/>
      <c r="G1011" s="810"/>
      <c r="H1011" s="810"/>
      <c r="I1011" s="810"/>
      <c r="J1011" s="810"/>
      <c r="K1011" s="810"/>
      <c r="L1011" s="810"/>
      <c r="M1011" s="810"/>
      <c r="N1011" s="810"/>
      <c r="O1011" s="810"/>
      <c r="P1011" s="810"/>
      <c r="Q1011" s="810"/>
    </row>
    <row r="1012" ht="25.15" customHeight="true" x14ac:dyDescent="0.2">
      <c r="C1012" s="810"/>
      <c r="D1012" s="810"/>
      <c r="E1012" s="810"/>
      <c r="F1012" s="810"/>
      <c r="G1012" s="810"/>
      <c r="H1012" s="810"/>
      <c r="I1012" s="810"/>
      <c r="J1012" s="810"/>
      <c r="K1012" s="810"/>
      <c r="L1012" s="810"/>
      <c r="M1012" s="810"/>
      <c r="N1012" s="810"/>
      <c r="O1012" s="810"/>
      <c r="P1012" s="810"/>
      <c r="Q1012" s="810"/>
    </row>
    <row r="1013" ht="25.15" customHeight="true" x14ac:dyDescent="0.2">
      <c r="C1013" s="810"/>
      <c r="D1013" s="810"/>
      <c r="E1013" s="810"/>
      <c r="F1013" s="810"/>
      <c r="G1013" s="810"/>
      <c r="H1013" s="810"/>
      <c r="I1013" s="810"/>
      <c r="J1013" s="810"/>
      <c r="K1013" s="810"/>
      <c r="L1013" s="810"/>
      <c r="M1013" s="810"/>
      <c r="N1013" s="810"/>
      <c r="O1013" s="810"/>
      <c r="P1013" s="810"/>
      <c r="Q1013" s="810"/>
    </row>
    <row r="1014" ht="25.15" customHeight="true" x14ac:dyDescent="0.2">
      <c r="C1014" s="810"/>
      <c r="D1014" s="810"/>
      <c r="E1014" s="810"/>
      <c r="F1014" s="810"/>
      <c r="G1014" s="810"/>
      <c r="H1014" s="810"/>
      <c r="I1014" s="810"/>
      <c r="J1014" s="810"/>
      <c r="K1014" s="810"/>
      <c r="L1014" s="810"/>
      <c r="M1014" s="810"/>
      <c r="N1014" s="810"/>
      <c r="O1014" s="810"/>
      <c r="P1014" s="810"/>
      <c r="Q1014" s="810"/>
    </row>
    <row r="1015" ht="25.15" customHeight="true" x14ac:dyDescent="0.2">
      <c r="C1015" s="810"/>
      <c r="D1015" s="810"/>
      <c r="E1015" s="810"/>
      <c r="F1015" s="810"/>
      <c r="G1015" s="810"/>
      <c r="H1015" s="810"/>
      <c r="I1015" s="810"/>
      <c r="J1015" s="810"/>
      <c r="K1015" s="810"/>
      <c r="L1015" s="810"/>
      <c r="M1015" s="810"/>
      <c r="N1015" s="810"/>
      <c r="O1015" s="810"/>
      <c r="P1015" s="810"/>
      <c r="Q1015" s="810"/>
    </row>
    <row r="1016" ht="25.15" customHeight="true" x14ac:dyDescent="0.2">
      <c r="C1016" s="810"/>
      <c r="D1016" s="810"/>
      <c r="E1016" s="810"/>
      <c r="F1016" s="810"/>
      <c r="G1016" s="810"/>
      <c r="H1016" s="810"/>
      <c r="I1016" s="810"/>
      <c r="J1016" s="810"/>
      <c r="K1016" s="810"/>
      <c r="L1016" s="810"/>
      <c r="M1016" s="810"/>
      <c r="N1016" s="810"/>
      <c r="O1016" s="810"/>
      <c r="P1016" s="810"/>
      <c r="Q1016" s="810"/>
    </row>
    <row r="1017" ht="25.15" customHeight="true" x14ac:dyDescent="0.2">
      <c r="C1017" s="810"/>
      <c r="D1017" s="810"/>
      <c r="E1017" s="810"/>
      <c r="F1017" s="810"/>
      <c r="G1017" s="810"/>
      <c r="H1017" s="810"/>
      <c r="I1017" s="810"/>
      <c r="J1017" s="810"/>
      <c r="K1017" s="810"/>
      <c r="L1017" s="810"/>
      <c r="M1017" s="810"/>
      <c r="N1017" s="810"/>
      <c r="O1017" s="810"/>
      <c r="P1017" s="810"/>
      <c r="Q1017" s="810"/>
    </row>
    <row r="1018" ht="25.15" customHeight="true" x14ac:dyDescent="0.2">
      <c r="C1018" s="810"/>
      <c r="D1018" s="810"/>
      <c r="E1018" s="810"/>
      <c r="F1018" s="810"/>
      <c r="G1018" s="810"/>
      <c r="H1018" s="810"/>
      <c r="I1018" s="810"/>
      <c r="J1018" s="810"/>
      <c r="K1018" s="810"/>
      <c r="L1018" s="810"/>
      <c r="M1018" s="810"/>
      <c r="N1018" s="810"/>
      <c r="O1018" s="810"/>
      <c r="P1018" s="810"/>
      <c r="Q1018" s="810"/>
    </row>
    <row r="1019" ht="25.15" customHeight="true" x14ac:dyDescent="0.2">
      <c r="C1019" s="810"/>
      <c r="D1019" s="810"/>
      <c r="E1019" s="810"/>
      <c r="F1019" s="810"/>
      <c r="G1019" s="810"/>
      <c r="H1019" s="810"/>
      <c r="I1019" s="810"/>
      <c r="J1019" s="810"/>
      <c r="K1019" s="810"/>
      <c r="L1019" s="810"/>
      <c r="M1019" s="810"/>
      <c r="N1019" s="810"/>
      <c r="O1019" s="810"/>
      <c r="P1019" s="810"/>
      <c r="Q1019" s="810"/>
    </row>
    <row r="1020" ht="25.15" customHeight="true" x14ac:dyDescent="0.2">
      <c r="C1020" s="810"/>
      <c r="D1020" s="810"/>
      <c r="E1020" s="810"/>
      <c r="F1020" s="810"/>
      <c r="G1020" s="810"/>
      <c r="H1020" s="810"/>
      <c r="I1020" s="810"/>
      <c r="J1020" s="810"/>
      <c r="K1020" s="810"/>
      <c r="L1020" s="810"/>
      <c r="M1020" s="810"/>
      <c r="N1020" s="810"/>
      <c r="O1020" s="810"/>
      <c r="P1020" s="810"/>
      <c r="Q1020" s="810"/>
    </row>
    <row r="1021" ht="25.15" customHeight="true" x14ac:dyDescent="0.2">
      <c r="C1021" s="810"/>
      <c r="D1021" s="810"/>
      <c r="E1021" s="810"/>
      <c r="F1021" s="810"/>
      <c r="G1021" s="810"/>
      <c r="H1021" s="810"/>
      <c r="I1021" s="810"/>
      <c r="J1021" s="810"/>
      <c r="K1021" s="810"/>
      <c r="L1021" s="810"/>
      <c r="M1021" s="810"/>
      <c r="N1021" s="810"/>
      <c r="O1021" s="810"/>
      <c r="P1021" s="810"/>
      <c r="Q1021" s="810"/>
    </row>
    <row r="1022" ht="25.15" customHeight="true" x14ac:dyDescent="0.2">
      <c r="C1022" s="810"/>
      <c r="D1022" s="810"/>
      <c r="E1022" s="810"/>
      <c r="F1022" s="810"/>
      <c r="G1022" s="810"/>
      <c r="H1022" s="810"/>
      <c r="I1022" s="810"/>
      <c r="J1022" s="810"/>
      <c r="K1022" s="810"/>
      <c r="L1022" s="810"/>
      <c r="M1022" s="810"/>
      <c r="N1022" s="810"/>
      <c r="O1022" s="810"/>
      <c r="P1022" s="810"/>
      <c r="Q1022" s="810"/>
    </row>
    <row r="1023" ht="25.15" customHeight="true" x14ac:dyDescent="0.2">
      <c r="C1023" s="810"/>
      <c r="D1023" s="810"/>
      <c r="E1023" s="810"/>
      <c r="F1023" s="810"/>
      <c r="G1023" s="810"/>
      <c r="H1023" s="810"/>
      <c r="I1023" s="810"/>
      <c r="J1023" s="810"/>
      <c r="K1023" s="810"/>
      <c r="L1023" s="810"/>
      <c r="M1023" s="810"/>
      <c r="N1023" s="810"/>
      <c r="O1023" s="810"/>
      <c r="P1023" s="810"/>
      <c r="Q1023" s="810"/>
    </row>
    <row r="1024" ht="25.15" customHeight="true" x14ac:dyDescent="0.2">
      <c r="C1024" s="810"/>
      <c r="D1024" s="810"/>
      <c r="E1024" s="810"/>
      <c r="F1024" s="810"/>
      <c r="G1024" s="810"/>
      <c r="H1024" s="810"/>
      <c r="I1024" s="810"/>
      <c r="J1024" s="810"/>
      <c r="K1024" s="810"/>
      <c r="L1024" s="810"/>
      <c r="M1024" s="810"/>
      <c r="N1024" s="810"/>
      <c r="O1024" s="810"/>
      <c r="P1024" s="810"/>
      <c r="Q1024" s="810"/>
    </row>
    <row r="1025" s="745" customFormat="true" ht="21" customHeight="true" x14ac:dyDescent="0.2">
      <c r="A1025" s="2312" t="s">
        <v>178</v>
      </c>
      <c r="B1025" s="2313"/>
      <c r="C1025" s="2314"/>
      <c r="R1025" s="883"/>
      <c r="S1025" s="883"/>
      <c r="T1025" s="883"/>
      <c r="U1025" s="883"/>
      <c r="V1025" s="883"/>
      <c r="W1025" s="883"/>
      <c r="X1025" s="883"/>
      <c r="Y1025" s="883"/>
      <c r="Z1025" s="883"/>
      <c r="AA1025" s="883"/>
      <c r="AB1025" s="883"/>
      <c r="AC1025" s="883"/>
      <c r="AD1025" s="883"/>
      <c r="AE1025" s="883"/>
      <c r="AF1025" s="883"/>
      <c r="AG1025" s="883"/>
      <c r="AH1025" s="883"/>
      <c r="AI1025" s="883"/>
      <c r="AJ1025" s="883"/>
      <c r="AK1025" s="883"/>
      <c r="AL1025" s="883"/>
      <c r="AM1025" s="883"/>
      <c r="AN1025" s="883"/>
      <c r="AO1025" s="883"/>
      <c r="AP1025" s="883"/>
      <c r="AQ1025" s="883"/>
      <c r="AR1025" s="883"/>
      <c r="AS1025" s="883"/>
      <c r="AT1025" s="883"/>
      <c r="AU1025" s="883"/>
      <c r="AV1025" s="883"/>
      <c r="AW1025" s="883"/>
      <c r="AX1025" s="883"/>
      <c r="AY1025" s="883"/>
      <c r="BA1025" s="250"/>
      <c r="BB1025" s="415"/>
      <c r="BC1025"/>
      <c r="BD1025"/>
      <c r="BE1025"/>
      <c r="BF1025"/>
      <c r="BG1025"/>
      <c r="BH1025"/>
      <c r="BI1025"/>
      <c r="BJ1025"/>
      <c r="BK1025"/>
      <c r="BL1025"/>
      <c r="BM1025"/>
      <c r="BN1025"/>
      <c r="BO1025"/>
      <c r="BP1025"/>
      <c r="BQ1025" s="250"/>
      <c r="BR1025" s="252"/>
      <c r="BS1025" s="252"/>
      <c r="BT1025" s="252"/>
      <c r="BU1025" s="252"/>
      <c r="BV1025" s="252"/>
      <c r="BW1025" s="252"/>
      <c r="BX1025" s="252"/>
      <c r="BY1025" s="252"/>
      <c r="BZ1025" s="252"/>
      <c r="CA1025" s="252"/>
      <c r="CB1025" s="252"/>
      <c r="CC1025" s="252"/>
      <c r="CD1025" s="252"/>
      <c r="CE1025" s="252"/>
      <c r="CF1025" s="252"/>
      <c r="CG1025" s="252"/>
      <c r="CH1025" s="252"/>
      <c r="CI1025" s="252"/>
      <c r="CJ1025" s="252"/>
      <c r="CK1025" s="252"/>
      <c r="CL1025" s="252"/>
      <c r="CM1025" s="252"/>
      <c r="CN1025" s="252"/>
      <c r="CO1025" s="252"/>
      <c r="CP1025" s="252"/>
      <c r="CQ1025" s="252"/>
      <c r="CR1025" s="252"/>
      <c r="CS1025" s="252"/>
      <c r="CT1025" s="252"/>
      <c r="CU1025" s="252"/>
      <c r="CV1025" s="252"/>
      <c r="CW1025" s="252"/>
      <c r="CX1025" s="252"/>
      <c r="CY1025" s="252"/>
      <c r="CZ1025" s="252"/>
      <c r="DA1025" s="883"/>
    </row>
    <row r="1026" s="745" customFormat="true" ht="15.95" customHeight="true" x14ac:dyDescent="0.2">
      <c r="A1026" s="2315" t="s">
        <v>179</v>
      </c>
      <c r="B1026" s="2316"/>
      <c r="C1026" s="748" t="s">
        <v>180</v>
      </c>
      <c r="R1026" s="883"/>
      <c r="S1026" s="883"/>
      <c r="T1026" s="883"/>
      <c r="U1026" s="883"/>
      <c r="V1026" s="883"/>
      <c r="W1026" s="883"/>
      <c r="X1026" s="883"/>
      <c r="Y1026" s="883"/>
      <c r="Z1026" s="883"/>
      <c r="AA1026" s="883"/>
      <c r="AB1026" s="883"/>
      <c r="AC1026" s="883"/>
      <c r="AD1026" s="883"/>
      <c r="AE1026" s="883"/>
      <c r="AF1026" s="883"/>
      <c r="AG1026" s="883"/>
      <c r="AH1026" s="883"/>
      <c r="AI1026" s="883"/>
      <c r="AJ1026" s="883"/>
      <c r="AK1026" s="883"/>
      <c r="AL1026" s="883"/>
      <c r="AM1026" s="883"/>
      <c r="AN1026" s="883"/>
      <c r="AO1026" s="883"/>
      <c r="AP1026" s="883"/>
      <c r="AQ1026" s="883"/>
      <c r="AR1026" s="883"/>
      <c r="AS1026" s="883"/>
      <c r="AT1026" s="883"/>
      <c r="AU1026" s="883"/>
      <c r="AV1026" s="883"/>
      <c r="AW1026" s="883"/>
      <c r="AX1026" s="883"/>
      <c r="AY1026" s="883"/>
      <c r="BA1026" s="250"/>
      <c r="BB1026" s="415"/>
      <c r="BC1026"/>
      <c r="BD1026"/>
      <c r="BE1026"/>
      <c r="BF1026"/>
      <c r="BG1026"/>
      <c r="BH1026"/>
      <c r="BI1026"/>
      <c r="BJ1026"/>
      <c r="BK1026"/>
      <c r="BL1026"/>
      <c r="BM1026"/>
      <c r="BN1026"/>
      <c r="BO1026"/>
      <c r="BP1026"/>
      <c r="BQ1026" s="250"/>
      <c r="BR1026" s="252"/>
      <c r="BS1026" s="252"/>
      <c r="BT1026" s="252"/>
      <c r="BU1026" s="252"/>
      <c r="BV1026" s="252"/>
      <c r="BW1026" s="252"/>
      <c r="BX1026" s="252"/>
      <c r="BY1026" s="252"/>
      <c r="BZ1026" s="252"/>
      <c r="CA1026" s="252"/>
      <c r="CB1026" s="252"/>
      <c r="CC1026" s="252"/>
      <c r="CD1026" s="252"/>
      <c r="CE1026" s="252"/>
      <c r="CF1026" s="252"/>
      <c r="CG1026" s="252"/>
      <c r="CH1026" s="252"/>
      <c r="CI1026" s="252"/>
      <c r="CJ1026" s="252"/>
      <c r="CK1026" s="252"/>
      <c r="CL1026" s="252"/>
      <c r="CM1026" s="252"/>
      <c r="CN1026" s="252"/>
      <c r="CO1026" s="252"/>
      <c r="CP1026" s="252"/>
      <c r="CQ1026" s="252"/>
      <c r="CR1026" s="252"/>
      <c r="CS1026" s="252"/>
      <c r="CT1026" s="252"/>
      <c r="CU1026" s="252"/>
      <c r="CV1026" s="252"/>
      <c r="CW1026" s="252"/>
      <c r="CX1026" s="252"/>
      <c r="CY1026" s="252"/>
      <c r="CZ1026" s="252"/>
      <c r="DA1026" s="883"/>
    </row>
    <row r="1027" s="745" customFormat="true" ht="17.1" hidden="true" customHeight="true" x14ac:dyDescent="0.2">
      <c r="A1027" s="749" t="s">
        <v>181</v>
      </c>
      <c r="B1027" s="750" t="s">
        <v>182</v>
      </c>
      <c r="C1027" s="751">
        <v>5167</v>
      </c>
      <c r="R1027" s="883"/>
      <c r="S1027" s="883"/>
      <c r="T1027" s="883"/>
      <c r="U1027" s="883"/>
      <c r="V1027" s="883"/>
      <c r="W1027" s="883"/>
      <c r="X1027" s="883"/>
      <c r="Y1027" s="883"/>
      <c r="Z1027" s="883"/>
      <c r="AA1027" s="883"/>
      <c r="AB1027" s="883"/>
      <c r="AC1027" s="883"/>
      <c r="AD1027" s="883"/>
      <c r="AE1027" s="883"/>
      <c r="AF1027" s="883"/>
      <c r="AG1027" s="883"/>
      <c r="AH1027" s="883"/>
      <c r="AI1027" s="883"/>
      <c r="AJ1027" s="883"/>
      <c r="AK1027" s="883"/>
      <c r="AL1027" s="883"/>
      <c r="AM1027" s="883"/>
      <c r="AN1027" s="883"/>
      <c r="AO1027" s="883"/>
      <c r="AP1027" s="883"/>
      <c r="AQ1027" s="883"/>
      <c r="AR1027" s="883"/>
      <c r="AS1027" s="883"/>
      <c r="AT1027" s="883"/>
      <c r="AU1027" s="883"/>
      <c r="AV1027" s="883"/>
      <c r="AW1027" s="883"/>
      <c r="AX1027" s="883"/>
      <c r="AY1027" s="883"/>
      <c r="BA1027" s="250"/>
      <c r="BB1027" s="415"/>
      <c r="BC1027"/>
      <c r="BD1027"/>
      <c r="BE1027"/>
      <c r="BF1027"/>
      <c r="BG1027"/>
      <c r="BH1027"/>
      <c r="BI1027"/>
      <c r="BJ1027"/>
      <c r="BK1027"/>
      <c r="BL1027"/>
      <c r="BM1027"/>
      <c r="BN1027"/>
      <c r="BO1027"/>
      <c r="BP1027"/>
      <c r="BQ1027" s="250"/>
      <c r="BR1027" s="252"/>
      <c r="BS1027" s="252"/>
      <c r="BT1027" s="252"/>
      <c r="BU1027" s="252"/>
      <c r="BV1027" s="252"/>
      <c r="BW1027" s="252"/>
      <c r="BX1027" s="252"/>
      <c r="BY1027" s="252"/>
      <c r="BZ1027" s="252"/>
      <c r="CA1027" s="252"/>
      <c r="CB1027" s="252"/>
      <c r="CC1027" s="252"/>
      <c r="CD1027" s="252"/>
      <c r="CE1027" s="252"/>
      <c r="CF1027" s="252"/>
      <c r="CG1027" s="252"/>
      <c r="CH1027" s="252"/>
      <c r="CI1027" s="252"/>
      <c r="CJ1027" s="252"/>
      <c r="CK1027" s="252"/>
      <c r="CL1027" s="252"/>
      <c r="CM1027" s="252"/>
      <c r="CN1027" s="252"/>
      <c r="CO1027" s="252"/>
      <c r="CP1027" s="252"/>
      <c r="CQ1027" s="252"/>
      <c r="CR1027" s="252"/>
      <c r="CS1027" s="252"/>
      <c r="CT1027" s="252"/>
      <c r="CU1027" s="252"/>
      <c r="CV1027" s="252"/>
      <c r="CW1027" s="252"/>
      <c r="CX1027" s="252"/>
      <c r="CY1027" s="252"/>
      <c r="CZ1027" s="252"/>
      <c r="DA1027" s="883"/>
    </row>
    <row r="1028" s="745" customFormat="true" ht="17.1" hidden="true" customHeight="true" x14ac:dyDescent="0.2">
      <c r="A1028" s="752" t="s">
        <v>183</v>
      </c>
      <c r="B1028" s="753" t="s">
        <v>182</v>
      </c>
      <c r="C1028" s="754">
        <v>5167</v>
      </c>
      <c r="R1028" s="883"/>
      <c r="S1028" s="883"/>
      <c r="T1028" s="883"/>
      <c r="U1028" s="883"/>
      <c r="V1028" s="883"/>
      <c r="W1028" s="883"/>
      <c r="X1028" s="883"/>
      <c r="Y1028" s="883"/>
      <c r="Z1028" s="883"/>
      <c r="AA1028" s="883"/>
      <c r="AB1028" s="883"/>
      <c r="AC1028" s="883"/>
      <c r="AD1028" s="883"/>
      <c r="AE1028" s="883"/>
      <c r="AF1028" s="883"/>
      <c r="AG1028" s="883"/>
      <c r="AH1028" s="883"/>
      <c r="AI1028" s="883"/>
      <c r="AJ1028" s="883"/>
      <c r="AK1028" s="883"/>
      <c r="AL1028" s="883"/>
      <c r="AM1028" s="883"/>
      <c r="AN1028" s="883"/>
      <c r="AO1028" s="883"/>
      <c r="AP1028" s="883"/>
      <c r="AQ1028" s="883"/>
      <c r="AR1028" s="883"/>
      <c r="AS1028" s="883"/>
      <c r="AT1028" s="883"/>
      <c r="AU1028" s="883"/>
      <c r="AV1028" s="883"/>
      <c r="AW1028" s="883"/>
      <c r="AX1028" s="883"/>
      <c r="AY1028" s="883"/>
      <c r="BA1028" s="250"/>
      <c r="BB1028" s="415"/>
      <c r="BC1028"/>
      <c r="BD1028"/>
      <c r="BE1028"/>
      <c r="BF1028"/>
      <c r="BG1028"/>
      <c r="BH1028"/>
      <c r="BI1028"/>
      <c r="BJ1028"/>
      <c r="BK1028"/>
      <c r="BL1028"/>
      <c r="BM1028"/>
      <c r="BN1028"/>
      <c r="BO1028"/>
      <c r="BP1028"/>
      <c r="BQ1028" s="250"/>
      <c r="BR1028" s="252"/>
      <c r="BS1028" s="252"/>
      <c r="BT1028" s="252"/>
      <c r="BU1028" s="252"/>
      <c r="BV1028" s="252"/>
      <c r="BW1028" s="252"/>
      <c r="BX1028" s="252"/>
      <c r="BY1028" s="252"/>
      <c r="BZ1028" s="252"/>
      <c r="CA1028" s="252"/>
      <c r="CB1028" s="252"/>
      <c r="CC1028" s="252"/>
      <c r="CD1028" s="252"/>
      <c r="CE1028" s="252"/>
      <c r="CF1028" s="252"/>
      <c r="CG1028" s="252"/>
      <c r="CH1028" s="252"/>
      <c r="CI1028" s="252"/>
      <c r="CJ1028" s="252"/>
      <c r="CK1028" s="252"/>
      <c r="CL1028" s="252"/>
      <c r="CM1028" s="252"/>
      <c r="CN1028" s="252"/>
      <c r="CO1028" s="252"/>
      <c r="CP1028" s="252"/>
      <c r="CQ1028" s="252"/>
      <c r="CR1028" s="252"/>
      <c r="CS1028" s="252"/>
      <c r="CT1028" s="252"/>
      <c r="CU1028" s="252"/>
      <c r="CV1028" s="252"/>
      <c r="CW1028" s="252"/>
      <c r="CX1028" s="252"/>
      <c r="CY1028" s="252"/>
      <c r="CZ1028" s="252"/>
      <c r="DA1028" s="883"/>
    </row>
    <row r="1029" s="745" customFormat="true" ht="17.1" hidden="true" customHeight="true" x14ac:dyDescent="0.2">
      <c r="A1029" s="752" t="s">
        <v>184</v>
      </c>
      <c r="B1029" s="753" t="s">
        <v>182</v>
      </c>
      <c r="C1029" s="754">
        <v>5167</v>
      </c>
      <c r="R1029" s="883"/>
      <c r="S1029" s="883"/>
      <c r="T1029" s="883"/>
      <c r="U1029" s="883"/>
      <c r="V1029" s="883"/>
      <c r="W1029" s="883"/>
      <c r="X1029" s="883"/>
      <c r="Y1029" s="883"/>
      <c r="Z1029" s="883"/>
      <c r="AA1029" s="883"/>
      <c r="AB1029" s="883"/>
      <c r="AC1029" s="883"/>
      <c r="AD1029" s="883"/>
      <c r="AE1029" s="883"/>
      <c r="AF1029" s="883"/>
      <c r="AG1029" s="883"/>
      <c r="AH1029" s="883"/>
      <c r="AI1029" s="883"/>
      <c r="AJ1029" s="883"/>
      <c r="AK1029" s="883"/>
      <c r="AL1029" s="883"/>
      <c r="AM1029" s="883"/>
      <c r="AN1029" s="883"/>
      <c r="AO1029" s="883"/>
      <c r="AP1029" s="883"/>
      <c r="AQ1029" s="883"/>
      <c r="AR1029" s="883"/>
      <c r="AS1029" s="883"/>
      <c r="AT1029" s="883"/>
      <c r="AU1029" s="883"/>
      <c r="AV1029" s="883"/>
      <c r="AW1029" s="883"/>
      <c r="AX1029" s="883"/>
      <c r="AY1029" s="883"/>
      <c r="BA1029" s="250"/>
      <c r="BB1029" s="415"/>
      <c r="BC1029"/>
      <c r="BD1029"/>
      <c r="BE1029"/>
      <c r="BF1029"/>
      <c r="BG1029"/>
      <c r="BH1029"/>
      <c r="BI1029"/>
      <c r="BJ1029"/>
      <c r="BK1029"/>
      <c r="BL1029"/>
      <c r="BM1029"/>
      <c r="BN1029"/>
      <c r="BO1029"/>
      <c r="BP1029"/>
      <c r="BQ1029" s="250"/>
      <c r="BR1029" s="252"/>
      <c r="BS1029" s="252"/>
      <c r="BT1029" s="252"/>
      <c r="BU1029" s="252"/>
      <c r="BV1029" s="252"/>
      <c r="BW1029" s="252"/>
      <c r="BX1029" s="252"/>
      <c r="BY1029" s="252"/>
      <c r="BZ1029" s="252"/>
      <c r="CA1029" s="252"/>
      <c r="CB1029" s="252"/>
      <c r="CC1029" s="252"/>
      <c r="CD1029" s="252"/>
      <c r="CE1029" s="252"/>
      <c r="CF1029" s="252"/>
      <c r="CG1029" s="252"/>
      <c r="CH1029" s="252"/>
      <c r="CI1029" s="252"/>
      <c r="CJ1029" s="252"/>
      <c r="CK1029" s="252"/>
      <c r="CL1029" s="252"/>
      <c r="CM1029" s="252"/>
      <c r="CN1029" s="252"/>
      <c r="CO1029" s="252"/>
      <c r="CP1029" s="252"/>
      <c r="CQ1029" s="252"/>
      <c r="CR1029" s="252"/>
      <c r="CS1029" s="252"/>
      <c r="CT1029" s="252"/>
      <c r="CU1029" s="252"/>
      <c r="CV1029" s="252"/>
      <c r="CW1029" s="252"/>
      <c r="CX1029" s="252"/>
      <c r="CY1029" s="252"/>
      <c r="CZ1029" s="252"/>
      <c r="DA1029" s="883"/>
    </row>
    <row r="1030" s="745" customFormat="true" ht="17.1" hidden="true" customHeight="true" x14ac:dyDescent="0.2">
      <c r="A1030" s="752" t="s">
        <v>185</v>
      </c>
      <c r="B1030" s="753" t="s">
        <v>182</v>
      </c>
      <c r="C1030" s="754">
        <v>5167</v>
      </c>
      <c r="R1030" s="883"/>
      <c r="S1030" s="883"/>
      <c r="T1030" s="883"/>
      <c r="U1030" s="883"/>
      <c r="V1030" s="883"/>
      <c r="W1030" s="883"/>
      <c r="X1030" s="883"/>
      <c r="Y1030" s="883"/>
      <c r="Z1030" s="883"/>
      <c r="AA1030" s="883"/>
      <c r="AB1030" s="883"/>
      <c r="AC1030" s="883"/>
      <c r="AD1030" s="883"/>
      <c r="AE1030" s="883"/>
      <c r="AF1030" s="883"/>
      <c r="AG1030" s="883"/>
      <c r="AH1030" s="883"/>
      <c r="AI1030" s="883"/>
      <c r="AJ1030" s="883"/>
      <c r="AK1030" s="883"/>
      <c r="AL1030" s="883"/>
      <c r="AM1030" s="883"/>
      <c r="AN1030" s="883"/>
      <c r="AO1030" s="883"/>
      <c r="AP1030" s="883"/>
      <c r="AQ1030" s="883"/>
      <c r="AR1030" s="883"/>
      <c r="AS1030" s="883"/>
      <c r="AT1030" s="883"/>
      <c r="AU1030" s="883"/>
      <c r="AV1030" s="883"/>
      <c r="AW1030" s="883"/>
      <c r="AX1030" s="883"/>
      <c r="AY1030" s="883"/>
      <c r="BA1030" s="250"/>
      <c r="BB1030" s="415"/>
      <c r="BC1030"/>
      <c r="BD1030"/>
      <c r="BE1030"/>
      <c r="BF1030"/>
      <c r="BG1030"/>
      <c r="BH1030"/>
      <c r="BI1030"/>
      <c r="BJ1030"/>
      <c r="BK1030"/>
      <c r="BL1030"/>
      <c r="BM1030"/>
      <c r="BN1030"/>
      <c r="BO1030"/>
      <c r="BP1030"/>
      <c r="BQ1030" s="250"/>
      <c r="BR1030" s="252"/>
      <c r="BS1030" s="252"/>
      <c r="BT1030" s="252"/>
      <c r="BU1030" s="252"/>
      <c r="BV1030" s="252"/>
      <c r="BW1030" s="252"/>
      <c r="BX1030" s="252"/>
      <c r="BY1030" s="252"/>
      <c r="BZ1030" s="252"/>
      <c r="CA1030" s="252"/>
      <c r="CB1030" s="252"/>
      <c r="CC1030" s="252"/>
      <c r="CD1030" s="252"/>
      <c r="CE1030" s="252"/>
      <c r="CF1030" s="252"/>
      <c r="CG1030" s="252"/>
      <c r="CH1030" s="252"/>
      <c r="CI1030" s="252"/>
      <c r="CJ1030" s="252"/>
      <c r="CK1030" s="252"/>
      <c r="CL1030" s="252"/>
      <c r="CM1030" s="252"/>
      <c r="CN1030" s="252"/>
      <c r="CO1030" s="252"/>
      <c r="CP1030" s="252"/>
      <c r="CQ1030" s="252"/>
      <c r="CR1030" s="252"/>
      <c r="CS1030" s="252"/>
      <c r="CT1030" s="252"/>
      <c r="CU1030" s="252"/>
      <c r="CV1030" s="252"/>
      <c r="CW1030" s="252"/>
      <c r="CX1030" s="252"/>
      <c r="CY1030" s="252"/>
      <c r="CZ1030" s="252"/>
      <c r="DA1030" s="883"/>
    </row>
    <row r="1031" s="745" customFormat="true" ht="17.1" customHeight="true" x14ac:dyDescent="0.2">
      <c r="A1031" s="2269" t="s">
        <v>186</v>
      </c>
      <c r="B1031" s="753" t="s">
        <v>187</v>
      </c>
      <c r="C1031" s="754">
        <v>3225</v>
      </c>
      <c r="R1031" s="883"/>
      <c r="S1031" s="883"/>
      <c r="T1031" s="883"/>
      <c r="U1031" s="883"/>
      <c r="V1031" s="883"/>
      <c r="W1031" s="883"/>
      <c r="X1031" s="883"/>
      <c r="Y1031" s="883"/>
      <c r="Z1031" s="883"/>
      <c r="AA1031" s="883"/>
      <c r="AB1031" s="883"/>
      <c r="AC1031" s="883"/>
      <c r="AD1031" s="883"/>
      <c r="AE1031" s="883"/>
      <c r="AF1031" s="883"/>
      <c r="AG1031" s="883"/>
      <c r="AH1031" s="883"/>
      <c r="AI1031" s="883"/>
      <c r="AJ1031" s="883"/>
      <c r="AK1031" s="883"/>
      <c r="AL1031" s="883"/>
      <c r="AM1031" s="883"/>
      <c r="AN1031" s="883"/>
      <c r="AO1031" s="883"/>
      <c r="AP1031" s="883"/>
      <c r="AQ1031" s="883"/>
      <c r="AR1031" s="883"/>
      <c r="AS1031" s="883"/>
      <c r="AT1031" s="883"/>
      <c r="AU1031" s="883"/>
      <c r="AV1031" s="883"/>
      <c r="AW1031" s="883"/>
      <c r="AX1031" s="883"/>
      <c r="AY1031" s="883"/>
      <c r="BA1031" s="250"/>
      <c r="BB1031" s="415"/>
      <c r="BC1031"/>
      <c r="BD1031"/>
      <c r="BE1031"/>
      <c r="BF1031"/>
      <c r="BG1031"/>
      <c r="BH1031"/>
      <c r="BI1031"/>
      <c r="BJ1031"/>
      <c r="BK1031"/>
      <c r="BL1031"/>
      <c r="BM1031"/>
      <c r="BN1031"/>
      <c r="BO1031"/>
      <c r="BP1031"/>
      <c r="BQ1031" s="250"/>
      <c r="BR1031" s="252"/>
      <c r="BS1031" s="252"/>
      <c r="BT1031" s="252"/>
      <c r="BU1031" s="252"/>
      <c r="BV1031" s="252"/>
      <c r="BW1031" s="252"/>
      <c r="BX1031" s="252"/>
      <c r="BY1031" s="252"/>
      <c r="BZ1031" s="252"/>
      <c r="CA1031" s="252"/>
      <c r="CB1031" s="252"/>
      <c r="CC1031" s="252"/>
      <c r="CD1031" s="252"/>
      <c r="CE1031" s="252"/>
      <c r="CF1031" s="252"/>
      <c r="CG1031" s="252"/>
      <c r="CH1031" s="252"/>
      <c r="CI1031" s="252"/>
      <c r="CJ1031" s="252"/>
      <c r="CK1031" s="252"/>
      <c r="CL1031" s="252"/>
      <c r="CM1031" s="252"/>
      <c r="CN1031" s="252"/>
      <c r="CO1031" s="252"/>
      <c r="CP1031" s="252"/>
      <c r="CQ1031" s="252"/>
      <c r="CR1031" s="252"/>
      <c r="CS1031" s="252"/>
      <c r="CT1031" s="252"/>
      <c r="CU1031" s="252"/>
      <c r="CV1031" s="252"/>
      <c r="CW1031" s="252"/>
      <c r="CX1031" s="252"/>
      <c r="CY1031" s="252"/>
      <c r="CZ1031" s="252"/>
      <c r="DA1031" s="883"/>
    </row>
    <row r="1032" s="745" customFormat="true" ht="17.1" customHeight="true" x14ac:dyDescent="0.2">
      <c r="A1032" s="2270"/>
      <c r="B1032" s="755" t="s">
        <v>188</v>
      </c>
      <c r="C1032" s="756">
        <v>1942</v>
      </c>
      <c r="R1032" s="883"/>
      <c r="S1032" s="883"/>
      <c r="T1032" s="883"/>
      <c r="U1032" s="883"/>
      <c r="V1032" s="883"/>
      <c r="W1032" s="883"/>
      <c r="X1032" s="883"/>
      <c r="Y1032" s="883"/>
      <c r="Z1032" s="883"/>
      <c r="AA1032" s="883"/>
      <c r="AB1032" s="883"/>
      <c r="AC1032" s="883"/>
      <c r="AD1032" s="883"/>
      <c r="AE1032" s="883"/>
      <c r="AF1032" s="883"/>
      <c r="AG1032" s="883"/>
      <c r="AH1032" s="883"/>
      <c r="AI1032" s="883"/>
      <c r="AJ1032" s="883"/>
      <c r="AK1032" s="883"/>
      <c r="AL1032" s="883"/>
      <c r="AM1032" s="883"/>
      <c r="AN1032" s="883"/>
      <c r="AO1032" s="883"/>
      <c r="AP1032" s="883"/>
      <c r="AQ1032" s="883"/>
      <c r="AR1032" s="883"/>
      <c r="AS1032" s="883"/>
      <c r="AT1032" s="883"/>
      <c r="AU1032" s="883"/>
      <c r="AV1032" s="883"/>
      <c r="AW1032" s="883"/>
      <c r="AX1032" s="883"/>
      <c r="AY1032" s="883"/>
      <c r="BA1032" s="250"/>
      <c r="BB1032" s="415"/>
      <c r="BC1032"/>
      <c r="BD1032"/>
      <c r="BE1032"/>
      <c r="BF1032"/>
      <c r="BG1032"/>
      <c r="BH1032"/>
      <c r="BI1032"/>
      <c r="BJ1032"/>
      <c r="BK1032"/>
      <c r="BL1032"/>
      <c r="BM1032"/>
      <c r="BN1032"/>
      <c r="BO1032"/>
      <c r="BP1032"/>
      <c r="BQ1032" s="250"/>
      <c r="BR1032" s="252"/>
      <c r="BS1032" s="252"/>
      <c r="BT1032" s="252"/>
      <c r="BU1032" s="252"/>
      <c r="BV1032" s="252"/>
      <c r="BW1032" s="252"/>
      <c r="BX1032" s="252"/>
      <c r="BY1032" s="252"/>
      <c r="BZ1032" s="252"/>
      <c r="CA1032" s="252"/>
      <c r="CB1032" s="252"/>
      <c r="CC1032" s="252"/>
      <c r="CD1032" s="252"/>
      <c r="CE1032" s="252"/>
      <c r="CF1032" s="252"/>
      <c r="CG1032" s="252"/>
      <c r="CH1032" s="252"/>
      <c r="CI1032" s="252"/>
      <c r="CJ1032" s="252"/>
      <c r="CK1032" s="252"/>
      <c r="CL1032" s="252"/>
      <c r="CM1032" s="252"/>
      <c r="CN1032" s="252"/>
      <c r="CO1032" s="252"/>
      <c r="CP1032" s="252"/>
      <c r="CQ1032" s="252"/>
      <c r="CR1032" s="252"/>
      <c r="CS1032" s="252"/>
      <c r="CT1032" s="252"/>
      <c r="CU1032" s="252"/>
      <c r="CV1032" s="252"/>
      <c r="CW1032" s="252"/>
      <c r="CX1032" s="252"/>
      <c r="CY1032" s="252"/>
      <c r="CZ1032" s="252"/>
      <c r="DA1032" s="883"/>
    </row>
    <row r="1033" s="745" customFormat="true" ht="12.95" customHeight="true" x14ac:dyDescent="0.2">
      <c r="A1033" s="2271" t="s">
        <v>189</v>
      </c>
      <c r="B1033" s="2272"/>
      <c r="C1033" s="2273"/>
      <c r="R1033" s="883"/>
      <c r="S1033" s="883"/>
      <c r="T1033" s="883"/>
      <c r="U1033" s="883"/>
      <c r="V1033" s="883"/>
      <c r="W1033" s="883"/>
      <c r="X1033" s="883"/>
      <c r="Y1033" s="883"/>
      <c r="Z1033" s="883"/>
      <c r="AA1033" s="883"/>
      <c r="AB1033" s="883"/>
      <c r="AC1033" s="883"/>
      <c r="AD1033" s="883"/>
      <c r="AE1033" s="883"/>
      <c r="AF1033" s="883"/>
      <c r="AG1033" s="883"/>
      <c r="AH1033" s="883"/>
      <c r="AI1033" s="883"/>
      <c r="AJ1033" s="883"/>
      <c r="AK1033" s="883"/>
      <c r="AL1033" s="883"/>
      <c r="AM1033" s="883"/>
      <c r="AN1033" s="883"/>
      <c r="AO1033" s="883"/>
      <c r="AP1033" s="883"/>
      <c r="AQ1033" s="883"/>
      <c r="AR1033" s="883"/>
      <c r="AS1033" s="883"/>
      <c r="AT1033" s="883"/>
      <c r="AU1033" s="883"/>
      <c r="AV1033" s="883"/>
      <c r="AW1033" s="883"/>
      <c r="AX1033" s="883"/>
      <c r="AY1033" s="883"/>
      <c r="BA1033" s="764"/>
      <c r="BB1033" s="136"/>
      <c r="BC1033" s="764"/>
      <c r="BD1033" s="764"/>
      <c r="BE1033" s="764"/>
      <c r="BF1033" s="764"/>
      <c r="BG1033" s="764"/>
      <c r="BH1033" s="764"/>
      <c r="BI1033" s="764"/>
      <c r="BJ1033" s="764"/>
      <c r="BK1033" s="764"/>
      <c r="BL1033" s="764"/>
      <c r="BM1033" s="764"/>
      <c r="BN1033" s="764"/>
      <c r="BO1033" s="764"/>
      <c r="BP1033" s="764"/>
      <c r="BQ1033" s="764"/>
      <c r="BR1033" s="233"/>
      <c r="BS1033" s="233"/>
      <c r="BT1033" s="233"/>
      <c r="BU1033" s="233"/>
      <c r="BV1033" s="233"/>
      <c r="BW1033" s="233"/>
      <c r="BX1033" s="233"/>
      <c r="BY1033" s="233"/>
      <c r="BZ1033" s="233"/>
      <c r="CA1033" s="233"/>
      <c r="CB1033" s="233"/>
      <c r="CC1033" s="233"/>
      <c r="CD1033" s="233"/>
      <c r="CE1033" s="233"/>
      <c r="CF1033" s="233"/>
      <c r="CG1033" s="233"/>
      <c r="CH1033" s="233"/>
      <c r="CI1033" s="233"/>
      <c r="CJ1033" s="233"/>
      <c r="CK1033" s="233"/>
      <c r="CL1033" s="233"/>
      <c r="CM1033" s="233"/>
      <c r="CN1033" s="233"/>
      <c r="CO1033" s="233"/>
      <c r="CP1033" s="233"/>
      <c r="CQ1033" s="233"/>
      <c r="CR1033" s="233"/>
      <c r="CS1033" s="233"/>
      <c r="CT1033" s="233"/>
      <c r="CU1033" s="233"/>
      <c r="CV1033" s="233"/>
      <c r="CW1033" s="233"/>
      <c r="CX1033" s="233"/>
      <c r="CY1033" s="233"/>
      <c r="CZ1033" s="233"/>
      <c r="DA1033" s="883"/>
    </row>
    <row r="1034" s="745" customFormat="true" ht="12.75" x14ac:dyDescent="0.2">
      <c r="A1034" s="2271">
        <v>2003</v>
      </c>
      <c r="B1034" s="2272"/>
      <c r="C1034" s="2273"/>
      <c r="R1034" s="883"/>
      <c r="S1034" s="883"/>
      <c r="T1034" s="883"/>
      <c r="U1034" s="883"/>
      <c r="V1034" s="883"/>
      <c r="W1034" s="883"/>
      <c r="X1034" s="883"/>
      <c r="Y1034" s="883"/>
      <c r="Z1034" s="883"/>
      <c r="AA1034" s="883"/>
      <c r="AB1034" s="883"/>
      <c r="AC1034" s="883"/>
      <c r="AD1034" s="883"/>
      <c r="AE1034" s="883"/>
      <c r="AF1034" s="883"/>
      <c r="AG1034" s="883"/>
      <c r="AH1034" s="883"/>
      <c r="AI1034" s="883"/>
      <c r="AJ1034" s="883"/>
      <c r="AK1034" s="883"/>
      <c r="AL1034" s="883"/>
      <c r="AM1034" s="883"/>
      <c r="AN1034" s="883"/>
      <c r="AO1034" s="883"/>
      <c r="AP1034" s="883"/>
      <c r="AQ1034" s="883"/>
      <c r="AR1034" s="883"/>
      <c r="AS1034" s="883"/>
      <c r="AT1034" s="883"/>
      <c r="AU1034" s="883"/>
      <c r="AV1034" s="883"/>
      <c r="AW1034" s="883"/>
      <c r="AX1034" s="883"/>
      <c r="AY1034" s="883"/>
      <c r="BA1034" s="250"/>
      <c r="BB1034" s="415"/>
      <c r="BC1034"/>
      <c r="BD1034"/>
      <c r="BE1034"/>
      <c r="BF1034"/>
      <c r="BG1034"/>
      <c r="BH1034"/>
      <c r="BI1034"/>
      <c r="BJ1034"/>
      <c r="BK1034"/>
      <c r="BL1034"/>
      <c r="BM1034"/>
      <c r="BN1034"/>
      <c r="BO1034"/>
      <c r="BP1034"/>
      <c r="BQ1034" s="250"/>
      <c r="BR1034" s="252"/>
      <c r="BS1034" s="252"/>
      <c r="BT1034" s="252"/>
      <c r="BU1034" s="252"/>
      <c r="BV1034" s="252"/>
      <c r="BW1034" s="252"/>
      <c r="BX1034" s="252"/>
      <c r="BY1034" s="252"/>
      <c r="BZ1034" s="252"/>
      <c r="CA1034" s="252"/>
      <c r="CB1034" s="252"/>
      <c r="CC1034" s="252"/>
      <c r="CD1034" s="252"/>
      <c r="CE1034" s="252"/>
      <c r="CF1034" s="252"/>
      <c r="CG1034" s="252"/>
      <c r="CH1034" s="252"/>
      <c r="CI1034" s="252"/>
      <c r="CJ1034" s="252"/>
      <c r="CK1034" s="252"/>
      <c r="CL1034" s="252"/>
      <c r="CM1034" s="252"/>
      <c r="CN1034" s="252"/>
      <c r="CO1034" s="252"/>
      <c r="CP1034" s="252"/>
      <c r="CQ1034" s="252"/>
      <c r="CR1034" s="252"/>
      <c r="CS1034" s="252"/>
      <c r="CT1034" s="252"/>
      <c r="CU1034" s="252"/>
      <c r="CV1034" s="252"/>
      <c r="CW1034" s="252"/>
      <c r="CX1034" s="252"/>
      <c r="CY1034" s="252"/>
      <c r="CZ1034" s="252"/>
      <c r="DA1034" s="883"/>
    </row>
    <row r="1035" s="240" customFormat="true" ht="15" customHeight="true" x14ac:dyDescent="0.2">
      <c r="B1035" s="746"/>
      <c r="R1035" s="233"/>
      <c r="S1035" s="233"/>
      <c r="T1035" s="233"/>
      <c r="U1035" s="233"/>
      <c r="V1035" s="233"/>
      <c r="W1035" s="233"/>
      <c r="X1035" s="233"/>
      <c r="Y1035" s="233"/>
      <c r="Z1035" s="233"/>
      <c r="AA1035" s="233"/>
      <c r="AB1035" s="233"/>
      <c r="AC1035" s="233"/>
      <c r="AD1035" s="233"/>
      <c r="AE1035" s="233"/>
      <c r="AF1035" s="233"/>
      <c r="AG1035" s="233"/>
      <c r="AH1035" s="233"/>
      <c r="AI1035" s="233"/>
      <c r="AJ1035" s="233"/>
      <c r="AK1035" s="233"/>
      <c r="AL1035" s="233"/>
      <c r="AM1035" s="233"/>
      <c r="AN1035" s="233"/>
      <c r="AO1035" s="233"/>
      <c r="AP1035" s="233"/>
      <c r="AQ1035" s="233"/>
      <c r="AR1035" s="233"/>
      <c r="AS1035" s="233"/>
      <c r="AT1035" s="233"/>
      <c r="AU1035" s="233"/>
      <c r="AV1035" s="233"/>
      <c r="AW1035" s="233"/>
      <c r="AX1035" s="233"/>
      <c r="AY1035" s="233"/>
      <c r="BA1035" s="740"/>
      <c r="BB1035" s="266"/>
      <c r="BC1035" s="740"/>
      <c r="BD1035" s="740"/>
      <c r="BE1035" s="740"/>
      <c r="BF1035" s="740"/>
      <c r="BG1035" s="740"/>
      <c r="BH1035" s="740"/>
      <c r="BI1035" s="740"/>
      <c r="BJ1035" s="740"/>
      <c r="BK1035" s="740"/>
      <c r="BL1035" s="740"/>
      <c r="BM1035" s="740"/>
      <c r="BN1035" s="740"/>
      <c r="BO1035" s="740"/>
      <c r="BP1035" s="740"/>
      <c r="BQ1035" s="740"/>
      <c r="BR1035" s="233"/>
      <c r="BS1035" s="233"/>
      <c r="BT1035" s="233"/>
      <c r="BU1035" s="233"/>
      <c r="BV1035" s="233"/>
      <c r="BW1035" s="233"/>
      <c r="BX1035" s="233"/>
      <c r="BY1035" s="233"/>
      <c r="BZ1035" s="233"/>
      <c r="CA1035" s="233"/>
      <c r="CB1035" s="233"/>
      <c r="CC1035" s="233"/>
      <c r="CD1035" s="233"/>
      <c r="CE1035" s="233"/>
      <c r="CF1035" s="233"/>
      <c r="CG1035" s="233"/>
      <c r="CH1035" s="233"/>
      <c r="CI1035" s="233"/>
      <c r="CJ1035" s="233"/>
      <c r="CK1035" s="233"/>
      <c r="CL1035" s="233"/>
      <c r="CM1035" s="233"/>
      <c r="CN1035" s="233"/>
      <c r="CO1035" s="233"/>
      <c r="CP1035" s="233"/>
      <c r="CQ1035" s="233"/>
      <c r="CR1035" s="233"/>
      <c r="CS1035" s="233"/>
      <c r="CT1035" s="233"/>
      <c r="CU1035" s="233"/>
      <c r="CV1035" s="233"/>
      <c r="CW1035" s="233"/>
      <c r="CX1035" s="233"/>
      <c r="CY1035" s="233"/>
      <c r="CZ1035" s="233"/>
      <c r="DA1035" s="233"/>
    </row>
    <row r="1036" ht="15" customHeight="true" x14ac:dyDescent="0.25">
      <c r="A1036" s="416" t="s">
        <v>121</v>
      </c>
      <c r="B1036" s="118" t="s">
        <v>122</v>
      </c>
    </row>
    <row r="1037" ht="15" customHeight="true" x14ac:dyDescent="0.2">
      <c r="A1037" s="417">
        <f>R15</f>
        <v>0</v>
      </c>
      <c r="B1037" s="417">
        <f>BR122+BR123</f>
        <v>0</v>
      </c>
    </row>
    <row r="1038" ht="15" customHeight="true" x14ac:dyDescent="0.2">
      <c r="A1038" s="417">
        <f>S15</f>
        <v>0</v>
      </c>
      <c r="B1038" s="417">
        <f>BS122+BS123</f>
        <v>0</v>
      </c>
    </row>
    <row r="1039" ht="15" customHeight="true" x14ac:dyDescent="0.2">
      <c r="A1039" s="417">
        <f>T15</f>
        <v>0</v>
      </c>
      <c r="B1039" s="417">
        <f>BT122+BT123</f>
        <v>0</v>
      </c>
    </row>
    <row r="1040" ht="15" customHeight="true" x14ac:dyDescent="0.2">
      <c r="A1040" s="417">
        <f>U15</f>
        <v>0</v>
      </c>
      <c r="B1040" s="417">
        <f>BU122+BU123</f>
        <v>0</v>
      </c>
    </row>
    <row r="1041" ht="15" customHeight="true" x14ac:dyDescent="0.2">
      <c r="A1041" s="417">
        <f>V15</f>
        <v>0</v>
      </c>
      <c r="B1041" s="417">
        <f>BV122+BV123</f>
        <v>0</v>
      </c>
    </row>
    <row r="1042" ht="15" customHeight="true" x14ac:dyDescent="0.2">
      <c r="A1042" s="417">
        <f>W15</f>
        <v>0</v>
      </c>
      <c r="B1042" s="417">
        <f>BW122+BW123</f>
        <v>0</v>
      </c>
    </row>
    <row r="1043" ht="15" customHeight="true" x14ac:dyDescent="0.2">
      <c r="A1043" s="417">
        <f>X15</f>
        <v>0</v>
      </c>
      <c r="B1043" s="417">
        <f>BX122+XR123</f>
        <v>0</v>
      </c>
    </row>
    <row r="1044" ht="15" customHeight="true" x14ac:dyDescent="0.2">
      <c r="A1044" s="417">
        <f>Y15</f>
        <v>0</v>
      </c>
      <c r="B1044" s="417">
        <f>BY122+BY123</f>
        <v>0</v>
      </c>
    </row>
    <row r="1045" ht="15" customHeight="true" x14ac:dyDescent="0.2">
      <c r="A1045" s="417">
        <f>Z15</f>
        <v>0</v>
      </c>
      <c r="B1045" s="417">
        <f>BZ122+BZ123</f>
        <v>0</v>
      </c>
    </row>
    <row r="1046" ht="15" customHeight="true" x14ac:dyDescent="0.2">
      <c r="A1046" s="266">
        <f>AA15</f>
        <v>0</v>
      </c>
      <c r="B1046" s="417">
        <f>CA122+CA123</f>
        <v>0</v>
      </c>
    </row>
    <row r="1047" ht="15" customHeight="true" x14ac:dyDescent="0.2">
      <c r="A1047" s="266">
        <f>AB15</f>
        <v>0</v>
      </c>
      <c r="B1047" s="417">
        <f>CB122+CB123</f>
        <v>0</v>
      </c>
    </row>
    <row r="1048" ht="15" customHeight="true" x14ac:dyDescent="0.2">
      <c r="A1048" s="266">
        <f>AC15</f>
        <v>0</v>
      </c>
      <c r="B1048" s="417">
        <f>CC122+CC123</f>
        <v>0</v>
      </c>
    </row>
    <row r="1049" ht="15" customHeight="true" x14ac:dyDescent="0.2">
      <c r="A1049" s="266">
        <f>AD15</f>
        <v>0</v>
      </c>
      <c r="B1049" s="417">
        <f>CD122+CD123</f>
        <v>0</v>
      </c>
    </row>
    <row r="1050" ht="15" customHeight="true" x14ac:dyDescent="0.2">
      <c r="A1050" s="266">
        <f>AE15</f>
        <v>0</v>
      </c>
      <c r="B1050" s="417">
        <f>CE122+CE123</f>
        <v>0</v>
      </c>
    </row>
    <row r="1051" ht="15" customHeight="true" x14ac:dyDescent="0.2">
      <c r="A1051" s="266">
        <f>AF15</f>
        <v>0</v>
      </c>
      <c r="B1051" s="417">
        <f>CF122+CF123</f>
        <v>0</v>
      </c>
    </row>
    <row r="1052" ht="15" customHeight="true" x14ac:dyDescent="0.2">
      <c r="A1052" s="266">
        <f>AG15</f>
        <v>0</v>
      </c>
      <c r="B1052" s="417">
        <f>CG122+CG123</f>
        <v>0</v>
      </c>
    </row>
    <row r="1053" ht="15" customHeight="true" x14ac:dyDescent="0.2">
      <c r="A1053" s="266">
        <f>AH15</f>
        <v>0</v>
      </c>
      <c r="B1053" s="417">
        <f>CH122+CH123</f>
        <v>0</v>
      </c>
    </row>
    <row r="1054" ht="15" customHeight="true" x14ac:dyDescent="0.2">
      <c r="A1054" s="266">
        <f>AI15</f>
        <v>0</v>
      </c>
      <c r="B1054" s="417">
        <f>CI122+CI123</f>
        <v>0</v>
      </c>
    </row>
    <row r="1055" ht="15" customHeight="true" x14ac:dyDescent="0.2">
      <c r="A1055" s="266">
        <f>AJ15</f>
        <v>0</v>
      </c>
      <c r="B1055" s="417">
        <f>CJ122+CJ123</f>
        <v>0</v>
      </c>
    </row>
    <row r="1056" ht="15" customHeight="true" x14ac:dyDescent="0.2">
      <c r="A1056" s="266">
        <f>AK15</f>
        <v>0</v>
      </c>
      <c r="B1056" s="417">
        <f>CK122+CK123</f>
        <v>0</v>
      </c>
    </row>
    <row r="1057" ht="15" customHeight="true" x14ac:dyDescent="0.2">
      <c r="A1057" s="266">
        <f>AL15</f>
        <v>0</v>
      </c>
      <c r="B1057" s="417">
        <f>CL122+CL123</f>
        <v>0</v>
      </c>
    </row>
    <row r="1058" ht="15" customHeight="true" x14ac:dyDescent="0.2">
      <c r="A1058" s="266">
        <f>AM15</f>
        <v>0</v>
      </c>
      <c r="B1058" s="417">
        <f>CM122+CM123</f>
        <v>0</v>
      </c>
    </row>
    <row r="1059" ht="15" customHeight="true" x14ac:dyDescent="0.2">
      <c r="A1059" s="266">
        <f>AN15</f>
        <v>0</v>
      </c>
      <c r="B1059" s="417">
        <f>CN122+CN123</f>
        <v>0</v>
      </c>
    </row>
    <row r="1060" ht="15" customHeight="true" x14ac:dyDescent="0.2">
      <c r="A1060" s="266">
        <f>AO15</f>
        <v>0</v>
      </c>
      <c r="B1060" s="417">
        <f>CO122+CO123</f>
        <v>0</v>
      </c>
    </row>
    <row r="1061" ht="15" customHeight="true" x14ac:dyDescent="0.2">
      <c r="A1061" s="266">
        <f>AP15</f>
        <v>0</v>
      </c>
      <c r="B1061" s="417">
        <f>CP122+CP123</f>
        <v>0</v>
      </c>
    </row>
    <row r="1062" ht="15" customHeight="true" x14ac:dyDescent="0.2">
      <c r="A1062" s="266">
        <f>AQ15</f>
        <v>0</v>
      </c>
      <c r="B1062" s="417">
        <f>CQ122+CQ123</f>
        <v>0</v>
      </c>
    </row>
    <row r="1063" ht="15" customHeight="true" x14ac:dyDescent="0.2">
      <c r="A1063" s="266">
        <f>AR15</f>
        <v>0</v>
      </c>
      <c r="B1063" s="417">
        <f>CR122+CR123</f>
        <v>0</v>
      </c>
    </row>
    <row r="1064" ht="15" customHeight="true" x14ac:dyDescent="0.2">
      <c r="A1064" s="266">
        <f>AS15</f>
        <v>0</v>
      </c>
      <c r="B1064" s="417">
        <f>CS122+CS123</f>
        <v>0</v>
      </c>
    </row>
    <row r="1065" ht="15" customHeight="true" x14ac:dyDescent="0.2">
      <c r="A1065" s="266">
        <f>AT15</f>
        <v>0</v>
      </c>
      <c r="B1065" s="417">
        <f>CT122+CT123</f>
        <v>0</v>
      </c>
    </row>
    <row r="1066" ht="15" customHeight="true" x14ac:dyDescent="0.2">
      <c r="A1066" s="266">
        <f>AU15</f>
        <v>0</v>
      </c>
      <c r="B1066" s="417">
        <f>CU122+CU123</f>
        <v>0</v>
      </c>
    </row>
    <row r="1067" ht="15" customHeight="true" x14ac:dyDescent="0.2">
      <c r="A1067" s="266">
        <f>AV15</f>
        <v>0</v>
      </c>
      <c r="B1067" s="417">
        <f>CV122+CV123</f>
        <v>0</v>
      </c>
    </row>
    <row r="1068" ht="15" customHeight="true" x14ac:dyDescent="0.2">
      <c r="A1068" s="266">
        <f>AW15</f>
        <v>0</v>
      </c>
      <c r="B1068" s="417">
        <f>CW122+CW123</f>
        <v>0</v>
      </c>
    </row>
    <row r="1069" ht="15" customHeight="true" x14ac:dyDescent="0.2">
      <c r="A1069" s="266">
        <f>AX15</f>
        <v>0</v>
      </c>
      <c r="B1069" s="417">
        <f>CX122+CX123</f>
        <v>0</v>
      </c>
    </row>
    <row r="1070" ht="15" customHeight="true" x14ac:dyDescent="0.2">
      <c r="A1070" s="266">
        <f>AY15</f>
        <v>0</v>
      </c>
      <c r="B1070" s="417">
        <f>CY122+CY123</f>
        <v>0</v>
      </c>
    </row>
    <row r="1071" ht="15" customHeight="true" x14ac:dyDescent="0.2">
      <c r="A1071" s="266"/>
      <c r="B1071" s="417"/>
    </row>
    <row r="1072" ht="15" customHeight="true" x14ac:dyDescent="0.2">
      <c r="A1072" s="417">
        <f>34-COUNTIF(A1037:A1071,"0")</f>
        <v>0</v>
      </c>
      <c r="B1072" s="266" t="s">
        <v>140</v>
      </c>
    </row>
    <row r="1100" s="899" customFormat="true" ht="17.1" customHeight="true" x14ac:dyDescent="0.2">
      <c r="A1100" s="900"/>
      <c r="B1100" s="882"/>
      <c r="BA1100" s="740"/>
      <c r="BB1100" s="266"/>
      <c r="BC1100" s="740"/>
      <c r="BD1100" s="740"/>
      <c r="BE1100" s="740"/>
      <c r="BF1100" s="740"/>
      <c r="BG1100" s="740"/>
      <c r="BH1100" s="740"/>
      <c r="BI1100" s="740"/>
      <c r="BJ1100" s="740"/>
      <c r="BK1100" s="740"/>
      <c r="BL1100" s="740"/>
      <c r="BM1100" s="740"/>
      <c r="BN1100" s="740"/>
      <c r="BO1100" s="740"/>
      <c r="BP1100" s="740"/>
      <c r="BQ1100" s="740"/>
      <c r="BR1100" s="233"/>
      <c r="BS1100" s="233"/>
      <c r="BT1100" s="233"/>
      <c r="BU1100" s="233"/>
      <c r="BV1100" s="233"/>
      <c r="BW1100" s="233"/>
      <c r="BX1100" s="233"/>
      <c r="BY1100" s="233"/>
      <c r="BZ1100" s="233"/>
      <c r="CA1100" s="233"/>
      <c r="CB1100" s="233"/>
      <c r="CC1100" s="233"/>
      <c r="CD1100" s="233"/>
      <c r="CE1100" s="233"/>
      <c r="CF1100" s="233"/>
      <c r="CG1100" s="233"/>
      <c r="CH1100" s="233"/>
      <c r="CI1100" s="233"/>
      <c r="CJ1100" s="233"/>
      <c r="CK1100" s="233"/>
      <c r="CL1100" s="233"/>
      <c r="CM1100" s="233"/>
      <c r="CN1100" s="233"/>
      <c r="CO1100" s="233"/>
      <c r="CP1100" s="233"/>
      <c r="CQ1100" s="233"/>
      <c r="CR1100" s="233"/>
      <c r="CS1100" s="233"/>
      <c r="CT1100" s="233"/>
      <c r="CU1100" s="233"/>
      <c r="CV1100" s="233"/>
      <c r="CW1100" s="233"/>
      <c r="CX1100" s="233"/>
      <c r="CY1100" s="233"/>
      <c r="CZ1100" s="233"/>
    </row>
    <row r="1101" s="899" customFormat="true" ht="17.1" customHeight="true" x14ac:dyDescent="0.2">
      <c r="A1101" s="901"/>
      <c r="B1101" s="884"/>
      <c r="BA1101" s="740"/>
      <c r="BB1101" s="266"/>
      <c r="BC1101" s="740"/>
      <c r="BD1101" s="740"/>
      <c r="BE1101" s="740"/>
      <c r="BF1101" s="740"/>
      <c r="BG1101" s="740"/>
      <c r="BH1101" s="740"/>
      <c r="BI1101" s="740"/>
      <c r="BJ1101" s="740"/>
      <c r="BK1101" s="740"/>
      <c r="BL1101" s="740"/>
      <c r="BM1101" s="740"/>
      <c r="BN1101" s="740"/>
      <c r="BO1101" s="740"/>
      <c r="BP1101" s="740"/>
      <c r="BQ1101" s="740"/>
      <c r="BR1101" s="233"/>
      <c r="BS1101" s="233"/>
      <c r="BT1101" s="233"/>
      <c r="BU1101" s="233"/>
      <c r="BV1101" s="233"/>
      <c r="BW1101" s="233"/>
      <c r="BX1101" s="233"/>
      <c r="BY1101" s="233"/>
      <c r="BZ1101" s="233"/>
      <c r="CA1101" s="233"/>
      <c r="CB1101" s="233"/>
      <c r="CC1101" s="233"/>
      <c r="CD1101" s="233"/>
      <c r="CE1101" s="233"/>
      <c r="CF1101" s="233"/>
      <c r="CG1101" s="233"/>
      <c r="CH1101" s="233"/>
      <c r="CI1101" s="233"/>
      <c r="CJ1101" s="233"/>
      <c r="CK1101" s="233"/>
      <c r="CL1101" s="233"/>
      <c r="CM1101" s="233"/>
      <c r="CN1101" s="233"/>
      <c r="CO1101" s="233"/>
      <c r="CP1101" s="233"/>
      <c r="CQ1101" s="233"/>
      <c r="CR1101" s="233"/>
      <c r="CS1101" s="233"/>
      <c r="CT1101" s="233"/>
      <c r="CU1101" s="233"/>
      <c r="CV1101" s="233"/>
      <c r="CW1101" s="233"/>
      <c r="CX1101" s="233"/>
      <c r="CY1101" s="233"/>
      <c r="CZ1101" s="233"/>
    </row>
    <row r="1102" s="233" customFormat="true" ht="15" customHeight="true" x14ac:dyDescent="0.2">
      <c r="BA1102" s="740"/>
      <c r="BB1102" s="266"/>
      <c r="BC1102" s="740"/>
      <c r="BD1102" s="740"/>
      <c r="BE1102" s="740"/>
      <c r="BF1102" s="740"/>
      <c r="BG1102" s="740"/>
      <c r="BH1102" s="740"/>
      <c r="BI1102" s="740"/>
      <c r="BJ1102" s="740"/>
      <c r="BK1102" s="740"/>
      <c r="BL1102" s="740"/>
      <c r="BM1102" s="740"/>
      <c r="BN1102" s="740"/>
      <c r="BO1102" s="740"/>
      <c r="BP1102" s="740"/>
      <c r="BQ1102" s="740"/>
    </row>
    <row r="1103" s="233" customFormat="true" ht="15" customHeight="true" x14ac:dyDescent="0.2">
      <c r="BA1103" s="740"/>
      <c r="BB1103" s="266"/>
      <c r="BC1103" s="740"/>
      <c r="BD1103" s="740"/>
      <c r="BE1103" s="740"/>
      <c r="BF1103" s="740"/>
      <c r="BG1103" s="740"/>
      <c r="BH1103" s="740"/>
      <c r="BI1103" s="740"/>
      <c r="BJ1103" s="740"/>
      <c r="BK1103" s="740"/>
      <c r="BL1103" s="740"/>
      <c r="BM1103" s="740"/>
      <c r="BN1103" s="740"/>
      <c r="BO1103" s="740"/>
      <c r="BP1103" s="740"/>
      <c r="BQ1103" s="740"/>
    </row>
    <row r="1104" s="233" customFormat="true" ht="15" customHeight="true" x14ac:dyDescent="0.2">
      <c r="BA1104" s="740"/>
      <c r="BB1104" s="266"/>
      <c r="BC1104" s="740"/>
      <c r="BD1104" s="740"/>
      <c r="BE1104" s="740"/>
      <c r="BF1104" s="740"/>
      <c r="BG1104" s="740"/>
      <c r="BH1104" s="740"/>
      <c r="BI1104" s="740"/>
      <c r="BJ1104" s="740"/>
      <c r="BK1104" s="740"/>
      <c r="BL1104" s="740"/>
      <c r="BM1104" s="740"/>
      <c r="BN1104" s="740"/>
      <c r="BO1104" s="740"/>
      <c r="BP1104" s="740"/>
      <c r="BQ1104" s="740"/>
    </row>
    <row r="1105" s="233" customFormat="true" ht="15" customHeight="true" x14ac:dyDescent="0.2">
      <c r="BA1105" s="740"/>
      <c r="BB1105" s="266"/>
      <c r="BC1105" s="740"/>
      <c r="BD1105" s="740"/>
      <c r="BE1105" s="740"/>
      <c r="BF1105" s="740"/>
      <c r="BG1105" s="740"/>
      <c r="BH1105" s="740"/>
      <c r="BI1105" s="740"/>
      <c r="BJ1105" s="740"/>
      <c r="BK1105" s="740"/>
      <c r="BL1105" s="740"/>
      <c r="BM1105" s="740"/>
      <c r="BN1105" s="740"/>
      <c r="BO1105" s="740"/>
      <c r="BP1105" s="740"/>
      <c r="BQ1105" s="740"/>
    </row>
    <row r="1106" s="233" customFormat="true" ht="15" customHeight="true" x14ac:dyDescent="0.2">
      <c r="BA1106" s="740"/>
      <c r="BB1106" s="266"/>
      <c r="BC1106" s="740"/>
      <c r="BD1106" s="740"/>
      <c r="BE1106" s="740"/>
      <c r="BF1106" s="740"/>
      <c r="BG1106" s="740"/>
      <c r="BH1106" s="740"/>
      <c r="BI1106" s="740"/>
      <c r="BJ1106" s="740"/>
      <c r="BK1106" s="740"/>
      <c r="BL1106" s="740"/>
      <c r="BM1106" s="740"/>
      <c r="BN1106" s="740"/>
      <c r="BO1106" s="740"/>
      <c r="BP1106" s="740"/>
      <c r="BQ1106" s="740"/>
    </row>
    <row r="1107" s="233" customFormat="true" ht="15" customHeight="true" x14ac:dyDescent="0.2">
      <c r="BA1107" s="740"/>
      <c r="BB1107" s="266"/>
      <c r="BC1107" s="740"/>
      <c r="BD1107" s="740"/>
      <c r="BE1107" s="740"/>
      <c r="BF1107" s="740"/>
      <c r="BG1107" s="740"/>
      <c r="BH1107" s="740"/>
      <c r="BI1107" s="740"/>
      <c r="BJ1107" s="740"/>
      <c r="BK1107" s="740"/>
      <c r="BL1107" s="740"/>
      <c r="BM1107" s="740"/>
      <c r="BN1107" s="740"/>
      <c r="BO1107" s="740"/>
      <c r="BP1107" s="740"/>
      <c r="BQ1107" s="740"/>
    </row>
    <row r="1108" s="233" customFormat="true" ht="15" customHeight="true" x14ac:dyDescent="0.2">
      <c r="BA1108" s="740"/>
      <c r="BB1108" s="266"/>
      <c r="BC1108" s="740"/>
      <c r="BD1108" s="740"/>
      <c r="BE1108" s="740"/>
      <c r="BF1108" s="740"/>
      <c r="BG1108" s="740"/>
      <c r="BH1108" s="740"/>
      <c r="BI1108" s="740"/>
      <c r="BJ1108" s="740"/>
      <c r="BK1108" s="740"/>
      <c r="BL1108" s="740"/>
      <c r="BM1108" s="740"/>
      <c r="BN1108" s="740"/>
      <c r="BO1108" s="740"/>
      <c r="BP1108" s="740"/>
      <c r="BQ1108" s="740"/>
    </row>
    <row r="1109" s="233" customFormat="true" ht="15" customHeight="true" x14ac:dyDescent="0.2">
      <c r="BA1109" s="740"/>
      <c r="BB1109" s="266"/>
      <c r="BC1109" s="740"/>
      <c r="BD1109" s="740"/>
      <c r="BE1109" s="740"/>
      <c r="BF1109" s="740"/>
      <c r="BG1109" s="740"/>
      <c r="BH1109" s="740"/>
      <c r="BI1109" s="740"/>
      <c r="BJ1109" s="740"/>
      <c r="BK1109" s="740"/>
      <c r="BL1109" s="740"/>
      <c r="BM1109" s="740"/>
      <c r="BN1109" s="740"/>
      <c r="BO1109" s="740"/>
      <c r="BP1109" s="740"/>
      <c r="BQ1109" s="740"/>
    </row>
    <row r="1110" s="233" customFormat="true" ht="15" customHeight="true" x14ac:dyDescent="0.2">
      <c r="BA1110" s="740"/>
      <c r="BB1110" s="266"/>
      <c r="BC1110" s="740"/>
      <c r="BD1110" s="740"/>
      <c r="BE1110" s="740"/>
      <c r="BF1110" s="740"/>
      <c r="BG1110" s="740"/>
      <c r="BH1110" s="740"/>
      <c r="BI1110" s="740"/>
      <c r="BJ1110" s="740"/>
      <c r="BK1110" s="740"/>
      <c r="BL1110" s="740"/>
      <c r="BM1110" s="740"/>
      <c r="BN1110" s="740"/>
      <c r="BO1110" s="740"/>
      <c r="BP1110" s="740"/>
      <c r="BQ1110" s="740"/>
    </row>
    <row r="1111" s="233" customFormat="true" ht="15" customHeight="true" x14ac:dyDescent="0.2">
      <c r="BA1111" s="740"/>
      <c r="BB1111" s="266"/>
      <c r="BC1111" s="740"/>
      <c r="BD1111" s="740"/>
      <c r="BE1111" s="740"/>
      <c r="BF1111" s="740"/>
      <c r="BG1111" s="740"/>
      <c r="BH1111" s="740"/>
      <c r="BI1111" s="740"/>
      <c r="BJ1111" s="740"/>
      <c r="BK1111" s="740"/>
      <c r="BL1111" s="740"/>
      <c r="BM1111" s="740"/>
      <c r="BN1111" s="740"/>
      <c r="BO1111" s="740"/>
      <c r="BP1111" s="740"/>
      <c r="BQ1111" s="740"/>
    </row>
    <row r="1112" s="233" customFormat="true" ht="15" customHeight="true" x14ac:dyDescent="0.2">
      <c r="BA1112" s="740"/>
      <c r="BB1112" s="266"/>
      <c r="BC1112" s="740"/>
      <c r="BD1112" s="740"/>
      <c r="BE1112" s="740"/>
      <c r="BF1112" s="740"/>
      <c r="BG1112" s="740"/>
      <c r="BH1112" s="740"/>
      <c r="BI1112" s="740"/>
      <c r="BJ1112" s="740"/>
      <c r="BK1112" s="740"/>
      <c r="BL1112" s="740"/>
      <c r="BM1112" s="740"/>
      <c r="BN1112" s="740"/>
      <c r="BO1112" s="740"/>
      <c r="BP1112" s="740"/>
      <c r="BQ1112" s="740"/>
    </row>
    <row r="1113" s="233" customFormat="true" ht="15" customHeight="true" x14ac:dyDescent="0.2">
      <c r="BA1113" s="740"/>
      <c r="BB1113" s="266"/>
      <c r="BC1113" s="740"/>
      <c r="BD1113" s="740"/>
      <c r="BE1113" s="740"/>
      <c r="BF1113" s="740"/>
      <c r="BG1113" s="740"/>
      <c r="BH1113" s="740"/>
      <c r="BI1113" s="740"/>
      <c r="BJ1113" s="740"/>
      <c r="BK1113" s="740"/>
      <c r="BL1113" s="740"/>
      <c r="BM1113" s="740"/>
      <c r="BN1113" s="740"/>
      <c r="BO1113" s="740"/>
      <c r="BP1113" s="740"/>
      <c r="BQ1113" s="740"/>
    </row>
    <row r="1114" s="899" customFormat="true" ht="17.1" customHeight="true" x14ac:dyDescent="0.2">
      <c r="A1114" s="901"/>
      <c r="B1114" s="884"/>
      <c r="C1114" s="885"/>
      <c r="D1114" s="886"/>
      <c r="E1114" s="886"/>
      <c r="F1114" s="886"/>
      <c r="G1114" s="887"/>
      <c r="H1114" s="886"/>
      <c r="I1114" s="886"/>
      <c r="J1114" s="886"/>
      <c r="K1114" s="886"/>
      <c r="L1114" s="887"/>
      <c r="M1114" s="886"/>
      <c r="N1114" s="886"/>
      <c r="O1114" s="886"/>
      <c r="P1114" s="886"/>
      <c r="Q1114" s="888"/>
      <c r="BA1114" s="740"/>
      <c r="BB1114" s="266"/>
      <c r="BC1114" s="740"/>
      <c r="BD1114" s="740"/>
      <c r="BE1114" s="740"/>
      <c r="BF1114" s="740"/>
      <c r="BG1114" s="740"/>
      <c r="BH1114" s="740"/>
      <c r="BI1114" s="740"/>
      <c r="BJ1114" s="740"/>
      <c r="BK1114" s="740"/>
      <c r="BL1114" s="740"/>
      <c r="BM1114" s="740"/>
      <c r="BN1114" s="740"/>
      <c r="BO1114" s="740"/>
      <c r="BP1114" s="740"/>
      <c r="BQ1114" s="740"/>
      <c r="BR1114" s="233"/>
      <c r="BS1114" s="233"/>
      <c r="BT1114" s="233"/>
      <c r="BU1114" s="233"/>
      <c r="BV1114" s="233"/>
      <c r="BW1114" s="233"/>
      <c r="BX1114" s="233"/>
      <c r="BY1114" s="233"/>
      <c r="BZ1114" s="233"/>
      <c r="CA1114" s="233"/>
      <c r="CB1114" s="233"/>
      <c r="CC1114" s="233"/>
      <c r="CD1114" s="233"/>
      <c r="CE1114" s="233"/>
      <c r="CF1114" s="233"/>
      <c r="CG1114" s="233"/>
      <c r="CH1114" s="233"/>
      <c r="CI1114" s="233"/>
      <c r="CJ1114" s="233"/>
      <c r="CK1114" s="233"/>
      <c r="CL1114" s="233"/>
      <c r="CM1114" s="233"/>
      <c r="CN1114" s="233"/>
      <c r="CO1114" s="233"/>
      <c r="CP1114" s="233"/>
      <c r="CQ1114" s="233"/>
      <c r="CR1114" s="233"/>
      <c r="CS1114" s="233"/>
      <c r="CT1114" s="233"/>
      <c r="CU1114" s="233"/>
      <c r="CV1114" s="233"/>
      <c r="CW1114" s="233"/>
      <c r="CX1114" s="233"/>
      <c r="CY1114" s="233"/>
      <c r="CZ1114" s="233"/>
    </row>
    <row r="1115" s="899" customFormat="true" ht="17.1" customHeight="true" x14ac:dyDescent="0.2">
      <c r="A1115" s="901"/>
      <c r="B1115" s="884"/>
      <c r="C1115" s="885"/>
      <c r="D1115" s="886"/>
      <c r="E1115" s="886"/>
      <c r="F1115" s="886"/>
      <c r="G1115" s="887"/>
      <c r="H1115" s="886"/>
      <c r="I1115" s="886"/>
      <c r="J1115" s="886"/>
      <c r="K1115" s="886"/>
      <c r="L1115" s="887"/>
      <c r="M1115" s="886"/>
      <c r="N1115" s="886"/>
      <c r="O1115" s="886"/>
      <c r="P1115" s="886"/>
      <c r="Q1115" s="888"/>
      <c r="BA1115" s="740"/>
      <c r="BB1115" s="266"/>
      <c r="BC1115" s="740"/>
      <c r="BD1115" s="740"/>
      <c r="BE1115" s="740"/>
      <c r="BF1115" s="740"/>
      <c r="BG1115" s="740"/>
      <c r="BH1115" s="740"/>
      <c r="BI1115" s="740"/>
      <c r="BJ1115" s="740"/>
      <c r="BK1115" s="740"/>
      <c r="BL1115" s="740"/>
      <c r="BM1115" s="740"/>
      <c r="BN1115" s="740"/>
      <c r="BO1115" s="740"/>
      <c r="BP1115" s="740"/>
      <c r="BQ1115" s="740"/>
      <c r="BR1115" s="233"/>
      <c r="BS1115" s="233"/>
      <c r="BT1115" s="233"/>
      <c r="BU1115" s="233"/>
      <c r="BV1115" s="233"/>
      <c r="BW1115" s="233"/>
      <c r="BX1115" s="233"/>
      <c r="BY1115" s="233"/>
      <c r="BZ1115" s="233"/>
      <c r="CA1115" s="233"/>
      <c r="CB1115" s="233"/>
      <c r="CC1115" s="233"/>
      <c r="CD1115" s="233"/>
      <c r="CE1115" s="233"/>
      <c r="CF1115" s="233"/>
      <c r="CG1115" s="233"/>
      <c r="CH1115" s="233"/>
      <c r="CI1115" s="233"/>
      <c r="CJ1115" s="233"/>
      <c r="CK1115" s="233"/>
      <c r="CL1115" s="233"/>
      <c r="CM1115" s="233"/>
      <c r="CN1115" s="233"/>
      <c r="CO1115" s="233"/>
      <c r="CP1115" s="233"/>
      <c r="CQ1115" s="233"/>
      <c r="CR1115" s="233"/>
      <c r="CS1115" s="233"/>
      <c r="CT1115" s="233"/>
      <c r="CU1115" s="233"/>
      <c r="CV1115" s="233"/>
      <c r="CW1115" s="233"/>
      <c r="CX1115" s="233"/>
      <c r="CY1115" s="233"/>
      <c r="CZ1115" s="233"/>
    </row>
    <row r="1116" s="899" customFormat="true" ht="17.1" customHeight="true" x14ac:dyDescent="0.2">
      <c r="A1116" s="901"/>
      <c r="B1116" s="884"/>
      <c r="C1116" s="885"/>
      <c r="D1116" s="886"/>
      <c r="E1116" s="886"/>
      <c r="F1116" s="886"/>
      <c r="G1116" s="887"/>
      <c r="H1116" s="886"/>
      <c r="I1116" s="886"/>
      <c r="J1116" s="886"/>
      <c r="K1116" s="886"/>
      <c r="L1116" s="887"/>
      <c r="M1116" s="886"/>
      <c r="N1116" s="886"/>
      <c r="O1116" s="886"/>
      <c r="P1116" s="886"/>
      <c r="Q1116" s="888"/>
      <c r="BA1116" s="740"/>
      <c r="BB1116" s="266"/>
      <c r="BC1116" s="740"/>
      <c r="BD1116" s="740"/>
      <c r="BE1116" s="740"/>
      <c r="BF1116" s="740"/>
      <c r="BG1116" s="740"/>
      <c r="BH1116" s="740"/>
      <c r="BI1116" s="740"/>
      <c r="BJ1116" s="740"/>
      <c r="BK1116" s="740"/>
      <c r="BL1116" s="740"/>
      <c r="BM1116" s="740"/>
      <c r="BN1116" s="740"/>
      <c r="BO1116" s="740"/>
      <c r="BP1116" s="740"/>
      <c r="BQ1116" s="740"/>
      <c r="BR1116" s="233"/>
      <c r="BS1116" s="233"/>
      <c r="BT1116" s="233"/>
      <c r="BU1116" s="233"/>
      <c r="BV1116" s="233"/>
      <c r="BW1116" s="233"/>
      <c r="BX1116" s="233"/>
      <c r="BY1116" s="233"/>
      <c r="BZ1116" s="233"/>
      <c r="CA1116" s="233"/>
      <c r="CB1116" s="233"/>
      <c r="CC1116" s="233"/>
      <c r="CD1116" s="233"/>
      <c r="CE1116" s="233"/>
      <c r="CF1116" s="233"/>
      <c r="CG1116" s="233"/>
      <c r="CH1116" s="233"/>
      <c r="CI1116" s="233"/>
      <c r="CJ1116" s="233"/>
      <c r="CK1116" s="233"/>
      <c r="CL1116" s="233"/>
      <c r="CM1116" s="233"/>
      <c r="CN1116" s="233"/>
      <c r="CO1116" s="233"/>
      <c r="CP1116" s="233"/>
      <c r="CQ1116" s="233"/>
      <c r="CR1116" s="233"/>
      <c r="CS1116" s="233"/>
      <c r="CT1116" s="233"/>
      <c r="CU1116" s="233"/>
      <c r="CV1116" s="233"/>
      <c r="CW1116" s="233"/>
      <c r="CX1116" s="233"/>
      <c r="CY1116" s="233"/>
      <c r="CZ1116" s="233"/>
    </row>
    <row r="1117" s="899" customFormat="true" ht="17.1" customHeight="true" x14ac:dyDescent="0.2">
      <c r="A1117" s="902"/>
      <c r="B1117" s="889"/>
      <c r="C1117" s="890"/>
      <c r="D1117" s="891"/>
      <c r="E1117" s="891"/>
      <c r="F1117" s="891"/>
      <c r="G1117" s="892"/>
      <c r="H1117" s="891"/>
      <c r="I1117" s="891"/>
      <c r="J1117" s="891"/>
      <c r="K1117" s="891"/>
      <c r="L1117" s="892"/>
      <c r="M1117" s="891"/>
      <c r="N1117" s="891"/>
      <c r="O1117" s="891"/>
      <c r="P1117" s="891"/>
      <c r="Q1117" s="893"/>
      <c r="BA1117" s="740"/>
      <c r="BB1117" s="266"/>
      <c r="BC1117" s="740"/>
      <c r="BD1117" s="740"/>
      <c r="BE1117" s="740"/>
      <c r="BF1117" s="740"/>
      <c r="BG1117" s="740"/>
      <c r="BH1117" s="740"/>
      <c r="BI1117" s="740"/>
      <c r="BJ1117" s="740"/>
      <c r="BK1117" s="740"/>
      <c r="BL1117" s="740"/>
      <c r="BM1117" s="740"/>
      <c r="BN1117" s="740"/>
      <c r="BO1117" s="740"/>
      <c r="BP1117" s="740"/>
      <c r="BQ1117" s="740"/>
      <c r="BR1117" s="233"/>
      <c r="BS1117" s="233"/>
      <c r="BT1117" s="233"/>
      <c r="BU1117" s="233"/>
      <c r="BV1117" s="233"/>
      <c r="BW1117" s="233"/>
      <c r="BX1117" s="233"/>
      <c r="BY1117" s="233"/>
      <c r="BZ1117" s="233"/>
      <c r="CA1117" s="233"/>
      <c r="CB1117" s="233"/>
      <c r="CC1117" s="233"/>
      <c r="CD1117" s="233"/>
      <c r="CE1117" s="233"/>
      <c r="CF1117" s="233"/>
      <c r="CG1117" s="233"/>
      <c r="CH1117" s="233"/>
      <c r="CI1117" s="233"/>
      <c r="CJ1117" s="233"/>
      <c r="CK1117" s="233"/>
      <c r="CL1117" s="233"/>
      <c r="CM1117" s="233"/>
      <c r="CN1117" s="233"/>
      <c r="CO1117" s="233"/>
      <c r="CP1117" s="233"/>
      <c r="CQ1117" s="233"/>
      <c r="CR1117" s="233"/>
      <c r="CS1117" s="233"/>
      <c r="CT1117" s="233"/>
      <c r="CU1117" s="233"/>
      <c r="CV1117" s="233"/>
      <c r="CW1117" s="233"/>
      <c r="CX1117" s="233"/>
      <c r="CY1117" s="233"/>
      <c r="CZ1117" s="233"/>
    </row>
    <row r="1118" s="233" customFormat="true" ht="15" customHeight="true" x14ac:dyDescent="0.2">
      <c r="BA1118" s="740"/>
      <c r="BB1118" s="266"/>
      <c r="BC1118" s="740"/>
      <c r="BD1118" s="740"/>
      <c r="BE1118" s="740"/>
      <c r="BF1118" s="740"/>
      <c r="BG1118" s="740"/>
      <c r="BH1118" s="740"/>
      <c r="BI1118" s="740"/>
      <c r="BJ1118" s="740"/>
      <c r="BK1118" s="740"/>
      <c r="BL1118" s="740"/>
      <c r="BM1118" s="740"/>
      <c r="BN1118" s="740"/>
      <c r="BO1118" s="740"/>
      <c r="BP1118" s="740"/>
      <c r="BQ1118" s="740"/>
    </row>
    <row r="1119" s="233" customFormat="true" ht="15" customHeight="true" x14ac:dyDescent="0.2">
      <c r="BA1119" s="740"/>
      <c r="BB1119" s="266"/>
      <c r="BC1119" s="740"/>
      <c r="BD1119" s="740"/>
      <c r="BE1119" s="740"/>
      <c r="BF1119" s="740"/>
      <c r="BG1119" s="740"/>
      <c r="BH1119" s="740"/>
      <c r="BI1119" s="740"/>
      <c r="BJ1119" s="740"/>
      <c r="BK1119" s="740"/>
      <c r="BL1119" s="740"/>
      <c r="BM1119" s="740"/>
      <c r="BN1119" s="740"/>
      <c r="BO1119" s="740"/>
      <c r="BP1119" s="740"/>
      <c r="BQ1119" s="740"/>
    </row>
    <row r="1120" s="233" customFormat="true" ht="15" customHeight="true" x14ac:dyDescent="0.2">
      <c r="BA1120" s="740"/>
      <c r="BB1120" s="266"/>
      <c r="BC1120" s="740"/>
      <c r="BD1120" s="740"/>
      <c r="BE1120" s="740"/>
      <c r="BF1120" s="740"/>
      <c r="BG1120" s="740"/>
      <c r="BH1120" s="740"/>
      <c r="BI1120" s="740"/>
      <c r="BJ1120" s="740"/>
      <c r="BK1120" s="740"/>
      <c r="BL1120" s="740"/>
      <c r="BM1120" s="740"/>
      <c r="BN1120" s="740"/>
      <c r="BO1120" s="740"/>
      <c r="BP1120" s="740"/>
      <c r="BQ1120" s="740"/>
    </row>
    <row r="1121" s="233" customFormat="true" ht="15" customHeight="true" x14ac:dyDescent="0.2">
      <c r="BA1121" s="740"/>
      <c r="BB1121" s="266"/>
      <c r="BC1121" s="740"/>
      <c r="BD1121" s="740"/>
      <c r="BE1121" s="740"/>
      <c r="BF1121" s="740"/>
      <c r="BG1121" s="740"/>
      <c r="BH1121" s="740"/>
      <c r="BI1121" s="740"/>
      <c r="BJ1121" s="740"/>
      <c r="BK1121" s="740"/>
      <c r="BL1121" s="740"/>
      <c r="BM1121" s="740"/>
      <c r="BN1121" s="740"/>
      <c r="BO1121" s="740"/>
      <c r="BP1121" s="740"/>
      <c r="BQ1121" s="740"/>
    </row>
    <row r="1122" s="233" customFormat="true" ht="15" customHeight="true" x14ac:dyDescent="0.2">
      <c r="BA1122" s="740"/>
      <c r="BB1122" s="266"/>
      <c r="BC1122" s="740"/>
      <c r="BD1122" s="740"/>
      <c r="BE1122" s="740"/>
      <c r="BF1122" s="740"/>
      <c r="BG1122" s="740"/>
      <c r="BH1122" s="740"/>
      <c r="BI1122" s="740"/>
      <c r="BJ1122" s="740"/>
      <c r="BK1122" s="740"/>
      <c r="BL1122" s="740"/>
      <c r="BM1122" s="740"/>
      <c r="BN1122" s="740"/>
      <c r="BO1122" s="740"/>
      <c r="BP1122" s="740"/>
      <c r="BQ1122" s="740"/>
    </row>
    <row r="1123" s="233" customFormat="true" ht="15" customHeight="true" x14ac:dyDescent="0.2">
      <c r="BA1123" s="740"/>
      <c r="BB1123" s="266"/>
      <c r="BC1123" s="740"/>
      <c r="BD1123" s="740"/>
      <c r="BE1123" s="740"/>
      <c r="BF1123" s="740"/>
      <c r="BG1123" s="740"/>
      <c r="BH1123" s="740"/>
      <c r="BI1123" s="740"/>
      <c r="BJ1123" s="740"/>
      <c r="BK1123" s="740"/>
      <c r="BL1123" s="740"/>
      <c r="BM1123" s="740"/>
      <c r="BN1123" s="740"/>
      <c r="BO1123" s="740"/>
      <c r="BP1123" s="740"/>
      <c r="BQ1123" s="740"/>
    </row>
    <row r="1124" s="233" customFormat="true" ht="15" customHeight="true" x14ac:dyDescent="0.2">
      <c r="BA1124" s="740"/>
      <c r="BB1124" s="266"/>
      <c r="BC1124" s="740"/>
      <c r="BD1124" s="740"/>
      <c r="BE1124" s="740"/>
      <c r="BF1124" s="740"/>
      <c r="BG1124" s="740"/>
      <c r="BH1124" s="740"/>
      <c r="BI1124" s="740"/>
      <c r="BJ1124" s="740"/>
      <c r="BK1124" s="740"/>
      <c r="BL1124" s="740"/>
      <c r="BM1124" s="740"/>
      <c r="BN1124" s="740"/>
      <c r="BO1124" s="740"/>
      <c r="BP1124" s="740"/>
      <c r="BQ1124" s="740"/>
    </row>
    <row r="1125" s="233" customFormat="true" ht="15" customHeight="true" x14ac:dyDescent="0.2">
      <c r="BA1125" s="740"/>
      <c r="BB1125" s="266"/>
      <c r="BC1125" s="740"/>
      <c r="BD1125" s="740"/>
      <c r="BE1125" s="740"/>
      <c r="BF1125" s="740"/>
      <c r="BG1125" s="740"/>
      <c r="BH1125" s="740"/>
      <c r="BI1125" s="740"/>
      <c r="BJ1125" s="740"/>
      <c r="BK1125" s="740"/>
      <c r="BL1125" s="740"/>
      <c r="BM1125" s="740"/>
      <c r="BN1125" s="740"/>
      <c r="BO1125" s="740"/>
      <c r="BP1125" s="740"/>
      <c r="BQ1125" s="740"/>
    </row>
    <row r="1126" s="233" customFormat="true" ht="15" customHeight="true" x14ac:dyDescent="0.2">
      <c r="BA1126" s="740"/>
      <c r="BB1126" s="266"/>
      <c r="BC1126" s="740"/>
      <c r="BD1126" s="740"/>
      <c r="BE1126" s="740"/>
      <c r="BF1126" s="740"/>
      <c r="BG1126" s="740"/>
      <c r="BH1126" s="740"/>
      <c r="BI1126" s="740"/>
      <c r="BJ1126" s="740"/>
      <c r="BK1126" s="740"/>
      <c r="BL1126" s="740"/>
      <c r="BM1126" s="740"/>
      <c r="BN1126" s="740"/>
      <c r="BO1126" s="740"/>
      <c r="BP1126" s="740"/>
      <c r="BQ1126" s="740"/>
    </row>
    <row r="1127" s="233" customFormat="true" ht="15" customHeight="true" x14ac:dyDescent="0.2">
      <c r="BA1127" s="740"/>
      <c r="BB1127" s="266"/>
      <c r="BC1127" s="740"/>
      <c r="BD1127" s="740"/>
      <c r="BE1127" s="740"/>
      <c r="BF1127" s="740"/>
      <c r="BG1127" s="740"/>
      <c r="BH1127" s="740"/>
      <c r="BI1127" s="740"/>
      <c r="BJ1127" s="740"/>
      <c r="BK1127" s="740"/>
      <c r="BL1127" s="740"/>
      <c r="BM1127" s="740"/>
      <c r="BN1127" s="740"/>
      <c r="BO1127" s="740"/>
      <c r="BP1127" s="740"/>
      <c r="BQ1127" s="740"/>
    </row>
    <row r="1128" s="233" customFormat="true" ht="15" customHeight="true" x14ac:dyDescent="0.2">
      <c r="BA1128" s="740"/>
      <c r="BB1128" s="266"/>
      <c r="BC1128" s="740"/>
      <c r="BD1128" s="740"/>
      <c r="BE1128" s="740"/>
      <c r="BF1128" s="740"/>
      <c r="BG1128" s="740"/>
      <c r="BH1128" s="740"/>
      <c r="BI1128" s="740"/>
      <c r="BJ1128" s="740"/>
      <c r="BK1128" s="740"/>
      <c r="BL1128" s="740"/>
      <c r="BM1128" s="740"/>
      <c r="BN1128" s="740"/>
      <c r="BO1128" s="740"/>
      <c r="BP1128" s="740"/>
      <c r="BQ1128" s="740"/>
    </row>
    <row r="1129" s="233" customFormat="true" ht="15" customHeight="true" x14ac:dyDescent="0.2">
      <c r="BA1129" s="740"/>
      <c r="BB1129" s="266"/>
      <c r="BC1129" s="740"/>
      <c r="BD1129" s="740"/>
      <c r="BE1129" s="740"/>
      <c r="BF1129" s="740"/>
      <c r="BG1129" s="740"/>
      <c r="BH1129" s="740"/>
      <c r="BI1129" s="740"/>
      <c r="BJ1129" s="740"/>
      <c r="BK1129" s="740"/>
      <c r="BL1129" s="740"/>
      <c r="BM1129" s="740"/>
      <c r="BN1129" s="740"/>
      <c r="BO1129" s="740"/>
      <c r="BP1129" s="740"/>
      <c r="BQ1129" s="740"/>
    </row>
    <row r="1130" s="233" customFormat="true" ht="15" customHeight="true" x14ac:dyDescent="0.2">
      <c r="BA1130" s="740"/>
      <c r="BB1130" s="266"/>
      <c r="BC1130" s="740"/>
      <c r="BD1130" s="740"/>
      <c r="BE1130" s="740"/>
      <c r="BF1130" s="740"/>
      <c r="BG1130" s="740"/>
      <c r="BH1130" s="740"/>
      <c r="BI1130" s="740"/>
      <c r="BJ1130" s="740"/>
      <c r="BK1130" s="740"/>
      <c r="BL1130" s="740"/>
      <c r="BM1130" s="740"/>
      <c r="BN1130" s="740"/>
      <c r="BO1130" s="740"/>
      <c r="BP1130" s="740"/>
      <c r="BQ1130" s="740"/>
    </row>
    <row r="1131" s="233" customFormat="true" ht="15" customHeight="true" x14ac:dyDescent="0.2">
      <c r="BA1131" s="740"/>
      <c r="BB1131" s="266"/>
      <c r="BC1131" s="740"/>
      <c r="BD1131" s="740"/>
      <c r="BE1131" s="740"/>
      <c r="BF1131" s="740"/>
      <c r="BG1131" s="740"/>
      <c r="BH1131" s="740"/>
      <c r="BI1131" s="740"/>
      <c r="BJ1131" s="740"/>
      <c r="BK1131" s="740"/>
      <c r="BL1131" s="740"/>
      <c r="BM1131" s="740"/>
      <c r="BN1131" s="740"/>
      <c r="BO1131" s="740"/>
      <c r="BP1131" s="740"/>
      <c r="BQ1131" s="740"/>
    </row>
    <row r="1132" s="233" customFormat="true" ht="15" customHeight="true" x14ac:dyDescent="0.2">
      <c r="BA1132" s="740"/>
      <c r="BB1132" s="266"/>
      <c r="BC1132" s="740"/>
      <c r="BD1132" s="740"/>
      <c r="BE1132" s="740"/>
      <c r="BF1132" s="740"/>
      <c r="BG1132" s="740"/>
      <c r="BH1132" s="740"/>
      <c r="BI1132" s="740"/>
      <c r="BJ1132" s="740"/>
      <c r="BK1132" s="740"/>
      <c r="BL1132" s="740"/>
      <c r="BM1132" s="740"/>
      <c r="BN1132" s="740"/>
      <c r="BO1132" s="740"/>
      <c r="BP1132" s="740"/>
      <c r="BQ1132" s="740"/>
    </row>
    <row r="1133" s="233" customFormat="true" ht="15" customHeight="true" x14ac:dyDescent="0.2">
      <c r="BA1133" s="740"/>
      <c r="BB1133" s="266"/>
      <c r="BC1133" s="740"/>
      <c r="BD1133" s="740"/>
      <c r="BE1133" s="740"/>
      <c r="BF1133" s="740"/>
      <c r="BG1133" s="740"/>
      <c r="BH1133" s="740"/>
      <c r="BI1133" s="740"/>
      <c r="BJ1133" s="740"/>
      <c r="BK1133" s="740"/>
      <c r="BL1133" s="740"/>
      <c r="BM1133" s="740"/>
      <c r="BN1133" s="740"/>
      <c r="BO1133" s="740"/>
      <c r="BP1133" s="740"/>
      <c r="BQ1133" s="740"/>
    </row>
    <row r="1134" s="233" customFormat="true" ht="15" customHeight="true" x14ac:dyDescent="0.2">
      <c r="BA1134" s="740"/>
      <c r="BB1134" s="266"/>
      <c r="BC1134" s="740"/>
      <c r="BD1134" s="740"/>
      <c r="BE1134" s="740"/>
      <c r="BF1134" s="740"/>
      <c r="BG1134" s="740"/>
      <c r="BH1134" s="740"/>
      <c r="BI1134" s="740"/>
      <c r="BJ1134" s="740"/>
      <c r="BK1134" s="740"/>
      <c r="BL1134" s="740"/>
      <c r="BM1134" s="740"/>
      <c r="BN1134" s="740"/>
      <c r="BO1134" s="740"/>
      <c r="BP1134" s="740"/>
      <c r="BQ1134" s="740"/>
    </row>
    <row r="1135" s="233" customFormat="true" ht="15" customHeight="true" x14ac:dyDescent="0.2">
      <c r="BA1135" s="740"/>
      <c r="BB1135" s="266"/>
      <c r="BC1135" s="740"/>
      <c r="BD1135" s="740"/>
      <c r="BE1135" s="740"/>
      <c r="BF1135" s="740"/>
      <c r="BG1135" s="740"/>
      <c r="BH1135" s="740"/>
      <c r="BI1135" s="740"/>
      <c r="BJ1135" s="740"/>
      <c r="BK1135" s="740"/>
      <c r="BL1135" s="740"/>
      <c r="BM1135" s="740"/>
      <c r="BN1135" s="740"/>
      <c r="BO1135" s="740"/>
      <c r="BP1135" s="740"/>
      <c r="BQ1135" s="740"/>
    </row>
    <row r="1136" s="233" customFormat="true" ht="15" customHeight="true" x14ac:dyDescent="0.2">
      <c r="BA1136" s="740"/>
      <c r="BB1136" s="266"/>
      <c r="BC1136" s="740"/>
      <c r="BD1136" s="740"/>
      <c r="BE1136" s="740"/>
      <c r="BF1136" s="740"/>
      <c r="BG1136" s="740"/>
      <c r="BH1136" s="740"/>
      <c r="BI1136" s="740"/>
      <c r="BJ1136" s="740"/>
      <c r="BK1136" s="740"/>
      <c r="BL1136" s="740"/>
      <c r="BM1136" s="740"/>
      <c r="BN1136" s="740"/>
      <c r="BO1136" s="740"/>
      <c r="BP1136" s="740"/>
      <c r="BQ1136" s="740"/>
    </row>
    <row r="1137" s="233" customFormat="true" ht="15" customHeight="true" x14ac:dyDescent="0.2">
      <c r="BA1137" s="740"/>
      <c r="BB1137" s="266"/>
      <c r="BC1137" s="740"/>
      <c r="BD1137" s="740"/>
      <c r="BE1137" s="740"/>
      <c r="BF1137" s="740"/>
      <c r="BG1137" s="740"/>
      <c r="BH1137" s="740"/>
      <c r="BI1137" s="740"/>
      <c r="BJ1137" s="740"/>
      <c r="BK1137" s="740"/>
      <c r="BL1137" s="740"/>
      <c r="BM1137" s="740"/>
      <c r="BN1137" s="740"/>
      <c r="BO1137" s="740"/>
      <c r="BP1137" s="740"/>
      <c r="BQ1137" s="740"/>
    </row>
    <row r="1138" s="233" customFormat="true" ht="15" customHeight="true" x14ac:dyDescent="0.2">
      <c r="BA1138" s="740"/>
      <c r="BB1138" s="266"/>
      <c r="BC1138" s="740"/>
      <c r="BD1138" s="740"/>
      <c r="BE1138" s="740"/>
      <c r="BF1138" s="740"/>
      <c r="BG1138" s="740"/>
      <c r="BH1138" s="740"/>
      <c r="BI1138" s="740"/>
      <c r="BJ1138" s="740"/>
      <c r="BK1138" s="740"/>
      <c r="BL1138" s="740"/>
      <c r="BM1138" s="740"/>
      <c r="BN1138" s="740"/>
      <c r="BO1138" s="740"/>
      <c r="BP1138" s="740"/>
      <c r="BQ1138" s="740"/>
    </row>
    <row r="1139" s="233" customFormat="true" ht="15" customHeight="true" x14ac:dyDescent="0.2">
      <c r="BA1139" s="740"/>
      <c r="BB1139" s="266"/>
      <c r="BC1139" s="740"/>
      <c r="BD1139" s="740"/>
      <c r="BE1139" s="740"/>
      <c r="BF1139" s="740"/>
      <c r="BG1139" s="740"/>
      <c r="BH1139" s="740"/>
      <c r="BI1139" s="740"/>
      <c r="BJ1139" s="740"/>
      <c r="BK1139" s="740"/>
      <c r="BL1139" s="740"/>
      <c r="BM1139" s="740"/>
      <c r="BN1139" s="740"/>
      <c r="BO1139" s="740"/>
      <c r="BP1139" s="740"/>
      <c r="BQ1139" s="740"/>
    </row>
    <row r="1140" s="233" customFormat="true" ht="15" customHeight="true" x14ac:dyDescent="0.2">
      <c r="BA1140" s="740"/>
      <c r="BB1140" s="266"/>
      <c r="BC1140" s="740"/>
      <c r="BD1140" s="740"/>
      <c r="BE1140" s="740"/>
      <c r="BF1140" s="740"/>
      <c r="BG1140" s="740"/>
      <c r="BH1140" s="740"/>
      <c r="BI1140" s="740"/>
      <c r="BJ1140" s="740"/>
      <c r="BK1140" s="740"/>
      <c r="BL1140" s="740"/>
      <c r="BM1140" s="740"/>
      <c r="BN1140" s="740"/>
      <c r="BO1140" s="740"/>
      <c r="BP1140" s="740"/>
      <c r="BQ1140" s="740"/>
    </row>
    <row r="1141" s="233" customFormat="true" ht="15" customHeight="true" x14ac:dyDescent="0.2">
      <c r="BA1141" s="740"/>
      <c r="BB1141" s="266"/>
      <c r="BC1141" s="740"/>
      <c r="BD1141" s="740"/>
      <c r="BE1141" s="740"/>
      <c r="BF1141" s="740"/>
      <c r="BG1141" s="740"/>
      <c r="BH1141" s="740"/>
      <c r="BI1141" s="740"/>
      <c r="BJ1141" s="740"/>
      <c r="BK1141" s="740"/>
      <c r="BL1141" s="740"/>
      <c r="BM1141" s="740"/>
      <c r="BN1141" s="740"/>
      <c r="BO1141" s="740"/>
      <c r="BP1141" s="740"/>
      <c r="BQ1141" s="740"/>
    </row>
    <row r="1142" s="233" customFormat="true" ht="15" customHeight="true" x14ac:dyDescent="0.2">
      <c r="BA1142" s="740"/>
      <c r="BB1142" s="266"/>
      <c r="BC1142" s="740"/>
      <c r="BD1142" s="740"/>
      <c r="BE1142" s="740"/>
      <c r="BF1142" s="740"/>
      <c r="BG1142" s="740"/>
      <c r="BH1142" s="740"/>
      <c r="BI1142" s="740"/>
      <c r="BJ1142" s="740"/>
      <c r="BK1142" s="740"/>
      <c r="BL1142" s="740"/>
      <c r="BM1142" s="740"/>
      <c r="BN1142" s="740"/>
      <c r="BO1142" s="740"/>
      <c r="BP1142" s="740"/>
      <c r="BQ1142" s="740"/>
    </row>
    <row r="1143" s="233" customFormat="true" ht="15" customHeight="true" x14ac:dyDescent="0.2">
      <c r="BA1143" s="740"/>
      <c r="BB1143" s="266"/>
      <c r="BC1143" s="740"/>
      <c r="BD1143" s="740"/>
      <c r="BE1143" s="740"/>
      <c r="BF1143" s="740"/>
      <c r="BG1143" s="740"/>
      <c r="BH1143" s="740"/>
      <c r="BI1143" s="740"/>
      <c r="BJ1143" s="740"/>
      <c r="BK1143" s="740"/>
      <c r="BL1143" s="740"/>
      <c r="BM1143" s="740"/>
      <c r="BN1143" s="740"/>
      <c r="BO1143" s="740"/>
      <c r="BP1143" s="740"/>
      <c r="BQ1143" s="740"/>
    </row>
    <row r="1144" s="233" customFormat="true" ht="15" customHeight="true" x14ac:dyDescent="0.2">
      <c r="BA1144" s="740"/>
      <c r="BB1144" s="266"/>
      <c r="BC1144" s="740"/>
      <c r="BD1144" s="740"/>
      <c r="BE1144" s="740"/>
      <c r="BF1144" s="740"/>
      <c r="BG1144" s="740"/>
      <c r="BH1144" s="740"/>
      <c r="BI1144" s="740"/>
      <c r="BJ1144" s="740"/>
      <c r="BK1144" s="740"/>
      <c r="BL1144" s="740"/>
      <c r="BM1144" s="740"/>
      <c r="BN1144" s="740"/>
      <c r="BO1144" s="740"/>
      <c r="BP1144" s="740"/>
      <c r="BQ1144" s="740"/>
    </row>
    <row r="1145" s="233" customFormat="true" ht="15" customHeight="true" x14ac:dyDescent="0.2">
      <c r="BA1145" s="740"/>
      <c r="BB1145" s="266"/>
      <c r="BC1145" s="740"/>
      <c r="BD1145" s="740"/>
      <c r="BE1145" s="740"/>
      <c r="BF1145" s="740"/>
      <c r="BG1145" s="740"/>
      <c r="BH1145" s="740"/>
      <c r="BI1145" s="740"/>
      <c r="BJ1145" s="740"/>
      <c r="BK1145" s="740"/>
      <c r="BL1145" s="740"/>
      <c r="BM1145" s="740"/>
      <c r="BN1145" s="740"/>
      <c r="BO1145" s="740"/>
      <c r="BP1145" s="740"/>
      <c r="BQ1145" s="740"/>
    </row>
    <row r="1146" s="233" customFormat="true" ht="15" customHeight="true" x14ac:dyDescent="0.2">
      <c r="BA1146" s="740"/>
      <c r="BB1146" s="266"/>
      <c r="BC1146" s="740"/>
      <c r="BD1146" s="740"/>
      <c r="BE1146" s="740"/>
      <c r="BF1146" s="740"/>
      <c r="BG1146" s="740"/>
      <c r="BH1146" s="740"/>
      <c r="BI1146" s="740"/>
      <c r="BJ1146" s="740"/>
      <c r="BK1146" s="740"/>
      <c r="BL1146" s="740"/>
      <c r="BM1146" s="740"/>
      <c r="BN1146" s="740"/>
      <c r="BO1146" s="740"/>
      <c r="BP1146" s="740"/>
      <c r="BQ1146" s="740"/>
    </row>
    <row r="1147" s="233" customFormat="true" ht="15" customHeight="true" x14ac:dyDescent="0.2">
      <c r="BA1147" s="740"/>
      <c r="BB1147" s="266"/>
      <c r="BC1147" s="740"/>
      <c r="BD1147" s="740"/>
      <c r="BE1147" s="740"/>
      <c r="BF1147" s="740"/>
      <c r="BG1147" s="740"/>
      <c r="BH1147" s="740"/>
      <c r="BI1147" s="740"/>
      <c r="BJ1147" s="740"/>
      <c r="BK1147" s="740"/>
      <c r="BL1147" s="740"/>
      <c r="BM1147" s="740"/>
      <c r="BN1147" s="740"/>
      <c r="BO1147" s="740"/>
      <c r="BP1147" s="740"/>
      <c r="BQ1147" s="740"/>
    </row>
    <row r="1148" s="233" customFormat="true" ht="15" customHeight="true" x14ac:dyDescent="0.2">
      <c r="BA1148" s="740"/>
      <c r="BB1148" s="266"/>
      <c r="BC1148" s="740"/>
      <c r="BD1148" s="740"/>
      <c r="BE1148" s="740"/>
      <c r="BF1148" s="740"/>
      <c r="BG1148" s="740"/>
      <c r="BH1148" s="740"/>
      <c r="BI1148" s="740"/>
      <c r="BJ1148" s="740"/>
      <c r="BK1148" s="740"/>
      <c r="BL1148" s="740"/>
      <c r="BM1148" s="740"/>
      <c r="BN1148" s="740"/>
      <c r="BO1148" s="740"/>
      <c r="BP1148" s="740"/>
      <c r="BQ1148" s="740"/>
    </row>
    <row r="1149" s="233" customFormat="true" ht="15" customHeight="true" x14ac:dyDescent="0.2">
      <c r="BA1149" s="740"/>
      <c r="BB1149" s="266"/>
      <c r="BC1149" s="740"/>
      <c r="BD1149" s="740"/>
      <c r="BE1149" s="740"/>
      <c r="BF1149" s="740"/>
      <c r="BG1149" s="740"/>
      <c r="BH1149" s="740"/>
      <c r="BI1149" s="740"/>
      <c r="BJ1149" s="740"/>
      <c r="BK1149" s="740"/>
      <c r="BL1149" s="740"/>
      <c r="BM1149" s="740"/>
      <c r="BN1149" s="740"/>
      <c r="BO1149" s="740"/>
      <c r="BP1149" s="740"/>
      <c r="BQ1149" s="740"/>
    </row>
    <row r="1150" s="233" customFormat="true" ht="15" customHeight="true" x14ac:dyDescent="0.2">
      <c r="BA1150" s="740"/>
      <c r="BB1150" s="266"/>
      <c r="BC1150" s="740"/>
      <c r="BD1150" s="740"/>
      <c r="BE1150" s="740"/>
      <c r="BF1150" s="740"/>
      <c r="BG1150" s="740"/>
      <c r="BH1150" s="740"/>
      <c r="BI1150" s="740"/>
      <c r="BJ1150" s="740"/>
      <c r="BK1150" s="740"/>
      <c r="BL1150" s="740"/>
      <c r="BM1150" s="740"/>
      <c r="BN1150" s="740"/>
      <c r="BO1150" s="740"/>
      <c r="BP1150" s="740"/>
      <c r="BQ1150" s="740"/>
    </row>
    <row r="1151" s="233" customFormat="true" ht="15" customHeight="true" x14ac:dyDescent="0.2">
      <c r="BA1151" s="740"/>
      <c r="BB1151" s="266"/>
      <c r="BC1151" s="740"/>
      <c r="BD1151" s="740"/>
      <c r="BE1151" s="740"/>
      <c r="BF1151" s="740"/>
      <c r="BG1151" s="740"/>
      <c r="BH1151" s="740"/>
      <c r="BI1151" s="740"/>
      <c r="BJ1151" s="740"/>
      <c r="BK1151" s="740"/>
      <c r="BL1151" s="740"/>
      <c r="BM1151" s="740"/>
      <c r="BN1151" s="740"/>
      <c r="BO1151" s="740"/>
      <c r="BP1151" s="740"/>
      <c r="BQ1151" s="740"/>
    </row>
    <row r="1152" s="233" customFormat="true" ht="15" customHeight="true" x14ac:dyDescent="0.2">
      <c r="BA1152" s="740"/>
      <c r="BB1152" s="266"/>
      <c r="BC1152" s="740"/>
      <c r="BD1152" s="740"/>
      <c r="BE1152" s="740"/>
      <c r="BF1152" s="740"/>
      <c r="BG1152" s="740"/>
      <c r="BH1152" s="740"/>
      <c r="BI1152" s="740"/>
      <c r="BJ1152" s="740"/>
      <c r="BK1152" s="740"/>
      <c r="BL1152" s="740"/>
      <c r="BM1152" s="740"/>
      <c r="BN1152" s="740"/>
      <c r="BO1152" s="740"/>
      <c r="BP1152" s="740"/>
      <c r="BQ1152" s="740"/>
    </row>
    <row r="1153" s="233" customFormat="true" ht="15" customHeight="true" x14ac:dyDescent="0.2">
      <c r="BA1153" s="740"/>
      <c r="BB1153" s="266"/>
      <c r="BC1153" s="740"/>
      <c r="BD1153" s="740"/>
      <c r="BE1153" s="740"/>
      <c r="BF1153" s="740"/>
      <c r="BG1153" s="740"/>
      <c r="BH1153" s="740"/>
      <c r="BI1153" s="740"/>
      <c r="BJ1153" s="740"/>
      <c r="BK1153" s="740"/>
      <c r="BL1153" s="740"/>
      <c r="BM1153" s="740"/>
      <c r="BN1153" s="740"/>
      <c r="BO1153" s="740"/>
      <c r="BP1153" s="740"/>
      <c r="BQ1153" s="740"/>
    </row>
    <row r="1154" s="233" customFormat="true" ht="15" customHeight="true" x14ac:dyDescent="0.2">
      <c r="BA1154" s="740"/>
      <c r="BB1154" s="266"/>
      <c r="BC1154" s="740"/>
      <c r="BD1154" s="740"/>
      <c r="BE1154" s="740"/>
      <c r="BF1154" s="740"/>
      <c r="BG1154" s="740"/>
      <c r="BH1154" s="740"/>
      <c r="BI1154" s="740"/>
      <c r="BJ1154" s="740"/>
      <c r="BK1154" s="740"/>
      <c r="BL1154" s="740"/>
      <c r="BM1154" s="740"/>
      <c r="BN1154" s="740"/>
      <c r="BO1154" s="740"/>
      <c r="BP1154" s="740"/>
      <c r="BQ1154" s="740"/>
    </row>
    <row r="1155" s="233" customFormat="true" ht="15" customHeight="true" x14ac:dyDescent="0.2">
      <c r="BA1155" s="740"/>
      <c r="BB1155" s="266"/>
      <c r="BC1155" s="740"/>
      <c r="BD1155" s="740"/>
      <c r="BE1155" s="740"/>
      <c r="BF1155" s="740"/>
      <c r="BG1155" s="740"/>
      <c r="BH1155" s="740"/>
      <c r="BI1155" s="740"/>
      <c r="BJ1155" s="740"/>
      <c r="BK1155" s="740"/>
      <c r="BL1155" s="740"/>
      <c r="BM1155" s="740"/>
      <c r="BN1155" s="740"/>
      <c r="BO1155" s="740"/>
      <c r="BP1155" s="740"/>
      <c r="BQ1155" s="740"/>
    </row>
    <row r="1156" s="233" customFormat="true" ht="15" customHeight="true" x14ac:dyDescent="0.2">
      <c r="BA1156" s="740"/>
      <c r="BB1156" s="266"/>
      <c r="BC1156" s="740"/>
      <c r="BD1156" s="740"/>
      <c r="BE1156" s="740"/>
      <c r="BF1156" s="740"/>
      <c r="BG1156" s="740"/>
      <c r="BH1156" s="740"/>
      <c r="BI1156" s="740"/>
      <c r="BJ1156" s="740"/>
      <c r="BK1156" s="740"/>
      <c r="BL1156" s="740"/>
      <c r="BM1156" s="740"/>
      <c r="BN1156" s="740"/>
      <c r="BO1156" s="740"/>
      <c r="BP1156" s="740"/>
      <c r="BQ1156" s="740"/>
    </row>
    <row r="1157" s="233" customFormat="true" ht="15" customHeight="true" x14ac:dyDescent="0.2">
      <c r="BA1157" s="740"/>
      <c r="BB1157" s="266"/>
      <c r="BC1157" s="740"/>
      <c r="BD1157" s="740"/>
      <c r="BE1157" s="740"/>
      <c r="BF1157" s="740"/>
      <c r="BG1157" s="740"/>
      <c r="BH1157" s="740"/>
      <c r="BI1157" s="740"/>
      <c r="BJ1157" s="740"/>
      <c r="BK1157" s="740"/>
      <c r="BL1157" s="740"/>
      <c r="BM1157" s="740"/>
      <c r="BN1157" s="740"/>
      <c r="BO1157" s="740"/>
      <c r="BP1157" s="740"/>
      <c r="BQ1157" s="740"/>
    </row>
    <row r="1158" s="233" customFormat="true" ht="15" customHeight="true" x14ac:dyDescent="0.2">
      <c r="BA1158" s="740"/>
      <c r="BB1158" s="266"/>
      <c r="BC1158" s="740"/>
      <c r="BD1158" s="740"/>
      <c r="BE1158" s="740"/>
      <c r="BF1158" s="740"/>
      <c r="BG1158" s="740"/>
      <c r="BH1158" s="740"/>
      <c r="BI1158" s="740"/>
      <c r="BJ1158" s="740"/>
      <c r="BK1158" s="740"/>
      <c r="BL1158" s="740"/>
      <c r="BM1158" s="740"/>
      <c r="BN1158" s="740"/>
      <c r="BO1158" s="740"/>
      <c r="BP1158" s="740"/>
      <c r="BQ1158" s="740"/>
    </row>
    <row r="1159" s="233" customFormat="true" ht="15" customHeight="true" x14ac:dyDescent="0.2">
      <c r="BA1159" s="740"/>
      <c r="BB1159" s="266"/>
      <c r="BC1159" s="740"/>
      <c r="BD1159" s="740"/>
      <c r="BE1159" s="740"/>
      <c r="BF1159" s="740"/>
      <c r="BG1159" s="740"/>
      <c r="BH1159" s="740"/>
      <c r="BI1159" s="740"/>
      <c r="BJ1159" s="740"/>
      <c r="BK1159" s="740"/>
      <c r="BL1159" s="740"/>
      <c r="BM1159" s="740"/>
      <c r="BN1159" s="740"/>
      <c r="BO1159" s="740"/>
      <c r="BP1159" s="740"/>
      <c r="BQ1159" s="740"/>
    </row>
    <row r="1160" s="233" customFormat="true" ht="15" customHeight="true" x14ac:dyDescent="0.2">
      <c r="BA1160" s="740"/>
      <c r="BB1160" s="266"/>
      <c r="BC1160" s="740"/>
      <c r="BD1160" s="740"/>
      <c r="BE1160" s="740"/>
      <c r="BF1160" s="740"/>
      <c r="BG1160" s="740"/>
      <c r="BH1160" s="740"/>
      <c r="BI1160" s="740"/>
      <c r="BJ1160" s="740"/>
      <c r="BK1160" s="740"/>
      <c r="BL1160" s="740"/>
      <c r="BM1160" s="740"/>
      <c r="BN1160" s="740"/>
      <c r="BO1160" s="740"/>
      <c r="BP1160" s="740"/>
      <c r="BQ1160" s="740"/>
    </row>
    <row r="1161" s="233" customFormat="true" ht="15" customHeight="true" x14ac:dyDescent="0.2">
      <c r="BA1161" s="740"/>
      <c r="BB1161" s="266"/>
      <c r="BC1161" s="740"/>
      <c r="BD1161" s="740"/>
      <c r="BE1161" s="740"/>
      <c r="BF1161" s="740"/>
      <c r="BG1161" s="740"/>
      <c r="BH1161" s="740"/>
      <c r="BI1161" s="740"/>
      <c r="BJ1161" s="740"/>
      <c r="BK1161" s="740"/>
      <c r="BL1161" s="740"/>
      <c r="BM1161" s="740"/>
      <c r="BN1161" s="740"/>
      <c r="BO1161" s="740"/>
      <c r="BP1161" s="740"/>
      <c r="BQ1161" s="740"/>
    </row>
    <row r="1162" s="233" customFormat="true" ht="15" customHeight="true" x14ac:dyDescent="0.2">
      <c r="BA1162" s="740"/>
      <c r="BB1162" s="266"/>
      <c r="BC1162" s="740"/>
      <c r="BD1162" s="740"/>
      <c r="BE1162" s="740"/>
      <c r="BF1162" s="740"/>
      <c r="BG1162" s="740"/>
      <c r="BH1162" s="740"/>
      <c r="BI1162" s="740"/>
      <c r="BJ1162" s="740"/>
      <c r="BK1162" s="740"/>
      <c r="BL1162" s="740"/>
      <c r="BM1162" s="740"/>
      <c r="BN1162" s="740"/>
      <c r="BO1162" s="740"/>
      <c r="BP1162" s="740"/>
      <c r="BQ1162" s="740"/>
    </row>
    <row r="1163" s="233" customFormat="true" ht="15" customHeight="true" x14ac:dyDescent="0.2">
      <c r="BA1163" s="740"/>
      <c r="BB1163" s="266"/>
      <c r="BC1163" s="740"/>
      <c r="BD1163" s="740"/>
      <c r="BE1163" s="740"/>
      <c r="BF1163" s="740"/>
      <c r="BG1163" s="740"/>
      <c r="BH1163" s="740"/>
      <c r="BI1163" s="740"/>
      <c r="BJ1163" s="740"/>
      <c r="BK1163" s="740"/>
      <c r="BL1163" s="740"/>
      <c r="BM1163" s="740"/>
      <c r="BN1163" s="740"/>
      <c r="BO1163" s="740"/>
      <c r="BP1163" s="740"/>
      <c r="BQ1163" s="740"/>
    </row>
    <row r="1164" s="233" customFormat="true" ht="15" customHeight="true" x14ac:dyDescent="0.2">
      <c r="BA1164" s="740"/>
      <c r="BB1164" s="266"/>
      <c r="BC1164" s="740"/>
      <c r="BD1164" s="740"/>
      <c r="BE1164" s="740"/>
      <c r="BF1164" s="740"/>
      <c r="BG1164" s="740"/>
      <c r="BH1164" s="740"/>
      <c r="BI1164" s="740"/>
      <c r="BJ1164" s="740"/>
      <c r="BK1164" s="740"/>
      <c r="BL1164" s="740"/>
      <c r="BM1164" s="740"/>
      <c r="BN1164" s="740"/>
      <c r="BO1164" s="740"/>
      <c r="BP1164" s="740"/>
      <c r="BQ1164" s="740"/>
    </row>
    <row r="1165" s="233" customFormat="true" ht="15" customHeight="true" x14ac:dyDescent="0.2">
      <c r="BA1165" s="740"/>
      <c r="BB1165" s="266"/>
      <c r="BC1165" s="740"/>
      <c r="BD1165" s="740"/>
      <c r="BE1165" s="740"/>
      <c r="BF1165" s="740"/>
      <c r="BG1165" s="740"/>
      <c r="BH1165" s="740"/>
      <c r="BI1165" s="740"/>
      <c r="BJ1165" s="740"/>
      <c r="BK1165" s="740"/>
      <c r="BL1165" s="740"/>
      <c r="BM1165" s="740"/>
      <c r="BN1165" s="740"/>
      <c r="BO1165" s="740"/>
      <c r="BP1165" s="740"/>
      <c r="BQ1165" s="740"/>
    </row>
    <row r="1166" s="233" customFormat="true" ht="15" customHeight="true" x14ac:dyDescent="0.2">
      <c r="BA1166" s="740"/>
      <c r="BB1166" s="266"/>
      <c r="BC1166" s="740"/>
      <c r="BD1166" s="740"/>
      <c r="BE1166" s="740"/>
      <c r="BF1166" s="740"/>
      <c r="BG1166" s="740"/>
      <c r="BH1166" s="740"/>
      <c r="BI1166" s="740"/>
      <c r="BJ1166" s="740"/>
      <c r="BK1166" s="740"/>
      <c r="BL1166" s="740"/>
      <c r="BM1166" s="740"/>
      <c r="BN1166" s="740"/>
      <c r="BO1166" s="740"/>
      <c r="BP1166" s="740"/>
      <c r="BQ1166" s="740"/>
    </row>
    <row r="1167" s="233" customFormat="true" ht="15" customHeight="true" x14ac:dyDescent="0.2">
      <c r="BA1167" s="740"/>
      <c r="BB1167" s="266"/>
      <c r="BC1167" s="740"/>
      <c r="BD1167" s="740"/>
      <c r="BE1167" s="740"/>
      <c r="BF1167" s="740"/>
      <c r="BG1167" s="740"/>
      <c r="BH1167" s="740"/>
      <c r="BI1167" s="740"/>
      <c r="BJ1167" s="740"/>
      <c r="BK1167" s="740"/>
      <c r="BL1167" s="740"/>
      <c r="BM1167" s="740"/>
      <c r="BN1167" s="740"/>
      <c r="BO1167" s="740"/>
      <c r="BP1167" s="740"/>
      <c r="BQ1167" s="740"/>
    </row>
    <row r="1168" s="233" customFormat="true" ht="15" customHeight="true" x14ac:dyDescent="0.2">
      <c r="BA1168" s="740"/>
      <c r="BB1168" s="266"/>
      <c r="BC1168" s="740"/>
      <c r="BD1168" s="740"/>
      <c r="BE1168" s="740"/>
      <c r="BF1168" s="740"/>
      <c r="BG1168" s="740"/>
      <c r="BH1168" s="740"/>
      <c r="BI1168" s="740"/>
      <c r="BJ1168" s="740"/>
      <c r="BK1168" s="740"/>
      <c r="BL1168" s="740"/>
      <c r="BM1168" s="740"/>
      <c r="BN1168" s="740"/>
      <c r="BO1168" s="740"/>
      <c r="BP1168" s="740"/>
      <c r="BQ1168" s="740"/>
    </row>
    <row r="1169" s="233" customFormat="true" ht="15" customHeight="true" x14ac:dyDescent="0.2">
      <c r="BA1169" s="740"/>
      <c r="BB1169" s="266"/>
      <c r="BC1169" s="740"/>
      <c r="BD1169" s="740"/>
      <c r="BE1169" s="740"/>
      <c r="BF1169" s="740"/>
      <c r="BG1169" s="740"/>
      <c r="BH1169" s="740"/>
      <c r="BI1169" s="740"/>
      <c r="BJ1169" s="740"/>
      <c r="BK1169" s="740"/>
      <c r="BL1169" s="740"/>
      <c r="BM1169" s="740"/>
      <c r="BN1169" s="740"/>
      <c r="BO1169" s="740"/>
      <c r="BP1169" s="740"/>
      <c r="BQ1169" s="740"/>
    </row>
    <row r="1170" s="233" customFormat="true" ht="15" customHeight="true" x14ac:dyDescent="0.2">
      <c r="A1170" s="438"/>
      <c r="B1170" s="894"/>
      <c r="C1170" s="895"/>
      <c r="D1170" s="895"/>
      <c r="E1170" s="895"/>
      <c r="F1170" s="895"/>
      <c r="G1170" s="895"/>
      <c r="H1170" s="895"/>
      <c r="I1170" s="895"/>
      <c r="J1170" s="895"/>
      <c r="K1170" s="895"/>
      <c r="L1170" s="895"/>
      <c r="M1170" s="895"/>
      <c r="N1170" s="895"/>
      <c r="O1170" s="895"/>
      <c r="P1170" s="895"/>
      <c r="Q1170" s="895"/>
      <c r="R1170" s="895"/>
      <c r="S1170" s="895"/>
      <c r="T1170" s="895"/>
      <c r="U1170" s="895"/>
      <c r="V1170" s="895"/>
      <c r="W1170" s="895"/>
      <c r="X1170" s="895"/>
      <c r="Y1170" s="895"/>
      <c r="Z1170" s="895"/>
      <c r="AA1170" s="895"/>
      <c r="AB1170" s="895"/>
      <c r="BA1170" s="740"/>
      <c r="BB1170" s="266"/>
      <c r="BC1170" s="740"/>
      <c r="BD1170" s="740"/>
      <c r="BE1170" s="740"/>
      <c r="BF1170" s="740"/>
      <c r="BG1170" s="740"/>
      <c r="BH1170" s="740"/>
      <c r="BI1170" s="740"/>
      <c r="BJ1170" s="740"/>
      <c r="BK1170" s="740"/>
      <c r="BL1170" s="740"/>
      <c r="BM1170" s="740"/>
      <c r="BN1170" s="740"/>
      <c r="BO1170" s="740"/>
      <c r="BP1170" s="740"/>
      <c r="BQ1170" s="740"/>
    </row>
    <row r="1171" s="233" customFormat="true" ht="15" customHeight="true" x14ac:dyDescent="0.2">
      <c r="A1171" s="438"/>
      <c r="B1171" s="894"/>
      <c r="C1171" s="895"/>
      <c r="D1171" s="895"/>
      <c r="E1171" s="895"/>
      <c r="F1171" s="895"/>
      <c r="G1171" s="895"/>
      <c r="H1171" s="895"/>
      <c r="I1171" s="895"/>
      <c r="J1171" s="895"/>
      <c r="K1171" s="895"/>
      <c r="L1171" s="895"/>
      <c r="M1171" s="895"/>
      <c r="N1171" s="895"/>
      <c r="O1171" s="895"/>
      <c r="P1171" s="895"/>
      <c r="Q1171" s="895"/>
      <c r="R1171" s="895"/>
      <c r="S1171" s="895"/>
      <c r="T1171" s="895"/>
      <c r="U1171" s="895"/>
      <c r="V1171" s="895"/>
      <c r="W1171" s="895"/>
      <c r="X1171" s="895"/>
      <c r="Y1171" s="895"/>
      <c r="Z1171" s="895"/>
      <c r="AA1171" s="895"/>
      <c r="AB1171" s="895"/>
      <c r="BA1171" s="740"/>
      <c r="BB1171" s="266"/>
      <c r="BC1171" s="740"/>
      <c r="BD1171" s="740"/>
      <c r="BE1171" s="740"/>
      <c r="BF1171" s="740"/>
      <c r="BG1171" s="740"/>
      <c r="BH1171" s="740"/>
      <c r="BI1171" s="740"/>
      <c r="BJ1171" s="740"/>
      <c r="BK1171" s="740"/>
      <c r="BL1171" s="740"/>
      <c r="BM1171" s="740"/>
      <c r="BN1171" s="740"/>
      <c r="BO1171" s="740"/>
      <c r="BP1171" s="740"/>
      <c r="BQ1171" s="740"/>
    </row>
    <row r="1172" s="233" customFormat="true" ht="15" customHeight="true" x14ac:dyDescent="0.2">
      <c r="A1172" s="438"/>
      <c r="B1172" s="894"/>
      <c r="C1172" s="895"/>
      <c r="D1172" s="895"/>
      <c r="E1172" s="895"/>
      <c r="F1172" s="895"/>
      <c r="G1172" s="895"/>
      <c r="H1172" s="895"/>
      <c r="I1172" s="895"/>
      <c r="J1172" s="895"/>
      <c r="K1172" s="895"/>
      <c r="L1172" s="895"/>
      <c r="M1172" s="895"/>
      <c r="N1172" s="895"/>
      <c r="O1172" s="895"/>
      <c r="P1172" s="895"/>
      <c r="Q1172" s="895"/>
      <c r="R1172" s="895"/>
      <c r="S1172" s="895"/>
      <c r="T1172" s="895"/>
      <c r="U1172" s="895"/>
      <c r="V1172" s="895"/>
      <c r="W1172" s="895"/>
      <c r="X1172" s="895"/>
      <c r="Y1172" s="895"/>
      <c r="Z1172" s="895"/>
      <c r="AA1172" s="895"/>
      <c r="AB1172" s="895"/>
      <c r="BA1172" s="740"/>
      <c r="BB1172" s="266"/>
      <c r="BC1172" s="740"/>
      <c r="BD1172" s="740"/>
      <c r="BE1172" s="740"/>
      <c r="BF1172" s="740"/>
      <c r="BG1172" s="740"/>
      <c r="BH1172" s="740"/>
      <c r="BI1172" s="740"/>
      <c r="BJ1172" s="740"/>
      <c r="BK1172" s="740"/>
      <c r="BL1172" s="740"/>
      <c r="BM1172" s="740"/>
      <c r="BN1172" s="740"/>
      <c r="BO1172" s="740"/>
      <c r="BP1172" s="740"/>
      <c r="BQ1172" s="740"/>
    </row>
    <row r="1173" s="233" customFormat="true" ht="15" customHeight="true" x14ac:dyDescent="0.2">
      <c r="A1173" s="438"/>
      <c r="B1173" s="894"/>
      <c r="C1173" s="895"/>
      <c r="D1173" s="895"/>
      <c r="E1173" s="895"/>
      <c r="F1173" s="895"/>
      <c r="G1173" s="895"/>
      <c r="H1173" s="895"/>
      <c r="I1173" s="895"/>
      <c r="J1173" s="895"/>
      <c r="K1173" s="895"/>
      <c r="L1173" s="895"/>
      <c r="M1173" s="895"/>
      <c r="N1173" s="895"/>
      <c r="O1173" s="895"/>
      <c r="P1173" s="895"/>
      <c r="Q1173" s="895"/>
      <c r="R1173" s="895"/>
      <c r="S1173" s="895"/>
      <c r="T1173" s="895"/>
      <c r="U1173" s="895"/>
      <c r="V1173" s="895"/>
      <c r="W1173" s="895"/>
      <c r="X1173" s="895"/>
      <c r="Y1173" s="895"/>
      <c r="Z1173" s="895"/>
      <c r="AA1173" s="895"/>
      <c r="AB1173" s="895"/>
      <c r="BA1173" s="740"/>
      <c r="BB1173" s="266"/>
      <c r="BC1173" s="740"/>
      <c r="BD1173" s="740"/>
      <c r="BE1173" s="740"/>
      <c r="BF1173" s="740"/>
      <c r="BG1173" s="740"/>
      <c r="BH1173" s="740"/>
      <c r="BI1173" s="740"/>
      <c r="BJ1173" s="740"/>
      <c r="BK1173" s="740"/>
      <c r="BL1173" s="740"/>
      <c r="BM1173" s="740"/>
      <c r="BN1173" s="740"/>
      <c r="BO1173" s="740"/>
      <c r="BP1173" s="740"/>
      <c r="BQ1173" s="740"/>
    </row>
    <row r="1174" s="233" customFormat="true" ht="15" customHeight="true" x14ac:dyDescent="0.2">
      <c r="A1174" s="438"/>
      <c r="B1174" s="894"/>
      <c r="C1174" s="895"/>
      <c r="D1174" s="895"/>
      <c r="E1174" s="895"/>
      <c r="F1174" s="895"/>
      <c r="G1174" s="895"/>
      <c r="H1174" s="895"/>
      <c r="I1174" s="895"/>
      <c r="J1174" s="895"/>
      <c r="K1174" s="895"/>
      <c r="L1174" s="895"/>
      <c r="M1174" s="895"/>
      <c r="N1174" s="895"/>
      <c r="O1174" s="895"/>
      <c r="P1174" s="895"/>
      <c r="Q1174" s="895"/>
      <c r="R1174" s="895"/>
      <c r="S1174" s="895"/>
      <c r="T1174" s="895"/>
      <c r="U1174" s="895"/>
      <c r="V1174" s="895"/>
      <c r="W1174" s="895"/>
      <c r="X1174" s="895"/>
      <c r="Y1174" s="895"/>
      <c r="Z1174" s="895"/>
      <c r="AA1174" s="895"/>
      <c r="AB1174" s="895"/>
      <c r="BA1174" s="740"/>
      <c r="BB1174" s="266"/>
      <c r="BC1174" s="740"/>
      <c r="BD1174" s="740"/>
      <c r="BE1174" s="740"/>
      <c r="BF1174" s="740"/>
      <c r="BG1174" s="740"/>
      <c r="BH1174" s="740"/>
      <c r="BI1174" s="740"/>
      <c r="BJ1174" s="740"/>
      <c r="BK1174" s="740"/>
      <c r="BL1174" s="740"/>
      <c r="BM1174" s="740"/>
      <c r="BN1174" s="740"/>
      <c r="BO1174" s="740"/>
      <c r="BP1174" s="740"/>
      <c r="BQ1174" s="740"/>
    </row>
    <row r="1175" s="233" customFormat="true" ht="15" customHeight="true" x14ac:dyDescent="0.2">
      <c r="A1175" s="438"/>
      <c r="B1175" s="894"/>
      <c r="C1175" s="895"/>
      <c r="D1175" s="895"/>
      <c r="E1175" s="895"/>
      <c r="F1175" s="895"/>
      <c r="G1175" s="895"/>
      <c r="H1175" s="895"/>
      <c r="I1175" s="895"/>
      <c r="J1175" s="895"/>
      <c r="K1175" s="895"/>
      <c r="L1175" s="895"/>
      <c r="M1175" s="895"/>
      <c r="N1175" s="895"/>
      <c r="O1175" s="895"/>
      <c r="P1175" s="895"/>
      <c r="Q1175" s="895"/>
      <c r="R1175" s="895"/>
      <c r="S1175" s="895"/>
      <c r="T1175" s="895"/>
      <c r="U1175" s="895"/>
      <c r="V1175" s="895"/>
      <c r="W1175" s="895"/>
      <c r="X1175" s="895"/>
      <c r="Y1175" s="895"/>
      <c r="Z1175" s="895"/>
      <c r="AA1175" s="895"/>
      <c r="AB1175" s="895"/>
      <c r="BA1175" s="740"/>
      <c r="BB1175" s="266"/>
      <c r="BC1175" s="740"/>
      <c r="BD1175" s="740"/>
      <c r="BE1175" s="740"/>
      <c r="BF1175" s="740"/>
      <c r="BG1175" s="740"/>
      <c r="BH1175" s="740"/>
      <c r="BI1175" s="740"/>
      <c r="BJ1175" s="740"/>
      <c r="BK1175" s="740"/>
      <c r="BL1175" s="740"/>
      <c r="BM1175" s="740"/>
      <c r="BN1175" s="740"/>
      <c r="BO1175" s="740"/>
      <c r="BP1175" s="740"/>
      <c r="BQ1175" s="740"/>
    </row>
    <row r="1176" s="233" customFormat="true" ht="15" customHeight="true" x14ac:dyDescent="0.2">
      <c r="A1176" s="896"/>
      <c r="B1176" s="438"/>
      <c r="C1176" s="897"/>
      <c r="D1176" s="898"/>
      <c r="E1176" s="898"/>
      <c r="F1176" s="898"/>
      <c r="G1176" s="898"/>
      <c r="H1176" s="897"/>
      <c r="I1176" s="898"/>
      <c r="J1176" s="898"/>
      <c r="K1176" s="898"/>
      <c r="L1176" s="898"/>
      <c r="M1176" s="897"/>
      <c r="N1176" s="898"/>
      <c r="O1176" s="898"/>
      <c r="P1176" s="898"/>
      <c r="Q1176" s="898"/>
      <c r="R1176" s="897"/>
      <c r="S1176" s="898"/>
      <c r="T1176" s="898"/>
      <c r="U1176" s="898"/>
      <c r="BA1176" s="740"/>
      <c r="BB1176" s="266"/>
      <c r="BC1176" s="740"/>
      <c r="BD1176" s="740"/>
      <c r="BE1176" s="740"/>
      <c r="BF1176" s="740"/>
      <c r="BG1176" s="740"/>
      <c r="BH1176" s="740"/>
      <c r="BI1176" s="740"/>
      <c r="BJ1176" s="740"/>
      <c r="BK1176" s="740"/>
      <c r="BL1176" s="740"/>
      <c r="BM1176" s="740"/>
      <c r="BN1176" s="740"/>
      <c r="BO1176" s="740"/>
      <c r="BP1176" s="740"/>
      <c r="BQ1176" s="740"/>
    </row>
    <row r="1177" s="233" customFormat="true" ht="15" customHeight="true" x14ac:dyDescent="0.2">
      <c r="A1177" s="898"/>
      <c r="B1177" s="898"/>
      <c r="C1177" s="897"/>
      <c r="D1177" s="897"/>
      <c r="E1177" s="897"/>
      <c r="F1177" s="897"/>
      <c r="G1177" s="897"/>
      <c r="H1177" s="897"/>
      <c r="I1177" s="897"/>
      <c r="J1177" s="897"/>
      <c r="K1177" s="897"/>
      <c r="L1177" s="897"/>
      <c r="M1177" s="897"/>
      <c r="N1177" s="897"/>
      <c r="O1177" s="897"/>
      <c r="P1177" s="897"/>
      <c r="Q1177" s="897"/>
      <c r="R1177" s="897"/>
      <c r="S1177" s="897"/>
      <c r="T1177" s="897"/>
      <c r="U1177" s="897"/>
      <c r="BA1177" s="740"/>
      <c r="BB1177" s="266"/>
      <c r="BC1177" s="740"/>
      <c r="BD1177" s="740"/>
      <c r="BE1177" s="740"/>
      <c r="BF1177" s="740"/>
      <c r="BG1177" s="740"/>
      <c r="BH1177" s="740"/>
      <c r="BI1177" s="740"/>
      <c r="BJ1177" s="740"/>
      <c r="BK1177" s="740"/>
      <c r="BL1177" s="740"/>
      <c r="BM1177" s="740"/>
      <c r="BN1177" s="740"/>
      <c r="BO1177" s="740"/>
      <c r="BP1177" s="740"/>
      <c r="BQ1177" s="740"/>
    </row>
    <row r="1178" s="233" customFormat="true" ht="15" customHeight="true" x14ac:dyDescent="0.2">
      <c r="BA1178" s="740"/>
      <c r="BB1178" s="266"/>
      <c r="BC1178" s="740"/>
      <c r="BD1178" s="740"/>
      <c r="BE1178" s="740"/>
      <c r="BF1178" s="740"/>
      <c r="BG1178" s="740"/>
      <c r="BH1178" s="740"/>
      <c r="BI1178" s="740"/>
      <c r="BJ1178" s="740"/>
      <c r="BK1178" s="740"/>
      <c r="BL1178" s="740"/>
      <c r="BM1178" s="740"/>
      <c r="BN1178" s="740"/>
      <c r="BO1178" s="740"/>
      <c r="BP1178" s="740"/>
      <c r="BQ1178" s="740"/>
    </row>
    <row r="1179" s="233" customFormat="true" ht="15" customHeight="true" x14ac:dyDescent="0.2">
      <c r="BA1179" s="740"/>
      <c r="BB1179" s="266"/>
      <c r="BC1179" s="740"/>
      <c r="BD1179" s="740"/>
      <c r="BE1179" s="740"/>
      <c r="BF1179" s="740"/>
      <c r="BG1179" s="740"/>
      <c r="BH1179" s="740"/>
      <c r="BI1179" s="740"/>
      <c r="BJ1179" s="740"/>
      <c r="BK1179" s="740"/>
      <c r="BL1179" s="740"/>
      <c r="BM1179" s="740"/>
      <c r="BN1179" s="740"/>
      <c r="BO1179" s="740"/>
      <c r="BP1179" s="740"/>
      <c r="BQ1179" s="740"/>
    </row>
    <row r="1180" s="233" customFormat="true" ht="15" customHeight="true" x14ac:dyDescent="0.2">
      <c r="BA1180" s="740"/>
      <c r="BB1180" s="266"/>
      <c r="BC1180" s="740"/>
      <c r="BD1180" s="740"/>
      <c r="BE1180" s="740"/>
      <c r="BF1180" s="740"/>
      <c r="BG1180" s="740"/>
      <c r="BH1180" s="740"/>
      <c r="BI1180" s="740"/>
      <c r="BJ1180" s="740"/>
      <c r="BK1180" s="740"/>
      <c r="BL1180" s="740"/>
      <c r="BM1180" s="740"/>
      <c r="BN1180" s="740"/>
      <c r="BO1180" s="740"/>
      <c r="BP1180" s="740"/>
      <c r="BQ1180" s="740"/>
    </row>
    <row r="1181" s="233" customFormat="true" ht="15" customHeight="true" x14ac:dyDescent="0.2">
      <c r="BA1181" s="740"/>
      <c r="BB1181" s="266"/>
      <c r="BC1181" s="740"/>
      <c r="BD1181" s="740"/>
      <c r="BE1181" s="740"/>
      <c r="BF1181" s="740"/>
      <c r="BG1181" s="740"/>
      <c r="BH1181" s="740"/>
      <c r="BI1181" s="740"/>
      <c r="BJ1181" s="740"/>
      <c r="BK1181" s="740"/>
      <c r="BL1181" s="740"/>
      <c r="BM1181" s="740"/>
      <c r="BN1181" s="740"/>
      <c r="BO1181" s="740"/>
      <c r="BP1181" s="740"/>
      <c r="BQ1181" s="740"/>
    </row>
    <row r="1182" s="233" customFormat="true" ht="15" customHeight="true" x14ac:dyDescent="0.2">
      <c r="BA1182" s="740"/>
      <c r="BB1182" s="266"/>
      <c r="BC1182" s="740"/>
      <c r="BD1182" s="740"/>
      <c r="BE1182" s="740"/>
      <c r="BF1182" s="740"/>
      <c r="BG1182" s="740"/>
      <c r="BH1182" s="740"/>
      <c r="BI1182" s="740"/>
      <c r="BJ1182" s="740"/>
      <c r="BK1182" s="740"/>
      <c r="BL1182" s="740"/>
      <c r="BM1182" s="740"/>
      <c r="BN1182" s="740"/>
      <c r="BO1182" s="740"/>
      <c r="BP1182" s="740"/>
      <c r="BQ1182" s="740"/>
    </row>
    <row r="1183" s="233" customFormat="true" ht="15" customHeight="true" x14ac:dyDescent="0.2">
      <c r="BA1183" s="740"/>
      <c r="BB1183" s="266"/>
      <c r="BC1183" s="740"/>
      <c r="BD1183" s="740"/>
      <c r="BE1183" s="740"/>
      <c r="BF1183" s="740"/>
      <c r="BG1183" s="740"/>
      <c r="BH1183" s="740"/>
      <c r="BI1183" s="740"/>
      <c r="BJ1183" s="740"/>
      <c r="BK1183" s="740"/>
      <c r="BL1183" s="740"/>
      <c r="BM1183" s="740"/>
      <c r="BN1183" s="740"/>
      <c r="BO1183" s="740"/>
      <c r="BP1183" s="740"/>
      <c r="BQ1183" s="740"/>
    </row>
    <row r="1184" s="233" customFormat="true" ht="15" customHeight="true" x14ac:dyDescent="0.2">
      <c r="BA1184" s="740"/>
      <c r="BB1184" s="266"/>
      <c r="BC1184" s="740"/>
      <c r="BD1184" s="740"/>
      <c r="BE1184" s="740"/>
      <c r="BF1184" s="740"/>
      <c r="BG1184" s="740"/>
      <c r="BH1184" s="740"/>
      <c r="BI1184" s="740"/>
      <c r="BJ1184" s="740"/>
      <c r="BK1184" s="740"/>
      <c r="BL1184" s="740"/>
      <c r="BM1184" s="740"/>
      <c r="BN1184" s="740"/>
      <c r="BO1184" s="740"/>
      <c r="BP1184" s="740"/>
      <c r="BQ1184" s="740"/>
    </row>
    <row r="1185" s="233" customFormat="true" ht="15" customHeight="true" x14ac:dyDescent="0.2">
      <c r="BA1185" s="740"/>
      <c r="BB1185" s="266"/>
      <c r="BC1185" s="740"/>
      <c r="BD1185" s="740"/>
      <c r="BE1185" s="740"/>
      <c r="BF1185" s="740"/>
      <c r="BG1185" s="740"/>
      <c r="BH1185" s="740"/>
      <c r="BI1185" s="740"/>
      <c r="BJ1185" s="740"/>
      <c r="BK1185" s="740"/>
      <c r="BL1185" s="740"/>
      <c r="BM1185" s="740"/>
      <c r="BN1185" s="740"/>
      <c r="BO1185" s="740"/>
      <c r="BP1185" s="740"/>
      <c r="BQ1185" s="740"/>
    </row>
    <row r="1186" s="233" customFormat="true" ht="15" customHeight="true" x14ac:dyDescent="0.2">
      <c r="BA1186" s="740"/>
      <c r="BB1186" s="266"/>
      <c r="BC1186" s="740"/>
      <c r="BD1186" s="740"/>
      <c r="BE1186" s="740"/>
      <c r="BF1186" s="740"/>
      <c r="BG1186" s="740"/>
      <c r="BH1186" s="740"/>
      <c r="BI1186" s="740"/>
      <c r="BJ1186" s="740"/>
      <c r="BK1186" s="740"/>
      <c r="BL1186" s="740"/>
      <c r="BM1186" s="740"/>
      <c r="BN1186" s="740"/>
      <c r="BO1186" s="740"/>
      <c r="BP1186" s="740"/>
      <c r="BQ1186" s="740"/>
    </row>
    <row r="1187" s="233" customFormat="true" ht="15" customHeight="true" x14ac:dyDescent="0.2">
      <c r="BA1187" s="740"/>
      <c r="BB1187" s="266"/>
      <c r="BC1187" s="740"/>
      <c r="BD1187" s="740"/>
      <c r="BE1187" s="740"/>
      <c r="BF1187" s="740"/>
      <c r="BG1187" s="740"/>
      <c r="BH1187" s="740"/>
      <c r="BI1187" s="740"/>
      <c r="BJ1187" s="740"/>
      <c r="BK1187" s="740"/>
      <c r="BL1187" s="740"/>
      <c r="BM1187" s="740"/>
      <c r="BN1187" s="740"/>
      <c r="BO1187" s="740"/>
      <c r="BP1187" s="740"/>
      <c r="BQ1187" s="740"/>
    </row>
    <row r="1188" s="233" customFormat="true" ht="15" customHeight="true" x14ac:dyDescent="0.2">
      <c r="BA1188" s="740"/>
      <c r="BB1188" s="266"/>
      <c r="BC1188" s="740"/>
      <c r="BD1188" s="740"/>
      <c r="BE1188" s="740"/>
      <c r="BF1188" s="740"/>
      <c r="BG1188" s="740"/>
      <c r="BH1188" s="740"/>
      <c r="BI1188" s="740"/>
      <c r="BJ1188" s="740"/>
      <c r="BK1188" s="740"/>
      <c r="BL1188" s="740"/>
      <c r="BM1188" s="740"/>
      <c r="BN1188" s="740"/>
      <c r="BO1188" s="740"/>
      <c r="BP1188" s="740"/>
      <c r="BQ1188" s="740"/>
    </row>
    <row r="1189" s="233" customFormat="true" ht="15" customHeight="true" x14ac:dyDescent="0.2">
      <c r="BA1189" s="740"/>
      <c r="BB1189" s="266"/>
      <c r="BC1189" s="740"/>
      <c r="BD1189" s="740"/>
      <c r="BE1189" s="740"/>
      <c r="BF1189" s="740"/>
      <c r="BG1189" s="740"/>
      <c r="BH1189" s="740"/>
      <c r="BI1189" s="740"/>
      <c r="BJ1189" s="740"/>
      <c r="BK1189" s="740"/>
      <c r="BL1189" s="740"/>
      <c r="BM1189" s="740"/>
      <c r="BN1189" s="740"/>
      <c r="BO1189" s="740"/>
      <c r="BP1189" s="740"/>
      <c r="BQ1189" s="740"/>
    </row>
    <row r="1190" s="233" customFormat="true" ht="15" customHeight="true" x14ac:dyDescent="0.2">
      <c r="BA1190" s="740"/>
      <c r="BB1190" s="266"/>
      <c r="BC1190" s="740"/>
      <c r="BD1190" s="740"/>
      <c r="BE1190" s="740"/>
      <c r="BF1190" s="740"/>
      <c r="BG1190" s="740"/>
      <c r="BH1190" s="740"/>
      <c r="BI1190" s="740"/>
      <c r="BJ1190" s="740"/>
      <c r="BK1190" s="740"/>
      <c r="BL1190" s="740"/>
      <c r="BM1190" s="740"/>
      <c r="BN1190" s="740"/>
      <c r="BO1190" s="740"/>
      <c r="BP1190" s="740"/>
      <c r="BQ1190" s="740"/>
    </row>
    <row r="1191" s="233" customFormat="true" ht="15" customHeight="true" x14ac:dyDescent="0.2">
      <c r="BA1191" s="740"/>
      <c r="BB1191" s="266"/>
      <c r="BC1191" s="740"/>
      <c r="BD1191" s="740"/>
      <c r="BE1191" s="740"/>
      <c r="BF1191" s="740"/>
      <c r="BG1191" s="740"/>
      <c r="BH1191" s="740"/>
      <c r="BI1191" s="740"/>
      <c r="BJ1191" s="740"/>
      <c r="BK1191" s="740"/>
      <c r="BL1191" s="740"/>
      <c r="BM1191" s="740"/>
      <c r="BN1191" s="740"/>
      <c r="BO1191" s="740"/>
      <c r="BP1191" s="740"/>
      <c r="BQ1191" s="740"/>
    </row>
    <row r="1192" s="233" customFormat="true" ht="15" customHeight="true" x14ac:dyDescent="0.2">
      <c r="BA1192" s="740"/>
      <c r="BB1192" s="266"/>
      <c r="BC1192" s="740"/>
      <c r="BD1192" s="740"/>
      <c r="BE1192" s="740"/>
      <c r="BF1192" s="740"/>
      <c r="BG1192" s="740"/>
      <c r="BH1192" s="740"/>
      <c r="BI1192" s="740"/>
      <c r="BJ1192" s="740"/>
      <c r="BK1192" s="740"/>
      <c r="BL1192" s="740"/>
      <c r="BM1192" s="740"/>
      <c r="BN1192" s="740"/>
      <c r="BO1192" s="740"/>
      <c r="BP1192" s="740"/>
      <c r="BQ1192" s="740"/>
    </row>
    <row r="1193" s="233" customFormat="true" ht="15" customHeight="true" x14ac:dyDescent="0.2">
      <c r="BA1193" s="740"/>
      <c r="BB1193" s="266"/>
      <c r="BC1193" s="740"/>
      <c r="BD1193" s="740"/>
      <c r="BE1193" s="740"/>
      <c r="BF1193" s="740"/>
      <c r="BG1193" s="740"/>
      <c r="BH1193" s="740"/>
      <c r="BI1193" s="740"/>
      <c r="BJ1193" s="740"/>
      <c r="BK1193" s="740"/>
      <c r="BL1193" s="740"/>
      <c r="BM1193" s="740"/>
      <c r="BN1193" s="740"/>
      <c r="BO1193" s="740"/>
      <c r="BP1193" s="740"/>
      <c r="BQ1193" s="740"/>
    </row>
    <row r="1194" s="233" customFormat="true" ht="15" customHeight="true" x14ac:dyDescent="0.2">
      <c r="BA1194" s="740"/>
      <c r="BB1194" s="266"/>
      <c r="BC1194" s="740"/>
      <c r="BD1194" s="740"/>
      <c r="BE1194" s="740"/>
      <c r="BF1194" s="740"/>
      <c r="BG1194" s="740"/>
      <c r="BH1194" s="740"/>
      <c r="BI1194" s="740"/>
      <c r="BJ1194" s="740"/>
      <c r="BK1194" s="740"/>
      <c r="BL1194" s="740"/>
      <c r="BM1194" s="740"/>
      <c r="BN1194" s="740"/>
      <c r="BO1194" s="740"/>
      <c r="BP1194" s="740"/>
      <c r="BQ1194" s="740"/>
    </row>
    <row r="1195" s="233" customFormat="true" ht="15" customHeight="true" x14ac:dyDescent="0.2">
      <c r="BA1195" s="740"/>
      <c r="BB1195" s="266"/>
      <c r="BC1195" s="740"/>
      <c r="BD1195" s="740"/>
      <c r="BE1195" s="740"/>
      <c r="BF1195" s="740"/>
      <c r="BG1195" s="740"/>
      <c r="BH1195" s="740"/>
      <c r="BI1195" s="740"/>
      <c r="BJ1195" s="740"/>
      <c r="BK1195" s="740"/>
      <c r="BL1195" s="740"/>
      <c r="BM1195" s="740"/>
      <c r="BN1195" s="740"/>
      <c r="BO1195" s="740"/>
      <c r="BP1195" s="740"/>
      <c r="BQ1195" s="740"/>
    </row>
    <row r="1196" s="233" customFormat="true" ht="15" customHeight="true" x14ac:dyDescent="0.2">
      <c r="BA1196" s="740"/>
      <c r="BB1196" s="266"/>
      <c r="BC1196" s="740"/>
      <c r="BD1196" s="740"/>
      <c r="BE1196" s="740"/>
      <c r="BF1196" s="740"/>
      <c r="BG1196" s="740"/>
      <c r="BH1196" s="740"/>
      <c r="BI1196" s="740"/>
      <c r="BJ1196" s="740"/>
      <c r="BK1196" s="740"/>
      <c r="BL1196" s="740"/>
      <c r="BM1196" s="740"/>
      <c r="BN1196" s="740"/>
      <c r="BO1196" s="740"/>
      <c r="BP1196" s="740"/>
      <c r="BQ1196" s="740"/>
    </row>
    <row r="1197" s="233" customFormat="true" ht="15" customHeight="true" x14ac:dyDescent="0.2">
      <c r="BA1197" s="740"/>
      <c r="BB1197" s="266"/>
      <c r="BC1197" s="740"/>
      <c r="BD1197" s="740"/>
      <c r="BE1197" s="740"/>
      <c r="BF1197" s="740"/>
      <c r="BG1197" s="740"/>
      <c r="BH1197" s="740"/>
      <c r="BI1197" s="740"/>
      <c r="BJ1197" s="740"/>
      <c r="BK1197" s="740"/>
      <c r="BL1197" s="740"/>
      <c r="BM1197" s="740"/>
      <c r="BN1197" s="740"/>
      <c r="BO1197" s="740"/>
      <c r="BP1197" s="740"/>
      <c r="BQ1197" s="740"/>
    </row>
    <row r="1198" s="233" customFormat="true" ht="15" customHeight="true" x14ac:dyDescent="0.2">
      <c r="BA1198" s="740"/>
      <c r="BB1198" s="266"/>
      <c r="BC1198" s="740"/>
      <c r="BD1198" s="740"/>
      <c r="BE1198" s="740"/>
      <c r="BF1198" s="740"/>
      <c r="BG1198" s="740"/>
      <c r="BH1198" s="740"/>
      <c r="BI1198" s="740"/>
      <c r="BJ1198" s="740"/>
      <c r="BK1198" s="740"/>
      <c r="BL1198" s="740"/>
      <c r="BM1198" s="740"/>
      <c r="BN1198" s="740"/>
      <c r="BO1198" s="740"/>
      <c r="BP1198" s="740"/>
      <c r="BQ1198" s="740"/>
    </row>
    <row r="1199" s="233" customFormat="true" ht="15" customHeight="true" x14ac:dyDescent="0.2">
      <c r="BA1199" s="740"/>
      <c r="BB1199" s="266"/>
      <c r="BC1199" s="740"/>
      <c r="BD1199" s="740"/>
      <c r="BE1199" s="740"/>
      <c r="BF1199" s="740"/>
      <c r="BG1199" s="740"/>
      <c r="BH1199" s="740"/>
      <c r="BI1199" s="740"/>
      <c r="BJ1199" s="740"/>
      <c r="BK1199" s="740"/>
      <c r="BL1199" s="740"/>
      <c r="BM1199" s="740"/>
      <c r="BN1199" s="740"/>
      <c r="BO1199" s="740"/>
      <c r="BP1199" s="740"/>
      <c r="BQ1199" s="740"/>
    </row>
    <row r="1200" s="233" customFormat="true" ht="15" customHeight="true" x14ac:dyDescent="0.2">
      <c r="BA1200" s="740"/>
      <c r="BB1200" s="266"/>
      <c r="BC1200" s="740"/>
      <c r="BD1200" s="740"/>
      <c r="BE1200" s="740"/>
      <c r="BF1200" s="740"/>
      <c r="BG1200" s="740"/>
      <c r="BH1200" s="740"/>
      <c r="BI1200" s="740"/>
      <c r="BJ1200" s="740"/>
      <c r="BK1200" s="740"/>
      <c r="BL1200" s="740"/>
      <c r="BM1200" s="740"/>
      <c r="BN1200" s="740"/>
      <c r="BO1200" s="740"/>
      <c r="BP1200" s="740"/>
      <c r="BQ1200" s="740"/>
    </row>
  </sheetData>
  <mergeCells count="1315">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33:BA34"/>
    <mergeCell ref="BA35:BA36"/>
    <mergeCell ref="BA37:BA38"/>
    <mergeCell ref="A39:A40"/>
    <mergeCell ref="BA39:BA40"/>
    <mergeCell ref="BA41:BA42"/>
    <mergeCell ref="BA43:BA44"/>
    <mergeCell ref="BA45:BA46"/>
    <mergeCell ref="A29:A30"/>
    <mergeCell ref="A35:A36"/>
    <mergeCell ref="A37:A38"/>
    <mergeCell ref="A41:A42"/>
    <mergeCell ref="A43:A44"/>
    <mergeCell ref="M14:Q14"/>
    <mergeCell ref="A16:A17"/>
    <mergeCell ref="A18:A21"/>
    <mergeCell ref="A22:A23"/>
    <mergeCell ref="A24:A26"/>
    <mergeCell ref="C27:G27"/>
    <mergeCell ref="H27:L27"/>
    <mergeCell ref="M27:Q27"/>
    <mergeCell ref="C14:G14"/>
    <mergeCell ref="H14:L14"/>
    <mergeCell ref="A47:A49"/>
    <mergeCell ref="C120:G120"/>
    <mergeCell ref="H120:L120"/>
    <mergeCell ref="M120:Q120"/>
    <mergeCell ref="A122:A123"/>
    <mergeCell ref="M56:Q56"/>
    <mergeCell ref="A58:A65"/>
    <mergeCell ref="A108:B108"/>
    <mergeCell ref="A45:A46"/>
    <mergeCell ref="C56:G56"/>
    <mergeCell ref="H56:L56"/>
    <mergeCell ref="A208:B208"/>
    <mergeCell ref="M133:Q133"/>
    <mergeCell ref="A135:A139"/>
    <mergeCell ref="A153:A160"/>
    <mergeCell ref="A124:A127"/>
    <mergeCell ref="A128:A129"/>
    <mergeCell ref="A130:A132"/>
    <mergeCell ref="C133:G133"/>
    <mergeCell ref="H133:L133"/>
    <mergeCell ref="C399:F399"/>
    <mergeCell ref="H399:K399"/>
    <mergeCell ref="M399:P399"/>
    <mergeCell ref="C400:E400"/>
    <mergeCell ref="H400:J400"/>
    <mergeCell ref="M400:O400"/>
    <mergeCell ref="A1025:C1025"/>
    <mergeCell ref="A1026:B1026"/>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A1031:A1032"/>
    <mergeCell ref="A1033:C1033"/>
    <mergeCell ref="A1034:C1034"/>
    <mergeCell ref="C220:G220"/>
    <mergeCell ref="H220:L220"/>
    <mergeCell ref="M220:Q220"/>
    <mergeCell ref="A222:A22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413:D413"/>
    <mergeCell ref="H413:I413"/>
    <mergeCell ref="M413:N413"/>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56:D456"/>
    <mergeCell ref="H456:I456"/>
    <mergeCell ref="M456:N456"/>
    <mergeCell ref="C453:D453"/>
    <mergeCell ref="H453:J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E457"/>
    <mergeCell ref="H457:I457"/>
    <mergeCell ref="M457:O457"/>
    <mergeCell ref="C458:D458"/>
    <mergeCell ref="H458:I458"/>
    <mergeCell ref="M458:N458"/>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L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J510"/>
    <mergeCell ref="M510:N510"/>
    <mergeCell ref="C507:D507"/>
    <mergeCell ref="H507:I507"/>
    <mergeCell ref="M507:N507"/>
    <mergeCell ref="C508:D508"/>
    <mergeCell ref="H508:I508"/>
    <mergeCell ref="M508:N508"/>
    <mergeCell ref="C505:D505"/>
    <mergeCell ref="H505:I506"/>
    <mergeCell ref="J505:L505"/>
    <mergeCell ref="M505:N505"/>
    <mergeCell ref="C506:D506"/>
    <mergeCell ref="M506:N506"/>
    <mergeCell ref="H514:I514"/>
    <mergeCell ref="C515:D515"/>
    <mergeCell ref="H515:I515"/>
    <mergeCell ref="M515:N515"/>
    <mergeCell ref="C516:D516"/>
    <mergeCell ref="H516:I516"/>
    <mergeCell ref="M516:N516"/>
    <mergeCell ref="C511:D511"/>
    <mergeCell ref="H511:I512"/>
    <mergeCell ref="M511:N511"/>
    <mergeCell ref="C512:G512"/>
    <mergeCell ref="M512:Q512"/>
    <mergeCell ref="C513:D514"/>
    <mergeCell ref="E513:G513"/>
    <mergeCell ref="H513:I513"/>
    <mergeCell ref="M513:N514"/>
    <mergeCell ref="O513:Q513"/>
    <mergeCell ref="C522:D522"/>
    <mergeCell ref="H522:I522"/>
    <mergeCell ref="M522:N522"/>
    <mergeCell ref="C523:D523"/>
    <mergeCell ref="H523:I523"/>
    <mergeCell ref="M523:N523"/>
    <mergeCell ref="C519:D520"/>
    <mergeCell ref="H519:I519"/>
    <mergeCell ref="M519:N520"/>
    <mergeCell ref="H520:I520"/>
    <mergeCell ref="C521:D521"/>
    <mergeCell ref="H521:I521"/>
    <mergeCell ref="M521:N521"/>
    <mergeCell ref="C517:D517"/>
    <mergeCell ref="H517:I517"/>
    <mergeCell ref="M517:N517"/>
    <mergeCell ref="C518:E518"/>
    <mergeCell ref="H518:I518"/>
    <mergeCell ref="M518:O518"/>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J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E574"/>
    <mergeCell ref="H574:I574"/>
    <mergeCell ref="M574:O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50"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5"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60" r:id="rId13"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2961" r:id="rId14"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5" r:id="rId15"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7" r:id="rId1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1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1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1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2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2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2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2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2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2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2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2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2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2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3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3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3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3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3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3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3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3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3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5AF23-0A45-4BD7-BF1D-ACF859ADC08A}">
  <sheetPr codeName="Feuil4"/>
  <dimension ref="A1:CZ1200"/>
  <sheetViews>
    <sheetView showGridLines="false" workbookViewId="0"/>
  </sheetViews>
  <sheetFormatPr defaultColWidth="9.140625" defaultRowHeight="15" customHeight="true" x14ac:dyDescent="0.2"/>
  <cols>
    <col min="1" max="1" width="31.5703125" style="739" customWidth="true"/>
    <col min="2" max="2" width="41.5703125" style="739" customWidth="true"/>
    <col min="3" max="17" width="10.7109375" style="739" customWidth="true"/>
    <col min="18" max="26" width="12.5703125" style="739" customWidth="true"/>
    <col min="27" max="52" width="12.5703125" style="233" customWidth="true"/>
    <col min="53" max="53" width="31.5703125" style="740" customWidth="true"/>
    <col min="54" max="54" width="41.5703125" style="266" customWidth="true"/>
    <col min="55" max="69" width="9.140625" style="740"/>
    <col min="70" max="77" width="12.5703125" style="740" customWidth="true"/>
    <col min="78" max="104" width="12.5703125" style="233" customWidth="true"/>
    <col min="105" max="16384" width="9.140625" style="739"/>
  </cols>
  <sheetData>
    <row r="1" s="111" customFormat="true" ht="18" customHeight="true" x14ac:dyDescent="0.2">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B1" s="134"/>
      <c r="BZ1" s="233"/>
      <c r="CA1" s="233"/>
      <c r="CB1" s="233"/>
      <c r="CC1" s="233"/>
      <c r="CD1" s="233"/>
      <c r="CE1" s="233"/>
      <c r="CF1" s="233"/>
      <c r="CG1" s="233"/>
      <c r="CH1" s="233"/>
      <c r="CI1" s="233"/>
      <c r="CJ1" s="233"/>
      <c r="CK1" s="233"/>
      <c r="CL1" s="233"/>
      <c r="CM1" s="233"/>
      <c r="CN1" s="233"/>
      <c r="CO1" s="233"/>
      <c r="CP1" s="233"/>
      <c r="CQ1" s="233"/>
      <c r="CR1" s="233"/>
      <c r="CS1" s="233"/>
      <c r="CT1" s="233"/>
      <c r="CU1" s="233"/>
      <c r="CV1" s="233"/>
      <c r="CW1" s="233"/>
      <c r="CX1" s="233"/>
      <c r="CY1" s="233"/>
      <c r="CZ1" s="233"/>
    </row>
    <row r="2" s="111" customFormat="true" ht="22.5" customHeight="true" x14ac:dyDescent="0.35">
      <c r="A2" s="253" t="str">
        <f>A1026</f>
        <v>Tunisia</v>
      </c>
      <c r="B2" s="254"/>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B2" s="134"/>
      <c r="BZ2" s="233"/>
      <c r="CA2" s="233"/>
      <c r="CB2" s="233"/>
      <c r="CC2" s="233"/>
      <c r="CD2" s="233"/>
      <c r="CE2" s="233"/>
      <c r="CF2" s="233"/>
      <c r="CG2" s="233"/>
      <c r="CH2" s="233"/>
      <c r="CI2" s="233"/>
      <c r="CJ2" s="233"/>
      <c r="CK2" s="233"/>
      <c r="CL2" s="233"/>
      <c r="CM2" s="233"/>
      <c r="CN2" s="233"/>
      <c r="CO2" s="233"/>
      <c r="CP2" s="233"/>
      <c r="CQ2" s="233"/>
      <c r="CR2" s="233"/>
      <c r="CS2" s="233"/>
      <c r="CT2" s="233"/>
      <c r="CU2" s="233"/>
      <c r="CV2" s="233"/>
      <c r="CW2" s="233"/>
      <c r="CX2" s="233"/>
      <c r="CY2" s="233"/>
      <c r="CZ2" s="233"/>
    </row>
    <row r="3" s="111" customFormat="true" ht="22.5" customHeight="true" x14ac:dyDescent="0.35">
      <c r="A3" s="138" t="str">
        <f>A1034</f>
        <v>2012</v>
      </c>
      <c r="B3" s="256"/>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B3" s="134"/>
      <c r="BZ3" s="233"/>
      <c r="CA3" s="233"/>
      <c r="CB3" s="233"/>
      <c r="CC3" s="233"/>
      <c r="CD3" s="233"/>
      <c r="CE3" s="233"/>
      <c r="CF3" s="233"/>
      <c r="CG3" s="233"/>
      <c r="CH3" s="233"/>
      <c r="CI3" s="233"/>
      <c r="CJ3" s="233"/>
      <c r="CK3" s="233"/>
      <c r="CL3" s="233"/>
      <c r="CM3" s="233"/>
      <c r="CN3" s="233"/>
      <c r="CO3" s="233"/>
      <c r="CP3" s="233"/>
      <c r="CQ3" s="233"/>
      <c r="CR3" s="233"/>
      <c r="CS3" s="233"/>
      <c r="CT3" s="233"/>
      <c r="CU3" s="233"/>
      <c r="CV3" s="233"/>
      <c r="CW3" s="233"/>
      <c r="CX3" s="233"/>
      <c r="CY3" s="233"/>
      <c r="CZ3" s="233"/>
    </row>
    <row r="4" s="111" customFormat="true" ht="22.5" customHeight="true" x14ac:dyDescent="0.35">
      <c r="A4" s="255" t="s">
        <v>96</v>
      </c>
      <c r="B4" s="256"/>
      <c r="AA4" s="233"/>
      <c r="AB4" s="233"/>
      <c r="AC4" s="233"/>
      <c r="AD4" s="233"/>
      <c r="AE4" s="233"/>
      <c r="AF4" s="233"/>
      <c r="AG4" s="233"/>
      <c r="AH4" s="233"/>
      <c r="AI4" s="233"/>
      <c r="AJ4" s="233"/>
      <c r="AK4" s="233"/>
      <c r="AL4" s="233"/>
      <c r="AM4" s="233"/>
      <c r="AN4" s="233"/>
      <c r="AO4" s="233"/>
      <c r="AP4" s="233"/>
      <c r="AQ4" s="233"/>
      <c r="AR4" s="233"/>
      <c r="AS4" s="233"/>
      <c r="AT4" s="233"/>
      <c r="AU4" s="233"/>
      <c r="AV4" s="233"/>
      <c r="AW4" s="233"/>
      <c r="AX4" s="233"/>
      <c r="AY4" s="233"/>
      <c r="AZ4" s="233"/>
      <c r="BB4" s="134"/>
      <c r="BZ4" s="233"/>
      <c r="CA4" s="233"/>
      <c r="CB4" s="233"/>
      <c r="CC4" s="233"/>
      <c r="CD4" s="233"/>
      <c r="CE4" s="233"/>
      <c r="CF4" s="233"/>
      <c r="CG4" s="233"/>
      <c r="CH4" s="233"/>
      <c r="CI4" s="233"/>
      <c r="CJ4" s="233"/>
      <c r="CK4" s="233"/>
      <c r="CL4" s="233"/>
      <c r="CM4" s="233"/>
      <c r="CN4" s="233"/>
      <c r="CO4" s="233"/>
      <c r="CP4" s="233"/>
      <c r="CQ4" s="233"/>
      <c r="CR4" s="233"/>
      <c r="CS4" s="233"/>
      <c r="CT4" s="233"/>
      <c r="CU4" s="233"/>
      <c r="CV4" s="233"/>
      <c r="CW4" s="233"/>
      <c r="CX4" s="233"/>
      <c r="CY4" s="233"/>
      <c r="CZ4" s="233"/>
    </row>
    <row r="5" s="111" customFormat="true" ht="20.1" customHeight="true" x14ac:dyDescent="0.35">
      <c r="A5" s="255" t="s">
        <v>97</v>
      </c>
      <c r="B5" s="256"/>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AZ5" s="233"/>
      <c r="BB5" s="134"/>
      <c r="BZ5" s="233"/>
      <c r="CA5" s="233"/>
      <c r="CB5" s="233"/>
      <c r="CC5" s="233"/>
      <c r="CD5" s="233"/>
      <c r="CE5" s="233"/>
      <c r="CF5" s="233"/>
      <c r="CG5" s="233"/>
      <c r="CH5" s="233"/>
      <c r="CI5" s="233"/>
      <c r="CJ5" s="233"/>
      <c r="CK5" s="233"/>
      <c r="CL5" s="233"/>
      <c r="CM5" s="233"/>
      <c r="CN5" s="233"/>
      <c r="CO5" s="233"/>
      <c r="CP5" s="233"/>
      <c r="CQ5" s="233"/>
      <c r="CR5" s="233"/>
      <c r="CS5" s="233"/>
      <c r="CT5" s="233"/>
      <c r="CU5" s="233"/>
      <c r="CV5" s="233"/>
      <c r="CW5" s="233"/>
      <c r="CX5" s="233"/>
      <c r="CY5" s="233"/>
      <c r="CZ5" s="233"/>
    </row>
    <row r="6" s="111" customFormat="true" ht="15" customHeight="true" x14ac:dyDescent="0.2">
      <c r="A6" s="257" t="s">
        <v>98</v>
      </c>
      <c r="B6" s="258"/>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B6" s="134"/>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row>
    <row r="7" s="111" customFormat="true" ht="15" customHeight="true" x14ac:dyDescent="0.2">
      <c r="A7" s="259" t="s">
        <v>40</v>
      </c>
      <c r="B7" s="260"/>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B7" s="134"/>
      <c r="BZ7" s="233"/>
      <c r="CA7" s="233"/>
      <c r="CB7" s="233"/>
      <c r="CC7" s="233"/>
      <c r="CD7" s="233"/>
      <c r="CE7" s="233"/>
      <c r="CF7" s="233"/>
      <c r="CG7" s="233"/>
      <c r="CH7" s="233"/>
      <c r="CI7" s="233"/>
      <c r="CJ7" s="233"/>
      <c r="CK7" s="233"/>
      <c r="CL7" s="233"/>
      <c r="CM7" s="233"/>
      <c r="CN7" s="233"/>
      <c r="CO7" s="233"/>
      <c r="CP7" s="233"/>
      <c r="CQ7" s="233"/>
      <c r="CR7" s="233"/>
      <c r="CS7" s="233"/>
      <c r="CT7" s="233"/>
      <c r="CU7" s="233"/>
      <c r="CV7" s="233"/>
      <c r="CW7" s="233"/>
      <c r="CX7" s="233"/>
      <c r="CY7" s="233"/>
      <c r="CZ7" s="233"/>
    </row>
    <row r="8" s="111" customFormat="true" ht="15" customHeight="true" x14ac:dyDescent="0.2">
      <c r="A8" s="259" t="s">
        <v>39</v>
      </c>
      <c r="B8" s="260"/>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AZ8" s="233"/>
      <c r="BB8" s="134"/>
      <c r="BZ8" s="233"/>
      <c r="CA8" s="233"/>
      <c r="CB8" s="233"/>
      <c r="CC8" s="233"/>
      <c r="CD8" s="233"/>
      <c r="CE8" s="233"/>
      <c r="CF8" s="233"/>
      <c r="CG8" s="233"/>
      <c r="CH8" s="233"/>
      <c r="CI8" s="233"/>
      <c r="CJ8" s="233"/>
      <c r="CK8" s="233"/>
      <c r="CL8" s="233"/>
      <c r="CM8" s="233"/>
      <c r="CN8" s="233"/>
      <c r="CO8" s="233"/>
      <c r="CP8" s="233"/>
      <c r="CQ8" s="233"/>
      <c r="CR8" s="233"/>
      <c r="CS8" s="233"/>
      <c r="CT8" s="233"/>
      <c r="CU8" s="233"/>
      <c r="CV8" s="233"/>
      <c r="CW8" s="233"/>
      <c r="CX8" s="233"/>
      <c r="CY8" s="233"/>
      <c r="CZ8" s="233"/>
    </row>
    <row r="9" s="111" customFormat="true" ht="15" customHeight="true" x14ac:dyDescent="0.2">
      <c r="A9" s="259" t="s">
        <v>136</v>
      </c>
      <c r="B9" s="261" t="str">
        <f>A1025</f>
        <v>MICS12</v>
      </c>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AZ9" s="233"/>
      <c r="BB9" s="134"/>
      <c r="BZ9" s="233"/>
      <c r="CA9" s="233"/>
      <c r="CB9" s="233"/>
      <c r="CC9" s="233"/>
      <c r="CD9" s="233"/>
      <c r="CE9" s="233"/>
      <c r="CF9" s="233"/>
      <c r="CG9" s="233"/>
      <c r="CH9" s="233"/>
      <c r="CI9" s="233"/>
      <c r="CJ9" s="233"/>
      <c r="CK9" s="233"/>
      <c r="CL9" s="233"/>
      <c r="CM9" s="233"/>
      <c r="CN9" s="233"/>
      <c r="CO9" s="233"/>
      <c r="CP9" s="233"/>
      <c r="CQ9" s="233"/>
      <c r="CR9" s="233"/>
      <c r="CS9" s="233"/>
      <c r="CT9" s="233"/>
      <c r="CU9" s="233"/>
      <c r="CV9" s="233"/>
      <c r="CW9" s="233"/>
      <c r="CX9" s="233"/>
      <c r="CY9" s="233"/>
      <c r="CZ9" s="233"/>
    </row>
    <row r="10" s="111" customFormat="true" ht="15" customHeight="true" x14ac:dyDescent="0.2">
      <c r="A10" s="915" t="str">
        <f>B1028</f>
        <v/>
      </c>
      <c r="B10" s="916"/>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AZ10" s="233"/>
      <c r="BB10" s="134"/>
      <c r="BZ10" s="233"/>
      <c r="CA10" s="233"/>
      <c r="CB10" s="233"/>
      <c r="CC10" s="233"/>
      <c r="CD10" s="233"/>
      <c r="CE10" s="233"/>
      <c r="CF10" s="233"/>
      <c r="CG10" s="233"/>
      <c r="CH10" s="233"/>
      <c r="CI10" s="233"/>
      <c r="CJ10" s="233"/>
      <c r="CK10" s="233"/>
      <c r="CL10" s="233"/>
      <c r="CM10" s="233"/>
      <c r="CN10" s="233"/>
      <c r="CO10" s="233"/>
      <c r="CP10" s="233"/>
      <c r="CQ10" s="233"/>
      <c r="CR10" s="233"/>
      <c r="CS10" s="233"/>
      <c r="CT10" s="233"/>
      <c r="CU10" s="233"/>
      <c r="CV10" s="233"/>
      <c r="CW10" s="233"/>
      <c r="CX10" s="233"/>
      <c r="CY10" s="233"/>
      <c r="CZ10" s="233"/>
    </row>
    <row r="11" s="111" customFormat="true" ht="15" customHeight="true" x14ac:dyDescent="0.2">
      <c r="A11" s="915" t="str">
        <f>B1027</f>
        <v/>
      </c>
      <c r="B11" s="917"/>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B11" s="134"/>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row>
    <row r="12" s="111" customFormat="true" ht="18" customHeight="true" x14ac:dyDescent="0.2">
      <c r="A12" s="918"/>
      <c r="B12" s="916"/>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B12" s="134"/>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row>
    <row r="13" s="111" customFormat="true" ht="18" customHeight="true" x14ac:dyDescent="0.2">
      <c r="A13" s="919"/>
      <c r="B13" s="920"/>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B13" s="134"/>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row>
    <row r="14" s="771" customFormat="true" ht="15" customHeight="true" x14ac:dyDescent="0.2">
      <c r="A14" s="115" t="s">
        <v>96</v>
      </c>
      <c r="B14" s="230"/>
      <c r="C14" s="2331" t="s">
        <v>115</v>
      </c>
      <c r="D14" s="2332"/>
      <c r="E14" s="2332"/>
      <c r="F14" s="2332"/>
      <c r="G14" s="2333"/>
      <c r="H14" s="2505" t="s">
        <v>38</v>
      </c>
      <c r="I14" s="2506"/>
      <c r="J14" s="2506"/>
      <c r="K14" s="2506"/>
      <c r="L14" s="2507"/>
      <c r="M14" s="2512" t="s">
        <v>37</v>
      </c>
      <c r="N14" s="2513"/>
      <c r="O14" s="2513"/>
      <c r="P14" s="2513"/>
      <c r="Q14" s="2514"/>
      <c r="R14" s="1736" t="s">
        <v>141</v>
      </c>
      <c r="S14" s="1742"/>
      <c r="T14" s="1742"/>
      <c r="U14" s="1742"/>
      <c r="V14" s="1742"/>
      <c r="W14" s="1742"/>
      <c r="X14" s="1742"/>
      <c r="Y14" s="1742"/>
      <c r="Z14" s="1743"/>
      <c r="AA14" s="438"/>
      <c r="AB14" s="438"/>
      <c r="AC14" s="438"/>
      <c r="AD14" s="438"/>
      <c r="AE14" s="438"/>
      <c r="AF14" s="438"/>
      <c r="AG14" s="438"/>
      <c r="AH14" s="438"/>
      <c r="AI14" s="438"/>
      <c r="AJ14" s="438"/>
      <c r="AK14" s="438"/>
      <c r="AL14" s="438"/>
      <c r="AM14" s="438"/>
      <c r="AN14" s="438"/>
      <c r="AO14" s="438"/>
      <c r="AP14" s="438"/>
      <c r="AQ14" s="438"/>
      <c r="AR14" s="438"/>
      <c r="AS14" s="438"/>
      <c r="AT14" s="438"/>
      <c r="AU14" s="438"/>
      <c r="AV14" s="438"/>
      <c r="AW14" s="438"/>
      <c r="AX14" s="438"/>
      <c r="AY14" s="438"/>
      <c r="AZ14" s="912"/>
      <c r="BA14" s="239" t="s">
        <v>131</v>
      </c>
      <c r="BB14" s="115" t="s">
        <v>96</v>
      </c>
      <c r="BC14" s="2368" t="s">
        <v>115</v>
      </c>
      <c r="BD14" s="2369"/>
      <c r="BE14" s="2369"/>
      <c r="BF14" s="2369"/>
      <c r="BG14" s="2370"/>
      <c r="BH14" s="2371" t="s">
        <v>38</v>
      </c>
      <c r="BI14" s="2369"/>
      <c r="BJ14" s="2369"/>
      <c r="BK14" s="2369"/>
      <c r="BL14" s="2370"/>
      <c r="BM14" s="2371" t="s">
        <v>37</v>
      </c>
      <c r="BN14" s="2369"/>
      <c r="BO14" s="2369"/>
      <c r="BP14" s="2369"/>
      <c r="BQ14" s="2372"/>
      <c r="BR14" s="1715" t="s">
        <v>141</v>
      </c>
      <c r="BS14" s="1716"/>
      <c r="BT14" s="1716"/>
      <c r="BU14" s="1716"/>
      <c r="BV14" s="1716"/>
      <c r="BW14" s="1716"/>
      <c r="BX14" s="1716"/>
      <c r="BY14" s="1717"/>
      <c r="BZ14" s="448"/>
      <c r="CA14" s="237"/>
      <c r="CB14" s="237"/>
      <c r="CC14" s="237"/>
      <c r="CD14" s="237"/>
      <c r="CE14" s="237"/>
      <c r="CF14" s="237"/>
      <c r="CG14" s="237"/>
      <c r="CH14" s="237"/>
      <c r="CI14" s="237"/>
      <c r="CJ14" s="237"/>
      <c r="CK14" s="237"/>
      <c r="CL14" s="237"/>
      <c r="CM14" s="237"/>
      <c r="CN14" s="237"/>
      <c r="CO14" s="237"/>
      <c r="CP14" s="237"/>
      <c r="CQ14" s="237"/>
      <c r="CR14" s="237"/>
      <c r="CS14" s="237"/>
      <c r="CT14" s="237"/>
      <c r="CU14" s="237"/>
      <c r="CV14" s="237"/>
      <c r="CW14" s="237"/>
      <c r="CX14" s="237"/>
      <c r="CY14" s="237"/>
      <c r="CZ14" s="237"/>
    </row>
    <row r="15" s="771" customFormat="true" ht="12.75" x14ac:dyDescent="0.2">
      <c r="A15" s="199" t="s">
        <v>87</v>
      </c>
      <c r="B15" s="274"/>
      <c r="C15" s="389" t="s">
        <v>0</v>
      </c>
      <c r="D15" s="390" t="s">
        <v>1</v>
      </c>
      <c r="E15" s="390" t="s">
        <v>2</v>
      </c>
      <c r="F15" s="390" t="s">
        <v>3</v>
      </c>
      <c r="G15" s="391" t="s">
        <v>4</v>
      </c>
      <c r="H15" s="1475" t="s">
        <v>0</v>
      </c>
      <c r="I15" s="1431" t="s">
        <v>1</v>
      </c>
      <c r="J15" s="1431" t="s">
        <v>2</v>
      </c>
      <c r="K15" s="1431" t="s">
        <v>3</v>
      </c>
      <c r="L15" s="1432" t="s">
        <v>4</v>
      </c>
      <c r="M15" s="1464" t="s">
        <v>0</v>
      </c>
      <c r="N15" s="1431" t="s">
        <v>1</v>
      </c>
      <c r="O15" s="1431" t="s">
        <v>2</v>
      </c>
      <c r="P15" s="1431" t="s">
        <v>3</v>
      </c>
      <c r="Q15" s="1486" t="s">
        <v>4</v>
      </c>
      <c r="R15" s="1475" t="s">
        <v>249</v>
      </c>
      <c r="S15" s="1431" t="s">
        <v>250</v>
      </c>
      <c r="T15" s="1431" t="s">
        <v>251</v>
      </c>
      <c r="U15" s="1431" t="s">
        <v>252</v>
      </c>
      <c r="V15" s="1431" t="s">
        <v>253</v>
      </c>
      <c r="W15" s="1431" t="s">
        <v>254</v>
      </c>
      <c r="X15" s="1431" t="s">
        <v>255</v>
      </c>
      <c r="Y15" s="1431" t="s">
        <v>256</v>
      </c>
      <c r="Z15" s="1433" t="s">
        <v>257</v>
      </c>
      <c r="AA15" s="438"/>
      <c r="AB15" s="438"/>
      <c r="AC15" s="438"/>
      <c r="AD15" s="438"/>
      <c r="AE15" s="438"/>
      <c r="AF15" s="438"/>
      <c r="AG15" s="438"/>
      <c r="AH15" s="438"/>
      <c r="AI15" s="438"/>
      <c r="AJ15" s="438"/>
      <c r="AK15" s="438"/>
      <c r="AL15" s="438"/>
      <c r="AM15" s="438"/>
      <c r="AN15" s="438"/>
      <c r="AO15" s="438"/>
      <c r="AP15" s="438"/>
      <c r="AQ15" s="438"/>
      <c r="AR15" s="438"/>
      <c r="AS15" s="438"/>
      <c r="AT15" s="438"/>
      <c r="AU15" s="438"/>
      <c r="AV15" s="438"/>
      <c r="AW15" s="438"/>
      <c r="AX15" s="438"/>
      <c r="AY15" s="438"/>
      <c r="AZ15" s="912"/>
      <c r="BA15" s="212" t="s">
        <v>120</v>
      </c>
      <c r="BB15" s="211"/>
      <c r="BC15" s="460" t="s">
        <v>0</v>
      </c>
      <c r="BD15" s="180" t="s">
        <v>1</v>
      </c>
      <c r="BE15" s="180" t="s">
        <v>2</v>
      </c>
      <c r="BF15" s="180" t="s">
        <v>3</v>
      </c>
      <c r="BG15" s="461" t="s">
        <v>4</v>
      </c>
      <c r="BH15" s="462" t="s">
        <v>0</v>
      </c>
      <c r="BI15" s="180" t="s">
        <v>1</v>
      </c>
      <c r="BJ15" s="180" t="s">
        <v>2</v>
      </c>
      <c r="BK15" s="180" t="s">
        <v>3</v>
      </c>
      <c r="BL15" s="461" t="s">
        <v>4</v>
      </c>
      <c r="BM15" s="462" t="s">
        <v>0</v>
      </c>
      <c r="BN15" s="180" t="s">
        <v>1</v>
      </c>
      <c r="BO15" s="180" t="s">
        <v>2</v>
      </c>
      <c r="BP15" s="180" t="s">
        <v>3</v>
      </c>
      <c r="BQ15" s="461" t="s">
        <v>4</v>
      </c>
      <c r="BR15" s="462" t="s">
        <v>249</v>
      </c>
      <c r="BS15" s="180" t="s">
        <v>250</v>
      </c>
      <c r="BT15" s="180" t="s">
        <v>251</v>
      </c>
      <c r="BU15" s="180" t="s">
        <v>252</v>
      </c>
      <c r="BV15" s="180" t="s">
        <v>253</v>
      </c>
      <c r="BW15" s="180" t="s">
        <v>254</v>
      </c>
      <c r="BX15" s="180" t="s">
        <v>255</v>
      </c>
      <c r="BY15" s="181" t="s">
        <v>256</v>
      </c>
      <c r="BZ15" s="181" t="s">
        <v>257</v>
      </c>
      <c r="CA15" s="1797"/>
      <c r="CB15" s="1797"/>
      <c r="CC15" s="1797"/>
      <c r="CD15" s="1797"/>
      <c r="CE15" s="1797"/>
      <c r="CF15" s="1797"/>
      <c r="CG15" s="1797"/>
      <c r="CH15" s="1797"/>
      <c r="CI15" s="1797"/>
      <c r="CJ15" s="1797"/>
      <c r="CK15" s="1797"/>
      <c r="CL15" s="1797"/>
      <c r="CM15" s="1797"/>
      <c r="CN15" s="1797"/>
      <c r="CO15" s="1797"/>
      <c r="CP15" s="1797"/>
      <c r="CQ15" s="1797"/>
      <c r="CR15" s="1797"/>
      <c r="CS15" s="1797"/>
      <c r="CT15" s="1797"/>
      <c r="CU15" s="1797"/>
      <c r="CV15" s="1797"/>
      <c r="CW15" s="1797"/>
      <c r="CX15" s="1797"/>
      <c r="CY15" s="1797"/>
      <c r="CZ15" s="1797"/>
    </row>
    <row r="16" s="771" customFormat="true" ht="15" customHeight="true" x14ac:dyDescent="0.2">
      <c r="A16" s="2515" t="s">
        <v>13</v>
      </c>
      <c r="B16" s="1670" t="s">
        <v>14</v>
      </c>
      <c r="C16" s="1513">
        <v>91.083783921015666</v>
      </c>
      <c r="D16" s="1514">
        <v>97.063827812507782</v>
      </c>
      <c r="E16" s="1514">
        <v>99.306469391346397</v>
      </c>
      <c r="F16" s="1514">
        <v>99.792201044131261</v>
      </c>
      <c r="G16" s="1515">
        <v>100</v>
      </c>
      <c r="H16" s="1516">
        <v>99.709953747284601</v>
      </c>
      <c r="I16" s="1514">
        <v>100</v>
      </c>
      <c r="J16" s="1514">
        <v>99.989369766184112</v>
      </c>
      <c r="K16" s="1514">
        <v>100</v>
      </c>
      <c r="L16" s="1517">
        <v>100</v>
      </c>
      <c r="M16" s="1518">
        <v>84.069086354651745</v>
      </c>
      <c r="N16" s="1514">
        <v>91.222572467565854</v>
      </c>
      <c r="O16" s="1514">
        <v>93.320727469941005</v>
      </c>
      <c r="P16" s="1514">
        <v>96.348280775028869</v>
      </c>
      <c r="Q16" s="1515">
        <v>98.039214174585709</v>
      </c>
      <c r="R16" s="1516">
        <v>100</v>
      </c>
      <c r="S16" s="1514">
        <v>100</v>
      </c>
      <c r="T16" s="1514">
        <v>96.470130830894192</v>
      </c>
      <c r="U16" s="1514">
        <v>97.456503819679057</v>
      </c>
      <c r="V16" s="1514">
        <v>96.722394057411464</v>
      </c>
      <c r="W16" s="1514">
        <v>85.724655553748178</v>
      </c>
      <c r="X16" s="1514">
        <v>92.980130768853485</v>
      </c>
      <c r="Y16" s="1514">
        <v>100</v>
      </c>
      <c r="Z16" s="1754">
        <v>99.973572953410979</v>
      </c>
      <c r="AA16" s="438"/>
      <c r="AB16" s="438"/>
      <c r="AC16" s="438"/>
      <c r="AD16" s="438"/>
      <c r="AE16" s="438"/>
      <c r="AF16" s="438"/>
      <c r="AG16" s="438"/>
      <c r="AH16" s="438"/>
      <c r="AI16" s="438"/>
      <c r="AJ16" s="438"/>
      <c r="AK16" s="438"/>
      <c r="AL16" s="438"/>
      <c r="AM16" s="438"/>
      <c r="AN16" s="438"/>
      <c r="AO16" s="438"/>
      <c r="AP16" s="438"/>
      <c r="AQ16" s="438"/>
      <c r="AR16" s="438"/>
      <c r="AS16" s="438"/>
      <c r="AT16" s="438"/>
      <c r="AU16" s="438"/>
      <c r="AV16" s="438"/>
      <c r="AW16" s="438"/>
      <c r="AX16" s="438"/>
      <c r="AY16" s="438"/>
      <c r="AZ16" s="912"/>
      <c r="BA16" s="2373" t="s">
        <v>13</v>
      </c>
      <c r="BB16" s="161" t="s">
        <v>14</v>
      </c>
      <c r="BC16" s="1333" t="s">
        <v>35</v>
      </c>
      <c r="BD16" s="1352" t="s">
        <v>35</v>
      </c>
      <c r="BE16" s="1352" t="s">
        <v>35</v>
      </c>
      <c r="BF16" s="1352" t="s">
        <v>35</v>
      </c>
      <c r="BG16" s="1372" t="s">
        <v>35</v>
      </c>
      <c r="BH16" s="1392" t="s">
        <v>35</v>
      </c>
      <c r="BI16" s="1352" t="s">
        <v>35</v>
      </c>
      <c r="BJ16" s="1352" t="s">
        <v>35</v>
      </c>
      <c r="BK16" s="1352" t="s">
        <v>35</v>
      </c>
      <c r="BL16" s="1372" t="s">
        <v>35</v>
      </c>
      <c r="BM16" s="1392" t="s">
        <v>35</v>
      </c>
      <c r="BN16" s="1352" t="s">
        <v>35</v>
      </c>
      <c r="BO16" s="1352" t="s">
        <v>35</v>
      </c>
      <c r="BP16" s="1352" t="s">
        <v>35</v>
      </c>
      <c r="BQ16" s="1372" t="s">
        <v>35</v>
      </c>
      <c r="BR16" s="1392" t="s">
        <v>35</v>
      </c>
      <c r="BS16" s="1352" t="s">
        <v>35</v>
      </c>
      <c r="BT16" s="1352" t="s">
        <v>35</v>
      </c>
      <c r="BU16" s="1352" t="s">
        <v>35</v>
      </c>
      <c r="BV16" s="1352" t="s">
        <v>35</v>
      </c>
      <c r="BW16" s="1352" t="s">
        <v>35</v>
      </c>
      <c r="BX16" s="1352" t="s">
        <v>35</v>
      </c>
      <c r="BY16" s="1412" t="s">
        <v>35</v>
      </c>
      <c r="BZ16" s="1412" t="s">
        <v>35</v>
      </c>
      <c r="CA16" s="1798"/>
      <c r="CB16" s="1798"/>
      <c r="CC16" s="1798"/>
      <c r="CD16" s="1798"/>
      <c r="CE16" s="1798"/>
      <c r="CF16" s="1798"/>
      <c r="CG16" s="1798"/>
      <c r="CH16" s="1798"/>
      <c r="CI16" s="1798"/>
      <c r="CJ16" s="1798"/>
      <c r="CK16" s="1798"/>
      <c r="CL16" s="1798"/>
      <c r="CM16" s="1798"/>
      <c r="CN16" s="1798"/>
      <c r="CO16" s="1798"/>
      <c r="CP16" s="1798"/>
      <c r="CQ16" s="1798"/>
      <c r="CR16" s="1798"/>
      <c r="CS16" s="1798"/>
      <c r="CT16" s="1798"/>
      <c r="CU16" s="1798"/>
      <c r="CV16" s="1798"/>
      <c r="CW16" s="1798"/>
      <c r="CX16" s="1798"/>
      <c r="CY16" s="1798"/>
      <c r="CZ16" s="1798"/>
    </row>
    <row r="17" s="771" customFormat="true" ht="15" customHeight="true" x14ac:dyDescent="0.2">
      <c r="A17" s="2516"/>
      <c r="B17" s="1671" t="s">
        <v>51</v>
      </c>
      <c r="C17" s="1519">
        <v>8.9162160789842204</v>
      </c>
      <c r="D17" s="1520">
        <v>2.9361721874922213</v>
      </c>
      <c r="E17" s="1520">
        <v>0.69353060865357841</v>
      </c>
      <c r="F17" s="1520">
        <v>0.20779895586875266</v>
      </c>
      <c r="G17" s="1521">
        <v>0</v>
      </c>
      <c r="H17" s="1522">
        <v>0.29004625271539514</v>
      </c>
      <c r="I17" s="1520">
        <v>0</v>
      </c>
      <c r="J17" s="1520">
        <v>1.0630233815892939E-2</v>
      </c>
      <c r="K17" s="1520">
        <v>0</v>
      </c>
      <c r="L17" s="1523">
        <v>0</v>
      </c>
      <c r="M17" s="1524">
        <v>15.930913645348307</v>
      </c>
      <c r="N17" s="1520">
        <v>8.7774275324342046</v>
      </c>
      <c r="O17" s="1520">
        <v>6.6792725300589604</v>
      </c>
      <c r="P17" s="1520">
        <v>3.6517192249711483</v>
      </c>
      <c r="Q17" s="1521">
        <v>1.9607858254142712</v>
      </c>
      <c r="R17" s="1522">
        <v>0</v>
      </c>
      <c r="S17" s="1520">
        <v>0</v>
      </c>
      <c r="T17" s="1520">
        <v>3.5298691691057642</v>
      </c>
      <c r="U17" s="1520">
        <v>2.5434961803209561</v>
      </c>
      <c r="V17" s="1520">
        <v>3.2776059425885697</v>
      </c>
      <c r="W17" s="1520">
        <v>14.275344446251756</v>
      </c>
      <c r="X17" s="1520">
        <v>7.0198692311465178</v>
      </c>
      <c r="Y17" s="1520">
        <v>0</v>
      </c>
      <c r="Z17" s="1755">
        <v>2.6427046589011516E-2</v>
      </c>
      <c r="AA17" s="438"/>
      <c r="AB17" s="438"/>
      <c r="AC17" s="438"/>
      <c r="AD17" s="438"/>
      <c r="AE17" s="438"/>
      <c r="AF17" s="438"/>
      <c r="AG17" s="438"/>
      <c r="AH17" s="438"/>
      <c r="AI17" s="438"/>
      <c r="AJ17" s="438"/>
      <c r="AK17" s="438"/>
      <c r="AL17" s="438"/>
      <c r="AM17" s="438"/>
      <c r="AN17" s="438"/>
      <c r="AO17" s="438"/>
      <c r="AP17" s="438"/>
      <c r="AQ17" s="438"/>
      <c r="AR17" s="438"/>
      <c r="AS17" s="438"/>
      <c r="AT17" s="438"/>
      <c r="AU17" s="438"/>
      <c r="AV17" s="438"/>
      <c r="AW17" s="438"/>
      <c r="AX17" s="438"/>
      <c r="AY17" s="438"/>
      <c r="AZ17" s="912"/>
      <c r="BA17" s="2374"/>
      <c r="BB17" s="162" t="s">
        <v>51</v>
      </c>
      <c r="BC17" s="1334" t="s">
        <v>35</v>
      </c>
      <c r="BD17" s="1353" t="s">
        <v>35</v>
      </c>
      <c r="BE17" s="1353" t="s">
        <v>35</v>
      </c>
      <c r="BF17" s="1353" t="s">
        <v>35</v>
      </c>
      <c r="BG17" s="1373" t="s">
        <v>35</v>
      </c>
      <c r="BH17" s="1393" t="s">
        <v>35</v>
      </c>
      <c r="BI17" s="1353" t="s">
        <v>35</v>
      </c>
      <c r="BJ17" s="1353" t="s">
        <v>35</v>
      </c>
      <c r="BK17" s="1353" t="s">
        <v>35</v>
      </c>
      <c r="BL17" s="1373" t="s">
        <v>35</v>
      </c>
      <c r="BM17" s="1393" t="s">
        <v>35</v>
      </c>
      <c r="BN17" s="1353" t="s">
        <v>35</v>
      </c>
      <c r="BO17" s="1353" t="s">
        <v>35</v>
      </c>
      <c r="BP17" s="1353" t="s">
        <v>35</v>
      </c>
      <c r="BQ17" s="1373" t="s">
        <v>35</v>
      </c>
      <c r="BR17" s="1393" t="s">
        <v>35</v>
      </c>
      <c r="BS17" s="1353" t="s">
        <v>35</v>
      </c>
      <c r="BT17" s="1353" t="s">
        <v>35</v>
      </c>
      <c r="BU17" s="1353" t="s">
        <v>35</v>
      </c>
      <c r="BV17" s="1353" t="s">
        <v>35</v>
      </c>
      <c r="BW17" s="1353" t="s">
        <v>35</v>
      </c>
      <c r="BX17" s="1353" t="s">
        <v>35</v>
      </c>
      <c r="BY17" s="1413" t="s">
        <v>35</v>
      </c>
      <c r="BZ17" s="1413" t="s">
        <v>35</v>
      </c>
      <c r="CA17" s="1799"/>
      <c r="CB17" s="1799"/>
      <c r="CC17" s="1799"/>
      <c r="CD17" s="1799"/>
      <c r="CE17" s="1799"/>
      <c r="CF17" s="1799"/>
      <c r="CG17" s="1799"/>
      <c r="CH17" s="1799"/>
      <c r="CI17" s="1799"/>
      <c r="CJ17" s="1799"/>
      <c r="CK17" s="1799"/>
      <c r="CL17" s="1799"/>
      <c r="CM17" s="1799"/>
      <c r="CN17" s="1799"/>
      <c r="CO17" s="1799"/>
      <c r="CP17" s="1799"/>
      <c r="CQ17" s="1799"/>
      <c r="CR17" s="1799"/>
      <c r="CS17" s="1799"/>
      <c r="CT17" s="1799"/>
      <c r="CU17" s="1799"/>
      <c r="CV17" s="1799"/>
      <c r="CW17" s="1799"/>
      <c r="CX17" s="1799"/>
      <c r="CY17" s="1799"/>
      <c r="CZ17" s="1799"/>
    </row>
    <row r="18" s="771" customFormat="true" ht="15" customHeight="true" x14ac:dyDescent="0.2">
      <c r="A18" s="2516" t="s">
        <v>60</v>
      </c>
      <c r="B18" s="1671" t="s">
        <v>15</v>
      </c>
      <c r="C18" s="1525">
        <f>C16*C23/100</f>
        <v>82.157573096756138</v>
      </c>
      <c r="D18" s="1526">
        <f>D16*D23/100</f>
        <v>93.278338527819983</v>
      </c>
      <c r="E18" s="1526">
        <f t="shared" ref="E18:Z18" si="0">E16*E23/100</f>
        <v>98.313404697432929</v>
      </c>
      <c r="F18" s="1526">
        <f t="shared" si="0"/>
        <v>99.293240038910611</v>
      </c>
      <c r="G18" s="1527">
        <f t="shared" si="0"/>
        <v>99.4</v>
      </c>
      <c r="H18" s="1528">
        <f t="shared" si="0"/>
        <v>99.510533839790028</v>
      </c>
      <c r="I18" s="1526">
        <f t="shared" si="0"/>
        <v>99.6</v>
      </c>
      <c r="J18" s="1526">
        <f t="shared" si="0"/>
        <v>99.989369766184112</v>
      </c>
      <c r="K18" s="1526">
        <f t="shared" si="0"/>
        <v>99.5</v>
      </c>
      <c r="L18" s="1529">
        <f t="shared" si="0"/>
        <v>99.4</v>
      </c>
      <c r="M18" s="1525">
        <f t="shared" si="0"/>
        <v>70.786170710616773</v>
      </c>
      <c r="N18" s="1526">
        <f t="shared" si="0"/>
        <v>81.096866923666042</v>
      </c>
      <c r="O18" s="1526">
        <f t="shared" si="0"/>
        <v>84.268616905356723</v>
      </c>
      <c r="P18" s="1526">
        <f t="shared" si="0"/>
        <v>90.181990805427006</v>
      </c>
      <c r="Q18" s="1527">
        <f t="shared" si="0"/>
        <v>96.176469105268566</v>
      </c>
      <c r="R18" s="1528">
        <f t="shared" si="0"/>
        <v>99.4</v>
      </c>
      <c r="S18" s="1526">
        <f t="shared" si="0"/>
        <v>100</v>
      </c>
      <c r="T18" s="1526">
        <f t="shared" si="0"/>
        <v>95.119548999261667</v>
      </c>
      <c r="U18" s="1526">
        <f t="shared" si="0"/>
        <v>76.503355498448059</v>
      </c>
      <c r="V18" s="1526">
        <f t="shared" si="0"/>
        <v>95.94861490495218</v>
      </c>
      <c r="W18" s="1526">
        <f t="shared" si="0"/>
        <v>77.323639309480853</v>
      </c>
      <c r="X18" s="1526">
        <f t="shared" si="0"/>
        <v>79.590991938138572</v>
      </c>
      <c r="Y18" s="1526">
        <f t="shared" si="0"/>
        <v>99.9</v>
      </c>
      <c r="Z18" s="1529">
        <f t="shared" si="0"/>
        <v>97.174312910715472</v>
      </c>
      <c r="AA18" s="438"/>
      <c r="AB18" s="438"/>
      <c r="AC18" s="438"/>
      <c r="AD18" s="438"/>
      <c r="AE18" s="438"/>
      <c r="AF18" s="438"/>
      <c r="AG18" s="438"/>
      <c r="AH18" s="438"/>
      <c r="AI18" s="438"/>
      <c r="AJ18" s="438"/>
      <c r="AK18" s="438"/>
      <c r="AL18" s="438"/>
      <c r="AM18" s="438"/>
      <c r="AN18" s="438"/>
      <c r="AO18" s="438"/>
      <c r="AP18" s="438"/>
      <c r="AQ18" s="438"/>
      <c r="AR18" s="438"/>
      <c r="AS18" s="438"/>
      <c r="AT18" s="438"/>
      <c r="AU18" s="438"/>
      <c r="AV18" s="438"/>
      <c r="AW18" s="438"/>
      <c r="AX18" s="438"/>
      <c r="AY18" s="438"/>
      <c r="AZ18" s="912"/>
      <c r="BA18" s="2374" t="s">
        <v>60</v>
      </c>
      <c r="BB18" s="162" t="s">
        <v>15</v>
      </c>
      <c r="BC18" s="1334" t="s">
        <v>35</v>
      </c>
      <c r="BD18" s="1353" t="s">
        <v>35</v>
      </c>
      <c r="BE18" s="1353" t="s">
        <v>35</v>
      </c>
      <c r="BF18" s="1353" t="s">
        <v>35</v>
      </c>
      <c r="BG18" s="1373" t="s">
        <v>35</v>
      </c>
      <c r="BH18" s="1393" t="s">
        <v>35</v>
      </c>
      <c r="BI18" s="1353" t="s">
        <v>35</v>
      </c>
      <c r="BJ18" s="1353" t="s">
        <v>35</v>
      </c>
      <c r="BK18" s="1353" t="s">
        <v>35</v>
      </c>
      <c r="BL18" s="1373" t="s">
        <v>35</v>
      </c>
      <c r="BM18" s="1393" t="s">
        <v>35</v>
      </c>
      <c r="BN18" s="1353" t="s">
        <v>35</v>
      </c>
      <c r="BO18" s="1353" t="s">
        <v>35</v>
      </c>
      <c r="BP18" s="1353" t="s">
        <v>35</v>
      </c>
      <c r="BQ18" s="1373" t="s">
        <v>35</v>
      </c>
      <c r="BR18" s="1393" t="s">
        <v>35</v>
      </c>
      <c r="BS18" s="1353" t="s">
        <v>35</v>
      </c>
      <c r="BT18" s="1353" t="s">
        <v>35</v>
      </c>
      <c r="BU18" s="1353" t="s">
        <v>35</v>
      </c>
      <c r="BV18" s="1353" t="s">
        <v>35</v>
      </c>
      <c r="BW18" s="1353" t="s">
        <v>35</v>
      </c>
      <c r="BX18" s="1353" t="s">
        <v>35</v>
      </c>
      <c r="BY18" s="1413" t="s">
        <v>35</v>
      </c>
      <c r="BZ18" s="1413" t="s">
        <v>35</v>
      </c>
      <c r="CA18" s="1799"/>
      <c r="CB18" s="1799"/>
      <c r="CC18" s="1799"/>
      <c r="CD18" s="1799"/>
      <c r="CE18" s="1799"/>
      <c r="CF18" s="1799"/>
      <c r="CG18" s="1799"/>
      <c r="CH18" s="1799"/>
      <c r="CI18" s="1799"/>
      <c r="CJ18" s="1799"/>
      <c r="CK18" s="1799"/>
      <c r="CL18" s="1799"/>
      <c r="CM18" s="1799"/>
      <c r="CN18" s="1799"/>
      <c r="CO18" s="1799"/>
      <c r="CP18" s="1799"/>
      <c r="CQ18" s="1799"/>
      <c r="CR18" s="1799"/>
      <c r="CS18" s="1799"/>
      <c r="CT18" s="1799"/>
      <c r="CU18" s="1799"/>
      <c r="CV18" s="1799"/>
      <c r="CW18" s="1799"/>
      <c r="CX18" s="1799"/>
      <c r="CY18" s="1799"/>
      <c r="CZ18" s="1799"/>
    </row>
    <row r="19" s="771" customFormat="true" ht="15" customHeight="true" x14ac:dyDescent="0.2">
      <c r="A19" s="2516"/>
      <c r="B19" s="1671" t="s">
        <v>16</v>
      </c>
      <c r="C19" s="1525">
        <f>C16*C22/100</f>
        <v>8.9262108242595346</v>
      </c>
      <c r="D19" s="1526">
        <f>D16*D22/100</f>
        <v>3.7854892846878032</v>
      </c>
      <c r="E19" s="1526">
        <f t="shared" ref="E19:Z19" si="1">E16*E22/100</f>
        <v>0.99306469391346397</v>
      </c>
      <c r="F19" s="1526">
        <f t="shared" si="1"/>
        <v>0.49896100522065628</v>
      </c>
      <c r="G19" s="1527">
        <f t="shared" si="1"/>
        <v>0.6</v>
      </c>
      <c r="H19" s="1528">
        <f t="shared" si="1"/>
        <v>0.1994199074945692</v>
      </c>
      <c r="I19" s="1526">
        <f t="shared" si="1"/>
        <v>0.4</v>
      </c>
      <c r="J19" s="1526">
        <f t="shared" si="1"/>
        <v>0</v>
      </c>
      <c r="K19" s="1526">
        <f t="shared" si="1"/>
        <v>0.5</v>
      </c>
      <c r="L19" s="1529">
        <f t="shared" si="1"/>
        <v>0.6</v>
      </c>
      <c r="M19" s="1525">
        <f t="shared" si="1"/>
        <v>13.282915644034977</v>
      </c>
      <c r="N19" s="1526">
        <f t="shared" si="1"/>
        <v>10.12570554389981</v>
      </c>
      <c r="O19" s="1526">
        <f t="shared" si="1"/>
        <v>9.052110564584277</v>
      </c>
      <c r="P19" s="1526">
        <f t="shared" si="1"/>
        <v>6.1662899696018485</v>
      </c>
      <c r="Q19" s="1527">
        <f t="shared" si="1"/>
        <v>1.8627450693171284</v>
      </c>
      <c r="R19" s="1528">
        <f t="shared" si="1"/>
        <v>0.6</v>
      </c>
      <c r="S19" s="1526">
        <f t="shared" si="1"/>
        <v>0</v>
      </c>
      <c r="T19" s="1526">
        <f t="shared" si="1"/>
        <v>1.3505818316325187</v>
      </c>
      <c r="U19" s="1526">
        <f t="shared" si="1"/>
        <v>20.953148321230998</v>
      </c>
      <c r="V19" s="1526">
        <f t="shared" si="1"/>
        <v>0.77377915245929174</v>
      </c>
      <c r="W19" s="1526">
        <f t="shared" si="1"/>
        <v>8.4010162442673213</v>
      </c>
      <c r="X19" s="1526">
        <f t="shared" si="1"/>
        <v>13.389138830714904</v>
      </c>
      <c r="Y19" s="1526">
        <f t="shared" si="1"/>
        <v>0.1</v>
      </c>
      <c r="Z19" s="1529">
        <f t="shared" si="1"/>
        <v>2.7992600426955074</v>
      </c>
      <c r="AA19" s="438"/>
      <c r="AB19" s="438"/>
      <c r="AC19" s="438"/>
      <c r="AD19" s="438"/>
      <c r="AE19" s="438"/>
      <c r="AF19" s="438"/>
      <c r="AG19" s="438"/>
      <c r="AH19" s="438"/>
      <c r="AI19" s="438"/>
      <c r="AJ19" s="438"/>
      <c r="AK19" s="438"/>
      <c r="AL19" s="438"/>
      <c r="AM19" s="438"/>
      <c r="AN19" s="438"/>
      <c r="AO19" s="438"/>
      <c r="AP19" s="438"/>
      <c r="AQ19" s="438"/>
      <c r="AR19" s="438"/>
      <c r="AS19" s="438"/>
      <c r="AT19" s="438"/>
      <c r="AU19" s="438"/>
      <c r="AV19" s="438"/>
      <c r="AW19" s="438"/>
      <c r="AX19" s="438"/>
      <c r="AY19" s="438"/>
      <c r="AZ19" s="912"/>
      <c r="BA19" s="2374"/>
      <c r="BB19" s="162" t="s">
        <v>16</v>
      </c>
      <c r="BC19" s="1334" t="s">
        <v>35</v>
      </c>
      <c r="BD19" s="1353" t="s">
        <v>35</v>
      </c>
      <c r="BE19" s="1353" t="s">
        <v>35</v>
      </c>
      <c r="BF19" s="1353" t="s">
        <v>35</v>
      </c>
      <c r="BG19" s="1373" t="s">
        <v>35</v>
      </c>
      <c r="BH19" s="1393" t="s">
        <v>35</v>
      </c>
      <c r="BI19" s="1353" t="s">
        <v>35</v>
      </c>
      <c r="BJ19" s="1353" t="s">
        <v>35</v>
      </c>
      <c r="BK19" s="1353" t="s">
        <v>35</v>
      </c>
      <c r="BL19" s="1373" t="s">
        <v>35</v>
      </c>
      <c r="BM19" s="1393" t="s">
        <v>35</v>
      </c>
      <c r="BN19" s="1353" t="s">
        <v>35</v>
      </c>
      <c r="BO19" s="1353" t="s">
        <v>35</v>
      </c>
      <c r="BP19" s="1353" t="s">
        <v>35</v>
      </c>
      <c r="BQ19" s="1373" t="s">
        <v>35</v>
      </c>
      <c r="BR19" s="1393" t="s">
        <v>35</v>
      </c>
      <c r="BS19" s="1353" t="s">
        <v>35</v>
      </c>
      <c r="BT19" s="1353" t="s">
        <v>35</v>
      </c>
      <c r="BU19" s="1353" t="s">
        <v>35</v>
      </c>
      <c r="BV19" s="1353" t="s">
        <v>35</v>
      </c>
      <c r="BW19" s="1353" t="s">
        <v>35</v>
      </c>
      <c r="BX19" s="1353" t="s">
        <v>35</v>
      </c>
      <c r="BY19" s="1413" t="s">
        <v>35</v>
      </c>
      <c r="BZ19" s="1413" t="s">
        <v>35</v>
      </c>
      <c r="CA19" s="1799"/>
      <c r="CB19" s="1799"/>
      <c r="CC19" s="1799"/>
      <c r="CD19" s="1799"/>
      <c r="CE19" s="1799"/>
      <c r="CF19" s="1799"/>
      <c r="CG19" s="1799"/>
      <c r="CH19" s="1799"/>
      <c r="CI19" s="1799"/>
      <c r="CJ19" s="1799"/>
      <c r="CK19" s="1799"/>
      <c r="CL19" s="1799"/>
      <c r="CM19" s="1799"/>
      <c r="CN19" s="1799"/>
      <c r="CO19" s="1799"/>
      <c r="CP19" s="1799"/>
      <c r="CQ19" s="1799"/>
      <c r="CR19" s="1799"/>
      <c r="CS19" s="1799"/>
      <c r="CT19" s="1799"/>
      <c r="CU19" s="1799"/>
      <c r="CV19" s="1799"/>
      <c r="CW19" s="1799"/>
      <c r="CX19" s="1799"/>
      <c r="CY19" s="1799"/>
      <c r="CZ19" s="1799"/>
    </row>
    <row r="20" s="771" customFormat="true" ht="15" customHeight="true" x14ac:dyDescent="0.2">
      <c r="A20" s="2516"/>
      <c r="B20" s="1671" t="s">
        <v>22</v>
      </c>
      <c r="C20" s="1525">
        <f>100-C18-C19-C21</f>
        <v>8.6991796601063971</v>
      </c>
      <c r="D20" s="1526">
        <f>100-D18-D19-D21</f>
        <v>2.7806733957329035</v>
      </c>
      <c r="E20" s="1526">
        <f t="shared" ref="E20:Z20" si="2">100-E18-E19-E21</f>
        <v>0.62412717971010723</v>
      </c>
      <c r="F20" s="1526">
        <f t="shared" si="2"/>
        <v>0.20779895586873304</v>
      </c>
      <c r="G20" s="1527">
        <f t="shared" si="2"/>
        <v>-5.6621374255882984E-15</v>
      </c>
      <c r="H20" s="1528">
        <f t="shared" si="2"/>
        <v>0.15627648445407138</v>
      </c>
      <c r="I20" s="1526">
        <f t="shared" si="2"/>
        <v>5.6621374255882984E-15</v>
      </c>
      <c r="J20" s="1526">
        <f t="shared" si="2"/>
        <v>1.0630233815888346E-2</v>
      </c>
      <c r="K20" s="1526">
        <f t="shared" si="2"/>
        <v>0</v>
      </c>
      <c r="L20" s="1529">
        <f t="shared" si="2"/>
        <v>-5.6621374255882984E-15</v>
      </c>
      <c r="M20" s="1525">
        <f t="shared" si="2"/>
        <v>15.372768405773396</v>
      </c>
      <c r="N20" s="1526">
        <f t="shared" si="2"/>
        <v>8.6930374505448107</v>
      </c>
      <c r="O20" s="1526">
        <f t="shared" si="2"/>
        <v>6.6023984541278935</v>
      </c>
      <c r="P20" s="1526">
        <f t="shared" si="2"/>
        <v>3.5285156835870413</v>
      </c>
      <c r="Q20" s="1527">
        <f t="shared" si="2"/>
        <v>1.7557709339430669</v>
      </c>
      <c r="R20" s="1528">
        <f t="shared" si="2"/>
        <v>-5.6621374255882984E-15</v>
      </c>
      <c r="S20" s="1526">
        <f t="shared" si="2"/>
        <v>0</v>
      </c>
      <c r="T20" s="1526">
        <f t="shared" si="2"/>
        <v>3.3402589393514313</v>
      </c>
      <c r="U20" s="1526">
        <f t="shared" si="2"/>
        <v>2.5434961803209433</v>
      </c>
      <c r="V20" s="1526">
        <f t="shared" si="2"/>
        <v>2.8664780053334828</v>
      </c>
      <c r="W20" s="1526">
        <f t="shared" si="2"/>
        <v>14.196453533965839</v>
      </c>
      <c r="X20" s="1526">
        <f t="shared" si="2"/>
        <v>6.6839167641518538</v>
      </c>
      <c r="Y20" s="1526">
        <f t="shared" si="2"/>
        <v>-5.6898930012039273E-15</v>
      </c>
      <c r="Z20" s="1529">
        <f t="shared" si="2"/>
        <v>2.6427046589021064E-2</v>
      </c>
      <c r="AA20" s="438"/>
      <c r="AB20" s="438"/>
      <c r="AC20" s="438"/>
      <c r="AD20" s="438"/>
      <c r="AE20" s="438"/>
      <c r="AF20" s="438"/>
      <c r="AG20" s="438"/>
      <c r="AH20" s="438"/>
      <c r="AI20" s="438"/>
      <c r="AJ20" s="438"/>
      <c r="AK20" s="438"/>
      <c r="AL20" s="438"/>
      <c r="AM20" s="438"/>
      <c r="AN20" s="438"/>
      <c r="AO20" s="438"/>
      <c r="AP20" s="438"/>
      <c r="AQ20" s="438"/>
      <c r="AR20" s="438"/>
      <c r="AS20" s="438"/>
      <c r="AT20" s="438"/>
      <c r="AU20" s="438"/>
      <c r="AV20" s="438"/>
      <c r="AW20" s="438"/>
      <c r="AX20" s="438"/>
      <c r="AY20" s="438"/>
      <c r="AZ20" s="912"/>
      <c r="BA20" s="2374"/>
      <c r="BB20" s="162" t="s">
        <v>22</v>
      </c>
      <c r="BC20" s="1334" t="s">
        <v>35</v>
      </c>
      <c r="BD20" s="1353" t="s">
        <v>35</v>
      </c>
      <c r="BE20" s="1353" t="s">
        <v>35</v>
      </c>
      <c r="BF20" s="1353" t="s">
        <v>35</v>
      </c>
      <c r="BG20" s="1373" t="s">
        <v>35</v>
      </c>
      <c r="BH20" s="1393" t="s">
        <v>35</v>
      </c>
      <c r="BI20" s="1353" t="s">
        <v>35</v>
      </c>
      <c r="BJ20" s="1353" t="s">
        <v>35</v>
      </c>
      <c r="BK20" s="1353" t="s">
        <v>35</v>
      </c>
      <c r="BL20" s="1373" t="s">
        <v>35</v>
      </c>
      <c r="BM20" s="1393" t="s">
        <v>35</v>
      </c>
      <c r="BN20" s="1353" t="s">
        <v>35</v>
      </c>
      <c r="BO20" s="1353" t="s">
        <v>35</v>
      </c>
      <c r="BP20" s="1353" t="s">
        <v>35</v>
      </c>
      <c r="BQ20" s="1373" t="s">
        <v>35</v>
      </c>
      <c r="BR20" s="1393" t="s">
        <v>35</v>
      </c>
      <c r="BS20" s="1353" t="s">
        <v>35</v>
      </c>
      <c r="BT20" s="1353" t="s">
        <v>35</v>
      </c>
      <c r="BU20" s="1353" t="s">
        <v>35</v>
      </c>
      <c r="BV20" s="1353" t="s">
        <v>35</v>
      </c>
      <c r="BW20" s="1353" t="s">
        <v>35</v>
      </c>
      <c r="BX20" s="1353" t="s">
        <v>35</v>
      </c>
      <c r="BY20" s="1413" t="s">
        <v>35</v>
      </c>
      <c r="BZ20" s="1413" t="s">
        <v>35</v>
      </c>
      <c r="CA20" s="1799"/>
      <c r="CB20" s="1799"/>
      <c r="CC20" s="1799"/>
      <c r="CD20" s="1799"/>
      <c r="CE20" s="1799"/>
      <c r="CF20" s="1799"/>
      <c r="CG20" s="1799"/>
      <c r="CH20" s="1799"/>
      <c r="CI20" s="1799"/>
      <c r="CJ20" s="1799"/>
      <c r="CK20" s="1799"/>
      <c r="CL20" s="1799"/>
      <c r="CM20" s="1799"/>
      <c r="CN20" s="1799"/>
      <c r="CO20" s="1799"/>
      <c r="CP20" s="1799"/>
      <c r="CQ20" s="1799"/>
      <c r="CR20" s="1799"/>
      <c r="CS20" s="1799"/>
      <c r="CT20" s="1799"/>
      <c r="CU20" s="1799"/>
      <c r="CV20" s="1799"/>
      <c r="CW20" s="1799"/>
      <c r="CX20" s="1799"/>
      <c r="CY20" s="1799"/>
      <c r="CZ20" s="1799"/>
    </row>
    <row r="21" s="771" customFormat="true" ht="15" customHeight="true" x14ac:dyDescent="0.2">
      <c r="A21" s="2516"/>
      <c r="B21" s="1671" t="s">
        <v>17</v>
      </c>
      <c r="C21" s="1519">
        <v>0.21703641887792971</v>
      </c>
      <c r="D21" s="1520">
        <v>0.15549879175931003</v>
      </c>
      <c r="E21" s="1520">
        <v>6.9403428943499407E-2</v>
      </c>
      <c r="F21" s="1520">
        <v>0</v>
      </c>
      <c r="G21" s="1521">
        <v>0</v>
      </c>
      <c r="H21" s="1522">
        <v>0.13376976826133113</v>
      </c>
      <c r="I21" s="1520">
        <v>0</v>
      </c>
      <c r="J21" s="1520">
        <v>0</v>
      </c>
      <c r="K21" s="1520">
        <v>0</v>
      </c>
      <c r="L21" s="1523">
        <v>0</v>
      </c>
      <c r="M21" s="1524">
        <v>0.55814523957485429</v>
      </c>
      <c r="N21" s="1520">
        <v>8.439008188933772E-2</v>
      </c>
      <c r="O21" s="1520">
        <v>7.68740759311069E-2</v>
      </c>
      <c r="P21" s="1520">
        <v>0.12320354138410433</v>
      </c>
      <c r="Q21" s="1521">
        <v>0.20501489147123839</v>
      </c>
      <c r="R21" s="1522">
        <v>0</v>
      </c>
      <c r="S21" s="1520">
        <v>0</v>
      </c>
      <c r="T21" s="1520">
        <v>0.18961022975438302</v>
      </c>
      <c r="U21" s="1520">
        <v>0</v>
      </c>
      <c r="V21" s="1520">
        <v>0.41112793725504548</v>
      </c>
      <c r="W21" s="1520">
        <v>7.8890912285987408E-2</v>
      </c>
      <c r="X21" s="1520">
        <v>0.33595246699467007</v>
      </c>
      <c r="Y21" s="1520">
        <v>0</v>
      </c>
      <c r="Z21" s="1755">
        <v>0</v>
      </c>
      <c r="AA21" s="438"/>
      <c r="AB21" s="438"/>
      <c r="AC21" s="438"/>
      <c r="AD21" s="438"/>
      <c r="AE21" s="438"/>
      <c r="AF21" s="438"/>
      <c r="AG21" s="438"/>
      <c r="AH21" s="438"/>
      <c r="AI21" s="438"/>
      <c r="AJ21" s="438"/>
      <c r="AK21" s="438"/>
      <c r="AL21" s="438"/>
      <c r="AM21" s="438"/>
      <c r="AN21" s="438"/>
      <c r="AO21" s="438"/>
      <c r="AP21" s="438"/>
      <c r="AQ21" s="438"/>
      <c r="AR21" s="438"/>
      <c r="AS21" s="438"/>
      <c r="AT21" s="438"/>
      <c r="AU21" s="438"/>
      <c r="AV21" s="438"/>
      <c r="AW21" s="438"/>
      <c r="AX21" s="438"/>
      <c r="AY21" s="438"/>
      <c r="AZ21" s="912"/>
      <c r="BA21" s="2374"/>
      <c r="BB21" s="162" t="s">
        <v>17</v>
      </c>
      <c r="BC21" s="1334" t="s">
        <v>35</v>
      </c>
      <c r="BD21" s="1353" t="s">
        <v>35</v>
      </c>
      <c r="BE21" s="1353" t="s">
        <v>35</v>
      </c>
      <c r="BF21" s="1353" t="s">
        <v>35</v>
      </c>
      <c r="BG21" s="1373" t="s">
        <v>35</v>
      </c>
      <c r="BH21" s="1393" t="s">
        <v>35</v>
      </c>
      <c r="BI21" s="1353" t="s">
        <v>35</v>
      </c>
      <c r="BJ21" s="1353" t="s">
        <v>35</v>
      </c>
      <c r="BK21" s="1353" t="s">
        <v>35</v>
      </c>
      <c r="BL21" s="1373" t="s">
        <v>35</v>
      </c>
      <c r="BM21" s="1393" t="s">
        <v>35</v>
      </c>
      <c r="BN21" s="1353" t="s">
        <v>35</v>
      </c>
      <c r="BO21" s="1353" t="s">
        <v>35</v>
      </c>
      <c r="BP21" s="1353" t="s">
        <v>35</v>
      </c>
      <c r="BQ21" s="1373" t="s">
        <v>35</v>
      </c>
      <c r="BR21" s="1393" t="s">
        <v>35</v>
      </c>
      <c r="BS21" s="1353" t="s">
        <v>35</v>
      </c>
      <c r="BT21" s="1353" t="s">
        <v>35</v>
      </c>
      <c r="BU21" s="1353" t="s">
        <v>35</v>
      </c>
      <c r="BV21" s="1353" t="s">
        <v>35</v>
      </c>
      <c r="BW21" s="1353" t="s">
        <v>35</v>
      </c>
      <c r="BX21" s="1353" t="s">
        <v>35</v>
      </c>
      <c r="BY21" s="1413" t="s">
        <v>35</v>
      </c>
      <c r="BZ21" s="1413" t="s">
        <v>35</v>
      </c>
      <c r="CA21" s="1799"/>
      <c r="CB21" s="1799"/>
      <c r="CC21" s="1799"/>
      <c r="CD21" s="1799"/>
      <c r="CE21" s="1799"/>
      <c r="CF21" s="1799"/>
      <c r="CG21" s="1799"/>
      <c r="CH21" s="1799"/>
      <c r="CI21" s="1799"/>
      <c r="CJ21" s="1799"/>
      <c r="CK21" s="1799"/>
      <c r="CL21" s="1799"/>
      <c r="CM21" s="1799"/>
      <c r="CN21" s="1799"/>
      <c r="CO21" s="1799"/>
      <c r="CP21" s="1799"/>
      <c r="CQ21" s="1799"/>
      <c r="CR21" s="1799"/>
      <c r="CS21" s="1799"/>
      <c r="CT21" s="1799"/>
      <c r="CU21" s="1799"/>
      <c r="CV21" s="1799"/>
      <c r="CW21" s="1799"/>
      <c r="CX21" s="1799"/>
      <c r="CY21" s="1799"/>
      <c r="CZ21" s="1799"/>
    </row>
    <row r="22" s="771" customFormat="true" ht="15" customHeight="true" x14ac:dyDescent="0.2">
      <c r="A22" s="2516" t="s">
        <v>54</v>
      </c>
      <c r="B22" s="1671" t="s">
        <v>49</v>
      </c>
      <c r="C22" s="1519">
        <v>9.8000000000000007</v>
      </c>
      <c r="D22" s="1520">
        <v>3.9</v>
      </c>
      <c r="E22" s="1520">
        <v>1</v>
      </c>
      <c r="F22" s="1520">
        <v>0.5</v>
      </c>
      <c r="G22" s="1521">
        <v>0.6</v>
      </c>
      <c r="H22" s="1522">
        <v>0.2</v>
      </c>
      <c r="I22" s="1520">
        <v>0.4</v>
      </c>
      <c r="J22" s="1520">
        <v>0</v>
      </c>
      <c r="K22" s="1520">
        <v>0.5</v>
      </c>
      <c r="L22" s="1523">
        <v>0.6</v>
      </c>
      <c r="M22" s="1524">
        <v>15.8</v>
      </c>
      <c r="N22" s="1520">
        <v>11.1</v>
      </c>
      <c r="O22" s="1520">
        <v>9.6999999999999993</v>
      </c>
      <c r="P22" s="1520">
        <v>6.4</v>
      </c>
      <c r="Q22" s="1521">
        <v>1.9</v>
      </c>
      <c r="R22" s="1522">
        <v>0.6</v>
      </c>
      <c r="S22" s="1520">
        <v>0</v>
      </c>
      <c r="T22" s="1520">
        <v>1.4</v>
      </c>
      <c r="U22" s="1520">
        <v>21.5</v>
      </c>
      <c r="V22" s="1520">
        <v>0.8</v>
      </c>
      <c r="W22" s="1520">
        <v>9.8000000000000007</v>
      </c>
      <c r="X22" s="1520">
        <v>14.4</v>
      </c>
      <c r="Y22" s="1520">
        <v>0.1</v>
      </c>
      <c r="Z22" s="1755">
        <v>2.8</v>
      </c>
      <c r="AA22" s="438"/>
      <c r="AB22" s="438"/>
      <c r="AC22" s="438"/>
      <c r="AD22" s="438"/>
      <c r="AE22" s="438"/>
      <c r="AF22" s="438"/>
      <c r="AG22" s="438"/>
      <c r="AH22" s="438"/>
      <c r="AI22" s="438"/>
      <c r="AJ22" s="438"/>
      <c r="AK22" s="438"/>
      <c r="AL22" s="438"/>
      <c r="AM22" s="438"/>
      <c r="AN22" s="438"/>
      <c r="AO22" s="438"/>
      <c r="AP22" s="438"/>
      <c r="AQ22" s="438"/>
      <c r="AR22" s="438"/>
      <c r="AS22" s="438"/>
      <c r="AT22" s="438"/>
      <c r="AU22" s="438"/>
      <c r="AV22" s="438"/>
      <c r="AW22" s="438"/>
      <c r="AX22" s="438"/>
      <c r="AY22" s="438"/>
      <c r="AZ22" s="912"/>
      <c r="BA22" s="2374" t="s">
        <v>54</v>
      </c>
      <c r="BB22" s="162" t="s">
        <v>49</v>
      </c>
      <c r="BC22" s="1334" t="s">
        <v>35</v>
      </c>
      <c r="BD22" s="1353" t="s">
        <v>35</v>
      </c>
      <c r="BE22" s="1353" t="s">
        <v>35</v>
      </c>
      <c r="BF22" s="1353" t="s">
        <v>35</v>
      </c>
      <c r="BG22" s="1373" t="s">
        <v>35</v>
      </c>
      <c r="BH22" s="1393" t="s">
        <v>35</v>
      </c>
      <c r="BI22" s="1353" t="s">
        <v>35</v>
      </c>
      <c r="BJ22" s="1353" t="s">
        <v>35</v>
      </c>
      <c r="BK22" s="1353" t="s">
        <v>35</v>
      </c>
      <c r="BL22" s="1373" t="s">
        <v>35</v>
      </c>
      <c r="BM22" s="1393" t="s">
        <v>35</v>
      </c>
      <c r="BN22" s="1353" t="s">
        <v>35</v>
      </c>
      <c r="BO22" s="1353" t="s">
        <v>35</v>
      </c>
      <c r="BP22" s="1353" t="s">
        <v>35</v>
      </c>
      <c r="BQ22" s="1373" t="s">
        <v>35</v>
      </c>
      <c r="BR22" s="1393" t="s">
        <v>35</v>
      </c>
      <c r="BS22" s="1353" t="s">
        <v>35</v>
      </c>
      <c r="BT22" s="1353" t="s">
        <v>35</v>
      </c>
      <c r="BU22" s="1353" t="s">
        <v>35</v>
      </c>
      <c r="BV22" s="1353" t="s">
        <v>35</v>
      </c>
      <c r="BW22" s="1353" t="s">
        <v>35</v>
      </c>
      <c r="BX22" s="1353" t="s">
        <v>35</v>
      </c>
      <c r="BY22" s="1413" t="s">
        <v>35</v>
      </c>
      <c r="BZ22" s="1413" t="s">
        <v>35</v>
      </c>
      <c r="CA22" s="1799"/>
      <c r="CB22" s="1799"/>
      <c r="CC22" s="1799"/>
      <c r="CD22" s="1799"/>
      <c r="CE22" s="1799"/>
      <c r="CF22" s="1799"/>
      <c r="CG22" s="1799"/>
      <c r="CH22" s="1799"/>
      <c r="CI22" s="1799"/>
      <c r="CJ22" s="1799"/>
      <c r="CK22" s="1799"/>
      <c r="CL22" s="1799"/>
      <c r="CM22" s="1799"/>
      <c r="CN22" s="1799"/>
      <c r="CO22" s="1799"/>
      <c r="CP22" s="1799"/>
      <c r="CQ22" s="1799"/>
      <c r="CR22" s="1799"/>
      <c r="CS22" s="1799"/>
      <c r="CT22" s="1799"/>
      <c r="CU22" s="1799"/>
      <c r="CV22" s="1799"/>
      <c r="CW22" s="1799"/>
      <c r="CX22" s="1799"/>
      <c r="CY22" s="1799"/>
      <c r="CZ22" s="1799"/>
    </row>
    <row r="23" s="771" customFormat="true" ht="15" customHeight="true" x14ac:dyDescent="0.2">
      <c r="A23" s="2517"/>
      <c r="B23" s="1672" t="s">
        <v>48</v>
      </c>
      <c r="C23" s="1530">
        <v>90.2</v>
      </c>
      <c r="D23" s="1531">
        <v>96.1</v>
      </c>
      <c r="E23" s="1531">
        <v>99</v>
      </c>
      <c r="F23" s="1531">
        <v>99.5</v>
      </c>
      <c r="G23" s="1532">
        <v>99.4</v>
      </c>
      <c r="H23" s="1533">
        <v>99.8</v>
      </c>
      <c r="I23" s="1531">
        <v>99.6</v>
      </c>
      <c r="J23" s="1531">
        <v>100</v>
      </c>
      <c r="K23" s="1531">
        <v>99.5</v>
      </c>
      <c r="L23" s="1534">
        <v>99.4</v>
      </c>
      <c r="M23" s="1535">
        <v>84.2</v>
      </c>
      <c r="N23" s="1531">
        <v>88.9</v>
      </c>
      <c r="O23" s="1531">
        <v>90.3</v>
      </c>
      <c r="P23" s="1531">
        <v>93.6</v>
      </c>
      <c r="Q23" s="1532">
        <v>98.1</v>
      </c>
      <c r="R23" s="1533">
        <v>99.4</v>
      </c>
      <c r="S23" s="1531">
        <v>100</v>
      </c>
      <c r="T23" s="1531">
        <v>98.6</v>
      </c>
      <c r="U23" s="1531">
        <v>78.5</v>
      </c>
      <c r="V23" s="1531">
        <v>99.2</v>
      </c>
      <c r="W23" s="1531">
        <v>90.2</v>
      </c>
      <c r="X23" s="1531">
        <v>85.6</v>
      </c>
      <c r="Y23" s="1531">
        <v>99.9</v>
      </c>
      <c r="Z23" s="1756">
        <v>97.2</v>
      </c>
      <c r="AA23" s="438"/>
      <c r="AB23" s="438"/>
      <c r="AC23" s="438"/>
      <c r="AD23" s="438"/>
      <c r="AE23" s="438"/>
      <c r="AF23" s="438"/>
      <c r="AG23" s="438"/>
      <c r="AH23" s="438"/>
      <c r="AI23" s="438"/>
      <c r="AJ23" s="438"/>
      <c r="AK23" s="438"/>
      <c r="AL23" s="438"/>
      <c r="AM23" s="438"/>
      <c r="AN23" s="438"/>
      <c r="AO23" s="438"/>
      <c r="AP23" s="438"/>
      <c r="AQ23" s="438"/>
      <c r="AR23" s="438"/>
      <c r="AS23" s="438"/>
      <c r="AT23" s="438"/>
      <c r="AU23" s="438"/>
      <c r="AV23" s="438"/>
      <c r="AW23" s="438"/>
      <c r="AX23" s="438"/>
      <c r="AY23" s="438"/>
      <c r="AZ23" s="912"/>
      <c r="BA23" s="2375"/>
      <c r="BB23" s="163" t="s">
        <v>48</v>
      </c>
      <c r="BC23" s="1335" t="s">
        <v>35</v>
      </c>
      <c r="BD23" s="1354" t="s">
        <v>35</v>
      </c>
      <c r="BE23" s="1354" t="s">
        <v>35</v>
      </c>
      <c r="BF23" s="1354" t="s">
        <v>35</v>
      </c>
      <c r="BG23" s="1374" t="s">
        <v>35</v>
      </c>
      <c r="BH23" s="1394" t="s">
        <v>35</v>
      </c>
      <c r="BI23" s="1354" t="s">
        <v>35</v>
      </c>
      <c r="BJ23" s="1354" t="s">
        <v>35</v>
      </c>
      <c r="BK23" s="1354" t="s">
        <v>35</v>
      </c>
      <c r="BL23" s="1374" t="s">
        <v>35</v>
      </c>
      <c r="BM23" s="1394" t="s">
        <v>35</v>
      </c>
      <c r="BN23" s="1354" t="s">
        <v>35</v>
      </c>
      <c r="BO23" s="1354" t="s">
        <v>35</v>
      </c>
      <c r="BP23" s="1354" t="s">
        <v>35</v>
      </c>
      <c r="BQ23" s="1374" t="s">
        <v>35</v>
      </c>
      <c r="BR23" s="1394" t="s">
        <v>35</v>
      </c>
      <c r="BS23" s="1354" t="s">
        <v>35</v>
      </c>
      <c r="BT23" s="1354" t="s">
        <v>35</v>
      </c>
      <c r="BU23" s="1354" t="s">
        <v>35</v>
      </c>
      <c r="BV23" s="1354" t="s">
        <v>35</v>
      </c>
      <c r="BW23" s="1354" t="s">
        <v>35</v>
      </c>
      <c r="BX23" s="1354" t="s">
        <v>35</v>
      </c>
      <c r="BY23" s="1414" t="s">
        <v>35</v>
      </c>
      <c r="BZ23" s="1414" t="s">
        <v>35</v>
      </c>
      <c r="CA23" s="1800"/>
      <c r="CB23" s="1800"/>
      <c r="CC23" s="1800"/>
      <c r="CD23" s="1800"/>
      <c r="CE23" s="1800"/>
      <c r="CF23" s="1800"/>
      <c r="CG23" s="1800"/>
      <c r="CH23" s="1800"/>
      <c r="CI23" s="1800"/>
      <c r="CJ23" s="1800"/>
      <c r="CK23" s="1800"/>
      <c r="CL23" s="1800"/>
      <c r="CM23" s="1800"/>
      <c r="CN23" s="1800"/>
      <c r="CO23" s="1800"/>
      <c r="CP23" s="1800"/>
      <c r="CQ23" s="1800"/>
      <c r="CR23" s="1800"/>
      <c r="CS23" s="1800"/>
      <c r="CT23" s="1800"/>
      <c r="CU23" s="1800"/>
      <c r="CV23" s="1800"/>
      <c r="CW23" s="1800"/>
      <c r="CX23" s="1800"/>
      <c r="CY23" s="1800"/>
      <c r="CZ23" s="1800"/>
    </row>
    <row r="24" s="131" customFormat="true" ht="15" customHeight="true" x14ac:dyDescent="0.2">
      <c r="A24" s="2300" t="s">
        <v>47</v>
      </c>
      <c r="B24" s="280" t="s">
        <v>258</v>
      </c>
      <c r="C24" s="330">
        <f t="shared" ref="C24:Z24" si="3">(C63+C65)/(C63+C64+C65+C66)*100</f>
        <v>34.474945175285718</v>
      </c>
      <c r="D24" s="331">
        <f t="shared" si="3"/>
        <v>49.301680746024068</v>
      </c>
      <c r="E24" s="331">
        <f t="shared" si="3"/>
        <v>65.67528320215807</v>
      </c>
      <c r="F24" s="331">
        <f t="shared" si="3"/>
        <v>85.472572716321011</v>
      </c>
      <c r="G24" s="332">
        <f t="shared" si="3"/>
        <v>100</v>
      </c>
      <c r="H24" s="333">
        <f t="shared" si="3"/>
        <v>81.462518205082105</v>
      </c>
      <c r="I24" s="331">
        <f t="shared" si="3"/>
        <v>100</v>
      </c>
      <c r="J24" s="331">
        <f t="shared" si="3"/>
        <v>100</v>
      </c>
      <c r="K24" s="331">
        <f t="shared" si="3"/>
        <v>100</v>
      </c>
      <c r="L24" s="334">
        <f t="shared" si="3"/>
        <v>100</v>
      </c>
      <c r="M24" s="330">
        <f t="shared" si="3"/>
        <v>28.870918431815017</v>
      </c>
      <c r="N24" s="331">
        <f t="shared" si="3"/>
        <v>35.972648195720417</v>
      </c>
      <c r="O24" s="331">
        <f t="shared" si="3"/>
        <v>43.822355730846994</v>
      </c>
      <c r="P24" s="331">
        <f t="shared" si="3"/>
        <v>56.697026966137265</v>
      </c>
      <c r="Q24" s="332">
        <f t="shared" si="3"/>
        <v>53.022283275310798</v>
      </c>
      <c r="R24" s="333">
        <f t="shared" si="3"/>
        <v>100</v>
      </c>
      <c r="S24" s="331">
        <f t="shared" si="3"/>
        <v>100</v>
      </c>
      <c r="T24" s="331">
        <f t="shared" si="3"/>
        <v>50.263452019798812</v>
      </c>
      <c r="U24" s="331">
        <f t="shared" si="3"/>
        <v>70.811099252934909</v>
      </c>
      <c r="V24" s="331">
        <f t="shared" si="3"/>
        <v>52.343374510491458</v>
      </c>
      <c r="W24" s="331">
        <f t="shared" si="3"/>
        <v>35.92197073104419</v>
      </c>
      <c r="X24" s="331">
        <f t="shared" si="3"/>
        <v>29.899645064599568</v>
      </c>
      <c r="Y24" s="331">
        <f t="shared" si="3"/>
        <v>100</v>
      </c>
      <c r="Z24" s="334">
        <f t="shared" si="3"/>
        <v>100</v>
      </c>
      <c r="AA24" s="898"/>
      <c r="AB24" s="898"/>
      <c r="AC24" s="898"/>
      <c r="AD24" s="898"/>
      <c r="AE24" s="898"/>
      <c r="AF24" s="898"/>
      <c r="AG24" s="898"/>
      <c r="AH24" s="898"/>
      <c r="AI24" s="898"/>
      <c r="AJ24" s="898"/>
      <c r="AK24" s="898"/>
      <c r="AL24" s="898"/>
      <c r="AM24" s="898"/>
      <c r="AN24" s="898"/>
      <c r="AO24" s="898"/>
      <c r="AP24" s="898"/>
      <c r="AQ24" s="898"/>
      <c r="AR24" s="898"/>
      <c r="AS24" s="898"/>
      <c r="AT24" s="898"/>
      <c r="AU24" s="898"/>
      <c r="AV24" s="898"/>
      <c r="AW24" s="898"/>
      <c r="AX24" s="898"/>
      <c r="AY24" s="898"/>
      <c r="AZ24" s="238"/>
      <c r="BB24" s="133"/>
      <c r="BZ24" s="238"/>
      <c r="CA24" s="238"/>
      <c r="CB24" s="238"/>
      <c r="CC24" s="238"/>
      <c r="CD24" s="238"/>
      <c r="CE24" s="238"/>
      <c r="CF24" s="238"/>
      <c r="CG24" s="238"/>
      <c r="CH24" s="238"/>
      <c r="CI24" s="238"/>
      <c r="CJ24" s="238"/>
      <c r="CK24" s="238"/>
      <c r="CL24" s="238"/>
      <c r="CM24" s="238"/>
      <c r="CN24" s="238"/>
      <c r="CO24" s="238"/>
      <c r="CP24" s="238"/>
      <c r="CQ24" s="238"/>
      <c r="CR24" s="238"/>
      <c r="CS24" s="238"/>
      <c r="CT24" s="238"/>
      <c r="CU24" s="238"/>
      <c r="CV24" s="238"/>
      <c r="CW24" s="238"/>
      <c r="CX24" s="238"/>
      <c r="CY24" s="238"/>
      <c r="CZ24" s="238"/>
    </row>
    <row r="25" s="131" customFormat="true" ht="15" customHeight="true" x14ac:dyDescent="0.2">
      <c r="A25" s="2301"/>
      <c r="B25" s="271" t="s">
        <v>58</v>
      </c>
      <c r="C25" s="335"/>
      <c r="D25" s="336"/>
      <c r="E25" s="336"/>
      <c r="F25" s="336"/>
      <c r="G25" s="337"/>
      <c r="H25" s="338"/>
      <c r="I25" s="336"/>
      <c r="J25" s="336"/>
      <c r="K25" s="336"/>
      <c r="L25" s="339"/>
      <c r="M25" s="335"/>
      <c r="N25" s="336"/>
      <c r="O25" s="336"/>
      <c r="P25" s="336"/>
      <c r="Q25" s="337"/>
      <c r="R25" s="338"/>
      <c r="S25" s="336"/>
      <c r="T25" s="336"/>
      <c r="U25" s="336"/>
      <c r="V25" s="336"/>
      <c r="W25" s="336"/>
      <c r="X25" s="336"/>
      <c r="Y25" s="336"/>
      <c r="Z25" s="339"/>
      <c r="AA25" s="898"/>
      <c r="AB25" s="898"/>
      <c r="AC25" s="898"/>
      <c r="AD25" s="898"/>
      <c r="AE25" s="898"/>
      <c r="AF25" s="898"/>
      <c r="AG25" s="898"/>
      <c r="AH25" s="898"/>
      <c r="AI25" s="898"/>
      <c r="AJ25" s="898"/>
      <c r="AK25" s="898"/>
      <c r="AL25" s="898"/>
      <c r="AM25" s="898"/>
      <c r="AN25" s="898"/>
      <c r="AO25" s="898"/>
      <c r="AP25" s="898"/>
      <c r="AQ25" s="898"/>
      <c r="AR25" s="898"/>
      <c r="AS25" s="898"/>
      <c r="AT25" s="898"/>
      <c r="AU25" s="898"/>
      <c r="AV25" s="898"/>
      <c r="AW25" s="898"/>
      <c r="AX25" s="898"/>
      <c r="AY25" s="898"/>
      <c r="AZ25" s="238"/>
      <c r="BB25" s="133"/>
      <c r="BZ25" s="238"/>
      <c r="CA25" s="238"/>
      <c r="CB25" s="238"/>
      <c r="CC25" s="238"/>
      <c r="CD25" s="238"/>
      <c r="CE25" s="238"/>
      <c r="CF25" s="238"/>
      <c r="CG25" s="238"/>
      <c r="CH25" s="238"/>
      <c r="CI25" s="238"/>
      <c r="CJ25" s="238"/>
      <c r="CK25" s="238"/>
      <c r="CL25" s="238"/>
      <c r="CM25" s="238"/>
      <c r="CN25" s="238"/>
      <c r="CO25" s="238"/>
      <c r="CP25" s="238"/>
      <c r="CQ25" s="238"/>
      <c r="CR25" s="238"/>
      <c r="CS25" s="238"/>
      <c r="CT25" s="238"/>
      <c r="CU25" s="238"/>
      <c r="CV25" s="238"/>
      <c r="CW25" s="238"/>
      <c r="CX25" s="238"/>
      <c r="CY25" s="238"/>
      <c r="CZ25" s="238"/>
    </row>
    <row r="26" s="131" customFormat="true" ht="15" customHeight="true" x14ac:dyDescent="0.2">
      <c r="A26" s="2302"/>
      <c r="B26" s="272" t="s">
        <v>46</v>
      </c>
      <c r="C26" s="340"/>
      <c r="D26" s="341"/>
      <c r="E26" s="341"/>
      <c r="F26" s="341"/>
      <c r="G26" s="342"/>
      <c r="H26" s="343"/>
      <c r="I26" s="341"/>
      <c r="J26" s="341"/>
      <c r="K26" s="341"/>
      <c r="L26" s="344"/>
      <c r="M26" s="340"/>
      <c r="N26" s="341"/>
      <c r="O26" s="341"/>
      <c r="P26" s="341"/>
      <c r="Q26" s="342"/>
      <c r="R26" s="1709"/>
      <c r="S26" s="1710"/>
      <c r="T26" s="1710"/>
      <c r="U26" s="1710"/>
      <c r="V26" s="1710"/>
      <c r="W26" s="1710"/>
      <c r="X26" s="1710"/>
      <c r="Y26" s="1710"/>
      <c r="Z26" s="1757"/>
      <c r="AA26" s="898"/>
      <c r="AB26" s="898"/>
      <c r="AC26" s="898"/>
      <c r="AD26" s="898"/>
      <c r="AE26" s="898"/>
      <c r="AF26" s="898"/>
      <c r="AG26" s="898"/>
      <c r="AH26" s="898"/>
      <c r="AI26" s="898"/>
      <c r="AJ26" s="898"/>
      <c r="AK26" s="898"/>
      <c r="AL26" s="898"/>
      <c r="AM26" s="898"/>
      <c r="AN26" s="898"/>
      <c r="AO26" s="898"/>
      <c r="AP26" s="898"/>
      <c r="AQ26" s="898"/>
      <c r="AR26" s="898"/>
      <c r="AS26" s="898"/>
      <c r="AT26" s="898"/>
      <c r="AU26" s="898"/>
      <c r="AV26" s="898"/>
      <c r="AW26" s="898"/>
      <c r="AX26" s="898"/>
      <c r="AY26" s="898"/>
      <c r="AZ26" s="238"/>
      <c r="BB26" s="133"/>
      <c r="BZ26" s="238"/>
      <c r="CA26" s="238"/>
      <c r="CB26" s="238"/>
      <c r="CC26" s="238"/>
      <c r="CD26" s="238"/>
      <c r="CE26" s="238"/>
      <c r="CF26" s="238"/>
      <c r="CG26" s="238"/>
      <c r="CH26" s="238"/>
      <c r="CI26" s="238"/>
      <c r="CJ26" s="238"/>
      <c r="CK26" s="238"/>
      <c r="CL26" s="238"/>
      <c r="CM26" s="238"/>
      <c r="CN26" s="238"/>
      <c r="CO26" s="238"/>
      <c r="CP26" s="238"/>
      <c r="CQ26" s="238"/>
      <c r="CR26" s="238"/>
      <c r="CS26" s="238"/>
      <c r="CT26" s="238"/>
      <c r="CU26" s="238"/>
      <c r="CV26" s="238"/>
      <c r="CW26" s="238"/>
      <c r="CX26" s="238"/>
      <c r="CY26" s="238"/>
      <c r="CZ26" s="238"/>
    </row>
    <row r="27" s="772" customFormat="true" ht="15" customHeight="true" x14ac:dyDescent="0.2">
      <c r="A27" s="130"/>
      <c r="B27" s="200"/>
      <c r="C27" s="2323" t="s">
        <v>115</v>
      </c>
      <c r="D27" s="2324"/>
      <c r="E27" s="2324"/>
      <c r="F27" s="2324"/>
      <c r="G27" s="2325"/>
      <c r="H27" s="2508" t="s">
        <v>38</v>
      </c>
      <c r="I27" s="2509"/>
      <c r="J27" s="2509"/>
      <c r="K27" s="2509"/>
      <c r="L27" s="2510"/>
      <c r="M27" s="2511" t="s">
        <v>37</v>
      </c>
      <c r="N27" s="2509"/>
      <c r="O27" s="2509"/>
      <c r="P27" s="2509"/>
      <c r="Q27" s="2510"/>
      <c r="R27" s="1737" t="s">
        <v>141</v>
      </c>
      <c r="S27" s="1744"/>
      <c r="T27" s="1744"/>
      <c r="U27" s="1744"/>
      <c r="V27" s="1744"/>
      <c r="W27" s="1744"/>
      <c r="X27" s="1744"/>
      <c r="Y27" s="1744"/>
      <c r="Z27" s="1745"/>
      <c r="AA27" s="898"/>
      <c r="AB27" s="898"/>
      <c r="AC27" s="898"/>
      <c r="AD27" s="898"/>
      <c r="AE27" s="898"/>
      <c r="AF27" s="898"/>
      <c r="AG27" s="898"/>
      <c r="AH27" s="898"/>
      <c r="AI27" s="898"/>
      <c r="AJ27" s="898"/>
      <c r="AK27" s="898"/>
      <c r="AL27" s="898"/>
      <c r="AM27" s="898"/>
      <c r="AN27" s="898"/>
      <c r="AO27" s="898"/>
      <c r="AP27" s="898"/>
      <c r="AQ27" s="898"/>
      <c r="AR27" s="898"/>
      <c r="AS27" s="898"/>
      <c r="AT27" s="898"/>
      <c r="AU27" s="898"/>
      <c r="AV27" s="898"/>
      <c r="AW27" s="898"/>
      <c r="AX27" s="898"/>
      <c r="AY27" s="898"/>
      <c r="AZ27" s="238"/>
      <c r="BA27" s="239" t="s">
        <v>131</v>
      </c>
      <c r="BB27" s="115" t="s">
        <v>96</v>
      </c>
      <c r="BC27" s="2376" t="s">
        <v>115</v>
      </c>
      <c r="BD27" s="2377"/>
      <c r="BE27" s="2377"/>
      <c r="BF27" s="2377"/>
      <c r="BG27" s="2378"/>
      <c r="BH27" s="2379" t="s">
        <v>38</v>
      </c>
      <c r="BI27" s="2377"/>
      <c r="BJ27" s="2377"/>
      <c r="BK27" s="2377"/>
      <c r="BL27" s="2378"/>
      <c r="BM27" s="2379" t="s">
        <v>37</v>
      </c>
      <c r="BN27" s="2377"/>
      <c r="BO27" s="2377"/>
      <c r="BP27" s="2377"/>
      <c r="BQ27" s="2380"/>
      <c r="BR27" s="1718" t="s">
        <v>141</v>
      </c>
      <c r="BS27" s="1719"/>
      <c r="BT27" s="1719"/>
      <c r="BU27" s="1719"/>
      <c r="BV27" s="1719"/>
      <c r="BW27" s="1719"/>
      <c r="BX27" s="1719"/>
      <c r="BY27" s="1720"/>
      <c r="BZ27" s="448"/>
      <c r="CA27" s="237"/>
      <c r="CB27" s="237"/>
      <c r="CC27" s="237"/>
      <c r="CD27" s="237"/>
      <c r="CE27" s="237"/>
      <c r="CF27" s="237"/>
      <c r="CG27" s="237"/>
      <c r="CH27" s="237"/>
      <c r="CI27" s="237"/>
      <c r="CJ27" s="237"/>
      <c r="CK27" s="237"/>
      <c r="CL27" s="237"/>
      <c r="CM27" s="237"/>
      <c r="CN27" s="237"/>
      <c r="CO27" s="237"/>
      <c r="CP27" s="237"/>
      <c r="CQ27" s="237"/>
      <c r="CR27" s="237"/>
      <c r="CS27" s="237"/>
      <c r="CT27" s="237"/>
      <c r="CU27" s="237"/>
      <c r="CV27" s="237"/>
      <c r="CW27" s="237"/>
      <c r="CX27" s="237"/>
      <c r="CY27" s="237"/>
      <c r="CZ27" s="237"/>
    </row>
    <row r="28" s="772" customFormat="true" ht="12.75" x14ac:dyDescent="0.2">
      <c r="A28" s="201" t="s">
        <v>69</v>
      </c>
      <c r="B28" s="275"/>
      <c r="C28" s="392" t="s">
        <v>0</v>
      </c>
      <c r="D28" s="393" t="s">
        <v>1</v>
      </c>
      <c r="E28" s="393" t="s">
        <v>2</v>
      </c>
      <c r="F28" s="393" t="s">
        <v>3</v>
      </c>
      <c r="G28" s="394" t="s">
        <v>4</v>
      </c>
      <c r="H28" s="1476" t="s">
        <v>0</v>
      </c>
      <c r="I28" s="1434" t="s">
        <v>1</v>
      </c>
      <c r="J28" s="1434" t="s">
        <v>2</v>
      </c>
      <c r="K28" s="1434" t="s">
        <v>3</v>
      </c>
      <c r="L28" s="1435" t="s">
        <v>4</v>
      </c>
      <c r="M28" s="1465" t="s">
        <v>0</v>
      </c>
      <c r="N28" s="1434" t="s">
        <v>1</v>
      </c>
      <c r="O28" s="1434" t="s">
        <v>2</v>
      </c>
      <c r="P28" s="1434" t="s">
        <v>3</v>
      </c>
      <c r="Q28" s="1487" t="s">
        <v>4</v>
      </c>
      <c r="R28" s="1476" t="s">
        <v>249</v>
      </c>
      <c r="S28" s="1434" t="s">
        <v>250</v>
      </c>
      <c r="T28" s="1434" t="s">
        <v>251</v>
      </c>
      <c r="U28" s="1434" t="s">
        <v>252</v>
      </c>
      <c r="V28" s="1434" t="s">
        <v>253</v>
      </c>
      <c r="W28" s="1434" t="s">
        <v>254</v>
      </c>
      <c r="X28" s="1434" t="s">
        <v>255</v>
      </c>
      <c r="Y28" s="1434" t="s">
        <v>256</v>
      </c>
      <c r="Z28" s="1436" t="s">
        <v>257</v>
      </c>
      <c r="AA28" s="898"/>
      <c r="AB28" s="898"/>
      <c r="AC28" s="898"/>
      <c r="AD28" s="898"/>
      <c r="AE28" s="898"/>
      <c r="AF28" s="898"/>
      <c r="AG28" s="898"/>
      <c r="AH28" s="898"/>
      <c r="AI28" s="898"/>
      <c r="AJ28" s="898"/>
      <c r="AK28" s="898"/>
      <c r="AL28" s="898"/>
      <c r="AM28" s="898"/>
      <c r="AN28" s="898"/>
      <c r="AO28" s="898"/>
      <c r="AP28" s="898"/>
      <c r="AQ28" s="898"/>
      <c r="AR28" s="898"/>
      <c r="AS28" s="898"/>
      <c r="AT28" s="898"/>
      <c r="AU28" s="898"/>
      <c r="AV28" s="898"/>
      <c r="AW28" s="898"/>
      <c r="AX28" s="898"/>
      <c r="AY28" s="898"/>
      <c r="AZ28" s="238"/>
      <c r="BA28" s="214" t="s">
        <v>120</v>
      </c>
      <c r="BB28" s="213"/>
      <c r="BC28" s="464" t="s">
        <v>0</v>
      </c>
      <c r="BD28" s="182" t="s">
        <v>1</v>
      </c>
      <c r="BE28" s="182" t="s">
        <v>2</v>
      </c>
      <c r="BF28" s="182" t="s">
        <v>3</v>
      </c>
      <c r="BG28" s="465" t="s">
        <v>4</v>
      </c>
      <c r="BH28" s="475" t="s">
        <v>0</v>
      </c>
      <c r="BI28" s="182" t="s">
        <v>1</v>
      </c>
      <c r="BJ28" s="182" t="s">
        <v>2</v>
      </c>
      <c r="BK28" s="182" t="s">
        <v>3</v>
      </c>
      <c r="BL28" s="465" t="s">
        <v>4</v>
      </c>
      <c r="BM28" s="475" t="s">
        <v>0</v>
      </c>
      <c r="BN28" s="182" t="s">
        <v>1</v>
      </c>
      <c r="BO28" s="182" t="s">
        <v>2</v>
      </c>
      <c r="BP28" s="182" t="s">
        <v>3</v>
      </c>
      <c r="BQ28" s="465" t="s">
        <v>4</v>
      </c>
      <c r="BR28" s="475" t="s">
        <v>249</v>
      </c>
      <c r="BS28" s="182" t="s">
        <v>250</v>
      </c>
      <c r="BT28" s="182" t="s">
        <v>251</v>
      </c>
      <c r="BU28" s="182" t="s">
        <v>252</v>
      </c>
      <c r="BV28" s="182" t="s">
        <v>253</v>
      </c>
      <c r="BW28" s="182" t="s">
        <v>254</v>
      </c>
      <c r="BX28" s="182" t="s">
        <v>255</v>
      </c>
      <c r="BY28" s="183" t="s">
        <v>256</v>
      </c>
      <c r="BZ28" s="183" t="s">
        <v>257</v>
      </c>
      <c r="CA28" s="1801"/>
      <c r="CB28" s="1801"/>
      <c r="CC28" s="1801"/>
      <c r="CD28" s="1801"/>
      <c r="CE28" s="1801"/>
      <c r="CF28" s="1801"/>
      <c r="CG28" s="1801"/>
      <c r="CH28" s="1801"/>
      <c r="CI28" s="1801"/>
      <c r="CJ28" s="1801"/>
      <c r="CK28" s="1801"/>
      <c r="CL28" s="1801"/>
      <c r="CM28" s="1801"/>
      <c r="CN28" s="1801"/>
      <c r="CO28" s="1801"/>
      <c r="CP28" s="1801"/>
      <c r="CQ28" s="1801"/>
      <c r="CR28" s="1801"/>
      <c r="CS28" s="1801"/>
      <c r="CT28" s="1801"/>
      <c r="CU28" s="1801"/>
      <c r="CV28" s="1801"/>
      <c r="CW28" s="1801"/>
      <c r="CX28" s="1801"/>
      <c r="CY28" s="1801"/>
      <c r="CZ28" s="1801"/>
    </row>
    <row r="29" s="772" customFormat="true" ht="15" customHeight="true" x14ac:dyDescent="0.2">
      <c r="A29" s="2503" t="s">
        <v>57</v>
      </c>
      <c r="B29" s="1673" t="s">
        <v>49</v>
      </c>
      <c r="C29" s="1536">
        <v>61.5</v>
      </c>
      <c r="D29" s="1537">
        <v>81</v>
      </c>
      <c r="E29" s="1537">
        <v>86.9</v>
      </c>
      <c r="F29" s="1537">
        <v>86.1</v>
      </c>
      <c r="G29" s="1538">
        <v>87.9</v>
      </c>
      <c r="H29" s="1539">
        <v>89</v>
      </c>
      <c r="I29" s="1537">
        <v>90</v>
      </c>
      <c r="J29" s="1537">
        <v>87.3</v>
      </c>
      <c r="K29" s="1537">
        <v>85.7</v>
      </c>
      <c r="L29" s="1540">
        <v>90.2</v>
      </c>
      <c r="M29" s="1541">
        <v>45.6</v>
      </c>
      <c r="N29" s="1537">
        <v>58.5</v>
      </c>
      <c r="O29" s="1537">
        <v>69.900000000000006</v>
      </c>
      <c r="P29" s="1537">
        <v>73.3</v>
      </c>
      <c r="Q29" s="1538">
        <v>80.599999999999994</v>
      </c>
      <c r="R29" s="1539">
        <v>74.3</v>
      </c>
      <c r="S29" s="1537">
        <v>98.8</v>
      </c>
      <c r="T29" s="1537">
        <v>52.4</v>
      </c>
      <c r="U29" s="1537">
        <v>79.099999999999994</v>
      </c>
      <c r="V29" s="1537">
        <v>91.4</v>
      </c>
      <c r="W29" s="1537">
        <v>76.5</v>
      </c>
      <c r="X29" s="1537">
        <v>48</v>
      </c>
      <c r="Y29" s="1537">
        <v>54.3</v>
      </c>
      <c r="Z29" s="1758">
        <v>95.4</v>
      </c>
      <c r="AA29" s="898"/>
      <c r="AB29" s="898"/>
      <c r="AC29" s="898"/>
      <c r="AD29" s="898"/>
      <c r="AE29" s="898"/>
      <c r="AF29" s="898"/>
      <c r="AG29" s="898"/>
      <c r="AH29" s="898"/>
      <c r="AI29" s="898"/>
      <c r="AJ29" s="898"/>
      <c r="AK29" s="898"/>
      <c r="AL29" s="898"/>
      <c r="AM29" s="898"/>
      <c r="AN29" s="898"/>
      <c r="AO29" s="898"/>
      <c r="AP29" s="898"/>
      <c r="AQ29" s="898"/>
      <c r="AR29" s="898"/>
      <c r="AS29" s="898"/>
      <c r="AT29" s="898"/>
      <c r="AU29" s="898"/>
      <c r="AV29" s="898"/>
      <c r="AW29" s="898"/>
      <c r="AX29" s="898"/>
      <c r="AY29" s="898"/>
      <c r="AZ29" s="238"/>
      <c r="BA29" s="2359" t="s">
        <v>57</v>
      </c>
      <c r="BB29" s="164" t="s">
        <v>49</v>
      </c>
      <c r="BC29" s="1336" t="s">
        <v>35</v>
      </c>
      <c r="BD29" s="1355" t="s">
        <v>35</v>
      </c>
      <c r="BE29" s="1355" t="s">
        <v>35</v>
      </c>
      <c r="BF29" s="1355" t="s">
        <v>35</v>
      </c>
      <c r="BG29" s="1375" t="s">
        <v>35</v>
      </c>
      <c r="BH29" s="1395" t="s">
        <v>35</v>
      </c>
      <c r="BI29" s="1355" t="s">
        <v>35</v>
      </c>
      <c r="BJ29" s="1355" t="s">
        <v>35</v>
      </c>
      <c r="BK29" s="1355" t="s">
        <v>35</v>
      </c>
      <c r="BL29" s="1375" t="s">
        <v>35</v>
      </c>
      <c r="BM29" s="1395" t="s">
        <v>35</v>
      </c>
      <c r="BN29" s="1355" t="s">
        <v>35</v>
      </c>
      <c r="BO29" s="1355" t="s">
        <v>35</v>
      </c>
      <c r="BP29" s="1355" t="s">
        <v>35</v>
      </c>
      <c r="BQ29" s="1375" t="s">
        <v>35</v>
      </c>
      <c r="BR29" s="1395" t="s">
        <v>35</v>
      </c>
      <c r="BS29" s="1355" t="s">
        <v>35</v>
      </c>
      <c r="BT29" s="1355" t="s">
        <v>35</v>
      </c>
      <c r="BU29" s="1355" t="s">
        <v>35</v>
      </c>
      <c r="BV29" s="1355" t="s">
        <v>35</v>
      </c>
      <c r="BW29" s="1355" t="s">
        <v>35</v>
      </c>
      <c r="BX29" s="1355" t="s">
        <v>35</v>
      </c>
      <c r="BY29" s="1415" t="s">
        <v>35</v>
      </c>
      <c r="BZ29" s="1415" t="s">
        <v>35</v>
      </c>
      <c r="CA29" s="1802"/>
      <c r="CB29" s="1802"/>
      <c r="CC29" s="1802"/>
      <c r="CD29" s="1802"/>
      <c r="CE29" s="1802"/>
      <c r="CF29" s="1802"/>
      <c r="CG29" s="1802"/>
      <c r="CH29" s="1802"/>
      <c r="CI29" s="1802"/>
      <c r="CJ29" s="1802"/>
      <c r="CK29" s="1802"/>
      <c r="CL29" s="1802"/>
      <c r="CM29" s="1802"/>
      <c r="CN29" s="1802"/>
      <c r="CO29" s="1802"/>
      <c r="CP29" s="1802"/>
      <c r="CQ29" s="1802"/>
      <c r="CR29" s="1802"/>
      <c r="CS29" s="1802"/>
      <c r="CT29" s="1802"/>
      <c r="CU29" s="1802"/>
      <c r="CV29" s="1802"/>
      <c r="CW29" s="1802"/>
      <c r="CX29" s="1802"/>
      <c r="CY29" s="1802"/>
      <c r="CZ29" s="1802"/>
    </row>
    <row r="30" s="772" customFormat="true" ht="15" customHeight="true" x14ac:dyDescent="0.2">
      <c r="A30" s="2504"/>
      <c r="B30" s="1674" t="s">
        <v>48</v>
      </c>
      <c r="C30" s="1542">
        <v>38.5</v>
      </c>
      <c r="D30" s="1543">
        <v>19</v>
      </c>
      <c r="E30" s="1543">
        <v>13.1</v>
      </c>
      <c r="F30" s="1543">
        <v>13.9</v>
      </c>
      <c r="G30" s="1544">
        <v>12.1</v>
      </c>
      <c r="H30" s="1545">
        <v>11</v>
      </c>
      <c r="I30" s="1543">
        <v>10</v>
      </c>
      <c r="J30" s="1543">
        <v>12.7</v>
      </c>
      <c r="K30" s="1543">
        <v>14.3</v>
      </c>
      <c r="L30" s="1546">
        <v>9.8000000000000007</v>
      </c>
      <c r="M30" s="1547">
        <v>54.4</v>
      </c>
      <c r="N30" s="1543">
        <v>41.5</v>
      </c>
      <c r="O30" s="1543">
        <v>30.1</v>
      </c>
      <c r="P30" s="1543">
        <v>26.7</v>
      </c>
      <c r="Q30" s="1544">
        <v>19.399999999999999</v>
      </c>
      <c r="R30" s="1545">
        <v>25.7</v>
      </c>
      <c r="S30" s="1543">
        <v>1.2</v>
      </c>
      <c r="T30" s="1543">
        <v>47.6</v>
      </c>
      <c r="U30" s="1543">
        <v>20.9</v>
      </c>
      <c r="V30" s="1543">
        <v>8.6</v>
      </c>
      <c r="W30" s="1543">
        <v>23.5</v>
      </c>
      <c r="X30" s="1543">
        <v>52</v>
      </c>
      <c r="Y30" s="1543">
        <v>45.7</v>
      </c>
      <c r="Z30" s="1759">
        <v>4.5999999999999996</v>
      </c>
      <c r="AA30" s="898"/>
      <c r="AB30" s="898"/>
      <c r="AC30" s="898"/>
      <c r="AD30" s="898"/>
      <c r="AE30" s="898"/>
      <c r="AF30" s="898"/>
      <c r="AG30" s="898"/>
      <c r="AH30" s="898"/>
      <c r="AI30" s="898"/>
      <c r="AJ30" s="898"/>
      <c r="AK30" s="898"/>
      <c r="AL30" s="898"/>
      <c r="AM30" s="898"/>
      <c r="AN30" s="898"/>
      <c r="AO30" s="898"/>
      <c r="AP30" s="898"/>
      <c r="AQ30" s="898"/>
      <c r="AR30" s="898"/>
      <c r="AS30" s="898"/>
      <c r="AT30" s="898"/>
      <c r="AU30" s="898"/>
      <c r="AV30" s="898"/>
      <c r="AW30" s="898"/>
      <c r="AX30" s="898"/>
      <c r="AY30" s="898"/>
      <c r="AZ30" s="238"/>
      <c r="BA30" s="2360"/>
      <c r="BB30" s="165" t="s">
        <v>48</v>
      </c>
      <c r="BC30" s="1337" t="s">
        <v>35</v>
      </c>
      <c r="BD30" s="1356" t="s">
        <v>35</v>
      </c>
      <c r="BE30" s="1356" t="s">
        <v>35</v>
      </c>
      <c r="BF30" s="1356" t="s">
        <v>35</v>
      </c>
      <c r="BG30" s="1376" t="s">
        <v>35</v>
      </c>
      <c r="BH30" s="1396" t="s">
        <v>35</v>
      </c>
      <c r="BI30" s="1356" t="s">
        <v>35</v>
      </c>
      <c r="BJ30" s="1356" t="s">
        <v>35</v>
      </c>
      <c r="BK30" s="1356" t="s">
        <v>35</v>
      </c>
      <c r="BL30" s="1376" t="s">
        <v>35</v>
      </c>
      <c r="BM30" s="1396" t="s">
        <v>35</v>
      </c>
      <c r="BN30" s="1356" t="s">
        <v>35</v>
      </c>
      <c r="BO30" s="1356" t="s">
        <v>35</v>
      </c>
      <c r="BP30" s="1356" t="s">
        <v>35</v>
      </c>
      <c r="BQ30" s="1376" t="s">
        <v>35</v>
      </c>
      <c r="BR30" s="1396" t="s">
        <v>35</v>
      </c>
      <c r="BS30" s="1356" t="s">
        <v>35</v>
      </c>
      <c r="BT30" s="1356" t="s">
        <v>35</v>
      </c>
      <c r="BU30" s="1356" t="s">
        <v>35</v>
      </c>
      <c r="BV30" s="1356" t="s">
        <v>35</v>
      </c>
      <c r="BW30" s="1356" t="s">
        <v>35</v>
      </c>
      <c r="BX30" s="1356" t="s">
        <v>35</v>
      </c>
      <c r="BY30" s="1416" t="s">
        <v>35</v>
      </c>
      <c r="BZ30" s="1416" t="s">
        <v>35</v>
      </c>
      <c r="CA30" s="1803"/>
      <c r="CB30" s="1803"/>
      <c r="CC30" s="1803"/>
      <c r="CD30" s="1803"/>
      <c r="CE30" s="1803"/>
      <c r="CF30" s="1803"/>
      <c r="CG30" s="1803"/>
      <c r="CH30" s="1803"/>
      <c r="CI30" s="1803"/>
      <c r="CJ30" s="1803"/>
      <c r="CK30" s="1803"/>
      <c r="CL30" s="1803"/>
      <c r="CM30" s="1803"/>
      <c r="CN30" s="1803"/>
      <c r="CO30" s="1803"/>
      <c r="CP30" s="1803"/>
      <c r="CQ30" s="1803"/>
      <c r="CR30" s="1803"/>
      <c r="CS30" s="1803"/>
      <c r="CT30" s="1803"/>
      <c r="CU30" s="1803"/>
      <c r="CV30" s="1803"/>
      <c r="CW30" s="1803"/>
      <c r="CX30" s="1803"/>
      <c r="CY30" s="1803"/>
      <c r="CZ30" s="1803"/>
    </row>
    <row r="31" s="130" customFormat="true" ht="15" customHeight="true" x14ac:dyDescent="0.2">
      <c r="A31" s="2337" t="s">
        <v>104</v>
      </c>
      <c r="B31" s="288" t="s">
        <v>49</v>
      </c>
      <c r="C31" s="1548">
        <v>52</v>
      </c>
      <c r="D31" s="1549">
        <v>77.5</v>
      </c>
      <c r="E31" s="1549">
        <v>86.3</v>
      </c>
      <c r="F31" s="1549">
        <v>85.8</v>
      </c>
      <c r="G31" s="1550">
        <v>87.9</v>
      </c>
      <c r="H31" s="1551">
        <v>87</v>
      </c>
      <c r="I31" s="1549">
        <v>89.8</v>
      </c>
      <c r="J31" s="1549">
        <v>87.2</v>
      </c>
      <c r="K31" s="1549">
        <v>85.6</v>
      </c>
      <c r="L31" s="1552">
        <v>90.2</v>
      </c>
      <c r="M31" s="1553">
        <v>32.6</v>
      </c>
      <c r="N31" s="1549">
        <v>50.1</v>
      </c>
      <c r="O31" s="1549">
        <v>61.1</v>
      </c>
      <c r="P31" s="1549">
        <v>68.8</v>
      </c>
      <c r="Q31" s="1550">
        <v>78.900000000000006</v>
      </c>
      <c r="R31" s="1551">
        <v>73.400000000000006</v>
      </c>
      <c r="S31" s="1549">
        <v>98.7</v>
      </c>
      <c r="T31" s="1549">
        <v>49.8</v>
      </c>
      <c r="U31" s="1549">
        <v>63.4</v>
      </c>
      <c r="V31" s="1549">
        <v>89.1</v>
      </c>
      <c r="W31" s="1549">
        <v>68.099999999999994</v>
      </c>
      <c r="X31" s="1549">
        <v>42.9</v>
      </c>
      <c r="Y31" s="1549">
        <v>53.6</v>
      </c>
      <c r="Z31" s="1760">
        <v>93</v>
      </c>
      <c r="AA31" s="898"/>
      <c r="AB31" s="898"/>
      <c r="AC31" s="898"/>
      <c r="AD31" s="898"/>
      <c r="AE31" s="898"/>
      <c r="AF31" s="898"/>
      <c r="AG31" s="898"/>
      <c r="AH31" s="898"/>
      <c r="AI31" s="898"/>
      <c r="AJ31" s="898"/>
      <c r="AK31" s="898"/>
      <c r="AL31" s="898"/>
      <c r="AM31" s="898"/>
      <c r="AN31" s="898"/>
      <c r="AO31" s="898"/>
      <c r="AP31" s="898"/>
      <c r="AQ31" s="898"/>
      <c r="AR31" s="898"/>
      <c r="AS31" s="898"/>
      <c r="AT31" s="898"/>
      <c r="AU31" s="898"/>
      <c r="AV31" s="898"/>
      <c r="AW31" s="898"/>
      <c r="AX31" s="898"/>
      <c r="AY31" s="898"/>
      <c r="AZ31" s="238"/>
      <c r="BA31" s="2360" t="s">
        <v>104</v>
      </c>
      <c r="BB31" s="165" t="s">
        <v>49</v>
      </c>
      <c r="BC31" s="1337" t="s">
        <v>35</v>
      </c>
      <c r="BD31" s="1356" t="s">
        <v>35</v>
      </c>
      <c r="BE31" s="1356" t="s">
        <v>35</v>
      </c>
      <c r="BF31" s="1356" t="s">
        <v>35</v>
      </c>
      <c r="BG31" s="1376" t="s">
        <v>35</v>
      </c>
      <c r="BH31" s="1396" t="s">
        <v>35</v>
      </c>
      <c r="BI31" s="1356" t="s">
        <v>35</v>
      </c>
      <c r="BJ31" s="1356" t="s">
        <v>35</v>
      </c>
      <c r="BK31" s="1356" t="s">
        <v>35</v>
      </c>
      <c r="BL31" s="1376" t="s">
        <v>35</v>
      </c>
      <c r="BM31" s="1396" t="s">
        <v>35</v>
      </c>
      <c r="BN31" s="1356" t="s">
        <v>35</v>
      </c>
      <c r="BO31" s="1356" t="s">
        <v>35</v>
      </c>
      <c r="BP31" s="1356" t="s">
        <v>35</v>
      </c>
      <c r="BQ31" s="1376" t="s">
        <v>35</v>
      </c>
      <c r="BR31" s="1396" t="s">
        <v>35</v>
      </c>
      <c r="BS31" s="1356" t="s">
        <v>35</v>
      </c>
      <c r="BT31" s="1356" t="s">
        <v>35</v>
      </c>
      <c r="BU31" s="1356" t="s">
        <v>35</v>
      </c>
      <c r="BV31" s="1356" t="s">
        <v>35</v>
      </c>
      <c r="BW31" s="1356" t="s">
        <v>35</v>
      </c>
      <c r="BX31" s="1356" t="s">
        <v>35</v>
      </c>
      <c r="BY31" s="1416" t="s">
        <v>35</v>
      </c>
      <c r="BZ31" s="1416" t="s">
        <v>35</v>
      </c>
      <c r="CA31" s="1803"/>
      <c r="CB31" s="1803"/>
      <c r="CC31" s="1803"/>
      <c r="CD31" s="1803"/>
      <c r="CE31" s="1803"/>
      <c r="CF31" s="1803"/>
      <c r="CG31" s="1803"/>
      <c r="CH31" s="1803"/>
      <c r="CI31" s="1803"/>
      <c r="CJ31" s="1803"/>
      <c r="CK31" s="1803"/>
      <c r="CL31" s="1803"/>
      <c r="CM31" s="1803"/>
      <c r="CN31" s="1803"/>
      <c r="CO31" s="1803"/>
      <c r="CP31" s="1803"/>
      <c r="CQ31" s="1803"/>
      <c r="CR31" s="1803"/>
      <c r="CS31" s="1803"/>
      <c r="CT31" s="1803"/>
      <c r="CU31" s="1803"/>
      <c r="CV31" s="1803"/>
      <c r="CW31" s="1803"/>
      <c r="CX31" s="1803"/>
      <c r="CY31" s="1803"/>
      <c r="CZ31" s="1803"/>
    </row>
    <row r="32" s="130" customFormat="true" ht="15" customHeight="true" x14ac:dyDescent="0.2">
      <c r="A32" s="2337"/>
      <c r="B32" s="288" t="s">
        <v>48</v>
      </c>
      <c r="C32" s="1542">
        <v>48</v>
      </c>
      <c r="D32" s="1543">
        <v>22.5</v>
      </c>
      <c r="E32" s="1543">
        <v>13.7</v>
      </c>
      <c r="F32" s="1543">
        <v>14.2</v>
      </c>
      <c r="G32" s="1544">
        <v>12.1</v>
      </c>
      <c r="H32" s="1545">
        <v>13</v>
      </c>
      <c r="I32" s="1543">
        <v>10.199999999999999</v>
      </c>
      <c r="J32" s="1543">
        <v>12.8</v>
      </c>
      <c r="K32" s="1543">
        <v>14.4</v>
      </c>
      <c r="L32" s="1546">
        <v>9.8000000000000007</v>
      </c>
      <c r="M32" s="1547">
        <v>67.400000000000006</v>
      </c>
      <c r="N32" s="1543">
        <v>49.9</v>
      </c>
      <c r="O32" s="1543">
        <v>38.9</v>
      </c>
      <c r="P32" s="1543">
        <v>31.2</v>
      </c>
      <c r="Q32" s="1544">
        <v>21.1</v>
      </c>
      <c r="R32" s="1545">
        <v>26.6</v>
      </c>
      <c r="S32" s="1543">
        <v>1.3</v>
      </c>
      <c r="T32" s="1543">
        <v>50.2</v>
      </c>
      <c r="U32" s="1543">
        <v>36.6</v>
      </c>
      <c r="V32" s="1543">
        <v>10.9</v>
      </c>
      <c r="W32" s="1543">
        <v>31.9</v>
      </c>
      <c r="X32" s="1543">
        <v>57.1</v>
      </c>
      <c r="Y32" s="1543">
        <v>46.4</v>
      </c>
      <c r="Z32" s="1759">
        <v>7</v>
      </c>
      <c r="AA32" s="898"/>
      <c r="AB32" s="898"/>
      <c r="AC32" s="898"/>
      <c r="AD32" s="898"/>
      <c r="AE32" s="898"/>
      <c r="AF32" s="898"/>
      <c r="AG32" s="898"/>
      <c r="AH32" s="898"/>
      <c r="AI32" s="898"/>
      <c r="AJ32" s="898"/>
      <c r="AK32" s="898"/>
      <c r="AL32" s="898"/>
      <c r="AM32" s="898"/>
      <c r="AN32" s="898"/>
      <c r="AO32" s="898"/>
      <c r="AP32" s="898"/>
      <c r="AQ32" s="898"/>
      <c r="AR32" s="898"/>
      <c r="AS32" s="898"/>
      <c r="AT32" s="898"/>
      <c r="AU32" s="898"/>
      <c r="AV32" s="898"/>
      <c r="AW32" s="898"/>
      <c r="AX32" s="898"/>
      <c r="AY32" s="898"/>
      <c r="AZ32" s="238"/>
      <c r="BA32" s="2360"/>
      <c r="BB32" s="165" t="s">
        <v>48</v>
      </c>
      <c r="BC32" s="1337" t="s">
        <v>35</v>
      </c>
      <c r="BD32" s="1356" t="s">
        <v>35</v>
      </c>
      <c r="BE32" s="1356" t="s">
        <v>35</v>
      </c>
      <c r="BF32" s="1356" t="s">
        <v>35</v>
      </c>
      <c r="BG32" s="1376" t="s">
        <v>35</v>
      </c>
      <c r="BH32" s="1396" t="s">
        <v>35</v>
      </c>
      <c r="BI32" s="1356" t="s">
        <v>35</v>
      </c>
      <c r="BJ32" s="1356" t="s">
        <v>35</v>
      </c>
      <c r="BK32" s="1356" t="s">
        <v>35</v>
      </c>
      <c r="BL32" s="1376" t="s">
        <v>35</v>
      </c>
      <c r="BM32" s="1396" t="s">
        <v>35</v>
      </c>
      <c r="BN32" s="1356" t="s">
        <v>35</v>
      </c>
      <c r="BO32" s="1356" t="s">
        <v>35</v>
      </c>
      <c r="BP32" s="1356" t="s">
        <v>35</v>
      </c>
      <c r="BQ32" s="1376" t="s">
        <v>35</v>
      </c>
      <c r="BR32" s="1396" t="s">
        <v>35</v>
      </c>
      <c r="BS32" s="1356" t="s">
        <v>35</v>
      </c>
      <c r="BT32" s="1356" t="s">
        <v>35</v>
      </c>
      <c r="BU32" s="1356" t="s">
        <v>35</v>
      </c>
      <c r="BV32" s="1356" t="s">
        <v>35</v>
      </c>
      <c r="BW32" s="1356" t="s">
        <v>35</v>
      </c>
      <c r="BX32" s="1356" t="s">
        <v>35</v>
      </c>
      <c r="BY32" s="1416" t="s">
        <v>35</v>
      </c>
      <c r="BZ32" s="1416" t="s">
        <v>35</v>
      </c>
      <c r="CA32" s="1803"/>
      <c r="CB32" s="1803"/>
      <c r="CC32" s="1803"/>
      <c r="CD32" s="1803"/>
      <c r="CE32" s="1803"/>
      <c r="CF32" s="1803"/>
      <c r="CG32" s="1803"/>
      <c r="CH32" s="1803"/>
      <c r="CI32" s="1803"/>
      <c r="CJ32" s="1803"/>
      <c r="CK32" s="1803"/>
      <c r="CL32" s="1803"/>
      <c r="CM32" s="1803"/>
      <c r="CN32" s="1803"/>
      <c r="CO32" s="1803"/>
      <c r="CP32" s="1803"/>
      <c r="CQ32" s="1803"/>
      <c r="CR32" s="1803"/>
      <c r="CS32" s="1803"/>
      <c r="CT32" s="1803"/>
      <c r="CU32" s="1803"/>
      <c r="CV32" s="1803"/>
      <c r="CW32" s="1803"/>
      <c r="CX32" s="1803"/>
      <c r="CY32" s="1803"/>
      <c r="CZ32" s="1803"/>
    </row>
    <row r="33" s="130" customFormat="true" ht="15" customHeight="true" x14ac:dyDescent="0.2">
      <c r="A33" s="2337" t="s">
        <v>105</v>
      </c>
      <c r="B33" s="288" t="s">
        <v>49</v>
      </c>
      <c r="C33" s="1279" t="s">
        <v>35</v>
      </c>
      <c r="D33" s="1288" t="s">
        <v>35</v>
      </c>
      <c r="E33" s="1288" t="s">
        <v>35</v>
      </c>
      <c r="F33" s="1288" t="s">
        <v>35</v>
      </c>
      <c r="G33" s="1297" t="s">
        <v>35</v>
      </c>
      <c r="H33" s="1306" t="s">
        <v>35</v>
      </c>
      <c r="I33" s="1288" t="s">
        <v>35</v>
      </c>
      <c r="J33" s="1288" t="s">
        <v>35</v>
      </c>
      <c r="K33" s="1288" t="s">
        <v>35</v>
      </c>
      <c r="L33" s="1315" t="s">
        <v>35</v>
      </c>
      <c r="M33" s="1324" t="s">
        <v>35</v>
      </c>
      <c r="N33" s="1288" t="s">
        <v>35</v>
      </c>
      <c r="O33" s="1288" t="s">
        <v>35</v>
      </c>
      <c r="P33" s="1288" t="s">
        <v>35</v>
      </c>
      <c r="Q33" s="1297" t="s">
        <v>35</v>
      </c>
      <c r="R33" s="1306" t="s">
        <v>35</v>
      </c>
      <c r="S33" s="1288" t="s">
        <v>35</v>
      </c>
      <c r="T33" s="1288" t="s">
        <v>35</v>
      </c>
      <c r="U33" s="1288" t="s">
        <v>35</v>
      </c>
      <c r="V33" s="1288" t="s">
        <v>35</v>
      </c>
      <c r="W33" s="1288" t="s">
        <v>35</v>
      </c>
      <c r="X33" s="1288" t="s">
        <v>35</v>
      </c>
      <c r="Y33" s="1331" t="s">
        <v>35</v>
      </c>
      <c r="Z33" s="1761" t="s">
        <v>35</v>
      </c>
      <c r="AA33" s="1792"/>
      <c r="AB33" s="1792"/>
      <c r="AC33" s="1792"/>
      <c r="AD33" s="1792"/>
      <c r="AE33" s="1792"/>
      <c r="AF33" s="1792"/>
      <c r="AG33" s="1792"/>
      <c r="AH33" s="1792"/>
      <c r="AI33" s="1792"/>
      <c r="AJ33" s="1792"/>
      <c r="AK33" s="1792"/>
      <c r="AL33" s="1792"/>
      <c r="AM33" s="1792"/>
      <c r="AN33" s="1792"/>
      <c r="AO33" s="1792"/>
      <c r="AP33" s="1792"/>
      <c r="AQ33" s="1792"/>
      <c r="AR33" s="1792"/>
      <c r="AS33" s="1792"/>
      <c r="AT33" s="1792"/>
      <c r="AU33" s="1792"/>
      <c r="AV33" s="1792"/>
      <c r="AW33" s="1792"/>
      <c r="AX33" s="1792"/>
      <c r="AY33" s="1792"/>
      <c r="AZ33" s="237"/>
      <c r="BA33" s="2360" t="s">
        <v>105</v>
      </c>
      <c r="BB33" s="165" t="s">
        <v>49</v>
      </c>
      <c r="BC33" s="1337" t="s">
        <v>35</v>
      </c>
      <c r="BD33" s="1356" t="s">
        <v>35</v>
      </c>
      <c r="BE33" s="1356" t="s">
        <v>35</v>
      </c>
      <c r="BF33" s="1356" t="s">
        <v>35</v>
      </c>
      <c r="BG33" s="1376" t="s">
        <v>35</v>
      </c>
      <c r="BH33" s="1396" t="s">
        <v>35</v>
      </c>
      <c r="BI33" s="1356" t="s">
        <v>35</v>
      </c>
      <c r="BJ33" s="1356" t="s">
        <v>35</v>
      </c>
      <c r="BK33" s="1356" t="s">
        <v>35</v>
      </c>
      <c r="BL33" s="1376" t="s">
        <v>35</v>
      </c>
      <c r="BM33" s="1396" t="s">
        <v>35</v>
      </c>
      <c r="BN33" s="1356" t="s">
        <v>35</v>
      </c>
      <c r="BO33" s="1356" t="s">
        <v>35</v>
      </c>
      <c r="BP33" s="1356" t="s">
        <v>35</v>
      </c>
      <c r="BQ33" s="1376" t="s">
        <v>35</v>
      </c>
      <c r="BR33" s="1396" t="s">
        <v>35</v>
      </c>
      <c r="BS33" s="1356" t="s">
        <v>35</v>
      </c>
      <c r="BT33" s="1356" t="s">
        <v>35</v>
      </c>
      <c r="BU33" s="1356" t="s">
        <v>35</v>
      </c>
      <c r="BV33" s="1356" t="s">
        <v>35</v>
      </c>
      <c r="BW33" s="1356" t="s">
        <v>35</v>
      </c>
      <c r="BX33" s="1356" t="s">
        <v>35</v>
      </c>
      <c r="BY33" s="1416" t="s">
        <v>35</v>
      </c>
      <c r="BZ33" s="1416" t="s">
        <v>35</v>
      </c>
      <c r="CA33" s="1803"/>
      <c r="CB33" s="1803"/>
      <c r="CC33" s="1803"/>
      <c r="CD33" s="1803"/>
      <c r="CE33" s="1803"/>
      <c r="CF33" s="1803"/>
      <c r="CG33" s="1803"/>
      <c r="CH33" s="1803"/>
      <c r="CI33" s="1803"/>
      <c r="CJ33" s="1803"/>
      <c r="CK33" s="1803"/>
      <c r="CL33" s="1803"/>
      <c r="CM33" s="1803"/>
      <c r="CN33" s="1803"/>
      <c r="CO33" s="1803"/>
      <c r="CP33" s="1803"/>
      <c r="CQ33" s="1803"/>
      <c r="CR33" s="1803"/>
      <c r="CS33" s="1803"/>
      <c r="CT33" s="1803"/>
      <c r="CU33" s="1803"/>
      <c r="CV33" s="1803"/>
      <c r="CW33" s="1803"/>
      <c r="CX33" s="1803"/>
      <c r="CY33" s="1803"/>
      <c r="CZ33" s="1803"/>
    </row>
    <row r="34" s="130" customFormat="true" ht="15" customHeight="true" x14ac:dyDescent="0.2">
      <c r="A34" s="2337"/>
      <c r="B34" s="288" t="s">
        <v>48</v>
      </c>
      <c r="C34" s="1279" t="s">
        <v>35</v>
      </c>
      <c r="D34" s="1288" t="s">
        <v>35</v>
      </c>
      <c r="E34" s="1288" t="s">
        <v>35</v>
      </c>
      <c r="F34" s="1288" t="s">
        <v>35</v>
      </c>
      <c r="G34" s="1297" t="s">
        <v>35</v>
      </c>
      <c r="H34" s="1306" t="s">
        <v>35</v>
      </c>
      <c r="I34" s="1288" t="s">
        <v>35</v>
      </c>
      <c r="J34" s="1288" t="s">
        <v>35</v>
      </c>
      <c r="K34" s="1288" t="s">
        <v>35</v>
      </c>
      <c r="L34" s="1315" t="s">
        <v>35</v>
      </c>
      <c r="M34" s="1324" t="s">
        <v>35</v>
      </c>
      <c r="N34" s="1288" t="s">
        <v>35</v>
      </c>
      <c r="O34" s="1288" t="s">
        <v>35</v>
      </c>
      <c r="P34" s="1288" t="s">
        <v>35</v>
      </c>
      <c r="Q34" s="1297" t="s">
        <v>35</v>
      </c>
      <c r="R34" s="1306" t="s">
        <v>35</v>
      </c>
      <c r="S34" s="1288" t="s">
        <v>35</v>
      </c>
      <c r="T34" s="1288" t="s">
        <v>35</v>
      </c>
      <c r="U34" s="1288" t="s">
        <v>35</v>
      </c>
      <c r="V34" s="1288" t="s">
        <v>35</v>
      </c>
      <c r="W34" s="1288" t="s">
        <v>35</v>
      </c>
      <c r="X34" s="1288" t="s">
        <v>35</v>
      </c>
      <c r="Y34" s="1331" t="s">
        <v>35</v>
      </c>
      <c r="Z34" s="1761" t="s">
        <v>35</v>
      </c>
      <c r="AA34" s="1792"/>
      <c r="AB34" s="1792"/>
      <c r="AC34" s="1792"/>
      <c r="AD34" s="1792"/>
      <c r="AE34" s="1792"/>
      <c r="AF34" s="1792"/>
      <c r="AG34" s="1792"/>
      <c r="AH34" s="1792"/>
      <c r="AI34" s="1792"/>
      <c r="AJ34" s="1792"/>
      <c r="AK34" s="1792"/>
      <c r="AL34" s="1792"/>
      <c r="AM34" s="1792"/>
      <c r="AN34" s="1792"/>
      <c r="AO34" s="1792"/>
      <c r="AP34" s="1792"/>
      <c r="AQ34" s="1792"/>
      <c r="AR34" s="1792"/>
      <c r="AS34" s="1792"/>
      <c r="AT34" s="1792"/>
      <c r="AU34" s="1792"/>
      <c r="AV34" s="1792"/>
      <c r="AW34" s="1792"/>
      <c r="AX34" s="1792"/>
      <c r="AY34" s="1792"/>
      <c r="AZ34" s="237"/>
      <c r="BA34" s="2360"/>
      <c r="BB34" s="165" t="s">
        <v>48</v>
      </c>
      <c r="BC34" s="1337" t="s">
        <v>35</v>
      </c>
      <c r="BD34" s="1356" t="s">
        <v>35</v>
      </c>
      <c r="BE34" s="1356" t="s">
        <v>35</v>
      </c>
      <c r="BF34" s="1356" t="s">
        <v>35</v>
      </c>
      <c r="BG34" s="1376" t="s">
        <v>35</v>
      </c>
      <c r="BH34" s="1396" t="s">
        <v>35</v>
      </c>
      <c r="BI34" s="1356" t="s">
        <v>35</v>
      </c>
      <c r="BJ34" s="1356" t="s">
        <v>35</v>
      </c>
      <c r="BK34" s="1356" t="s">
        <v>35</v>
      </c>
      <c r="BL34" s="1376" t="s">
        <v>35</v>
      </c>
      <c r="BM34" s="1396" t="s">
        <v>35</v>
      </c>
      <c r="BN34" s="1356" t="s">
        <v>35</v>
      </c>
      <c r="BO34" s="1356" t="s">
        <v>35</v>
      </c>
      <c r="BP34" s="1356" t="s">
        <v>35</v>
      </c>
      <c r="BQ34" s="1376" t="s">
        <v>35</v>
      </c>
      <c r="BR34" s="1396" t="s">
        <v>35</v>
      </c>
      <c r="BS34" s="1356" t="s">
        <v>35</v>
      </c>
      <c r="BT34" s="1356" t="s">
        <v>35</v>
      </c>
      <c r="BU34" s="1356" t="s">
        <v>35</v>
      </c>
      <c r="BV34" s="1356" t="s">
        <v>35</v>
      </c>
      <c r="BW34" s="1356" t="s">
        <v>35</v>
      </c>
      <c r="BX34" s="1356" t="s">
        <v>35</v>
      </c>
      <c r="BY34" s="1416" t="s">
        <v>35</v>
      </c>
      <c r="BZ34" s="1416" t="s">
        <v>35</v>
      </c>
      <c r="CA34" s="1803"/>
      <c r="CB34" s="1803"/>
      <c r="CC34" s="1803"/>
      <c r="CD34" s="1803"/>
      <c r="CE34" s="1803"/>
      <c r="CF34" s="1803"/>
      <c r="CG34" s="1803"/>
      <c r="CH34" s="1803"/>
      <c r="CI34" s="1803"/>
      <c r="CJ34" s="1803"/>
      <c r="CK34" s="1803"/>
      <c r="CL34" s="1803"/>
      <c r="CM34" s="1803"/>
      <c r="CN34" s="1803"/>
      <c r="CO34" s="1803"/>
      <c r="CP34" s="1803"/>
      <c r="CQ34" s="1803"/>
      <c r="CR34" s="1803"/>
      <c r="CS34" s="1803"/>
      <c r="CT34" s="1803"/>
      <c r="CU34" s="1803"/>
      <c r="CV34" s="1803"/>
      <c r="CW34" s="1803"/>
      <c r="CX34" s="1803"/>
      <c r="CY34" s="1803"/>
      <c r="CZ34" s="1803"/>
    </row>
    <row r="35" s="772" customFormat="true" ht="15" customHeight="true" x14ac:dyDescent="0.2">
      <c r="A35" s="2504" t="s">
        <v>55</v>
      </c>
      <c r="B35" s="1674" t="s">
        <v>49</v>
      </c>
      <c r="C35" s="1542">
        <v>74.599999999999994</v>
      </c>
      <c r="D35" s="1543">
        <v>89.7</v>
      </c>
      <c r="E35" s="1543">
        <v>95.7</v>
      </c>
      <c r="F35" s="1543">
        <v>96.6</v>
      </c>
      <c r="G35" s="1544">
        <v>97.2</v>
      </c>
      <c r="H35" s="1545">
        <v>95.2</v>
      </c>
      <c r="I35" s="1543">
        <v>97.3</v>
      </c>
      <c r="J35" s="1543">
        <v>97.8</v>
      </c>
      <c r="K35" s="1543">
        <v>95.6</v>
      </c>
      <c r="L35" s="1546">
        <v>97.9</v>
      </c>
      <c r="M35" s="1547">
        <v>62.1</v>
      </c>
      <c r="N35" s="1543">
        <v>75.099999999999994</v>
      </c>
      <c r="O35" s="1543">
        <v>76.900000000000006</v>
      </c>
      <c r="P35" s="1543">
        <v>87.3</v>
      </c>
      <c r="Q35" s="1544">
        <v>93.9</v>
      </c>
      <c r="R35" s="1545">
        <v>92.7</v>
      </c>
      <c r="S35" s="1543">
        <v>99.5</v>
      </c>
      <c r="T35" s="1543">
        <v>93.2</v>
      </c>
      <c r="U35" s="1543">
        <v>68.099999999999994</v>
      </c>
      <c r="V35" s="1543">
        <v>93.1</v>
      </c>
      <c r="W35" s="1543">
        <v>71.8</v>
      </c>
      <c r="X35" s="1543">
        <v>71.8</v>
      </c>
      <c r="Y35" s="1543">
        <v>97.2</v>
      </c>
      <c r="Z35" s="1759">
        <v>95.4</v>
      </c>
      <c r="AA35" s="898"/>
      <c r="AB35" s="898"/>
      <c r="AC35" s="898"/>
      <c r="AD35" s="898"/>
      <c r="AE35" s="898"/>
      <c r="AF35" s="898"/>
      <c r="AG35" s="898"/>
      <c r="AH35" s="898"/>
      <c r="AI35" s="898"/>
      <c r="AJ35" s="898"/>
      <c r="AK35" s="898"/>
      <c r="AL35" s="898"/>
      <c r="AM35" s="898"/>
      <c r="AN35" s="898"/>
      <c r="AO35" s="898"/>
      <c r="AP35" s="898"/>
      <c r="AQ35" s="898"/>
      <c r="AR35" s="898"/>
      <c r="AS35" s="898"/>
      <c r="AT35" s="898"/>
      <c r="AU35" s="898"/>
      <c r="AV35" s="898"/>
      <c r="AW35" s="898"/>
      <c r="AX35" s="898"/>
      <c r="AY35" s="898"/>
      <c r="AZ35" s="238"/>
      <c r="BA35" s="2360" t="s">
        <v>55</v>
      </c>
      <c r="BB35" s="165" t="s">
        <v>49</v>
      </c>
      <c r="BC35" s="1337" t="s">
        <v>35</v>
      </c>
      <c r="BD35" s="1356" t="s">
        <v>35</v>
      </c>
      <c r="BE35" s="1356" t="s">
        <v>35</v>
      </c>
      <c r="BF35" s="1356" t="s">
        <v>35</v>
      </c>
      <c r="BG35" s="1376" t="s">
        <v>35</v>
      </c>
      <c r="BH35" s="1396" t="s">
        <v>35</v>
      </c>
      <c r="BI35" s="1356" t="s">
        <v>35</v>
      </c>
      <c r="BJ35" s="1356" t="s">
        <v>35</v>
      </c>
      <c r="BK35" s="1356" t="s">
        <v>35</v>
      </c>
      <c r="BL35" s="1376" t="s">
        <v>35</v>
      </c>
      <c r="BM35" s="1396" t="s">
        <v>35</v>
      </c>
      <c r="BN35" s="1356" t="s">
        <v>35</v>
      </c>
      <c r="BO35" s="1356" t="s">
        <v>35</v>
      </c>
      <c r="BP35" s="1356" t="s">
        <v>35</v>
      </c>
      <c r="BQ35" s="1376" t="s">
        <v>35</v>
      </c>
      <c r="BR35" s="1396" t="s">
        <v>35</v>
      </c>
      <c r="BS35" s="1356" t="s">
        <v>35</v>
      </c>
      <c r="BT35" s="1356" t="s">
        <v>35</v>
      </c>
      <c r="BU35" s="1356" t="s">
        <v>35</v>
      </c>
      <c r="BV35" s="1356" t="s">
        <v>35</v>
      </c>
      <c r="BW35" s="1356" t="s">
        <v>35</v>
      </c>
      <c r="BX35" s="1356" t="s">
        <v>35</v>
      </c>
      <c r="BY35" s="1416" t="s">
        <v>35</v>
      </c>
      <c r="BZ35" s="1416" t="s">
        <v>35</v>
      </c>
      <c r="CA35" s="1803"/>
      <c r="CB35" s="1803"/>
      <c r="CC35" s="1803"/>
      <c r="CD35" s="1803"/>
      <c r="CE35" s="1803"/>
      <c r="CF35" s="1803"/>
      <c r="CG35" s="1803"/>
      <c r="CH35" s="1803"/>
      <c r="CI35" s="1803"/>
      <c r="CJ35" s="1803"/>
      <c r="CK35" s="1803"/>
      <c r="CL35" s="1803"/>
      <c r="CM35" s="1803"/>
      <c r="CN35" s="1803"/>
      <c r="CO35" s="1803"/>
      <c r="CP35" s="1803"/>
      <c r="CQ35" s="1803"/>
      <c r="CR35" s="1803"/>
      <c r="CS35" s="1803"/>
      <c r="CT35" s="1803"/>
      <c r="CU35" s="1803"/>
      <c r="CV35" s="1803"/>
      <c r="CW35" s="1803"/>
      <c r="CX35" s="1803"/>
      <c r="CY35" s="1803"/>
      <c r="CZ35" s="1803"/>
    </row>
    <row r="36" s="772" customFormat="true" ht="15" customHeight="true" x14ac:dyDescent="0.2">
      <c r="A36" s="2504"/>
      <c r="B36" s="1674" t="s">
        <v>48</v>
      </c>
      <c r="C36" s="1542">
        <v>25.4</v>
      </c>
      <c r="D36" s="1543">
        <v>10.3</v>
      </c>
      <c r="E36" s="1543">
        <v>4.3</v>
      </c>
      <c r="F36" s="1543">
        <v>3.4</v>
      </c>
      <c r="G36" s="1544">
        <v>2.8</v>
      </c>
      <c r="H36" s="1545">
        <v>4.8</v>
      </c>
      <c r="I36" s="1543">
        <v>2.7</v>
      </c>
      <c r="J36" s="1543">
        <v>2.2000000000000002</v>
      </c>
      <c r="K36" s="1543">
        <v>4.4000000000000004</v>
      </c>
      <c r="L36" s="1546">
        <v>2.1</v>
      </c>
      <c r="M36" s="1547">
        <v>37.9</v>
      </c>
      <c r="N36" s="1543">
        <v>24.9</v>
      </c>
      <c r="O36" s="1543">
        <v>23.1</v>
      </c>
      <c r="P36" s="1543">
        <v>12.7</v>
      </c>
      <c r="Q36" s="1544">
        <v>6.1</v>
      </c>
      <c r="R36" s="1545">
        <v>7.3</v>
      </c>
      <c r="S36" s="1543">
        <v>0.5</v>
      </c>
      <c r="T36" s="1543">
        <v>6.8</v>
      </c>
      <c r="U36" s="1543">
        <v>31.9</v>
      </c>
      <c r="V36" s="1543">
        <v>6.9</v>
      </c>
      <c r="W36" s="1543">
        <v>28.2</v>
      </c>
      <c r="X36" s="1543">
        <v>28.2</v>
      </c>
      <c r="Y36" s="1543">
        <v>2.8</v>
      </c>
      <c r="Z36" s="1759">
        <v>4.5999999999999996</v>
      </c>
      <c r="AA36" s="898"/>
      <c r="AB36" s="898"/>
      <c r="AC36" s="898"/>
      <c r="AD36" s="898"/>
      <c r="AE36" s="898"/>
      <c r="AF36" s="898"/>
      <c r="AG36" s="898"/>
      <c r="AH36" s="898"/>
      <c r="AI36" s="898"/>
      <c r="AJ36" s="898"/>
      <c r="AK36" s="898"/>
      <c r="AL36" s="898"/>
      <c r="AM36" s="898"/>
      <c r="AN36" s="898"/>
      <c r="AO36" s="898"/>
      <c r="AP36" s="898"/>
      <c r="AQ36" s="898"/>
      <c r="AR36" s="898"/>
      <c r="AS36" s="898"/>
      <c r="AT36" s="898"/>
      <c r="AU36" s="898"/>
      <c r="AV36" s="898"/>
      <c r="AW36" s="898"/>
      <c r="AX36" s="898"/>
      <c r="AY36" s="898"/>
      <c r="AZ36" s="238"/>
      <c r="BA36" s="2360"/>
      <c r="BB36" s="165" t="s">
        <v>48</v>
      </c>
      <c r="BC36" s="1337" t="s">
        <v>35</v>
      </c>
      <c r="BD36" s="1356" t="s">
        <v>35</v>
      </c>
      <c r="BE36" s="1356" t="s">
        <v>35</v>
      </c>
      <c r="BF36" s="1356" t="s">
        <v>35</v>
      </c>
      <c r="BG36" s="1376" t="s">
        <v>35</v>
      </c>
      <c r="BH36" s="1396" t="s">
        <v>35</v>
      </c>
      <c r="BI36" s="1356" t="s">
        <v>35</v>
      </c>
      <c r="BJ36" s="1356" t="s">
        <v>35</v>
      </c>
      <c r="BK36" s="1356" t="s">
        <v>35</v>
      </c>
      <c r="BL36" s="1376" t="s">
        <v>35</v>
      </c>
      <c r="BM36" s="1396" t="s">
        <v>35</v>
      </c>
      <c r="BN36" s="1356" t="s">
        <v>35</v>
      </c>
      <c r="BO36" s="1356" t="s">
        <v>35</v>
      </c>
      <c r="BP36" s="1356" t="s">
        <v>35</v>
      </c>
      <c r="BQ36" s="1376" t="s">
        <v>35</v>
      </c>
      <c r="BR36" s="1396" t="s">
        <v>35</v>
      </c>
      <c r="BS36" s="1356" t="s">
        <v>35</v>
      </c>
      <c r="BT36" s="1356" t="s">
        <v>35</v>
      </c>
      <c r="BU36" s="1356" t="s">
        <v>35</v>
      </c>
      <c r="BV36" s="1356" t="s">
        <v>35</v>
      </c>
      <c r="BW36" s="1356" t="s">
        <v>35</v>
      </c>
      <c r="BX36" s="1356" t="s">
        <v>35</v>
      </c>
      <c r="BY36" s="1416" t="s">
        <v>35</v>
      </c>
      <c r="BZ36" s="1416" t="s">
        <v>35</v>
      </c>
      <c r="CA36" s="1803"/>
      <c r="CB36" s="1803"/>
      <c r="CC36" s="1803"/>
      <c r="CD36" s="1803"/>
      <c r="CE36" s="1803"/>
      <c r="CF36" s="1803"/>
      <c r="CG36" s="1803"/>
      <c r="CH36" s="1803"/>
      <c r="CI36" s="1803"/>
      <c r="CJ36" s="1803"/>
      <c r="CK36" s="1803"/>
      <c r="CL36" s="1803"/>
      <c r="CM36" s="1803"/>
      <c r="CN36" s="1803"/>
      <c r="CO36" s="1803"/>
      <c r="CP36" s="1803"/>
      <c r="CQ36" s="1803"/>
      <c r="CR36" s="1803"/>
      <c r="CS36" s="1803"/>
      <c r="CT36" s="1803"/>
      <c r="CU36" s="1803"/>
      <c r="CV36" s="1803"/>
      <c r="CW36" s="1803"/>
      <c r="CX36" s="1803"/>
      <c r="CY36" s="1803"/>
      <c r="CZ36" s="1803"/>
    </row>
    <row r="37" s="772" customFormat="true" ht="15" customHeight="true" x14ac:dyDescent="0.2">
      <c r="A37" s="2504" t="s">
        <v>158</v>
      </c>
      <c r="B37" s="1674" t="s">
        <v>49</v>
      </c>
      <c r="C37" s="1542">
        <v>73.5</v>
      </c>
      <c r="D37" s="1543">
        <v>89.2</v>
      </c>
      <c r="E37" s="1543">
        <v>95.6</v>
      </c>
      <c r="F37" s="1543">
        <v>96.6</v>
      </c>
      <c r="G37" s="1544">
        <v>97.2</v>
      </c>
      <c r="H37" s="1545">
        <v>95.1</v>
      </c>
      <c r="I37" s="1543">
        <v>97.3</v>
      </c>
      <c r="J37" s="1543">
        <v>97.8</v>
      </c>
      <c r="K37" s="1543">
        <v>95.6</v>
      </c>
      <c r="L37" s="1546">
        <v>97.9</v>
      </c>
      <c r="M37" s="1547">
        <v>60</v>
      </c>
      <c r="N37" s="1543">
        <v>73.900000000000006</v>
      </c>
      <c r="O37" s="1543">
        <v>76</v>
      </c>
      <c r="P37" s="1543">
        <v>86.8</v>
      </c>
      <c r="Q37" s="1544">
        <v>93.3</v>
      </c>
      <c r="R37" s="1545">
        <v>92.7</v>
      </c>
      <c r="S37" s="1543">
        <v>99.5</v>
      </c>
      <c r="T37" s="1543">
        <v>92.2</v>
      </c>
      <c r="U37" s="1543">
        <v>68</v>
      </c>
      <c r="V37" s="1543">
        <v>92.8</v>
      </c>
      <c r="W37" s="1543">
        <v>70.5</v>
      </c>
      <c r="X37" s="1543">
        <v>67.400000000000006</v>
      </c>
      <c r="Y37" s="1543">
        <v>97.2</v>
      </c>
      <c r="Z37" s="1759">
        <v>95.4</v>
      </c>
      <c r="AA37" s="898"/>
      <c r="AB37" s="898"/>
      <c r="AC37" s="898"/>
      <c r="AD37" s="898"/>
      <c r="AE37" s="898"/>
      <c r="AF37" s="898"/>
      <c r="AG37" s="898"/>
      <c r="AH37" s="898"/>
      <c r="AI37" s="898"/>
      <c r="AJ37" s="898"/>
      <c r="AK37" s="898"/>
      <c r="AL37" s="898"/>
      <c r="AM37" s="898"/>
      <c r="AN37" s="898"/>
      <c r="AO37" s="898"/>
      <c r="AP37" s="898"/>
      <c r="AQ37" s="898"/>
      <c r="AR37" s="898"/>
      <c r="AS37" s="898"/>
      <c r="AT37" s="898"/>
      <c r="AU37" s="898"/>
      <c r="AV37" s="898"/>
      <c r="AW37" s="898"/>
      <c r="AX37" s="898"/>
      <c r="AY37" s="898"/>
      <c r="AZ37" s="238"/>
      <c r="BA37" s="2360" t="s">
        <v>126</v>
      </c>
      <c r="BB37" s="165" t="s">
        <v>49</v>
      </c>
      <c r="BC37" s="1337" t="s">
        <v>35</v>
      </c>
      <c r="BD37" s="1356" t="s">
        <v>35</v>
      </c>
      <c r="BE37" s="1356" t="s">
        <v>35</v>
      </c>
      <c r="BF37" s="1356" t="s">
        <v>35</v>
      </c>
      <c r="BG37" s="1376" t="s">
        <v>35</v>
      </c>
      <c r="BH37" s="1396" t="s">
        <v>35</v>
      </c>
      <c r="BI37" s="1356" t="s">
        <v>35</v>
      </c>
      <c r="BJ37" s="1356" t="s">
        <v>35</v>
      </c>
      <c r="BK37" s="1356" t="s">
        <v>35</v>
      </c>
      <c r="BL37" s="1376" t="s">
        <v>35</v>
      </c>
      <c r="BM37" s="1396" t="s">
        <v>35</v>
      </c>
      <c r="BN37" s="1356" t="s">
        <v>35</v>
      </c>
      <c r="BO37" s="1356" t="s">
        <v>35</v>
      </c>
      <c r="BP37" s="1356" t="s">
        <v>35</v>
      </c>
      <c r="BQ37" s="1376" t="s">
        <v>35</v>
      </c>
      <c r="BR37" s="1396" t="s">
        <v>35</v>
      </c>
      <c r="BS37" s="1356" t="s">
        <v>35</v>
      </c>
      <c r="BT37" s="1356" t="s">
        <v>35</v>
      </c>
      <c r="BU37" s="1356" t="s">
        <v>35</v>
      </c>
      <c r="BV37" s="1356" t="s">
        <v>35</v>
      </c>
      <c r="BW37" s="1356" t="s">
        <v>35</v>
      </c>
      <c r="BX37" s="1356" t="s">
        <v>35</v>
      </c>
      <c r="BY37" s="1416" t="s">
        <v>35</v>
      </c>
      <c r="BZ37" s="1416" t="s">
        <v>35</v>
      </c>
      <c r="CA37" s="1803"/>
      <c r="CB37" s="1803"/>
      <c r="CC37" s="1803"/>
      <c r="CD37" s="1803"/>
      <c r="CE37" s="1803"/>
      <c r="CF37" s="1803"/>
      <c r="CG37" s="1803"/>
      <c r="CH37" s="1803"/>
      <c r="CI37" s="1803"/>
      <c r="CJ37" s="1803"/>
      <c r="CK37" s="1803"/>
      <c r="CL37" s="1803"/>
      <c r="CM37" s="1803"/>
      <c r="CN37" s="1803"/>
      <c r="CO37" s="1803"/>
      <c r="CP37" s="1803"/>
      <c r="CQ37" s="1803"/>
      <c r="CR37" s="1803"/>
      <c r="CS37" s="1803"/>
      <c r="CT37" s="1803"/>
      <c r="CU37" s="1803"/>
      <c r="CV37" s="1803"/>
      <c r="CW37" s="1803"/>
      <c r="CX37" s="1803"/>
      <c r="CY37" s="1803"/>
      <c r="CZ37" s="1803"/>
    </row>
    <row r="38" s="772" customFormat="true" ht="15" customHeight="true" x14ac:dyDescent="0.2">
      <c r="A38" s="2504"/>
      <c r="B38" s="1674" t="s">
        <v>48</v>
      </c>
      <c r="C38" s="1542">
        <v>26.5</v>
      </c>
      <c r="D38" s="1543">
        <v>10.8</v>
      </c>
      <c r="E38" s="1543">
        <v>4.4000000000000004</v>
      </c>
      <c r="F38" s="1543">
        <v>3.4</v>
      </c>
      <c r="G38" s="1544">
        <v>2.8</v>
      </c>
      <c r="H38" s="1545">
        <v>4.9000000000000004</v>
      </c>
      <c r="I38" s="1543">
        <v>2.7</v>
      </c>
      <c r="J38" s="1543">
        <v>2.2000000000000002</v>
      </c>
      <c r="K38" s="1543">
        <v>4.4000000000000004</v>
      </c>
      <c r="L38" s="1546">
        <v>2.1</v>
      </c>
      <c r="M38" s="1547">
        <v>40</v>
      </c>
      <c r="N38" s="1543">
        <v>26.1</v>
      </c>
      <c r="O38" s="1543">
        <v>24</v>
      </c>
      <c r="P38" s="1543">
        <v>13.2</v>
      </c>
      <c r="Q38" s="1544">
        <v>6.7</v>
      </c>
      <c r="R38" s="1545">
        <v>7.3</v>
      </c>
      <c r="S38" s="1543">
        <v>0.5</v>
      </c>
      <c r="T38" s="1543">
        <v>7.8</v>
      </c>
      <c r="U38" s="1543">
        <v>32</v>
      </c>
      <c r="V38" s="1543">
        <v>7.2</v>
      </c>
      <c r="W38" s="1543">
        <v>29.5</v>
      </c>
      <c r="X38" s="1543">
        <v>32.6</v>
      </c>
      <c r="Y38" s="1543">
        <v>2.8</v>
      </c>
      <c r="Z38" s="1759">
        <v>4.5999999999999996</v>
      </c>
      <c r="AA38" s="898"/>
      <c r="AB38" s="898"/>
      <c r="AC38" s="898"/>
      <c r="AD38" s="898"/>
      <c r="AE38" s="898"/>
      <c r="AF38" s="898"/>
      <c r="AG38" s="898"/>
      <c r="AH38" s="898"/>
      <c r="AI38" s="898"/>
      <c r="AJ38" s="898"/>
      <c r="AK38" s="898"/>
      <c r="AL38" s="898"/>
      <c r="AM38" s="898"/>
      <c r="AN38" s="898"/>
      <c r="AO38" s="898"/>
      <c r="AP38" s="898"/>
      <c r="AQ38" s="898"/>
      <c r="AR38" s="898"/>
      <c r="AS38" s="898"/>
      <c r="AT38" s="898"/>
      <c r="AU38" s="898"/>
      <c r="AV38" s="898"/>
      <c r="AW38" s="898"/>
      <c r="AX38" s="898"/>
      <c r="AY38" s="898"/>
      <c r="AZ38" s="238"/>
      <c r="BA38" s="2360"/>
      <c r="BB38" s="165" t="s">
        <v>48</v>
      </c>
      <c r="BC38" s="1337" t="s">
        <v>35</v>
      </c>
      <c r="BD38" s="1356" t="s">
        <v>35</v>
      </c>
      <c r="BE38" s="1356" t="s">
        <v>35</v>
      </c>
      <c r="BF38" s="1356" t="s">
        <v>35</v>
      </c>
      <c r="BG38" s="1376" t="s">
        <v>35</v>
      </c>
      <c r="BH38" s="1396" t="s">
        <v>35</v>
      </c>
      <c r="BI38" s="1356" t="s">
        <v>35</v>
      </c>
      <c r="BJ38" s="1356" t="s">
        <v>35</v>
      </c>
      <c r="BK38" s="1356" t="s">
        <v>35</v>
      </c>
      <c r="BL38" s="1376" t="s">
        <v>35</v>
      </c>
      <c r="BM38" s="1396" t="s">
        <v>35</v>
      </c>
      <c r="BN38" s="1356" t="s">
        <v>35</v>
      </c>
      <c r="BO38" s="1356" t="s">
        <v>35</v>
      </c>
      <c r="BP38" s="1356" t="s">
        <v>35</v>
      </c>
      <c r="BQ38" s="1376" t="s">
        <v>35</v>
      </c>
      <c r="BR38" s="1396" t="s">
        <v>35</v>
      </c>
      <c r="BS38" s="1356" t="s">
        <v>35</v>
      </c>
      <c r="BT38" s="1356" t="s">
        <v>35</v>
      </c>
      <c r="BU38" s="1356" t="s">
        <v>35</v>
      </c>
      <c r="BV38" s="1356" t="s">
        <v>35</v>
      </c>
      <c r="BW38" s="1356" t="s">
        <v>35</v>
      </c>
      <c r="BX38" s="1356" t="s">
        <v>35</v>
      </c>
      <c r="BY38" s="1416" t="s">
        <v>35</v>
      </c>
      <c r="BZ38" s="1416" t="s">
        <v>35</v>
      </c>
      <c r="CA38" s="1803"/>
      <c r="CB38" s="1803"/>
      <c r="CC38" s="1803"/>
      <c r="CD38" s="1803"/>
      <c r="CE38" s="1803"/>
      <c r="CF38" s="1803"/>
      <c r="CG38" s="1803"/>
      <c r="CH38" s="1803"/>
      <c r="CI38" s="1803"/>
      <c r="CJ38" s="1803"/>
      <c r="CK38" s="1803"/>
      <c r="CL38" s="1803"/>
      <c r="CM38" s="1803"/>
      <c r="CN38" s="1803"/>
      <c r="CO38" s="1803"/>
      <c r="CP38" s="1803"/>
      <c r="CQ38" s="1803"/>
      <c r="CR38" s="1803"/>
      <c r="CS38" s="1803"/>
      <c r="CT38" s="1803"/>
      <c r="CU38" s="1803"/>
      <c r="CV38" s="1803"/>
      <c r="CW38" s="1803"/>
      <c r="CX38" s="1803"/>
      <c r="CY38" s="1803"/>
      <c r="CZ38" s="1803"/>
    </row>
    <row r="39" s="130" customFormat="true" ht="15" customHeight="true" x14ac:dyDescent="0.2">
      <c r="A39" s="2337" t="s">
        <v>123</v>
      </c>
      <c r="B39" s="288" t="s">
        <v>49</v>
      </c>
      <c r="C39" s="1279" t="s">
        <v>35</v>
      </c>
      <c r="D39" s="1288" t="s">
        <v>35</v>
      </c>
      <c r="E39" s="1288" t="s">
        <v>35</v>
      </c>
      <c r="F39" s="1288" t="s">
        <v>35</v>
      </c>
      <c r="G39" s="1297" t="s">
        <v>35</v>
      </c>
      <c r="H39" s="1306" t="s">
        <v>35</v>
      </c>
      <c r="I39" s="1288" t="s">
        <v>35</v>
      </c>
      <c r="J39" s="1288" t="s">
        <v>35</v>
      </c>
      <c r="K39" s="1288" t="s">
        <v>35</v>
      </c>
      <c r="L39" s="1315" t="s">
        <v>35</v>
      </c>
      <c r="M39" s="1324" t="s">
        <v>35</v>
      </c>
      <c r="N39" s="1288" t="s">
        <v>35</v>
      </c>
      <c r="O39" s="1288" t="s">
        <v>35</v>
      </c>
      <c r="P39" s="1288" t="s">
        <v>35</v>
      </c>
      <c r="Q39" s="1297" t="s">
        <v>35</v>
      </c>
      <c r="R39" s="1306" t="s">
        <v>35</v>
      </c>
      <c r="S39" s="1288" t="s">
        <v>35</v>
      </c>
      <c r="T39" s="1288" t="s">
        <v>35</v>
      </c>
      <c r="U39" s="1288" t="s">
        <v>35</v>
      </c>
      <c r="V39" s="1288" t="s">
        <v>35</v>
      </c>
      <c r="W39" s="1288" t="s">
        <v>35</v>
      </c>
      <c r="X39" s="1288" t="s">
        <v>35</v>
      </c>
      <c r="Y39" s="1331" t="s">
        <v>35</v>
      </c>
      <c r="Z39" s="1761" t="s">
        <v>35</v>
      </c>
      <c r="AA39" s="1792"/>
      <c r="AB39" s="1792"/>
      <c r="AC39" s="1792"/>
      <c r="AD39" s="1792"/>
      <c r="AE39" s="1792"/>
      <c r="AF39" s="1792"/>
      <c r="AG39" s="1792"/>
      <c r="AH39" s="1792"/>
      <c r="AI39" s="1792"/>
      <c r="AJ39" s="1792"/>
      <c r="AK39" s="1792"/>
      <c r="AL39" s="1792"/>
      <c r="AM39" s="1792"/>
      <c r="AN39" s="1792"/>
      <c r="AO39" s="1792"/>
      <c r="AP39" s="1792"/>
      <c r="AQ39" s="1792"/>
      <c r="AR39" s="1792"/>
      <c r="AS39" s="1792"/>
      <c r="AT39" s="1792"/>
      <c r="AU39" s="1792"/>
      <c r="AV39" s="1792"/>
      <c r="AW39" s="1792"/>
      <c r="AX39" s="1792"/>
      <c r="AY39" s="1792"/>
      <c r="AZ39" s="237"/>
      <c r="BA39" s="2360" t="s">
        <v>123</v>
      </c>
      <c r="BB39" s="165" t="s">
        <v>49</v>
      </c>
      <c r="BC39" s="1337" t="s">
        <v>35</v>
      </c>
      <c r="BD39" s="1356" t="s">
        <v>35</v>
      </c>
      <c r="BE39" s="1356" t="s">
        <v>35</v>
      </c>
      <c r="BF39" s="1356" t="s">
        <v>35</v>
      </c>
      <c r="BG39" s="1376" t="s">
        <v>35</v>
      </c>
      <c r="BH39" s="1396" t="s">
        <v>35</v>
      </c>
      <c r="BI39" s="1356" t="s">
        <v>35</v>
      </c>
      <c r="BJ39" s="1356" t="s">
        <v>35</v>
      </c>
      <c r="BK39" s="1356" t="s">
        <v>35</v>
      </c>
      <c r="BL39" s="1376" t="s">
        <v>35</v>
      </c>
      <c r="BM39" s="1396" t="s">
        <v>35</v>
      </c>
      <c r="BN39" s="1356" t="s">
        <v>35</v>
      </c>
      <c r="BO39" s="1356" t="s">
        <v>35</v>
      </c>
      <c r="BP39" s="1356" t="s">
        <v>35</v>
      </c>
      <c r="BQ39" s="1376" t="s">
        <v>35</v>
      </c>
      <c r="BR39" s="1396" t="s">
        <v>35</v>
      </c>
      <c r="BS39" s="1356" t="s">
        <v>35</v>
      </c>
      <c r="BT39" s="1356" t="s">
        <v>35</v>
      </c>
      <c r="BU39" s="1356" t="s">
        <v>35</v>
      </c>
      <c r="BV39" s="1356" t="s">
        <v>35</v>
      </c>
      <c r="BW39" s="1356" t="s">
        <v>35</v>
      </c>
      <c r="BX39" s="1356" t="s">
        <v>35</v>
      </c>
      <c r="BY39" s="1416" t="s">
        <v>35</v>
      </c>
      <c r="BZ39" s="1416" t="s">
        <v>35</v>
      </c>
      <c r="CA39" s="1803"/>
      <c r="CB39" s="1803"/>
      <c r="CC39" s="1803"/>
      <c r="CD39" s="1803"/>
      <c r="CE39" s="1803"/>
      <c r="CF39" s="1803"/>
      <c r="CG39" s="1803"/>
      <c r="CH39" s="1803"/>
      <c r="CI39" s="1803"/>
      <c r="CJ39" s="1803"/>
      <c r="CK39" s="1803"/>
      <c r="CL39" s="1803"/>
      <c r="CM39" s="1803"/>
      <c r="CN39" s="1803"/>
      <c r="CO39" s="1803"/>
      <c r="CP39" s="1803"/>
      <c r="CQ39" s="1803"/>
      <c r="CR39" s="1803"/>
      <c r="CS39" s="1803"/>
      <c r="CT39" s="1803"/>
      <c r="CU39" s="1803"/>
      <c r="CV39" s="1803"/>
      <c r="CW39" s="1803"/>
      <c r="CX39" s="1803"/>
      <c r="CY39" s="1803"/>
      <c r="CZ39" s="1803"/>
    </row>
    <row r="40" s="130" customFormat="true" ht="15" customHeight="true" x14ac:dyDescent="0.2">
      <c r="A40" s="2337"/>
      <c r="B40" s="288" t="s">
        <v>48</v>
      </c>
      <c r="C40" s="1279" t="s">
        <v>35</v>
      </c>
      <c r="D40" s="1288" t="s">
        <v>35</v>
      </c>
      <c r="E40" s="1288" t="s">
        <v>35</v>
      </c>
      <c r="F40" s="1288" t="s">
        <v>35</v>
      </c>
      <c r="G40" s="1297" t="s">
        <v>35</v>
      </c>
      <c r="H40" s="1306" t="s">
        <v>35</v>
      </c>
      <c r="I40" s="1288" t="s">
        <v>35</v>
      </c>
      <c r="J40" s="1288" t="s">
        <v>35</v>
      </c>
      <c r="K40" s="1288" t="s">
        <v>35</v>
      </c>
      <c r="L40" s="1315" t="s">
        <v>35</v>
      </c>
      <c r="M40" s="1324" t="s">
        <v>35</v>
      </c>
      <c r="N40" s="1288" t="s">
        <v>35</v>
      </c>
      <c r="O40" s="1288" t="s">
        <v>35</v>
      </c>
      <c r="P40" s="1288" t="s">
        <v>35</v>
      </c>
      <c r="Q40" s="1297" t="s">
        <v>35</v>
      </c>
      <c r="R40" s="1306" t="s">
        <v>35</v>
      </c>
      <c r="S40" s="1288" t="s">
        <v>35</v>
      </c>
      <c r="T40" s="1288" t="s">
        <v>35</v>
      </c>
      <c r="U40" s="1288" t="s">
        <v>35</v>
      </c>
      <c r="V40" s="1288" t="s">
        <v>35</v>
      </c>
      <c r="W40" s="1288" t="s">
        <v>35</v>
      </c>
      <c r="X40" s="1288" t="s">
        <v>35</v>
      </c>
      <c r="Y40" s="1331" t="s">
        <v>35</v>
      </c>
      <c r="Z40" s="1761" t="s">
        <v>35</v>
      </c>
      <c r="AA40" s="1792"/>
      <c r="AB40" s="1792"/>
      <c r="AC40" s="1792"/>
      <c r="AD40" s="1792"/>
      <c r="AE40" s="1792"/>
      <c r="AF40" s="1792"/>
      <c r="AG40" s="1792"/>
      <c r="AH40" s="1792"/>
      <c r="AI40" s="1792"/>
      <c r="AJ40" s="1792"/>
      <c r="AK40" s="1792"/>
      <c r="AL40" s="1792"/>
      <c r="AM40" s="1792"/>
      <c r="AN40" s="1792"/>
      <c r="AO40" s="1792"/>
      <c r="AP40" s="1792"/>
      <c r="AQ40" s="1792"/>
      <c r="AR40" s="1792"/>
      <c r="AS40" s="1792"/>
      <c r="AT40" s="1792"/>
      <c r="AU40" s="1792"/>
      <c r="AV40" s="1792"/>
      <c r="AW40" s="1792"/>
      <c r="AX40" s="1792"/>
      <c r="AY40" s="1792"/>
      <c r="AZ40" s="237"/>
      <c r="BA40" s="2360"/>
      <c r="BB40" s="165" t="s">
        <v>48</v>
      </c>
      <c r="BC40" s="1337" t="s">
        <v>35</v>
      </c>
      <c r="BD40" s="1356" t="s">
        <v>35</v>
      </c>
      <c r="BE40" s="1356" t="s">
        <v>35</v>
      </c>
      <c r="BF40" s="1356" t="s">
        <v>35</v>
      </c>
      <c r="BG40" s="1376" t="s">
        <v>35</v>
      </c>
      <c r="BH40" s="1396" t="s">
        <v>35</v>
      </c>
      <c r="BI40" s="1356" t="s">
        <v>35</v>
      </c>
      <c r="BJ40" s="1356" t="s">
        <v>35</v>
      </c>
      <c r="BK40" s="1356" t="s">
        <v>35</v>
      </c>
      <c r="BL40" s="1376" t="s">
        <v>35</v>
      </c>
      <c r="BM40" s="1396" t="s">
        <v>35</v>
      </c>
      <c r="BN40" s="1356" t="s">
        <v>35</v>
      </c>
      <c r="BO40" s="1356" t="s">
        <v>35</v>
      </c>
      <c r="BP40" s="1356" t="s">
        <v>35</v>
      </c>
      <c r="BQ40" s="1376" t="s">
        <v>35</v>
      </c>
      <c r="BR40" s="1396" t="s">
        <v>35</v>
      </c>
      <c r="BS40" s="1356" t="s">
        <v>35</v>
      </c>
      <c r="BT40" s="1356" t="s">
        <v>35</v>
      </c>
      <c r="BU40" s="1356" t="s">
        <v>35</v>
      </c>
      <c r="BV40" s="1356" t="s">
        <v>35</v>
      </c>
      <c r="BW40" s="1356" t="s">
        <v>35</v>
      </c>
      <c r="BX40" s="1356" t="s">
        <v>35</v>
      </c>
      <c r="BY40" s="1416" t="s">
        <v>35</v>
      </c>
      <c r="BZ40" s="1416" t="s">
        <v>35</v>
      </c>
      <c r="CA40" s="1803"/>
      <c r="CB40" s="1803"/>
      <c r="CC40" s="1803"/>
      <c r="CD40" s="1803"/>
      <c r="CE40" s="1803"/>
      <c r="CF40" s="1803"/>
      <c r="CG40" s="1803"/>
      <c r="CH40" s="1803"/>
      <c r="CI40" s="1803"/>
      <c r="CJ40" s="1803"/>
      <c r="CK40" s="1803"/>
      <c r="CL40" s="1803"/>
      <c r="CM40" s="1803"/>
      <c r="CN40" s="1803"/>
      <c r="CO40" s="1803"/>
      <c r="CP40" s="1803"/>
      <c r="CQ40" s="1803"/>
      <c r="CR40" s="1803"/>
      <c r="CS40" s="1803"/>
      <c r="CT40" s="1803"/>
      <c r="CU40" s="1803"/>
      <c r="CV40" s="1803"/>
      <c r="CW40" s="1803"/>
      <c r="CX40" s="1803"/>
      <c r="CY40" s="1803"/>
      <c r="CZ40" s="1803"/>
    </row>
    <row r="41" s="772" customFormat="true" ht="15" customHeight="true" x14ac:dyDescent="0.2">
      <c r="A41" s="2504" t="s">
        <v>56</v>
      </c>
      <c r="B41" s="1674" t="s">
        <v>49</v>
      </c>
      <c r="C41" s="1542">
        <v>15.7</v>
      </c>
      <c r="D41" s="1543">
        <v>5.8</v>
      </c>
      <c r="E41" s="1543">
        <v>1.4</v>
      </c>
      <c r="F41" s="1543">
        <v>0.6</v>
      </c>
      <c r="G41" s="1544">
        <v>0.6</v>
      </c>
      <c r="H41" s="1545">
        <v>0.2</v>
      </c>
      <c r="I41" s="1543">
        <v>0.4</v>
      </c>
      <c r="J41" s="1543">
        <v>0</v>
      </c>
      <c r="K41" s="1543">
        <v>0.5</v>
      </c>
      <c r="L41" s="1546">
        <v>0.6</v>
      </c>
      <c r="M41" s="1547">
        <v>25.3</v>
      </c>
      <c r="N41" s="1543">
        <v>16.600000000000001</v>
      </c>
      <c r="O41" s="1543">
        <v>14.6</v>
      </c>
      <c r="P41" s="1543">
        <v>8.8000000000000007</v>
      </c>
      <c r="Q41" s="1544">
        <v>2.7</v>
      </c>
      <c r="R41" s="1545">
        <v>0.6</v>
      </c>
      <c r="S41" s="1543">
        <v>0</v>
      </c>
      <c r="T41" s="1543">
        <v>3.3</v>
      </c>
      <c r="U41" s="1543">
        <v>23.4</v>
      </c>
      <c r="V41" s="1543">
        <v>2.9</v>
      </c>
      <c r="W41" s="1543">
        <v>20.399999999999999</v>
      </c>
      <c r="X41" s="1543">
        <v>14.4</v>
      </c>
      <c r="Y41" s="1543">
        <v>0.1</v>
      </c>
      <c r="Z41" s="1759">
        <v>2.8</v>
      </c>
      <c r="AA41" s="898"/>
      <c r="AB41" s="898"/>
      <c r="AC41" s="898"/>
      <c r="AD41" s="898"/>
      <c r="AE41" s="898"/>
      <c r="AF41" s="898"/>
      <c r="AG41" s="898"/>
      <c r="AH41" s="898"/>
      <c r="AI41" s="898"/>
      <c r="AJ41" s="898"/>
      <c r="AK41" s="898"/>
      <c r="AL41" s="898"/>
      <c r="AM41" s="898"/>
      <c r="AN41" s="898"/>
      <c r="AO41" s="898"/>
      <c r="AP41" s="898"/>
      <c r="AQ41" s="898"/>
      <c r="AR41" s="898"/>
      <c r="AS41" s="898"/>
      <c r="AT41" s="898"/>
      <c r="AU41" s="898"/>
      <c r="AV41" s="898"/>
      <c r="AW41" s="898"/>
      <c r="AX41" s="898"/>
      <c r="AY41" s="898"/>
      <c r="AZ41" s="238"/>
      <c r="BA41" s="2360" t="s">
        <v>56</v>
      </c>
      <c r="BB41" s="165" t="s">
        <v>49</v>
      </c>
      <c r="BC41" s="1337" t="s">
        <v>35</v>
      </c>
      <c r="BD41" s="1356" t="s">
        <v>35</v>
      </c>
      <c r="BE41" s="1356" t="s">
        <v>35</v>
      </c>
      <c r="BF41" s="1356" t="s">
        <v>35</v>
      </c>
      <c r="BG41" s="1376" t="s">
        <v>35</v>
      </c>
      <c r="BH41" s="1396" t="s">
        <v>35</v>
      </c>
      <c r="BI41" s="1356" t="s">
        <v>35</v>
      </c>
      <c r="BJ41" s="1356" t="s">
        <v>35</v>
      </c>
      <c r="BK41" s="1356" t="s">
        <v>35</v>
      </c>
      <c r="BL41" s="1376" t="s">
        <v>35</v>
      </c>
      <c r="BM41" s="1396" t="s">
        <v>35</v>
      </c>
      <c r="BN41" s="1356" t="s">
        <v>35</v>
      </c>
      <c r="BO41" s="1356" t="s">
        <v>35</v>
      </c>
      <c r="BP41" s="1356" t="s">
        <v>35</v>
      </c>
      <c r="BQ41" s="1376" t="s">
        <v>35</v>
      </c>
      <c r="BR41" s="1396" t="s">
        <v>35</v>
      </c>
      <c r="BS41" s="1356" t="s">
        <v>35</v>
      </c>
      <c r="BT41" s="1356" t="s">
        <v>35</v>
      </c>
      <c r="BU41" s="1356" t="s">
        <v>35</v>
      </c>
      <c r="BV41" s="1356" t="s">
        <v>35</v>
      </c>
      <c r="BW41" s="1356" t="s">
        <v>35</v>
      </c>
      <c r="BX41" s="1356" t="s">
        <v>35</v>
      </c>
      <c r="BY41" s="1416" t="s">
        <v>35</v>
      </c>
      <c r="BZ41" s="1416" t="s">
        <v>35</v>
      </c>
      <c r="CA41" s="1803"/>
      <c r="CB41" s="1803"/>
      <c r="CC41" s="1803"/>
      <c r="CD41" s="1803"/>
      <c r="CE41" s="1803"/>
      <c r="CF41" s="1803"/>
      <c r="CG41" s="1803"/>
      <c r="CH41" s="1803"/>
      <c r="CI41" s="1803"/>
      <c r="CJ41" s="1803"/>
      <c r="CK41" s="1803"/>
      <c r="CL41" s="1803"/>
      <c r="CM41" s="1803"/>
      <c r="CN41" s="1803"/>
      <c r="CO41" s="1803"/>
      <c r="CP41" s="1803"/>
      <c r="CQ41" s="1803"/>
      <c r="CR41" s="1803"/>
      <c r="CS41" s="1803"/>
      <c r="CT41" s="1803"/>
      <c r="CU41" s="1803"/>
      <c r="CV41" s="1803"/>
      <c r="CW41" s="1803"/>
      <c r="CX41" s="1803"/>
      <c r="CY41" s="1803"/>
      <c r="CZ41" s="1803"/>
    </row>
    <row r="42" s="772" customFormat="true" ht="15" customHeight="true" x14ac:dyDescent="0.2">
      <c r="A42" s="2504"/>
      <c r="B42" s="1674" t="s">
        <v>48</v>
      </c>
      <c r="C42" s="1542">
        <v>84.3</v>
      </c>
      <c r="D42" s="1543">
        <v>94.2</v>
      </c>
      <c r="E42" s="1543">
        <v>98.6</v>
      </c>
      <c r="F42" s="1543">
        <v>99.4</v>
      </c>
      <c r="G42" s="1544">
        <v>99.4</v>
      </c>
      <c r="H42" s="1545">
        <v>99.8</v>
      </c>
      <c r="I42" s="1543">
        <v>99.6</v>
      </c>
      <c r="J42" s="1543">
        <v>100</v>
      </c>
      <c r="K42" s="1543">
        <v>99.5</v>
      </c>
      <c r="L42" s="1546">
        <v>99.4</v>
      </c>
      <c r="M42" s="1547">
        <v>74.7</v>
      </c>
      <c r="N42" s="1543">
        <v>83.4</v>
      </c>
      <c r="O42" s="1543">
        <v>85.4</v>
      </c>
      <c r="P42" s="1543">
        <v>91.2</v>
      </c>
      <c r="Q42" s="1544">
        <v>97.3</v>
      </c>
      <c r="R42" s="1545">
        <v>99.4</v>
      </c>
      <c r="S42" s="1543">
        <v>100</v>
      </c>
      <c r="T42" s="1543">
        <v>96.7</v>
      </c>
      <c r="U42" s="1543">
        <v>76.599999999999994</v>
      </c>
      <c r="V42" s="1543">
        <v>97.1</v>
      </c>
      <c r="W42" s="1543">
        <v>79.599999999999994</v>
      </c>
      <c r="X42" s="1543">
        <v>85.6</v>
      </c>
      <c r="Y42" s="1543">
        <v>99.9</v>
      </c>
      <c r="Z42" s="1759">
        <v>97.2</v>
      </c>
      <c r="AA42" s="898"/>
      <c r="AB42" s="898"/>
      <c r="AC42" s="898"/>
      <c r="AD42" s="898"/>
      <c r="AE42" s="898"/>
      <c r="AF42" s="898"/>
      <c r="AG42" s="898"/>
      <c r="AH42" s="898"/>
      <c r="AI42" s="898"/>
      <c r="AJ42" s="898"/>
      <c r="AK42" s="898"/>
      <c r="AL42" s="898"/>
      <c r="AM42" s="898"/>
      <c r="AN42" s="898"/>
      <c r="AO42" s="898"/>
      <c r="AP42" s="898"/>
      <c r="AQ42" s="898"/>
      <c r="AR42" s="898"/>
      <c r="AS42" s="898"/>
      <c r="AT42" s="898"/>
      <c r="AU42" s="898"/>
      <c r="AV42" s="898"/>
      <c r="AW42" s="898"/>
      <c r="AX42" s="898"/>
      <c r="AY42" s="898"/>
      <c r="AZ42" s="238"/>
      <c r="BA42" s="2360"/>
      <c r="BB42" s="165" t="s">
        <v>48</v>
      </c>
      <c r="BC42" s="1337" t="s">
        <v>35</v>
      </c>
      <c r="BD42" s="1356" t="s">
        <v>35</v>
      </c>
      <c r="BE42" s="1356" t="s">
        <v>35</v>
      </c>
      <c r="BF42" s="1356" t="s">
        <v>35</v>
      </c>
      <c r="BG42" s="1376" t="s">
        <v>35</v>
      </c>
      <c r="BH42" s="1396" t="s">
        <v>35</v>
      </c>
      <c r="BI42" s="1356" t="s">
        <v>35</v>
      </c>
      <c r="BJ42" s="1356" t="s">
        <v>35</v>
      </c>
      <c r="BK42" s="1356" t="s">
        <v>35</v>
      </c>
      <c r="BL42" s="1376" t="s">
        <v>35</v>
      </c>
      <c r="BM42" s="1396" t="s">
        <v>35</v>
      </c>
      <c r="BN42" s="1356" t="s">
        <v>35</v>
      </c>
      <c r="BO42" s="1356" t="s">
        <v>35</v>
      </c>
      <c r="BP42" s="1356" t="s">
        <v>35</v>
      </c>
      <c r="BQ42" s="1376" t="s">
        <v>35</v>
      </c>
      <c r="BR42" s="1396" t="s">
        <v>35</v>
      </c>
      <c r="BS42" s="1356" t="s">
        <v>35</v>
      </c>
      <c r="BT42" s="1356" t="s">
        <v>35</v>
      </c>
      <c r="BU42" s="1356" t="s">
        <v>35</v>
      </c>
      <c r="BV42" s="1356" t="s">
        <v>35</v>
      </c>
      <c r="BW42" s="1356" t="s">
        <v>35</v>
      </c>
      <c r="BX42" s="1356" t="s">
        <v>35</v>
      </c>
      <c r="BY42" s="1416" t="s">
        <v>35</v>
      </c>
      <c r="BZ42" s="1416" t="s">
        <v>35</v>
      </c>
      <c r="CA42" s="1803"/>
      <c r="CB42" s="1803"/>
      <c r="CC42" s="1803"/>
      <c r="CD42" s="1803"/>
      <c r="CE42" s="1803"/>
      <c r="CF42" s="1803"/>
      <c r="CG42" s="1803"/>
      <c r="CH42" s="1803"/>
      <c r="CI42" s="1803"/>
      <c r="CJ42" s="1803"/>
      <c r="CK42" s="1803"/>
      <c r="CL42" s="1803"/>
      <c r="CM42" s="1803"/>
      <c r="CN42" s="1803"/>
      <c r="CO42" s="1803"/>
      <c r="CP42" s="1803"/>
      <c r="CQ42" s="1803"/>
      <c r="CR42" s="1803"/>
      <c r="CS42" s="1803"/>
      <c r="CT42" s="1803"/>
      <c r="CU42" s="1803"/>
      <c r="CV42" s="1803"/>
      <c r="CW42" s="1803"/>
      <c r="CX42" s="1803"/>
      <c r="CY42" s="1803"/>
      <c r="CZ42" s="1803"/>
    </row>
    <row r="43" s="772" customFormat="true" ht="15" customHeight="true" x14ac:dyDescent="0.2">
      <c r="A43" s="2504" t="s">
        <v>53</v>
      </c>
      <c r="B43" s="1674" t="s">
        <v>49</v>
      </c>
      <c r="C43" s="1703" t="s">
        <v>35</v>
      </c>
      <c r="D43" s="1704" t="s">
        <v>35</v>
      </c>
      <c r="E43" s="1704" t="s">
        <v>35</v>
      </c>
      <c r="F43" s="1704" t="s">
        <v>35</v>
      </c>
      <c r="G43" s="1705" t="s">
        <v>35</v>
      </c>
      <c r="H43" s="1706" t="s">
        <v>35</v>
      </c>
      <c r="I43" s="1704" t="s">
        <v>35</v>
      </c>
      <c r="J43" s="1704" t="s">
        <v>35</v>
      </c>
      <c r="K43" s="1704" t="s">
        <v>35</v>
      </c>
      <c r="L43" s="1707" t="s">
        <v>35</v>
      </c>
      <c r="M43" s="1703" t="s">
        <v>35</v>
      </c>
      <c r="N43" s="1704" t="s">
        <v>35</v>
      </c>
      <c r="O43" s="1704" t="s">
        <v>35</v>
      </c>
      <c r="P43" s="1704" t="s">
        <v>35</v>
      </c>
      <c r="Q43" s="1705" t="s">
        <v>35</v>
      </c>
      <c r="R43" s="1706" t="s">
        <v>35</v>
      </c>
      <c r="S43" s="1704" t="s">
        <v>35</v>
      </c>
      <c r="T43" s="1704" t="s">
        <v>35</v>
      </c>
      <c r="U43" s="1704" t="s">
        <v>35</v>
      </c>
      <c r="V43" s="1704" t="s">
        <v>35</v>
      </c>
      <c r="W43" s="1704" t="s">
        <v>35</v>
      </c>
      <c r="X43" s="1704" t="s">
        <v>35</v>
      </c>
      <c r="Y43" s="1704" t="s">
        <v>35</v>
      </c>
      <c r="Z43" s="1707" t="s">
        <v>35</v>
      </c>
      <c r="AA43" s="898"/>
      <c r="AB43" s="898"/>
      <c r="AC43" s="898"/>
      <c r="AD43" s="898"/>
      <c r="AE43" s="898"/>
      <c r="AF43" s="898"/>
      <c r="AG43" s="898"/>
      <c r="AH43" s="898"/>
      <c r="AI43" s="898"/>
      <c r="AJ43" s="898"/>
      <c r="AK43" s="898"/>
      <c r="AL43" s="898"/>
      <c r="AM43" s="898"/>
      <c r="AN43" s="898"/>
      <c r="AO43" s="898"/>
      <c r="AP43" s="898"/>
      <c r="AQ43" s="898"/>
      <c r="AR43" s="898"/>
      <c r="AS43" s="898"/>
      <c r="AT43" s="898"/>
      <c r="AU43" s="898"/>
      <c r="AV43" s="898"/>
      <c r="AW43" s="898"/>
      <c r="AX43" s="898"/>
      <c r="AY43" s="898"/>
      <c r="AZ43" s="238"/>
      <c r="BA43" s="2360" t="s">
        <v>53</v>
      </c>
      <c r="BB43" s="165" t="s">
        <v>49</v>
      </c>
      <c r="BC43" s="1337" t="s">
        <v>35</v>
      </c>
      <c r="BD43" s="1356" t="s">
        <v>35</v>
      </c>
      <c r="BE43" s="1356" t="s">
        <v>35</v>
      </c>
      <c r="BF43" s="1356" t="s">
        <v>35</v>
      </c>
      <c r="BG43" s="1376" t="s">
        <v>35</v>
      </c>
      <c r="BH43" s="1396" t="s">
        <v>35</v>
      </c>
      <c r="BI43" s="1356" t="s">
        <v>35</v>
      </c>
      <c r="BJ43" s="1356" t="s">
        <v>35</v>
      </c>
      <c r="BK43" s="1356" t="s">
        <v>35</v>
      </c>
      <c r="BL43" s="1376" t="s">
        <v>35</v>
      </c>
      <c r="BM43" s="1396" t="s">
        <v>35</v>
      </c>
      <c r="BN43" s="1356" t="s">
        <v>35</v>
      </c>
      <c r="BO43" s="1356" t="s">
        <v>35</v>
      </c>
      <c r="BP43" s="1356" t="s">
        <v>35</v>
      </c>
      <c r="BQ43" s="1376" t="s">
        <v>35</v>
      </c>
      <c r="BR43" s="1396" t="s">
        <v>35</v>
      </c>
      <c r="BS43" s="1356" t="s">
        <v>35</v>
      </c>
      <c r="BT43" s="1356" t="s">
        <v>35</v>
      </c>
      <c r="BU43" s="1356" t="s">
        <v>35</v>
      </c>
      <c r="BV43" s="1356" t="s">
        <v>35</v>
      </c>
      <c r="BW43" s="1356" t="s">
        <v>35</v>
      </c>
      <c r="BX43" s="1356" t="s">
        <v>35</v>
      </c>
      <c r="BY43" s="1416" t="s">
        <v>35</v>
      </c>
      <c r="BZ43" s="1416" t="s">
        <v>35</v>
      </c>
      <c r="CA43" s="1803"/>
      <c r="CB43" s="1803"/>
      <c r="CC43" s="1803"/>
      <c r="CD43" s="1803"/>
      <c r="CE43" s="1803"/>
      <c r="CF43" s="1803"/>
      <c r="CG43" s="1803"/>
      <c r="CH43" s="1803"/>
      <c r="CI43" s="1803"/>
      <c r="CJ43" s="1803"/>
      <c r="CK43" s="1803"/>
      <c r="CL43" s="1803"/>
      <c r="CM43" s="1803"/>
      <c r="CN43" s="1803"/>
      <c r="CO43" s="1803"/>
      <c r="CP43" s="1803"/>
      <c r="CQ43" s="1803"/>
      <c r="CR43" s="1803"/>
      <c r="CS43" s="1803"/>
      <c r="CT43" s="1803"/>
      <c r="CU43" s="1803"/>
      <c r="CV43" s="1803"/>
      <c r="CW43" s="1803"/>
      <c r="CX43" s="1803"/>
      <c r="CY43" s="1803"/>
      <c r="CZ43" s="1803"/>
    </row>
    <row r="44" s="772" customFormat="true" ht="15" customHeight="true" x14ac:dyDescent="0.2">
      <c r="A44" s="2504"/>
      <c r="B44" s="1674" t="s">
        <v>48</v>
      </c>
      <c r="C44" s="1703" t="s">
        <v>35</v>
      </c>
      <c r="D44" s="1704" t="s">
        <v>35</v>
      </c>
      <c r="E44" s="1704" t="s">
        <v>35</v>
      </c>
      <c r="F44" s="1704" t="s">
        <v>35</v>
      </c>
      <c r="G44" s="1705" t="s">
        <v>35</v>
      </c>
      <c r="H44" s="1706" t="s">
        <v>35</v>
      </c>
      <c r="I44" s="1704" t="s">
        <v>35</v>
      </c>
      <c r="J44" s="1704" t="s">
        <v>35</v>
      </c>
      <c r="K44" s="1704" t="s">
        <v>35</v>
      </c>
      <c r="L44" s="1707" t="s">
        <v>35</v>
      </c>
      <c r="M44" s="1703" t="s">
        <v>35</v>
      </c>
      <c r="N44" s="1704" t="s">
        <v>35</v>
      </c>
      <c r="O44" s="1704" t="s">
        <v>35</v>
      </c>
      <c r="P44" s="1704" t="s">
        <v>35</v>
      </c>
      <c r="Q44" s="1705" t="s">
        <v>35</v>
      </c>
      <c r="R44" s="1706" t="s">
        <v>35</v>
      </c>
      <c r="S44" s="1704" t="s">
        <v>35</v>
      </c>
      <c r="T44" s="1704" t="s">
        <v>35</v>
      </c>
      <c r="U44" s="1704" t="s">
        <v>35</v>
      </c>
      <c r="V44" s="1704" t="s">
        <v>35</v>
      </c>
      <c r="W44" s="1704" t="s">
        <v>35</v>
      </c>
      <c r="X44" s="1704" t="s">
        <v>35</v>
      </c>
      <c r="Y44" s="1704" t="s">
        <v>35</v>
      </c>
      <c r="Z44" s="1707" t="s">
        <v>35</v>
      </c>
      <c r="AA44" s="898"/>
      <c r="AB44" s="898"/>
      <c r="AC44" s="898"/>
      <c r="AD44" s="898"/>
      <c r="AE44" s="898"/>
      <c r="AF44" s="898"/>
      <c r="AG44" s="898"/>
      <c r="AH44" s="898"/>
      <c r="AI44" s="898"/>
      <c r="AJ44" s="898"/>
      <c r="AK44" s="898"/>
      <c r="AL44" s="898"/>
      <c r="AM44" s="898"/>
      <c r="AN44" s="898"/>
      <c r="AO44" s="898"/>
      <c r="AP44" s="898"/>
      <c r="AQ44" s="898"/>
      <c r="AR44" s="898"/>
      <c r="AS44" s="898"/>
      <c r="AT44" s="898"/>
      <c r="AU44" s="898"/>
      <c r="AV44" s="898"/>
      <c r="AW44" s="898"/>
      <c r="AX44" s="898"/>
      <c r="AY44" s="898"/>
      <c r="AZ44" s="238"/>
      <c r="BA44" s="2360"/>
      <c r="BB44" s="165" t="s">
        <v>48</v>
      </c>
      <c r="BC44" s="1337" t="s">
        <v>35</v>
      </c>
      <c r="BD44" s="1356" t="s">
        <v>35</v>
      </c>
      <c r="BE44" s="1356" t="s">
        <v>35</v>
      </c>
      <c r="BF44" s="1356" t="s">
        <v>35</v>
      </c>
      <c r="BG44" s="1376" t="s">
        <v>35</v>
      </c>
      <c r="BH44" s="1396" t="s">
        <v>35</v>
      </c>
      <c r="BI44" s="1356" t="s">
        <v>35</v>
      </c>
      <c r="BJ44" s="1356" t="s">
        <v>35</v>
      </c>
      <c r="BK44" s="1356" t="s">
        <v>35</v>
      </c>
      <c r="BL44" s="1376" t="s">
        <v>35</v>
      </c>
      <c r="BM44" s="1396" t="s">
        <v>35</v>
      </c>
      <c r="BN44" s="1356" t="s">
        <v>35</v>
      </c>
      <c r="BO44" s="1356" t="s">
        <v>35</v>
      </c>
      <c r="BP44" s="1356" t="s">
        <v>35</v>
      </c>
      <c r="BQ44" s="1376" t="s">
        <v>35</v>
      </c>
      <c r="BR44" s="1396" t="s">
        <v>35</v>
      </c>
      <c r="BS44" s="1356" t="s">
        <v>35</v>
      </c>
      <c r="BT44" s="1356" t="s">
        <v>35</v>
      </c>
      <c r="BU44" s="1356" t="s">
        <v>35</v>
      </c>
      <c r="BV44" s="1356" t="s">
        <v>35</v>
      </c>
      <c r="BW44" s="1356" t="s">
        <v>35</v>
      </c>
      <c r="BX44" s="1356" t="s">
        <v>35</v>
      </c>
      <c r="BY44" s="1416" t="s">
        <v>35</v>
      </c>
      <c r="BZ44" s="1416" t="s">
        <v>35</v>
      </c>
      <c r="CA44" s="1803"/>
      <c r="CB44" s="1803"/>
      <c r="CC44" s="1803"/>
      <c r="CD44" s="1803"/>
      <c r="CE44" s="1803"/>
      <c r="CF44" s="1803"/>
      <c r="CG44" s="1803"/>
      <c r="CH44" s="1803"/>
      <c r="CI44" s="1803"/>
      <c r="CJ44" s="1803"/>
      <c r="CK44" s="1803"/>
      <c r="CL44" s="1803"/>
      <c r="CM44" s="1803"/>
      <c r="CN44" s="1803"/>
      <c r="CO44" s="1803"/>
      <c r="CP44" s="1803"/>
      <c r="CQ44" s="1803"/>
      <c r="CR44" s="1803"/>
      <c r="CS44" s="1803"/>
      <c r="CT44" s="1803"/>
      <c r="CU44" s="1803"/>
      <c r="CV44" s="1803"/>
      <c r="CW44" s="1803"/>
      <c r="CX44" s="1803"/>
      <c r="CY44" s="1803"/>
      <c r="CZ44" s="1803"/>
    </row>
    <row r="45" s="772" customFormat="true" ht="15" customHeight="true" x14ac:dyDescent="0.2">
      <c r="A45" s="2504" t="s">
        <v>52</v>
      </c>
      <c r="B45" s="1674" t="s">
        <v>49</v>
      </c>
      <c r="C45" s="1703" t="s">
        <v>35</v>
      </c>
      <c r="D45" s="1704" t="s">
        <v>35</v>
      </c>
      <c r="E45" s="1704" t="s">
        <v>35</v>
      </c>
      <c r="F45" s="1704" t="s">
        <v>35</v>
      </c>
      <c r="G45" s="1705" t="s">
        <v>35</v>
      </c>
      <c r="H45" s="1706" t="s">
        <v>35</v>
      </c>
      <c r="I45" s="1704" t="s">
        <v>35</v>
      </c>
      <c r="J45" s="1704" t="s">
        <v>35</v>
      </c>
      <c r="K45" s="1704" t="s">
        <v>35</v>
      </c>
      <c r="L45" s="1707" t="s">
        <v>35</v>
      </c>
      <c r="M45" s="1703" t="s">
        <v>35</v>
      </c>
      <c r="N45" s="1704" t="s">
        <v>35</v>
      </c>
      <c r="O45" s="1704" t="s">
        <v>35</v>
      </c>
      <c r="P45" s="1704" t="s">
        <v>35</v>
      </c>
      <c r="Q45" s="1705" t="s">
        <v>35</v>
      </c>
      <c r="R45" s="1706" t="s">
        <v>35</v>
      </c>
      <c r="S45" s="1704" t="s">
        <v>35</v>
      </c>
      <c r="T45" s="1704" t="s">
        <v>35</v>
      </c>
      <c r="U45" s="1704" t="s">
        <v>35</v>
      </c>
      <c r="V45" s="1704" t="s">
        <v>35</v>
      </c>
      <c r="W45" s="1704" t="s">
        <v>35</v>
      </c>
      <c r="X45" s="1704" t="s">
        <v>35</v>
      </c>
      <c r="Y45" s="1704" t="s">
        <v>35</v>
      </c>
      <c r="Z45" s="1707" t="s">
        <v>35</v>
      </c>
      <c r="AA45" s="898"/>
      <c r="AB45" s="898"/>
      <c r="AC45" s="898"/>
      <c r="AD45" s="898"/>
      <c r="AE45" s="898"/>
      <c r="AF45" s="898"/>
      <c r="AG45" s="898"/>
      <c r="AH45" s="898"/>
      <c r="AI45" s="898"/>
      <c r="AJ45" s="898"/>
      <c r="AK45" s="898"/>
      <c r="AL45" s="898"/>
      <c r="AM45" s="898"/>
      <c r="AN45" s="898"/>
      <c r="AO45" s="898"/>
      <c r="AP45" s="898"/>
      <c r="AQ45" s="898"/>
      <c r="AR45" s="898"/>
      <c r="AS45" s="898"/>
      <c r="AT45" s="898"/>
      <c r="AU45" s="898"/>
      <c r="AV45" s="898"/>
      <c r="AW45" s="898"/>
      <c r="AX45" s="898"/>
      <c r="AY45" s="898"/>
      <c r="AZ45" s="238"/>
      <c r="BA45" s="2360" t="s">
        <v>52</v>
      </c>
      <c r="BB45" s="165" t="s">
        <v>49</v>
      </c>
      <c r="BC45" s="1337" t="s">
        <v>35</v>
      </c>
      <c r="BD45" s="1356" t="s">
        <v>35</v>
      </c>
      <c r="BE45" s="1356" t="s">
        <v>35</v>
      </c>
      <c r="BF45" s="1356" t="s">
        <v>35</v>
      </c>
      <c r="BG45" s="1376" t="s">
        <v>35</v>
      </c>
      <c r="BH45" s="1396" t="s">
        <v>35</v>
      </c>
      <c r="BI45" s="1356" t="s">
        <v>35</v>
      </c>
      <c r="BJ45" s="1356" t="s">
        <v>35</v>
      </c>
      <c r="BK45" s="1356" t="s">
        <v>35</v>
      </c>
      <c r="BL45" s="1376" t="s">
        <v>35</v>
      </c>
      <c r="BM45" s="1396" t="s">
        <v>35</v>
      </c>
      <c r="BN45" s="1356" t="s">
        <v>35</v>
      </c>
      <c r="BO45" s="1356" t="s">
        <v>35</v>
      </c>
      <c r="BP45" s="1356" t="s">
        <v>35</v>
      </c>
      <c r="BQ45" s="1376" t="s">
        <v>35</v>
      </c>
      <c r="BR45" s="1396" t="s">
        <v>35</v>
      </c>
      <c r="BS45" s="1356" t="s">
        <v>35</v>
      </c>
      <c r="BT45" s="1356" t="s">
        <v>35</v>
      </c>
      <c r="BU45" s="1356" t="s">
        <v>35</v>
      </c>
      <c r="BV45" s="1356" t="s">
        <v>35</v>
      </c>
      <c r="BW45" s="1356" t="s">
        <v>35</v>
      </c>
      <c r="BX45" s="1356" t="s">
        <v>35</v>
      </c>
      <c r="BY45" s="1416" t="s">
        <v>35</v>
      </c>
      <c r="BZ45" s="1416" t="s">
        <v>35</v>
      </c>
      <c r="CA45" s="1803"/>
      <c r="CB45" s="1803"/>
      <c r="CC45" s="1803"/>
      <c r="CD45" s="1803"/>
      <c r="CE45" s="1803"/>
      <c r="CF45" s="1803"/>
      <c r="CG45" s="1803"/>
      <c r="CH45" s="1803"/>
      <c r="CI45" s="1803"/>
      <c r="CJ45" s="1803"/>
      <c r="CK45" s="1803"/>
      <c r="CL45" s="1803"/>
      <c r="CM45" s="1803"/>
      <c r="CN45" s="1803"/>
      <c r="CO45" s="1803"/>
      <c r="CP45" s="1803"/>
      <c r="CQ45" s="1803"/>
      <c r="CR45" s="1803"/>
      <c r="CS45" s="1803"/>
      <c r="CT45" s="1803"/>
      <c r="CU45" s="1803"/>
      <c r="CV45" s="1803"/>
      <c r="CW45" s="1803"/>
      <c r="CX45" s="1803"/>
      <c r="CY45" s="1803"/>
      <c r="CZ45" s="1803"/>
    </row>
    <row r="46" s="772" customFormat="true" ht="15" customHeight="true" x14ac:dyDescent="0.2">
      <c r="A46" s="2504"/>
      <c r="B46" s="1674" t="s">
        <v>48</v>
      </c>
      <c r="C46" s="1703" t="s">
        <v>35</v>
      </c>
      <c r="D46" s="1704" t="s">
        <v>35</v>
      </c>
      <c r="E46" s="1704" t="s">
        <v>35</v>
      </c>
      <c r="F46" s="1704" t="s">
        <v>35</v>
      </c>
      <c r="G46" s="1705" t="s">
        <v>35</v>
      </c>
      <c r="H46" s="1706" t="s">
        <v>35</v>
      </c>
      <c r="I46" s="1704" t="s">
        <v>35</v>
      </c>
      <c r="J46" s="1704" t="s">
        <v>35</v>
      </c>
      <c r="K46" s="1704" t="s">
        <v>35</v>
      </c>
      <c r="L46" s="1707" t="s">
        <v>35</v>
      </c>
      <c r="M46" s="1703" t="s">
        <v>35</v>
      </c>
      <c r="N46" s="1704" t="s">
        <v>35</v>
      </c>
      <c r="O46" s="1704" t="s">
        <v>35</v>
      </c>
      <c r="P46" s="1704" t="s">
        <v>35</v>
      </c>
      <c r="Q46" s="1705" t="s">
        <v>35</v>
      </c>
      <c r="R46" s="1706" t="s">
        <v>35</v>
      </c>
      <c r="S46" s="1704" t="s">
        <v>35</v>
      </c>
      <c r="T46" s="1704" t="s">
        <v>35</v>
      </c>
      <c r="U46" s="1704" t="s">
        <v>35</v>
      </c>
      <c r="V46" s="1704" t="s">
        <v>35</v>
      </c>
      <c r="W46" s="1704" t="s">
        <v>35</v>
      </c>
      <c r="X46" s="1704" t="s">
        <v>35</v>
      </c>
      <c r="Y46" s="1704" t="s">
        <v>35</v>
      </c>
      <c r="Z46" s="1707" t="s">
        <v>35</v>
      </c>
      <c r="AA46" s="898"/>
      <c r="AB46" s="898"/>
      <c r="AC46" s="898"/>
      <c r="AD46" s="898"/>
      <c r="AE46" s="898"/>
      <c r="AF46" s="898"/>
      <c r="AG46" s="898"/>
      <c r="AH46" s="898"/>
      <c r="AI46" s="898"/>
      <c r="AJ46" s="898"/>
      <c r="AK46" s="898"/>
      <c r="AL46" s="898"/>
      <c r="AM46" s="898"/>
      <c r="AN46" s="898"/>
      <c r="AO46" s="898"/>
      <c r="AP46" s="898"/>
      <c r="AQ46" s="898"/>
      <c r="AR46" s="898"/>
      <c r="AS46" s="898"/>
      <c r="AT46" s="898"/>
      <c r="AU46" s="898"/>
      <c r="AV46" s="898"/>
      <c r="AW46" s="898"/>
      <c r="AX46" s="898"/>
      <c r="AY46" s="898"/>
      <c r="AZ46" s="238"/>
      <c r="BA46" s="2360"/>
      <c r="BB46" s="165" t="s">
        <v>48</v>
      </c>
      <c r="BC46" s="1337" t="s">
        <v>35</v>
      </c>
      <c r="BD46" s="1356" t="s">
        <v>35</v>
      </c>
      <c r="BE46" s="1356" t="s">
        <v>35</v>
      </c>
      <c r="BF46" s="1356" t="s">
        <v>35</v>
      </c>
      <c r="BG46" s="1376" t="s">
        <v>35</v>
      </c>
      <c r="BH46" s="1396" t="s">
        <v>35</v>
      </c>
      <c r="BI46" s="1356" t="s">
        <v>35</v>
      </c>
      <c r="BJ46" s="1356" t="s">
        <v>35</v>
      </c>
      <c r="BK46" s="1356" t="s">
        <v>35</v>
      </c>
      <c r="BL46" s="1376" t="s">
        <v>35</v>
      </c>
      <c r="BM46" s="1396" t="s">
        <v>35</v>
      </c>
      <c r="BN46" s="1356" t="s">
        <v>35</v>
      </c>
      <c r="BO46" s="1356" t="s">
        <v>35</v>
      </c>
      <c r="BP46" s="1356" t="s">
        <v>35</v>
      </c>
      <c r="BQ46" s="1376" t="s">
        <v>35</v>
      </c>
      <c r="BR46" s="1396" t="s">
        <v>35</v>
      </c>
      <c r="BS46" s="1356" t="s">
        <v>35</v>
      </c>
      <c r="BT46" s="1356" t="s">
        <v>35</v>
      </c>
      <c r="BU46" s="1356" t="s">
        <v>35</v>
      </c>
      <c r="BV46" s="1356" t="s">
        <v>35</v>
      </c>
      <c r="BW46" s="1356" t="s">
        <v>35</v>
      </c>
      <c r="BX46" s="1356" t="s">
        <v>35</v>
      </c>
      <c r="BY46" s="1416" t="s">
        <v>35</v>
      </c>
      <c r="BZ46" s="1416" t="s">
        <v>35</v>
      </c>
      <c r="CA46" s="1803"/>
      <c r="CB46" s="1803"/>
      <c r="CC46" s="1803"/>
      <c r="CD46" s="1803"/>
      <c r="CE46" s="1803"/>
      <c r="CF46" s="1803"/>
      <c r="CG46" s="1803"/>
      <c r="CH46" s="1803"/>
      <c r="CI46" s="1803"/>
      <c r="CJ46" s="1803"/>
      <c r="CK46" s="1803"/>
      <c r="CL46" s="1803"/>
      <c r="CM46" s="1803"/>
      <c r="CN46" s="1803"/>
      <c r="CO46" s="1803"/>
      <c r="CP46" s="1803"/>
      <c r="CQ46" s="1803"/>
      <c r="CR46" s="1803"/>
      <c r="CS46" s="1803"/>
      <c r="CT46" s="1803"/>
      <c r="CU46" s="1803"/>
      <c r="CV46" s="1803"/>
      <c r="CW46" s="1803"/>
      <c r="CX46" s="1803"/>
      <c r="CY46" s="1803"/>
      <c r="CZ46" s="1803"/>
    </row>
    <row r="47" s="130" customFormat="true" ht="15" customHeight="true" x14ac:dyDescent="0.2">
      <c r="A47" s="2337" t="s">
        <v>102</v>
      </c>
      <c r="B47" s="289" t="s">
        <v>101</v>
      </c>
      <c r="C47" s="1279" t="s">
        <v>35</v>
      </c>
      <c r="D47" s="1288" t="s">
        <v>35</v>
      </c>
      <c r="E47" s="1288" t="s">
        <v>35</v>
      </c>
      <c r="F47" s="1288" t="s">
        <v>35</v>
      </c>
      <c r="G47" s="1297" t="s">
        <v>35</v>
      </c>
      <c r="H47" s="1306" t="s">
        <v>35</v>
      </c>
      <c r="I47" s="1288" t="s">
        <v>35</v>
      </c>
      <c r="J47" s="1288" t="s">
        <v>35</v>
      </c>
      <c r="K47" s="1288" t="s">
        <v>35</v>
      </c>
      <c r="L47" s="1315" t="s">
        <v>35</v>
      </c>
      <c r="M47" s="1324" t="s">
        <v>35</v>
      </c>
      <c r="N47" s="1288" t="s">
        <v>35</v>
      </c>
      <c r="O47" s="1288" t="s">
        <v>35</v>
      </c>
      <c r="P47" s="1288" t="s">
        <v>35</v>
      </c>
      <c r="Q47" s="1297" t="s">
        <v>35</v>
      </c>
      <c r="R47" s="1306" t="s">
        <v>35</v>
      </c>
      <c r="S47" s="1288" t="s">
        <v>35</v>
      </c>
      <c r="T47" s="1288" t="s">
        <v>35</v>
      </c>
      <c r="U47" s="1288" t="s">
        <v>35</v>
      </c>
      <c r="V47" s="1288" t="s">
        <v>35</v>
      </c>
      <c r="W47" s="1288" t="s">
        <v>35</v>
      </c>
      <c r="X47" s="1288" t="s">
        <v>35</v>
      </c>
      <c r="Y47" s="1331" t="s">
        <v>35</v>
      </c>
      <c r="Z47" s="1761" t="s">
        <v>35</v>
      </c>
      <c r="AA47" s="1792"/>
      <c r="AB47" s="1792"/>
      <c r="AC47" s="1792"/>
      <c r="AD47" s="1792"/>
      <c r="AE47" s="1792"/>
      <c r="AF47" s="1792"/>
      <c r="AG47" s="1792"/>
      <c r="AH47" s="1792"/>
      <c r="AI47" s="1792"/>
      <c r="AJ47" s="1792"/>
      <c r="AK47" s="1792"/>
      <c r="AL47" s="1792"/>
      <c r="AM47" s="1792"/>
      <c r="AN47" s="1792"/>
      <c r="AO47" s="1792"/>
      <c r="AP47" s="1792"/>
      <c r="AQ47" s="1792"/>
      <c r="AR47" s="1792"/>
      <c r="AS47" s="1792"/>
      <c r="AT47" s="1792"/>
      <c r="AU47" s="1792"/>
      <c r="AV47" s="1792"/>
      <c r="AW47" s="1792"/>
      <c r="AX47" s="1792"/>
      <c r="AY47" s="1792"/>
      <c r="AZ47" s="237"/>
      <c r="BA47" s="2360" t="s">
        <v>102</v>
      </c>
      <c r="BB47" s="165" t="s">
        <v>101</v>
      </c>
      <c r="BC47" s="1337" t="s">
        <v>35</v>
      </c>
      <c r="BD47" s="1356" t="s">
        <v>35</v>
      </c>
      <c r="BE47" s="1356" t="s">
        <v>35</v>
      </c>
      <c r="BF47" s="1356" t="s">
        <v>35</v>
      </c>
      <c r="BG47" s="1376" t="s">
        <v>35</v>
      </c>
      <c r="BH47" s="1396" t="s">
        <v>35</v>
      </c>
      <c r="BI47" s="1356" t="s">
        <v>35</v>
      </c>
      <c r="BJ47" s="1356" t="s">
        <v>35</v>
      </c>
      <c r="BK47" s="1356" t="s">
        <v>35</v>
      </c>
      <c r="BL47" s="1376" t="s">
        <v>35</v>
      </c>
      <c r="BM47" s="1396" t="s">
        <v>35</v>
      </c>
      <c r="BN47" s="1356" t="s">
        <v>35</v>
      </c>
      <c r="BO47" s="1356" t="s">
        <v>35</v>
      </c>
      <c r="BP47" s="1356" t="s">
        <v>35</v>
      </c>
      <c r="BQ47" s="1376" t="s">
        <v>35</v>
      </c>
      <c r="BR47" s="1396" t="s">
        <v>35</v>
      </c>
      <c r="BS47" s="1356" t="s">
        <v>35</v>
      </c>
      <c r="BT47" s="1356" t="s">
        <v>35</v>
      </c>
      <c r="BU47" s="1356" t="s">
        <v>35</v>
      </c>
      <c r="BV47" s="1356" t="s">
        <v>35</v>
      </c>
      <c r="BW47" s="1356" t="s">
        <v>35</v>
      </c>
      <c r="BX47" s="1356" t="s">
        <v>35</v>
      </c>
      <c r="BY47" s="1416" t="s">
        <v>35</v>
      </c>
      <c r="BZ47" s="1416" t="s">
        <v>35</v>
      </c>
      <c r="CA47" s="1803"/>
      <c r="CB47" s="1803"/>
      <c r="CC47" s="1803"/>
      <c r="CD47" s="1803"/>
      <c r="CE47" s="1803"/>
      <c r="CF47" s="1803"/>
      <c r="CG47" s="1803"/>
      <c r="CH47" s="1803"/>
      <c r="CI47" s="1803"/>
      <c r="CJ47" s="1803"/>
      <c r="CK47" s="1803"/>
      <c r="CL47" s="1803"/>
      <c r="CM47" s="1803"/>
      <c r="CN47" s="1803"/>
      <c r="CO47" s="1803"/>
      <c r="CP47" s="1803"/>
      <c r="CQ47" s="1803"/>
      <c r="CR47" s="1803"/>
      <c r="CS47" s="1803"/>
      <c r="CT47" s="1803"/>
      <c r="CU47" s="1803"/>
      <c r="CV47" s="1803"/>
      <c r="CW47" s="1803"/>
      <c r="CX47" s="1803"/>
      <c r="CY47" s="1803"/>
      <c r="CZ47" s="1803"/>
    </row>
    <row r="48" s="130" customFormat="true" ht="15" customHeight="true" x14ac:dyDescent="0.2">
      <c r="A48" s="2337"/>
      <c r="B48" s="289" t="s">
        <v>100</v>
      </c>
      <c r="C48" s="1279" t="s">
        <v>35</v>
      </c>
      <c r="D48" s="1288" t="s">
        <v>35</v>
      </c>
      <c r="E48" s="1288" t="s">
        <v>35</v>
      </c>
      <c r="F48" s="1288" t="s">
        <v>35</v>
      </c>
      <c r="G48" s="1297" t="s">
        <v>35</v>
      </c>
      <c r="H48" s="1306" t="s">
        <v>35</v>
      </c>
      <c r="I48" s="1288" t="s">
        <v>35</v>
      </c>
      <c r="J48" s="1288" t="s">
        <v>35</v>
      </c>
      <c r="K48" s="1288" t="s">
        <v>35</v>
      </c>
      <c r="L48" s="1315" t="s">
        <v>35</v>
      </c>
      <c r="M48" s="1324" t="s">
        <v>35</v>
      </c>
      <c r="N48" s="1288" t="s">
        <v>35</v>
      </c>
      <c r="O48" s="1288" t="s">
        <v>35</v>
      </c>
      <c r="P48" s="1288" t="s">
        <v>35</v>
      </c>
      <c r="Q48" s="1297" t="s">
        <v>35</v>
      </c>
      <c r="R48" s="1306" t="s">
        <v>35</v>
      </c>
      <c r="S48" s="1288" t="s">
        <v>35</v>
      </c>
      <c r="T48" s="1288" t="s">
        <v>35</v>
      </c>
      <c r="U48" s="1288" t="s">
        <v>35</v>
      </c>
      <c r="V48" s="1288" t="s">
        <v>35</v>
      </c>
      <c r="W48" s="1288" t="s">
        <v>35</v>
      </c>
      <c r="X48" s="1288" t="s">
        <v>35</v>
      </c>
      <c r="Y48" s="1331" t="s">
        <v>35</v>
      </c>
      <c r="Z48" s="1761" t="s">
        <v>35</v>
      </c>
      <c r="AA48" s="1792"/>
      <c r="AB48" s="1792"/>
      <c r="AC48" s="1792"/>
      <c r="AD48" s="1792"/>
      <c r="AE48" s="1792"/>
      <c r="AF48" s="1792"/>
      <c r="AG48" s="1792"/>
      <c r="AH48" s="1792"/>
      <c r="AI48" s="1792"/>
      <c r="AJ48" s="1792"/>
      <c r="AK48" s="1792"/>
      <c r="AL48" s="1792"/>
      <c r="AM48" s="1792"/>
      <c r="AN48" s="1792"/>
      <c r="AO48" s="1792"/>
      <c r="AP48" s="1792"/>
      <c r="AQ48" s="1792"/>
      <c r="AR48" s="1792"/>
      <c r="AS48" s="1792"/>
      <c r="AT48" s="1792"/>
      <c r="AU48" s="1792"/>
      <c r="AV48" s="1792"/>
      <c r="AW48" s="1792"/>
      <c r="AX48" s="1792"/>
      <c r="AY48" s="1792"/>
      <c r="AZ48" s="237"/>
      <c r="BA48" s="2360"/>
      <c r="BB48" s="165" t="s">
        <v>100</v>
      </c>
      <c r="BC48" s="1337" t="s">
        <v>35</v>
      </c>
      <c r="BD48" s="1356" t="s">
        <v>35</v>
      </c>
      <c r="BE48" s="1356" t="s">
        <v>35</v>
      </c>
      <c r="BF48" s="1356" t="s">
        <v>35</v>
      </c>
      <c r="BG48" s="1376" t="s">
        <v>35</v>
      </c>
      <c r="BH48" s="1396" t="s">
        <v>35</v>
      </c>
      <c r="BI48" s="1356" t="s">
        <v>35</v>
      </c>
      <c r="BJ48" s="1356" t="s">
        <v>35</v>
      </c>
      <c r="BK48" s="1356" t="s">
        <v>35</v>
      </c>
      <c r="BL48" s="1376" t="s">
        <v>35</v>
      </c>
      <c r="BM48" s="1396" t="s">
        <v>35</v>
      </c>
      <c r="BN48" s="1356" t="s">
        <v>35</v>
      </c>
      <c r="BO48" s="1356" t="s">
        <v>35</v>
      </c>
      <c r="BP48" s="1356" t="s">
        <v>35</v>
      </c>
      <c r="BQ48" s="1376" t="s">
        <v>35</v>
      </c>
      <c r="BR48" s="1396" t="s">
        <v>35</v>
      </c>
      <c r="BS48" s="1356" t="s">
        <v>35</v>
      </c>
      <c r="BT48" s="1356" t="s">
        <v>35</v>
      </c>
      <c r="BU48" s="1356" t="s">
        <v>35</v>
      </c>
      <c r="BV48" s="1356" t="s">
        <v>35</v>
      </c>
      <c r="BW48" s="1356" t="s">
        <v>35</v>
      </c>
      <c r="BX48" s="1356" t="s">
        <v>35</v>
      </c>
      <c r="BY48" s="1416" t="s">
        <v>35</v>
      </c>
      <c r="BZ48" s="1416" t="s">
        <v>35</v>
      </c>
      <c r="CA48" s="1803"/>
      <c r="CB48" s="1803"/>
      <c r="CC48" s="1803"/>
      <c r="CD48" s="1803"/>
      <c r="CE48" s="1803"/>
      <c r="CF48" s="1803"/>
      <c r="CG48" s="1803"/>
      <c r="CH48" s="1803"/>
      <c r="CI48" s="1803"/>
      <c r="CJ48" s="1803"/>
      <c r="CK48" s="1803"/>
      <c r="CL48" s="1803"/>
      <c r="CM48" s="1803"/>
      <c r="CN48" s="1803"/>
      <c r="CO48" s="1803"/>
      <c r="CP48" s="1803"/>
      <c r="CQ48" s="1803"/>
      <c r="CR48" s="1803"/>
      <c r="CS48" s="1803"/>
      <c r="CT48" s="1803"/>
      <c r="CU48" s="1803"/>
      <c r="CV48" s="1803"/>
      <c r="CW48" s="1803"/>
      <c r="CX48" s="1803"/>
      <c r="CY48" s="1803"/>
      <c r="CZ48" s="1803"/>
    </row>
    <row r="49" s="130" customFormat="true" ht="15" customHeight="true" x14ac:dyDescent="0.2">
      <c r="A49" s="2337"/>
      <c r="B49" s="289" t="s">
        <v>68</v>
      </c>
      <c r="C49" s="1279" t="s">
        <v>35</v>
      </c>
      <c r="D49" s="1288" t="s">
        <v>35</v>
      </c>
      <c r="E49" s="1288" t="s">
        <v>35</v>
      </c>
      <c r="F49" s="1288" t="s">
        <v>35</v>
      </c>
      <c r="G49" s="1297" t="s">
        <v>35</v>
      </c>
      <c r="H49" s="1306" t="s">
        <v>35</v>
      </c>
      <c r="I49" s="1288" t="s">
        <v>35</v>
      </c>
      <c r="J49" s="1288" t="s">
        <v>35</v>
      </c>
      <c r="K49" s="1288" t="s">
        <v>35</v>
      </c>
      <c r="L49" s="1315" t="s">
        <v>35</v>
      </c>
      <c r="M49" s="1324" t="s">
        <v>35</v>
      </c>
      <c r="N49" s="1288" t="s">
        <v>35</v>
      </c>
      <c r="O49" s="1288" t="s">
        <v>35</v>
      </c>
      <c r="P49" s="1288" t="s">
        <v>35</v>
      </c>
      <c r="Q49" s="1297" t="s">
        <v>35</v>
      </c>
      <c r="R49" s="1306" t="s">
        <v>35</v>
      </c>
      <c r="S49" s="1288" t="s">
        <v>35</v>
      </c>
      <c r="T49" s="1288" t="s">
        <v>35</v>
      </c>
      <c r="U49" s="1288" t="s">
        <v>35</v>
      </c>
      <c r="V49" s="1288" t="s">
        <v>35</v>
      </c>
      <c r="W49" s="1288" t="s">
        <v>35</v>
      </c>
      <c r="X49" s="1288" t="s">
        <v>35</v>
      </c>
      <c r="Y49" s="1331" t="s">
        <v>35</v>
      </c>
      <c r="Z49" s="1761" t="s">
        <v>35</v>
      </c>
      <c r="AA49" s="1792"/>
      <c r="AB49" s="1792"/>
      <c r="AC49" s="1792"/>
      <c r="AD49" s="1792"/>
      <c r="AE49" s="1792"/>
      <c r="AF49" s="1792"/>
      <c r="AG49" s="1792"/>
      <c r="AH49" s="1792"/>
      <c r="AI49" s="1792"/>
      <c r="AJ49" s="1792"/>
      <c r="AK49" s="1792"/>
      <c r="AL49" s="1792"/>
      <c r="AM49" s="1792"/>
      <c r="AN49" s="1792"/>
      <c r="AO49" s="1792"/>
      <c r="AP49" s="1792"/>
      <c r="AQ49" s="1792"/>
      <c r="AR49" s="1792"/>
      <c r="AS49" s="1792"/>
      <c r="AT49" s="1792"/>
      <c r="AU49" s="1792"/>
      <c r="AV49" s="1792"/>
      <c r="AW49" s="1792"/>
      <c r="AX49" s="1792"/>
      <c r="AY49" s="1792"/>
      <c r="AZ49" s="237"/>
      <c r="BA49" s="2360"/>
      <c r="BB49" s="165" t="s">
        <v>68</v>
      </c>
      <c r="BC49" s="1337" t="s">
        <v>35</v>
      </c>
      <c r="BD49" s="1356" t="s">
        <v>35</v>
      </c>
      <c r="BE49" s="1356" t="s">
        <v>35</v>
      </c>
      <c r="BF49" s="1356" t="s">
        <v>35</v>
      </c>
      <c r="BG49" s="1376" t="s">
        <v>35</v>
      </c>
      <c r="BH49" s="1396" t="s">
        <v>35</v>
      </c>
      <c r="BI49" s="1356" t="s">
        <v>35</v>
      </c>
      <c r="BJ49" s="1356" t="s">
        <v>35</v>
      </c>
      <c r="BK49" s="1356" t="s">
        <v>35</v>
      </c>
      <c r="BL49" s="1376" t="s">
        <v>35</v>
      </c>
      <c r="BM49" s="1396" t="s">
        <v>35</v>
      </c>
      <c r="BN49" s="1356" t="s">
        <v>35</v>
      </c>
      <c r="BO49" s="1356" t="s">
        <v>35</v>
      </c>
      <c r="BP49" s="1356" t="s">
        <v>35</v>
      </c>
      <c r="BQ49" s="1376" t="s">
        <v>35</v>
      </c>
      <c r="BR49" s="1396" t="s">
        <v>35</v>
      </c>
      <c r="BS49" s="1356" t="s">
        <v>35</v>
      </c>
      <c r="BT49" s="1356" t="s">
        <v>35</v>
      </c>
      <c r="BU49" s="1356" t="s">
        <v>35</v>
      </c>
      <c r="BV49" s="1356" t="s">
        <v>35</v>
      </c>
      <c r="BW49" s="1356" t="s">
        <v>35</v>
      </c>
      <c r="BX49" s="1356" t="s">
        <v>35</v>
      </c>
      <c r="BY49" s="1416" t="s">
        <v>35</v>
      </c>
      <c r="BZ49" s="1416" t="s">
        <v>35</v>
      </c>
      <c r="CA49" s="1803"/>
      <c r="CB49" s="1803"/>
      <c r="CC49" s="1803"/>
      <c r="CD49" s="1803"/>
      <c r="CE49" s="1803"/>
      <c r="CF49" s="1803"/>
      <c r="CG49" s="1803"/>
      <c r="CH49" s="1803"/>
      <c r="CI49" s="1803"/>
      <c r="CJ49" s="1803"/>
      <c r="CK49" s="1803"/>
      <c r="CL49" s="1803"/>
      <c r="CM49" s="1803"/>
      <c r="CN49" s="1803"/>
      <c r="CO49" s="1803"/>
      <c r="CP49" s="1803"/>
      <c r="CQ49" s="1803"/>
      <c r="CR49" s="1803"/>
      <c r="CS49" s="1803"/>
      <c r="CT49" s="1803"/>
      <c r="CU49" s="1803"/>
      <c r="CV49" s="1803"/>
      <c r="CW49" s="1803"/>
      <c r="CX49" s="1803"/>
      <c r="CY49" s="1803"/>
      <c r="CZ49" s="1803"/>
    </row>
    <row r="50" s="130" customFormat="true" ht="15" customHeight="true" x14ac:dyDescent="0.2">
      <c r="A50" s="2337" t="s">
        <v>103</v>
      </c>
      <c r="B50" s="289" t="s">
        <v>101</v>
      </c>
      <c r="C50" s="1279" t="s">
        <v>35</v>
      </c>
      <c r="D50" s="1288" t="s">
        <v>35</v>
      </c>
      <c r="E50" s="1288" t="s">
        <v>35</v>
      </c>
      <c r="F50" s="1288" t="s">
        <v>35</v>
      </c>
      <c r="G50" s="1297" t="s">
        <v>35</v>
      </c>
      <c r="H50" s="1306" t="s">
        <v>35</v>
      </c>
      <c r="I50" s="1288" t="s">
        <v>35</v>
      </c>
      <c r="J50" s="1288" t="s">
        <v>35</v>
      </c>
      <c r="K50" s="1288" t="s">
        <v>35</v>
      </c>
      <c r="L50" s="1315" t="s">
        <v>35</v>
      </c>
      <c r="M50" s="1324" t="s">
        <v>35</v>
      </c>
      <c r="N50" s="1288" t="s">
        <v>35</v>
      </c>
      <c r="O50" s="1288" t="s">
        <v>35</v>
      </c>
      <c r="P50" s="1288" t="s">
        <v>35</v>
      </c>
      <c r="Q50" s="1297" t="s">
        <v>35</v>
      </c>
      <c r="R50" s="1306" t="s">
        <v>35</v>
      </c>
      <c r="S50" s="1288" t="s">
        <v>35</v>
      </c>
      <c r="T50" s="1288" t="s">
        <v>35</v>
      </c>
      <c r="U50" s="1288" t="s">
        <v>35</v>
      </c>
      <c r="V50" s="1288" t="s">
        <v>35</v>
      </c>
      <c r="W50" s="1288" t="s">
        <v>35</v>
      </c>
      <c r="X50" s="1288" t="s">
        <v>35</v>
      </c>
      <c r="Y50" s="1331" t="s">
        <v>35</v>
      </c>
      <c r="Z50" s="1761" t="s">
        <v>35</v>
      </c>
      <c r="AA50" s="1792"/>
      <c r="AB50" s="1792"/>
      <c r="AC50" s="1792"/>
      <c r="AD50" s="1792"/>
      <c r="AE50" s="1792"/>
      <c r="AF50" s="1792"/>
      <c r="AG50" s="1792"/>
      <c r="AH50" s="1792"/>
      <c r="AI50" s="1792"/>
      <c r="AJ50" s="1792"/>
      <c r="AK50" s="1792"/>
      <c r="AL50" s="1792"/>
      <c r="AM50" s="1792"/>
      <c r="AN50" s="1792"/>
      <c r="AO50" s="1792"/>
      <c r="AP50" s="1792"/>
      <c r="AQ50" s="1792"/>
      <c r="AR50" s="1792"/>
      <c r="AS50" s="1792"/>
      <c r="AT50" s="1792"/>
      <c r="AU50" s="1792"/>
      <c r="AV50" s="1792"/>
      <c r="AW50" s="1792"/>
      <c r="AX50" s="1792"/>
      <c r="AY50" s="1792"/>
      <c r="AZ50" s="237"/>
      <c r="BA50" s="2360" t="s">
        <v>103</v>
      </c>
      <c r="BB50" s="165" t="s">
        <v>101</v>
      </c>
      <c r="BC50" s="1337" t="s">
        <v>35</v>
      </c>
      <c r="BD50" s="1356" t="s">
        <v>35</v>
      </c>
      <c r="BE50" s="1356" t="s">
        <v>35</v>
      </c>
      <c r="BF50" s="1356" t="s">
        <v>35</v>
      </c>
      <c r="BG50" s="1376" t="s">
        <v>35</v>
      </c>
      <c r="BH50" s="1396" t="s">
        <v>35</v>
      </c>
      <c r="BI50" s="1356" t="s">
        <v>35</v>
      </c>
      <c r="BJ50" s="1356" t="s">
        <v>35</v>
      </c>
      <c r="BK50" s="1356" t="s">
        <v>35</v>
      </c>
      <c r="BL50" s="1376" t="s">
        <v>35</v>
      </c>
      <c r="BM50" s="1396" t="s">
        <v>35</v>
      </c>
      <c r="BN50" s="1356" t="s">
        <v>35</v>
      </c>
      <c r="BO50" s="1356" t="s">
        <v>35</v>
      </c>
      <c r="BP50" s="1356" t="s">
        <v>35</v>
      </c>
      <c r="BQ50" s="1376" t="s">
        <v>35</v>
      </c>
      <c r="BR50" s="1396" t="s">
        <v>35</v>
      </c>
      <c r="BS50" s="1356" t="s">
        <v>35</v>
      </c>
      <c r="BT50" s="1356" t="s">
        <v>35</v>
      </c>
      <c r="BU50" s="1356" t="s">
        <v>35</v>
      </c>
      <c r="BV50" s="1356" t="s">
        <v>35</v>
      </c>
      <c r="BW50" s="1356" t="s">
        <v>35</v>
      </c>
      <c r="BX50" s="1356" t="s">
        <v>35</v>
      </c>
      <c r="BY50" s="1416" t="s">
        <v>35</v>
      </c>
      <c r="BZ50" s="1416" t="s">
        <v>35</v>
      </c>
      <c r="CA50" s="1803"/>
      <c r="CB50" s="1803"/>
      <c r="CC50" s="1803"/>
      <c r="CD50" s="1803"/>
      <c r="CE50" s="1803"/>
      <c r="CF50" s="1803"/>
      <c r="CG50" s="1803"/>
      <c r="CH50" s="1803"/>
      <c r="CI50" s="1803"/>
      <c r="CJ50" s="1803"/>
      <c r="CK50" s="1803"/>
      <c r="CL50" s="1803"/>
      <c r="CM50" s="1803"/>
      <c r="CN50" s="1803"/>
      <c r="CO50" s="1803"/>
      <c r="CP50" s="1803"/>
      <c r="CQ50" s="1803"/>
      <c r="CR50" s="1803"/>
      <c r="CS50" s="1803"/>
      <c r="CT50" s="1803"/>
      <c r="CU50" s="1803"/>
      <c r="CV50" s="1803"/>
      <c r="CW50" s="1803"/>
      <c r="CX50" s="1803"/>
      <c r="CY50" s="1803"/>
      <c r="CZ50" s="1803"/>
    </row>
    <row r="51" s="130" customFormat="true" ht="15" customHeight="true" x14ac:dyDescent="0.2">
      <c r="A51" s="2337"/>
      <c r="B51" s="289" t="s">
        <v>100</v>
      </c>
      <c r="C51" s="1279" t="s">
        <v>35</v>
      </c>
      <c r="D51" s="1288" t="s">
        <v>35</v>
      </c>
      <c r="E51" s="1288" t="s">
        <v>35</v>
      </c>
      <c r="F51" s="1288" t="s">
        <v>35</v>
      </c>
      <c r="G51" s="1297" t="s">
        <v>35</v>
      </c>
      <c r="H51" s="1306" t="s">
        <v>35</v>
      </c>
      <c r="I51" s="1288" t="s">
        <v>35</v>
      </c>
      <c r="J51" s="1288" t="s">
        <v>35</v>
      </c>
      <c r="K51" s="1288" t="s">
        <v>35</v>
      </c>
      <c r="L51" s="1315" t="s">
        <v>35</v>
      </c>
      <c r="M51" s="1324" t="s">
        <v>35</v>
      </c>
      <c r="N51" s="1288" t="s">
        <v>35</v>
      </c>
      <c r="O51" s="1288" t="s">
        <v>35</v>
      </c>
      <c r="P51" s="1288" t="s">
        <v>35</v>
      </c>
      <c r="Q51" s="1297" t="s">
        <v>35</v>
      </c>
      <c r="R51" s="1306" t="s">
        <v>35</v>
      </c>
      <c r="S51" s="1288" t="s">
        <v>35</v>
      </c>
      <c r="T51" s="1288" t="s">
        <v>35</v>
      </c>
      <c r="U51" s="1288" t="s">
        <v>35</v>
      </c>
      <c r="V51" s="1288" t="s">
        <v>35</v>
      </c>
      <c r="W51" s="1288" t="s">
        <v>35</v>
      </c>
      <c r="X51" s="1288" t="s">
        <v>35</v>
      </c>
      <c r="Y51" s="1331" t="s">
        <v>35</v>
      </c>
      <c r="Z51" s="1761" t="s">
        <v>35</v>
      </c>
      <c r="AA51" s="1792"/>
      <c r="AB51" s="1792"/>
      <c r="AC51" s="1792"/>
      <c r="AD51" s="1792"/>
      <c r="AE51" s="1792"/>
      <c r="AF51" s="1792"/>
      <c r="AG51" s="1792"/>
      <c r="AH51" s="1792"/>
      <c r="AI51" s="1792"/>
      <c r="AJ51" s="1792"/>
      <c r="AK51" s="1792"/>
      <c r="AL51" s="1792"/>
      <c r="AM51" s="1792"/>
      <c r="AN51" s="1792"/>
      <c r="AO51" s="1792"/>
      <c r="AP51" s="1792"/>
      <c r="AQ51" s="1792"/>
      <c r="AR51" s="1792"/>
      <c r="AS51" s="1792"/>
      <c r="AT51" s="1792"/>
      <c r="AU51" s="1792"/>
      <c r="AV51" s="1792"/>
      <c r="AW51" s="1792"/>
      <c r="AX51" s="1792"/>
      <c r="AY51" s="1792"/>
      <c r="AZ51" s="237"/>
      <c r="BA51" s="2360"/>
      <c r="BB51" s="165" t="s">
        <v>100</v>
      </c>
      <c r="BC51" s="1337" t="s">
        <v>35</v>
      </c>
      <c r="BD51" s="1356" t="s">
        <v>35</v>
      </c>
      <c r="BE51" s="1356" t="s">
        <v>35</v>
      </c>
      <c r="BF51" s="1356" t="s">
        <v>35</v>
      </c>
      <c r="BG51" s="1376" t="s">
        <v>35</v>
      </c>
      <c r="BH51" s="1396" t="s">
        <v>35</v>
      </c>
      <c r="BI51" s="1356" t="s">
        <v>35</v>
      </c>
      <c r="BJ51" s="1356" t="s">
        <v>35</v>
      </c>
      <c r="BK51" s="1356" t="s">
        <v>35</v>
      </c>
      <c r="BL51" s="1376" t="s">
        <v>35</v>
      </c>
      <c r="BM51" s="1396" t="s">
        <v>35</v>
      </c>
      <c r="BN51" s="1356" t="s">
        <v>35</v>
      </c>
      <c r="BO51" s="1356" t="s">
        <v>35</v>
      </c>
      <c r="BP51" s="1356" t="s">
        <v>35</v>
      </c>
      <c r="BQ51" s="1376" t="s">
        <v>35</v>
      </c>
      <c r="BR51" s="1396" t="s">
        <v>35</v>
      </c>
      <c r="BS51" s="1356" t="s">
        <v>35</v>
      </c>
      <c r="BT51" s="1356" t="s">
        <v>35</v>
      </c>
      <c r="BU51" s="1356" t="s">
        <v>35</v>
      </c>
      <c r="BV51" s="1356" t="s">
        <v>35</v>
      </c>
      <c r="BW51" s="1356" t="s">
        <v>35</v>
      </c>
      <c r="BX51" s="1356" t="s">
        <v>35</v>
      </c>
      <c r="BY51" s="1416" t="s">
        <v>35</v>
      </c>
      <c r="BZ51" s="1416" t="s">
        <v>35</v>
      </c>
      <c r="CA51" s="1803"/>
      <c r="CB51" s="1803"/>
      <c r="CC51" s="1803"/>
      <c r="CD51" s="1803"/>
      <c r="CE51" s="1803"/>
      <c r="CF51" s="1803"/>
      <c r="CG51" s="1803"/>
      <c r="CH51" s="1803"/>
      <c r="CI51" s="1803"/>
      <c r="CJ51" s="1803"/>
      <c r="CK51" s="1803"/>
      <c r="CL51" s="1803"/>
      <c r="CM51" s="1803"/>
      <c r="CN51" s="1803"/>
      <c r="CO51" s="1803"/>
      <c r="CP51" s="1803"/>
      <c r="CQ51" s="1803"/>
      <c r="CR51" s="1803"/>
      <c r="CS51" s="1803"/>
      <c r="CT51" s="1803"/>
      <c r="CU51" s="1803"/>
      <c r="CV51" s="1803"/>
      <c r="CW51" s="1803"/>
      <c r="CX51" s="1803"/>
      <c r="CY51" s="1803"/>
      <c r="CZ51" s="1803"/>
    </row>
    <row r="52" s="130" customFormat="true" ht="15" customHeight="true" x14ac:dyDescent="0.2">
      <c r="A52" s="2337"/>
      <c r="B52" s="289" t="s">
        <v>68</v>
      </c>
      <c r="C52" s="1279" t="s">
        <v>35</v>
      </c>
      <c r="D52" s="1288" t="s">
        <v>35</v>
      </c>
      <c r="E52" s="1288" t="s">
        <v>35</v>
      </c>
      <c r="F52" s="1288" t="s">
        <v>35</v>
      </c>
      <c r="G52" s="1297" t="s">
        <v>35</v>
      </c>
      <c r="H52" s="1306" t="s">
        <v>35</v>
      </c>
      <c r="I52" s="1288" t="s">
        <v>35</v>
      </c>
      <c r="J52" s="1288" t="s">
        <v>35</v>
      </c>
      <c r="K52" s="1288" t="s">
        <v>35</v>
      </c>
      <c r="L52" s="1315" t="s">
        <v>35</v>
      </c>
      <c r="M52" s="1324" t="s">
        <v>35</v>
      </c>
      <c r="N52" s="1288" t="s">
        <v>35</v>
      </c>
      <c r="O52" s="1288" t="s">
        <v>35</v>
      </c>
      <c r="P52" s="1288" t="s">
        <v>35</v>
      </c>
      <c r="Q52" s="1297" t="s">
        <v>35</v>
      </c>
      <c r="R52" s="1306" t="s">
        <v>35</v>
      </c>
      <c r="S52" s="1288" t="s">
        <v>35</v>
      </c>
      <c r="T52" s="1288" t="s">
        <v>35</v>
      </c>
      <c r="U52" s="1288" t="s">
        <v>35</v>
      </c>
      <c r="V52" s="1288" t="s">
        <v>35</v>
      </c>
      <c r="W52" s="1288" t="s">
        <v>35</v>
      </c>
      <c r="X52" s="1288" t="s">
        <v>35</v>
      </c>
      <c r="Y52" s="1331" t="s">
        <v>35</v>
      </c>
      <c r="Z52" s="1761" t="s">
        <v>35</v>
      </c>
      <c r="AA52" s="1792"/>
      <c r="AB52" s="1792"/>
      <c r="AC52" s="1792"/>
      <c r="AD52" s="1792"/>
      <c r="AE52" s="1792"/>
      <c r="AF52" s="1792"/>
      <c r="AG52" s="1792"/>
      <c r="AH52" s="1792"/>
      <c r="AI52" s="1792"/>
      <c r="AJ52" s="1792"/>
      <c r="AK52" s="1792"/>
      <c r="AL52" s="1792"/>
      <c r="AM52" s="1792"/>
      <c r="AN52" s="1792"/>
      <c r="AO52" s="1792"/>
      <c r="AP52" s="1792"/>
      <c r="AQ52" s="1792"/>
      <c r="AR52" s="1792"/>
      <c r="AS52" s="1792"/>
      <c r="AT52" s="1792"/>
      <c r="AU52" s="1792"/>
      <c r="AV52" s="1792"/>
      <c r="AW52" s="1792"/>
      <c r="AX52" s="1792"/>
      <c r="AY52" s="1792"/>
      <c r="AZ52" s="237"/>
      <c r="BA52" s="2360"/>
      <c r="BB52" s="165" t="s">
        <v>68</v>
      </c>
      <c r="BC52" s="1337" t="s">
        <v>35</v>
      </c>
      <c r="BD52" s="1356" t="s">
        <v>35</v>
      </c>
      <c r="BE52" s="1356" t="s">
        <v>35</v>
      </c>
      <c r="BF52" s="1356" t="s">
        <v>35</v>
      </c>
      <c r="BG52" s="1376" t="s">
        <v>35</v>
      </c>
      <c r="BH52" s="1396" t="s">
        <v>35</v>
      </c>
      <c r="BI52" s="1356" t="s">
        <v>35</v>
      </c>
      <c r="BJ52" s="1356" t="s">
        <v>35</v>
      </c>
      <c r="BK52" s="1356" t="s">
        <v>35</v>
      </c>
      <c r="BL52" s="1376" t="s">
        <v>35</v>
      </c>
      <c r="BM52" s="1396" t="s">
        <v>35</v>
      </c>
      <c r="BN52" s="1356" t="s">
        <v>35</v>
      </c>
      <c r="BO52" s="1356" t="s">
        <v>35</v>
      </c>
      <c r="BP52" s="1356" t="s">
        <v>35</v>
      </c>
      <c r="BQ52" s="1376" t="s">
        <v>35</v>
      </c>
      <c r="BR52" s="1396" t="s">
        <v>35</v>
      </c>
      <c r="BS52" s="1356" t="s">
        <v>35</v>
      </c>
      <c r="BT52" s="1356" t="s">
        <v>35</v>
      </c>
      <c r="BU52" s="1356" t="s">
        <v>35</v>
      </c>
      <c r="BV52" s="1356" t="s">
        <v>35</v>
      </c>
      <c r="BW52" s="1356" t="s">
        <v>35</v>
      </c>
      <c r="BX52" s="1356" t="s">
        <v>35</v>
      </c>
      <c r="BY52" s="1416" t="s">
        <v>35</v>
      </c>
      <c r="BZ52" s="1416" t="s">
        <v>35</v>
      </c>
      <c r="CA52" s="1803"/>
      <c r="CB52" s="1803"/>
      <c r="CC52" s="1803"/>
      <c r="CD52" s="1803"/>
      <c r="CE52" s="1803"/>
      <c r="CF52" s="1803"/>
      <c r="CG52" s="1803"/>
      <c r="CH52" s="1803"/>
      <c r="CI52" s="1803"/>
      <c r="CJ52" s="1803"/>
      <c r="CK52" s="1803"/>
      <c r="CL52" s="1803"/>
      <c r="CM52" s="1803"/>
      <c r="CN52" s="1803"/>
      <c r="CO52" s="1803"/>
      <c r="CP52" s="1803"/>
      <c r="CQ52" s="1803"/>
      <c r="CR52" s="1803"/>
      <c r="CS52" s="1803"/>
      <c r="CT52" s="1803"/>
      <c r="CU52" s="1803"/>
      <c r="CV52" s="1803"/>
      <c r="CW52" s="1803"/>
      <c r="CX52" s="1803"/>
      <c r="CY52" s="1803"/>
      <c r="CZ52" s="1803"/>
    </row>
    <row r="53" s="130" customFormat="true" ht="15" customHeight="true" x14ac:dyDescent="0.2">
      <c r="A53" s="2337" t="s">
        <v>106</v>
      </c>
      <c r="B53" s="289" t="s">
        <v>101</v>
      </c>
      <c r="C53" s="1279" t="s">
        <v>35</v>
      </c>
      <c r="D53" s="1288" t="s">
        <v>35</v>
      </c>
      <c r="E53" s="1288" t="s">
        <v>35</v>
      </c>
      <c r="F53" s="1288" t="s">
        <v>35</v>
      </c>
      <c r="G53" s="1297" t="s">
        <v>35</v>
      </c>
      <c r="H53" s="1306" t="s">
        <v>35</v>
      </c>
      <c r="I53" s="1288" t="s">
        <v>35</v>
      </c>
      <c r="J53" s="1288" t="s">
        <v>35</v>
      </c>
      <c r="K53" s="1288" t="s">
        <v>35</v>
      </c>
      <c r="L53" s="1315" t="s">
        <v>35</v>
      </c>
      <c r="M53" s="1324" t="s">
        <v>35</v>
      </c>
      <c r="N53" s="1288" t="s">
        <v>35</v>
      </c>
      <c r="O53" s="1288" t="s">
        <v>35</v>
      </c>
      <c r="P53" s="1288" t="s">
        <v>35</v>
      </c>
      <c r="Q53" s="1297" t="s">
        <v>35</v>
      </c>
      <c r="R53" s="1306" t="s">
        <v>35</v>
      </c>
      <c r="S53" s="1288" t="s">
        <v>35</v>
      </c>
      <c r="T53" s="1288" t="s">
        <v>35</v>
      </c>
      <c r="U53" s="1288" t="s">
        <v>35</v>
      </c>
      <c r="V53" s="1288" t="s">
        <v>35</v>
      </c>
      <c r="W53" s="1288" t="s">
        <v>35</v>
      </c>
      <c r="X53" s="1288" t="s">
        <v>35</v>
      </c>
      <c r="Y53" s="1331" t="s">
        <v>35</v>
      </c>
      <c r="Z53" s="1761" t="s">
        <v>35</v>
      </c>
      <c r="AA53" s="1792"/>
      <c r="AB53" s="1792"/>
      <c r="AC53" s="1792"/>
      <c r="AD53" s="1792"/>
      <c r="AE53" s="1792"/>
      <c r="AF53" s="1792"/>
      <c r="AG53" s="1792"/>
      <c r="AH53" s="1792"/>
      <c r="AI53" s="1792"/>
      <c r="AJ53" s="1792"/>
      <c r="AK53" s="1792"/>
      <c r="AL53" s="1792"/>
      <c r="AM53" s="1792"/>
      <c r="AN53" s="1792"/>
      <c r="AO53" s="1792"/>
      <c r="AP53" s="1792"/>
      <c r="AQ53" s="1792"/>
      <c r="AR53" s="1792"/>
      <c r="AS53" s="1792"/>
      <c r="AT53" s="1792"/>
      <c r="AU53" s="1792"/>
      <c r="AV53" s="1792"/>
      <c r="AW53" s="1792"/>
      <c r="AX53" s="1792"/>
      <c r="AY53" s="1792"/>
      <c r="AZ53" s="237"/>
      <c r="BA53" s="2360" t="s">
        <v>106</v>
      </c>
      <c r="BB53" s="165" t="s">
        <v>101</v>
      </c>
      <c r="BC53" s="1337" t="s">
        <v>35</v>
      </c>
      <c r="BD53" s="1356" t="s">
        <v>35</v>
      </c>
      <c r="BE53" s="1356" t="s">
        <v>35</v>
      </c>
      <c r="BF53" s="1356" t="s">
        <v>35</v>
      </c>
      <c r="BG53" s="1376" t="s">
        <v>35</v>
      </c>
      <c r="BH53" s="1396" t="s">
        <v>35</v>
      </c>
      <c r="BI53" s="1356" t="s">
        <v>35</v>
      </c>
      <c r="BJ53" s="1356" t="s">
        <v>35</v>
      </c>
      <c r="BK53" s="1356" t="s">
        <v>35</v>
      </c>
      <c r="BL53" s="1376" t="s">
        <v>35</v>
      </c>
      <c r="BM53" s="1396" t="s">
        <v>35</v>
      </c>
      <c r="BN53" s="1356" t="s">
        <v>35</v>
      </c>
      <c r="BO53" s="1356" t="s">
        <v>35</v>
      </c>
      <c r="BP53" s="1356" t="s">
        <v>35</v>
      </c>
      <c r="BQ53" s="1376" t="s">
        <v>35</v>
      </c>
      <c r="BR53" s="1396" t="s">
        <v>35</v>
      </c>
      <c r="BS53" s="1356" t="s">
        <v>35</v>
      </c>
      <c r="BT53" s="1356" t="s">
        <v>35</v>
      </c>
      <c r="BU53" s="1356" t="s">
        <v>35</v>
      </c>
      <c r="BV53" s="1356" t="s">
        <v>35</v>
      </c>
      <c r="BW53" s="1356" t="s">
        <v>35</v>
      </c>
      <c r="BX53" s="1356" t="s">
        <v>35</v>
      </c>
      <c r="BY53" s="1416" t="s">
        <v>35</v>
      </c>
      <c r="BZ53" s="1416" t="s">
        <v>35</v>
      </c>
      <c r="CA53" s="1803"/>
      <c r="CB53" s="1803"/>
      <c r="CC53" s="1803"/>
      <c r="CD53" s="1803"/>
      <c r="CE53" s="1803"/>
      <c r="CF53" s="1803"/>
      <c r="CG53" s="1803"/>
      <c r="CH53" s="1803"/>
      <c r="CI53" s="1803"/>
      <c r="CJ53" s="1803"/>
      <c r="CK53" s="1803"/>
      <c r="CL53" s="1803"/>
      <c r="CM53" s="1803"/>
      <c r="CN53" s="1803"/>
      <c r="CO53" s="1803"/>
      <c r="CP53" s="1803"/>
      <c r="CQ53" s="1803"/>
      <c r="CR53" s="1803"/>
      <c r="CS53" s="1803"/>
      <c r="CT53" s="1803"/>
      <c r="CU53" s="1803"/>
      <c r="CV53" s="1803"/>
      <c r="CW53" s="1803"/>
      <c r="CX53" s="1803"/>
      <c r="CY53" s="1803"/>
      <c r="CZ53" s="1803"/>
    </row>
    <row r="54" s="130" customFormat="true" ht="15" customHeight="true" x14ac:dyDescent="0.2">
      <c r="A54" s="2337"/>
      <c r="B54" s="289" t="s">
        <v>100</v>
      </c>
      <c r="C54" s="1279" t="s">
        <v>35</v>
      </c>
      <c r="D54" s="1288" t="s">
        <v>35</v>
      </c>
      <c r="E54" s="1288" t="s">
        <v>35</v>
      </c>
      <c r="F54" s="1288" t="s">
        <v>35</v>
      </c>
      <c r="G54" s="1297" t="s">
        <v>35</v>
      </c>
      <c r="H54" s="1306" t="s">
        <v>35</v>
      </c>
      <c r="I54" s="1288" t="s">
        <v>35</v>
      </c>
      <c r="J54" s="1288" t="s">
        <v>35</v>
      </c>
      <c r="K54" s="1288" t="s">
        <v>35</v>
      </c>
      <c r="L54" s="1315" t="s">
        <v>35</v>
      </c>
      <c r="M54" s="1324" t="s">
        <v>35</v>
      </c>
      <c r="N54" s="1288" t="s">
        <v>35</v>
      </c>
      <c r="O54" s="1288" t="s">
        <v>35</v>
      </c>
      <c r="P54" s="1288" t="s">
        <v>35</v>
      </c>
      <c r="Q54" s="1297" t="s">
        <v>35</v>
      </c>
      <c r="R54" s="1306" t="s">
        <v>35</v>
      </c>
      <c r="S54" s="1288" t="s">
        <v>35</v>
      </c>
      <c r="T54" s="1288" t="s">
        <v>35</v>
      </c>
      <c r="U54" s="1288" t="s">
        <v>35</v>
      </c>
      <c r="V54" s="1288" t="s">
        <v>35</v>
      </c>
      <c r="W54" s="1288" t="s">
        <v>35</v>
      </c>
      <c r="X54" s="1288" t="s">
        <v>35</v>
      </c>
      <c r="Y54" s="1331" t="s">
        <v>35</v>
      </c>
      <c r="Z54" s="1761" t="s">
        <v>35</v>
      </c>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237"/>
      <c r="BA54" s="2360"/>
      <c r="BB54" s="165" t="s">
        <v>100</v>
      </c>
      <c r="BC54" s="1337" t="s">
        <v>35</v>
      </c>
      <c r="BD54" s="1356" t="s">
        <v>35</v>
      </c>
      <c r="BE54" s="1356" t="s">
        <v>35</v>
      </c>
      <c r="BF54" s="1356" t="s">
        <v>35</v>
      </c>
      <c r="BG54" s="1376" t="s">
        <v>35</v>
      </c>
      <c r="BH54" s="1396" t="s">
        <v>35</v>
      </c>
      <c r="BI54" s="1356" t="s">
        <v>35</v>
      </c>
      <c r="BJ54" s="1356" t="s">
        <v>35</v>
      </c>
      <c r="BK54" s="1356" t="s">
        <v>35</v>
      </c>
      <c r="BL54" s="1376" t="s">
        <v>35</v>
      </c>
      <c r="BM54" s="1396" t="s">
        <v>35</v>
      </c>
      <c r="BN54" s="1356" t="s">
        <v>35</v>
      </c>
      <c r="BO54" s="1356" t="s">
        <v>35</v>
      </c>
      <c r="BP54" s="1356" t="s">
        <v>35</v>
      </c>
      <c r="BQ54" s="1376" t="s">
        <v>35</v>
      </c>
      <c r="BR54" s="1396" t="s">
        <v>35</v>
      </c>
      <c r="BS54" s="1356" t="s">
        <v>35</v>
      </c>
      <c r="BT54" s="1356" t="s">
        <v>35</v>
      </c>
      <c r="BU54" s="1356" t="s">
        <v>35</v>
      </c>
      <c r="BV54" s="1356" t="s">
        <v>35</v>
      </c>
      <c r="BW54" s="1356" t="s">
        <v>35</v>
      </c>
      <c r="BX54" s="1356" t="s">
        <v>35</v>
      </c>
      <c r="BY54" s="1416" t="s">
        <v>35</v>
      </c>
      <c r="BZ54" s="1416" t="s">
        <v>35</v>
      </c>
      <c r="CA54" s="1803"/>
      <c r="CB54" s="1803"/>
      <c r="CC54" s="1803"/>
      <c r="CD54" s="1803"/>
      <c r="CE54" s="1803"/>
      <c r="CF54" s="1803"/>
      <c r="CG54" s="1803"/>
      <c r="CH54" s="1803"/>
      <c r="CI54" s="1803"/>
      <c r="CJ54" s="1803"/>
      <c r="CK54" s="1803"/>
      <c r="CL54" s="1803"/>
      <c r="CM54" s="1803"/>
      <c r="CN54" s="1803"/>
      <c r="CO54" s="1803"/>
      <c r="CP54" s="1803"/>
      <c r="CQ54" s="1803"/>
      <c r="CR54" s="1803"/>
      <c r="CS54" s="1803"/>
      <c r="CT54" s="1803"/>
      <c r="CU54" s="1803"/>
      <c r="CV54" s="1803"/>
      <c r="CW54" s="1803"/>
      <c r="CX54" s="1803"/>
      <c r="CY54" s="1803"/>
      <c r="CZ54" s="1803"/>
    </row>
    <row r="55" s="130" customFormat="true" ht="15" customHeight="true" x14ac:dyDescent="0.2">
      <c r="A55" s="2362"/>
      <c r="B55" s="290" t="s">
        <v>68</v>
      </c>
      <c r="C55" s="1281" t="s">
        <v>35</v>
      </c>
      <c r="D55" s="1290" t="s">
        <v>35</v>
      </c>
      <c r="E55" s="1290" t="s">
        <v>35</v>
      </c>
      <c r="F55" s="1290" t="s">
        <v>35</v>
      </c>
      <c r="G55" s="1299" t="s">
        <v>35</v>
      </c>
      <c r="H55" s="1308" t="s">
        <v>35</v>
      </c>
      <c r="I55" s="1290" t="s">
        <v>35</v>
      </c>
      <c r="J55" s="1290" t="s">
        <v>35</v>
      </c>
      <c r="K55" s="1290" t="s">
        <v>35</v>
      </c>
      <c r="L55" s="1317" t="s">
        <v>35</v>
      </c>
      <c r="M55" s="1326" t="s">
        <v>35</v>
      </c>
      <c r="N55" s="1290" t="s">
        <v>35</v>
      </c>
      <c r="O55" s="1290" t="s">
        <v>35</v>
      </c>
      <c r="P55" s="1290" t="s">
        <v>35</v>
      </c>
      <c r="Q55" s="1299" t="s">
        <v>35</v>
      </c>
      <c r="R55" s="1711" t="s">
        <v>35</v>
      </c>
      <c r="S55" s="1712" t="s">
        <v>35</v>
      </c>
      <c r="T55" s="1712" t="s">
        <v>35</v>
      </c>
      <c r="U55" s="1712" t="s">
        <v>35</v>
      </c>
      <c r="V55" s="1712" t="s">
        <v>35</v>
      </c>
      <c r="W55" s="1712" t="s">
        <v>35</v>
      </c>
      <c r="X55" s="1712" t="s">
        <v>35</v>
      </c>
      <c r="Y55" s="1712" t="s">
        <v>35</v>
      </c>
      <c r="Z55" s="1762" t="s">
        <v>35</v>
      </c>
      <c r="AA55" s="1793"/>
      <c r="AB55" s="1793"/>
      <c r="AC55" s="1793"/>
      <c r="AD55" s="1793"/>
      <c r="AE55" s="1793"/>
      <c r="AF55" s="1793"/>
      <c r="AG55" s="1793"/>
      <c r="AH55" s="1793"/>
      <c r="AI55" s="1793"/>
      <c r="AJ55" s="1793"/>
      <c r="AK55" s="1793"/>
      <c r="AL55" s="1793"/>
      <c r="AM55" s="1793"/>
      <c r="AN55" s="1793"/>
      <c r="AO55" s="1793"/>
      <c r="AP55" s="1793"/>
      <c r="AQ55" s="1793"/>
      <c r="AR55" s="1793"/>
      <c r="AS55" s="1793"/>
      <c r="AT55" s="1793"/>
      <c r="AU55" s="1793"/>
      <c r="AV55" s="1793"/>
      <c r="AW55" s="1793"/>
      <c r="AX55" s="1793"/>
      <c r="AY55" s="1793"/>
      <c r="AZ55" s="237"/>
      <c r="BA55" s="2363"/>
      <c r="BB55" s="166" t="s">
        <v>68</v>
      </c>
      <c r="BC55" s="1338" t="s">
        <v>35</v>
      </c>
      <c r="BD55" s="1357" t="s">
        <v>35</v>
      </c>
      <c r="BE55" s="1357" t="s">
        <v>35</v>
      </c>
      <c r="BF55" s="1357" t="s">
        <v>35</v>
      </c>
      <c r="BG55" s="1377" t="s">
        <v>35</v>
      </c>
      <c r="BH55" s="1397" t="s">
        <v>35</v>
      </c>
      <c r="BI55" s="1357" t="s">
        <v>35</v>
      </c>
      <c r="BJ55" s="1357" t="s">
        <v>35</v>
      </c>
      <c r="BK55" s="1357" t="s">
        <v>35</v>
      </c>
      <c r="BL55" s="1377" t="s">
        <v>35</v>
      </c>
      <c r="BM55" s="1397" t="s">
        <v>35</v>
      </c>
      <c r="BN55" s="1357" t="s">
        <v>35</v>
      </c>
      <c r="BO55" s="1357" t="s">
        <v>35</v>
      </c>
      <c r="BP55" s="1357" t="s">
        <v>35</v>
      </c>
      <c r="BQ55" s="1377" t="s">
        <v>35</v>
      </c>
      <c r="BR55" s="1713" t="s">
        <v>35</v>
      </c>
      <c r="BS55" s="1714" t="s">
        <v>35</v>
      </c>
      <c r="BT55" s="1714" t="s">
        <v>35</v>
      </c>
      <c r="BU55" s="1714" t="s">
        <v>35</v>
      </c>
      <c r="BV55" s="1714" t="s">
        <v>35</v>
      </c>
      <c r="BW55" s="1714" t="s">
        <v>35</v>
      </c>
      <c r="BX55" s="1714" t="s">
        <v>35</v>
      </c>
      <c r="BY55" s="1714" t="s">
        <v>35</v>
      </c>
      <c r="BZ55" s="1430" t="s">
        <v>35</v>
      </c>
      <c r="CA55" s="1804"/>
      <c r="CB55" s="1804"/>
      <c r="CC55" s="1804"/>
      <c r="CD55" s="1804"/>
      <c r="CE55" s="1804"/>
      <c r="CF55" s="1804"/>
      <c r="CG55" s="1804"/>
      <c r="CH55" s="1804"/>
      <c r="CI55" s="1804"/>
      <c r="CJ55" s="1804"/>
      <c r="CK55" s="1804"/>
      <c r="CL55" s="1804"/>
      <c r="CM55" s="1804"/>
      <c r="CN55" s="1804"/>
      <c r="CO55" s="1804"/>
      <c r="CP55" s="1804"/>
      <c r="CQ55" s="1804"/>
      <c r="CR55" s="1804"/>
      <c r="CS55" s="1804"/>
      <c r="CT55" s="1804"/>
      <c r="CU55" s="1804"/>
      <c r="CV55" s="1804"/>
      <c r="CW55" s="1804"/>
      <c r="CX55" s="1804"/>
      <c r="CY55" s="1804"/>
      <c r="CZ55" s="1804"/>
    </row>
    <row r="56" s="772" customFormat="true" ht="15" customHeight="true" x14ac:dyDescent="0.2">
      <c r="A56" s="132"/>
      <c r="B56" s="202"/>
      <c r="C56" s="2354" t="s">
        <v>115</v>
      </c>
      <c r="D56" s="2355"/>
      <c r="E56" s="2355"/>
      <c r="F56" s="2355"/>
      <c r="G56" s="2356"/>
      <c r="H56" s="2499" t="s">
        <v>38</v>
      </c>
      <c r="I56" s="2500"/>
      <c r="J56" s="2500"/>
      <c r="K56" s="2500"/>
      <c r="L56" s="2501"/>
      <c r="M56" s="2502" t="s">
        <v>37</v>
      </c>
      <c r="N56" s="2500"/>
      <c r="O56" s="2500"/>
      <c r="P56" s="2500"/>
      <c r="Q56" s="2501"/>
      <c r="R56" s="1738" t="s">
        <v>141</v>
      </c>
      <c r="S56" s="1746"/>
      <c r="T56" s="1746"/>
      <c r="U56" s="1746"/>
      <c r="V56" s="1746"/>
      <c r="W56" s="1746"/>
      <c r="X56" s="1746"/>
      <c r="Y56" s="1746"/>
      <c r="Z56" s="1747"/>
      <c r="AA56" s="898"/>
      <c r="AB56" s="898"/>
      <c r="AC56" s="898"/>
      <c r="AD56" s="898"/>
      <c r="AE56" s="898"/>
      <c r="AF56" s="898"/>
      <c r="AG56" s="898"/>
      <c r="AH56" s="898"/>
      <c r="AI56" s="898"/>
      <c r="AJ56" s="898"/>
      <c r="AK56" s="898"/>
      <c r="AL56" s="898"/>
      <c r="AM56" s="898"/>
      <c r="AN56" s="898"/>
      <c r="AO56" s="898"/>
      <c r="AP56" s="898"/>
      <c r="AQ56" s="898"/>
      <c r="AR56" s="898"/>
      <c r="AS56" s="898"/>
      <c r="AT56" s="898"/>
      <c r="AU56" s="898"/>
      <c r="AV56" s="898"/>
      <c r="AW56" s="898"/>
      <c r="AX56" s="898"/>
      <c r="AY56" s="898"/>
      <c r="AZ56" s="238"/>
      <c r="BA56" s="239" t="s">
        <v>131</v>
      </c>
      <c r="BB56" s="115" t="s">
        <v>96</v>
      </c>
      <c r="BC56" s="2381" t="s">
        <v>115</v>
      </c>
      <c r="BD56" s="2382"/>
      <c r="BE56" s="2382"/>
      <c r="BF56" s="2382"/>
      <c r="BG56" s="2383"/>
      <c r="BH56" s="2384" t="s">
        <v>38</v>
      </c>
      <c r="BI56" s="2382"/>
      <c r="BJ56" s="2382"/>
      <c r="BK56" s="2382"/>
      <c r="BL56" s="2383"/>
      <c r="BM56" s="2384" t="s">
        <v>37</v>
      </c>
      <c r="BN56" s="2382"/>
      <c r="BO56" s="2382"/>
      <c r="BP56" s="2382"/>
      <c r="BQ56" s="2385"/>
      <c r="BR56" s="1708" t="s">
        <v>141</v>
      </c>
      <c r="BS56" s="422"/>
      <c r="BT56" s="422"/>
      <c r="BU56" s="422"/>
      <c r="BV56" s="422"/>
      <c r="BW56" s="422"/>
      <c r="BX56" s="422"/>
      <c r="BY56" s="423"/>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row>
    <row r="57" s="772" customFormat="true" ht="12.75" x14ac:dyDescent="0.2">
      <c r="A57" s="203" t="s">
        <v>69</v>
      </c>
      <c r="B57" s="276"/>
      <c r="C57" s="395" t="s">
        <v>0</v>
      </c>
      <c r="D57" s="396" t="s">
        <v>1</v>
      </c>
      <c r="E57" s="396" t="s">
        <v>2</v>
      </c>
      <c r="F57" s="396" t="s">
        <v>3</v>
      </c>
      <c r="G57" s="397" t="s">
        <v>4</v>
      </c>
      <c r="H57" s="1477" t="s">
        <v>0</v>
      </c>
      <c r="I57" s="1437" t="s">
        <v>1</v>
      </c>
      <c r="J57" s="1437" t="s">
        <v>2</v>
      </c>
      <c r="K57" s="1437" t="s">
        <v>3</v>
      </c>
      <c r="L57" s="1438" t="s">
        <v>4</v>
      </c>
      <c r="M57" s="1466" t="s">
        <v>0</v>
      </c>
      <c r="N57" s="1437" t="s">
        <v>1</v>
      </c>
      <c r="O57" s="1437" t="s">
        <v>2</v>
      </c>
      <c r="P57" s="1437" t="s">
        <v>3</v>
      </c>
      <c r="Q57" s="1488" t="s">
        <v>4</v>
      </c>
      <c r="R57" s="1477" t="s">
        <v>249</v>
      </c>
      <c r="S57" s="1437" t="s">
        <v>250</v>
      </c>
      <c r="T57" s="1437" t="s">
        <v>251</v>
      </c>
      <c r="U57" s="1437" t="s">
        <v>252</v>
      </c>
      <c r="V57" s="1437" t="s">
        <v>253</v>
      </c>
      <c r="W57" s="1437" t="s">
        <v>254</v>
      </c>
      <c r="X57" s="1437" t="s">
        <v>255</v>
      </c>
      <c r="Y57" s="1437" t="s">
        <v>256</v>
      </c>
      <c r="Z57" s="1439" t="s">
        <v>257</v>
      </c>
      <c r="AA57" s="898"/>
      <c r="AB57" s="898"/>
      <c r="AC57" s="898"/>
      <c r="AD57" s="898"/>
      <c r="AE57" s="898"/>
      <c r="AF57" s="898"/>
      <c r="AG57" s="898"/>
      <c r="AH57" s="898"/>
      <c r="AI57" s="898"/>
      <c r="AJ57" s="898"/>
      <c r="AK57" s="898"/>
      <c r="AL57" s="898"/>
      <c r="AM57" s="898"/>
      <c r="AN57" s="898"/>
      <c r="AO57" s="898"/>
      <c r="AP57" s="898"/>
      <c r="AQ57" s="898"/>
      <c r="AR57" s="898"/>
      <c r="AS57" s="898"/>
      <c r="AT57" s="898"/>
      <c r="AU57" s="898"/>
      <c r="AV57" s="898"/>
      <c r="AW57" s="898"/>
      <c r="AX57" s="898"/>
      <c r="AY57" s="898"/>
      <c r="AZ57" s="238"/>
      <c r="BA57" s="216" t="s">
        <v>120</v>
      </c>
      <c r="BB57" s="215"/>
      <c r="BC57" s="466" t="s">
        <v>0</v>
      </c>
      <c r="BD57" s="184" t="s">
        <v>1</v>
      </c>
      <c r="BE57" s="184" t="s">
        <v>2</v>
      </c>
      <c r="BF57" s="184" t="s">
        <v>3</v>
      </c>
      <c r="BG57" s="467" t="s">
        <v>4</v>
      </c>
      <c r="BH57" s="476" t="s">
        <v>0</v>
      </c>
      <c r="BI57" s="184" t="s">
        <v>1</v>
      </c>
      <c r="BJ57" s="184" t="s">
        <v>2</v>
      </c>
      <c r="BK57" s="184" t="s">
        <v>3</v>
      </c>
      <c r="BL57" s="467" t="s">
        <v>4</v>
      </c>
      <c r="BM57" s="476" t="s">
        <v>0</v>
      </c>
      <c r="BN57" s="184" t="s">
        <v>1</v>
      </c>
      <c r="BO57" s="184" t="s">
        <v>2</v>
      </c>
      <c r="BP57" s="184" t="s">
        <v>3</v>
      </c>
      <c r="BQ57" s="467" t="s">
        <v>4</v>
      </c>
      <c r="BR57" s="476" t="s">
        <v>249</v>
      </c>
      <c r="BS57" s="184" t="s">
        <v>250</v>
      </c>
      <c r="BT57" s="184" t="s">
        <v>251</v>
      </c>
      <c r="BU57" s="184" t="s">
        <v>252</v>
      </c>
      <c r="BV57" s="184" t="s">
        <v>253</v>
      </c>
      <c r="BW57" s="184" t="s">
        <v>254</v>
      </c>
      <c r="BX57" s="184" t="s">
        <v>255</v>
      </c>
      <c r="BY57" s="185" t="s">
        <v>256</v>
      </c>
      <c r="BZ57" s="185" t="s">
        <v>257</v>
      </c>
      <c r="CA57" s="1805"/>
      <c r="CB57" s="1805"/>
      <c r="CC57" s="1805"/>
      <c r="CD57" s="1805"/>
      <c r="CE57" s="1805"/>
      <c r="CF57" s="1805"/>
      <c r="CG57" s="1805"/>
      <c r="CH57" s="1805"/>
      <c r="CI57" s="1805"/>
      <c r="CJ57" s="1805"/>
      <c r="CK57" s="1805"/>
      <c r="CL57" s="1805"/>
      <c r="CM57" s="1805"/>
      <c r="CN57" s="1805"/>
      <c r="CO57" s="1805"/>
      <c r="CP57" s="1805"/>
      <c r="CQ57" s="1805"/>
      <c r="CR57" s="1805"/>
      <c r="CS57" s="1805"/>
      <c r="CT57" s="1805"/>
      <c r="CU57" s="1805"/>
      <c r="CV57" s="1805"/>
      <c r="CW57" s="1805"/>
      <c r="CX57" s="1805"/>
      <c r="CY57" s="1805"/>
      <c r="CZ57" s="1805"/>
    </row>
    <row r="58" s="772" customFormat="true" ht="15" customHeight="true" x14ac:dyDescent="0.2">
      <c r="A58" s="2489" t="s">
        <v>259</v>
      </c>
      <c r="B58" s="1675" t="s">
        <v>260</v>
      </c>
      <c r="C58" s="1554">
        <v>48.258825643469052</v>
      </c>
      <c r="D58" s="1555">
        <v>72.312788314531645</v>
      </c>
      <c r="E58" s="1555">
        <v>78.383826079925427</v>
      </c>
      <c r="F58" s="1555">
        <v>69.005971250714026</v>
      </c>
      <c r="G58" s="1556">
        <v>49.233440777607179</v>
      </c>
      <c r="H58" s="1557">
        <v>82.644335692632396</v>
      </c>
      <c r="I58" s="1555">
        <v>81.655382896331446</v>
      </c>
      <c r="J58" s="1555">
        <v>73.754659559691987</v>
      </c>
      <c r="K58" s="1555">
        <v>61.939795729682189</v>
      </c>
      <c r="L58" s="1558">
        <v>45.49906498952155</v>
      </c>
      <c r="M58" s="1559">
        <v>26.753160382051501</v>
      </c>
      <c r="N58" s="1555">
        <v>46.03355674803597</v>
      </c>
      <c r="O58" s="1555">
        <v>57.791269822531973</v>
      </c>
      <c r="P58" s="1555">
        <v>64.386019142194357</v>
      </c>
      <c r="Q58" s="1556">
        <v>67.149503421208607</v>
      </c>
      <c r="R58" s="1557">
        <v>60.878902512161616</v>
      </c>
      <c r="S58" s="1555">
        <v>74.961035708550966</v>
      </c>
      <c r="T58" s="1555">
        <v>48.197565176143399</v>
      </c>
      <c r="U58" s="1555">
        <v>60.592540207938505</v>
      </c>
      <c r="V58" s="1555">
        <v>68.613392764396508</v>
      </c>
      <c r="W58" s="1555">
        <v>63.209892770300144</v>
      </c>
      <c r="X58" s="1555">
        <v>36.97415959065151</v>
      </c>
      <c r="Y58" s="1555">
        <v>45.653846064496875</v>
      </c>
      <c r="Z58" s="1763">
        <v>71.139095746819208</v>
      </c>
      <c r="AA58" s="898"/>
      <c r="AB58" s="898"/>
      <c r="AC58" s="898"/>
      <c r="AD58" s="898"/>
      <c r="AE58" s="898"/>
      <c r="AF58" s="898"/>
      <c r="AG58" s="898"/>
      <c r="AH58" s="898"/>
      <c r="AI58" s="898"/>
      <c r="AJ58" s="898"/>
      <c r="AK58" s="898"/>
      <c r="AL58" s="898"/>
      <c r="AM58" s="898"/>
      <c r="AN58" s="898"/>
      <c r="AO58" s="898"/>
      <c r="AP58" s="898"/>
      <c r="AQ58" s="898"/>
      <c r="AR58" s="898"/>
      <c r="AS58" s="898"/>
      <c r="AT58" s="898"/>
      <c r="AU58" s="898"/>
      <c r="AV58" s="898"/>
      <c r="AW58" s="898"/>
      <c r="AX58" s="898"/>
      <c r="AY58" s="898"/>
      <c r="AZ58" s="238"/>
      <c r="BA58" s="264"/>
      <c r="BB58" s="167"/>
      <c r="BC58" s="468"/>
      <c r="BD58" s="427"/>
      <c r="BE58" s="427"/>
      <c r="BF58" s="427"/>
      <c r="BG58" s="469"/>
      <c r="BH58" s="477"/>
      <c r="BI58" s="427"/>
      <c r="BJ58" s="427"/>
      <c r="BK58" s="427"/>
      <c r="BL58" s="469"/>
      <c r="BM58" s="477"/>
      <c r="BN58" s="427"/>
      <c r="BO58" s="427"/>
      <c r="BP58" s="427"/>
      <c r="BQ58" s="469"/>
      <c r="BR58" s="477"/>
      <c r="BS58" s="427"/>
      <c r="BT58" s="427"/>
      <c r="BU58" s="427"/>
      <c r="BV58" s="427"/>
      <c r="BW58" s="427"/>
      <c r="BX58" s="427"/>
      <c r="BY58" s="428"/>
      <c r="BZ58" s="428"/>
      <c r="CA58" s="1806"/>
      <c r="CB58" s="1806"/>
      <c r="CC58" s="1806"/>
      <c r="CD58" s="1806"/>
      <c r="CE58" s="1806"/>
      <c r="CF58" s="1806"/>
      <c r="CG58" s="1806"/>
      <c r="CH58" s="1806"/>
      <c r="CI58" s="1806"/>
      <c r="CJ58" s="1806"/>
      <c r="CK58" s="1806"/>
      <c r="CL58" s="1806"/>
      <c r="CM58" s="1806"/>
      <c r="CN58" s="1806"/>
      <c r="CO58" s="1806"/>
      <c r="CP58" s="1806"/>
      <c r="CQ58" s="1806"/>
      <c r="CR58" s="1806"/>
      <c r="CS58" s="1806"/>
      <c r="CT58" s="1806"/>
      <c r="CU58" s="1806"/>
      <c r="CV58" s="1806"/>
      <c r="CW58" s="1806"/>
      <c r="CX58" s="1806"/>
      <c r="CY58" s="1806"/>
      <c r="CZ58" s="1806"/>
    </row>
    <row r="59" s="772" customFormat="true" ht="15" customHeight="true" x14ac:dyDescent="0.2">
      <c r="A59" s="2490"/>
      <c r="B59" s="1676" t="s">
        <v>261</v>
      </c>
      <c r="C59" s="1560">
        <v>3.2087545831030093</v>
      </c>
      <c r="D59" s="1561">
        <v>1.1174704141358407</v>
      </c>
      <c r="E59" s="1561">
        <v>0.49466259750229502</v>
      </c>
      <c r="F59" s="1561">
        <v>2.7505415315684224E-2</v>
      </c>
      <c r="G59" s="1562">
        <v>0</v>
      </c>
      <c r="H59" s="1563">
        <v>0.13867305645217803</v>
      </c>
      <c r="I59" s="1561">
        <v>0.23190179126756899</v>
      </c>
      <c r="J59" s="1561">
        <v>4.1622543425178134E-2</v>
      </c>
      <c r="K59" s="1561">
        <v>0</v>
      </c>
      <c r="L59" s="1564">
        <v>0</v>
      </c>
      <c r="M59" s="1565">
        <v>5.5970710376865149</v>
      </c>
      <c r="N59" s="1561">
        <v>3.6621164144989318</v>
      </c>
      <c r="O59" s="1561">
        <v>2.4753477000129549</v>
      </c>
      <c r="P59" s="1561">
        <v>1.4639421007583526</v>
      </c>
      <c r="Q59" s="1562">
        <v>0.28804955200752907</v>
      </c>
      <c r="R59" s="1563">
        <v>1.3689429854798683</v>
      </c>
      <c r="S59" s="1561">
        <v>0</v>
      </c>
      <c r="T59" s="1561">
        <v>1.6303720805203856</v>
      </c>
      <c r="U59" s="1561">
        <v>2.5298786113221108</v>
      </c>
      <c r="V59" s="1561">
        <v>1.3835004543318548</v>
      </c>
      <c r="W59" s="1561">
        <v>2.1585626488644212</v>
      </c>
      <c r="X59" s="1561">
        <v>0</v>
      </c>
      <c r="Y59" s="1561">
        <v>0.28290078745788177</v>
      </c>
      <c r="Z59" s="1764">
        <v>0</v>
      </c>
      <c r="AA59" s="898"/>
      <c r="AB59" s="898"/>
      <c r="AC59" s="898"/>
      <c r="AD59" s="898"/>
      <c r="AE59" s="898"/>
      <c r="AF59" s="898"/>
      <c r="AG59" s="898"/>
      <c r="AH59" s="898"/>
      <c r="AI59" s="898"/>
      <c r="AJ59" s="898"/>
      <c r="AK59" s="898"/>
      <c r="AL59" s="898"/>
      <c r="AM59" s="898"/>
      <c r="AN59" s="898"/>
      <c r="AO59" s="898"/>
      <c r="AP59" s="898"/>
      <c r="AQ59" s="898"/>
      <c r="AR59" s="898"/>
      <c r="AS59" s="898"/>
      <c r="AT59" s="898"/>
      <c r="AU59" s="898"/>
      <c r="AV59" s="898"/>
      <c r="AW59" s="898"/>
      <c r="AX59" s="898"/>
      <c r="AY59" s="898"/>
      <c r="AZ59" s="238"/>
      <c r="BA59" s="265"/>
      <c r="BB59" s="168"/>
      <c r="BC59" s="470"/>
      <c r="BD59" s="429"/>
      <c r="BE59" s="429"/>
      <c r="BF59" s="429"/>
      <c r="BG59" s="471"/>
      <c r="BH59" s="478"/>
      <c r="BI59" s="429"/>
      <c r="BJ59" s="429"/>
      <c r="BK59" s="429"/>
      <c r="BL59" s="471"/>
      <c r="BM59" s="478"/>
      <c r="BN59" s="429"/>
      <c r="BO59" s="429"/>
      <c r="BP59" s="429"/>
      <c r="BQ59" s="471"/>
      <c r="BR59" s="478"/>
      <c r="BS59" s="429"/>
      <c r="BT59" s="429"/>
      <c r="BU59" s="429"/>
      <c r="BV59" s="429"/>
      <c r="BW59" s="429"/>
      <c r="BX59" s="429"/>
      <c r="BY59" s="430"/>
      <c r="BZ59" s="430"/>
      <c r="CA59" s="1807"/>
      <c r="CB59" s="1807"/>
      <c r="CC59" s="1807"/>
      <c r="CD59" s="1807"/>
      <c r="CE59" s="1807"/>
      <c r="CF59" s="1807"/>
      <c r="CG59" s="1807"/>
      <c r="CH59" s="1807"/>
      <c r="CI59" s="1807"/>
      <c r="CJ59" s="1807"/>
      <c r="CK59" s="1807"/>
      <c r="CL59" s="1807"/>
      <c r="CM59" s="1807"/>
      <c r="CN59" s="1807"/>
      <c r="CO59" s="1807"/>
      <c r="CP59" s="1807"/>
      <c r="CQ59" s="1807"/>
      <c r="CR59" s="1807"/>
      <c r="CS59" s="1807"/>
      <c r="CT59" s="1807"/>
      <c r="CU59" s="1807"/>
      <c r="CV59" s="1807"/>
      <c r="CW59" s="1807"/>
      <c r="CX59" s="1807"/>
      <c r="CY59" s="1807"/>
      <c r="CZ59" s="1807"/>
    </row>
    <row r="60" s="772" customFormat="true" ht="15" customHeight="true" x14ac:dyDescent="0.2">
      <c r="A60" s="2490"/>
      <c r="B60" s="1676" t="s">
        <v>262</v>
      </c>
      <c r="C60" s="1560">
        <v>2.8799973771917684</v>
      </c>
      <c r="D60" s="1561">
        <v>0.95439719587103977</v>
      </c>
      <c r="E60" s="1561">
        <v>0.21160853809106622</v>
      </c>
      <c r="F60" s="1561">
        <v>1.8041855299040389E-2</v>
      </c>
      <c r="G60" s="1562">
        <v>0</v>
      </c>
      <c r="H60" s="1563">
        <v>1.5101304623696898</v>
      </c>
      <c r="I60" s="1561">
        <v>0.14675367776806603</v>
      </c>
      <c r="J60" s="1561">
        <v>0</v>
      </c>
      <c r="K60" s="1561">
        <v>0</v>
      </c>
      <c r="L60" s="1564">
        <v>0</v>
      </c>
      <c r="M60" s="1565">
        <v>3.5188421136271177</v>
      </c>
      <c r="N60" s="1561">
        <v>2.1136239651618776</v>
      </c>
      <c r="O60" s="1561">
        <v>2.2806011155412715</v>
      </c>
      <c r="P60" s="1561">
        <v>0.51728384833659058</v>
      </c>
      <c r="Q60" s="1562">
        <v>0.31944907725240052</v>
      </c>
      <c r="R60" s="1563">
        <v>0.50150668864916081</v>
      </c>
      <c r="S60" s="1561">
        <v>8.9417661096973133E-2</v>
      </c>
      <c r="T60" s="1561">
        <v>1.5542868250829485</v>
      </c>
      <c r="U60" s="1561">
        <v>2.7216440392712333</v>
      </c>
      <c r="V60" s="1561">
        <v>1.2181836365580603</v>
      </c>
      <c r="W60" s="1561">
        <v>1.3825550387212897</v>
      </c>
      <c r="X60" s="1561">
        <v>1.5694257704455157</v>
      </c>
      <c r="Y60" s="1561">
        <v>0.65260064544748853</v>
      </c>
      <c r="Z60" s="1764">
        <v>0.47781918644873578</v>
      </c>
      <c r="AA60" s="898"/>
      <c r="AB60" s="898"/>
      <c r="AC60" s="898"/>
      <c r="AD60" s="898"/>
      <c r="AE60" s="898"/>
      <c r="AF60" s="898"/>
      <c r="AG60" s="898"/>
      <c r="AH60" s="898"/>
      <c r="AI60" s="898"/>
      <c r="AJ60" s="898"/>
      <c r="AK60" s="898"/>
      <c r="AL60" s="898"/>
      <c r="AM60" s="898"/>
      <c r="AN60" s="898"/>
      <c r="AO60" s="898"/>
      <c r="AP60" s="898"/>
      <c r="AQ60" s="898"/>
      <c r="AR60" s="898"/>
      <c r="AS60" s="898"/>
      <c r="AT60" s="898"/>
      <c r="AU60" s="898"/>
      <c r="AV60" s="898"/>
      <c r="AW60" s="898"/>
      <c r="AX60" s="898"/>
      <c r="AY60" s="898"/>
      <c r="AZ60" s="238"/>
      <c r="BA60" s="265"/>
      <c r="BB60" s="168"/>
      <c r="BC60" s="470"/>
      <c r="BD60" s="429"/>
      <c r="BE60" s="429"/>
      <c r="BF60" s="429"/>
      <c r="BG60" s="471"/>
      <c r="BH60" s="478"/>
      <c r="BI60" s="429"/>
      <c r="BJ60" s="429"/>
      <c r="BK60" s="429"/>
      <c r="BL60" s="471"/>
      <c r="BM60" s="478"/>
      <c r="BN60" s="429"/>
      <c r="BO60" s="429"/>
      <c r="BP60" s="429"/>
      <c r="BQ60" s="471"/>
      <c r="BR60" s="478"/>
      <c r="BS60" s="429"/>
      <c r="BT60" s="429"/>
      <c r="BU60" s="429"/>
      <c r="BV60" s="429"/>
      <c r="BW60" s="429"/>
      <c r="BX60" s="429"/>
      <c r="BY60" s="430"/>
      <c r="BZ60" s="430"/>
      <c r="CA60" s="1807"/>
      <c r="CB60" s="1807"/>
      <c r="CC60" s="1807"/>
      <c r="CD60" s="1807"/>
      <c r="CE60" s="1807"/>
      <c r="CF60" s="1807"/>
      <c r="CG60" s="1807"/>
      <c r="CH60" s="1807"/>
      <c r="CI60" s="1807"/>
      <c r="CJ60" s="1807"/>
      <c r="CK60" s="1807"/>
      <c r="CL60" s="1807"/>
      <c r="CM60" s="1807"/>
      <c r="CN60" s="1807"/>
      <c r="CO60" s="1807"/>
      <c r="CP60" s="1807"/>
      <c r="CQ60" s="1807"/>
      <c r="CR60" s="1807"/>
      <c r="CS60" s="1807"/>
      <c r="CT60" s="1807"/>
      <c r="CU60" s="1807"/>
      <c r="CV60" s="1807"/>
      <c r="CW60" s="1807"/>
      <c r="CX60" s="1807"/>
      <c r="CY60" s="1807"/>
      <c r="CZ60" s="1807"/>
    </row>
    <row r="61" s="772" customFormat="true" ht="15" customHeight="true" x14ac:dyDescent="0.2">
      <c r="A61" s="2490"/>
      <c r="B61" s="1676" t="s">
        <v>263</v>
      </c>
      <c r="C61" s="1560">
        <v>6.5416060958242035</v>
      </c>
      <c r="D61" s="1561">
        <v>2.5835836191212249</v>
      </c>
      <c r="E61" s="1561">
        <v>0.38409681732495243</v>
      </c>
      <c r="F61" s="1561">
        <v>0.33217635065589812</v>
      </c>
      <c r="G61" s="1562">
        <v>0</v>
      </c>
      <c r="H61" s="1563">
        <v>0.55756814061889937</v>
      </c>
      <c r="I61" s="1561">
        <v>0</v>
      </c>
      <c r="J61" s="1561">
        <v>4.2689788128387834E-2</v>
      </c>
      <c r="K61" s="1561">
        <v>5.5273082142303483E-2</v>
      </c>
      <c r="L61" s="1564">
        <v>0</v>
      </c>
      <c r="M61" s="1565">
        <v>9.5457760047189524</v>
      </c>
      <c r="N61" s="1561">
        <v>6.2937348860430768</v>
      </c>
      <c r="O61" s="1561">
        <v>6.5605465532054774</v>
      </c>
      <c r="P61" s="1561">
        <v>3.9536281867310668</v>
      </c>
      <c r="Q61" s="1562">
        <v>1.3725318279505532</v>
      </c>
      <c r="R61" s="1563">
        <v>0.37364015304226417</v>
      </c>
      <c r="S61" s="1561">
        <v>2.9619600238372346E-2</v>
      </c>
      <c r="T61" s="1561">
        <v>0.96963113064049911</v>
      </c>
      <c r="U61" s="1561">
        <v>12.972229082631969</v>
      </c>
      <c r="V61" s="1561">
        <v>1.1176668191051948</v>
      </c>
      <c r="W61" s="1561">
        <v>7.028062322368207</v>
      </c>
      <c r="X61" s="1561">
        <v>3.4560851617646855</v>
      </c>
      <c r="Y61" s="1561">
        <v>0</v>
      </c>
      <c r="Z61" s="1764">
        <v>1.9770476998692303</v>
      </c>
      <c r="AA61" s="898"/>
      <c r="AB61" s="898"/>
      <c r="AC61" s="898"/>
      <c r="AD61" s="898"/>
      <c r="AE61" s="898"/>
      <c r="AF61" s="898"/>
      <c r="AG61" s="898"/>
      <c r="AH61" s="898"/>
      <c r="AI61" s="898"/>
      <c r="AJ61" s="898"/>
      <c r="AK61" s="898"/>
      <c r="AL61" s="898"/>
      <c r="AM61" s="898"/>
      <c r="AN61" s="898"/>
      <c r="AO61" s="898"/>
      <c r="AP61" s="898"/>
      <c r="AQ61" s="898"/>
      <c r="AR61" s="898"/>
      <c r="AS61" s="898"/>
      <c r="AT61" s="898"/>
      <c r="AU61" s="898"/>
      <c r="AV61" s="898"/>
      <c r="AW61" s="898"/>
      <c r="AX61" s="898"/>
      <c r="AY61" s="898"/>
      <c r="AZ61" s="238"/>
      <c r="BA61" s="265"/>
      <c r="BB61" s="168"/>
      <c r="BC61" s="470"/>
      <c r="BD61" s="429"/>
      <c r="BE61" s="429"/>
      <c r="BF61" s="429"/>
      <c r="BG61" s="471"/>
      <c r="BH61" s="478"/>
      <c r="BI61" s="429"/>
      <c r="BJ61" s="429"/>
      <c r="BK61" s="429"/>
      <c r="BL61" s="471"/>
      <c r="BM61" s="478"/>
      <c r="BN61" s="429"/>
      <c r="BO61" s="429"/>
      <c r="BP61" s="429"/>
      <c r="BQ61" s="471"/>
      <c r="BR61" s="478"/>
      <c r="BS61" s="429"/>
      <c r="BT61" s="429"/>
      <c r="BU61" s="429"/>
      <c r="BV61" s="429"/>
      <c r="BW61" s="429"/>
      <c r="BX61" s="429"/>
      <c r="BY61" s="430"/>
      <c r="BZ61" s="430"/>
      <c r="CA61" s="1807"/>
      <c r="CB61" s="1807"/>
      <c r="CC61" s="1807"/>
      <c r="CD61" s="1807"/>
      <c r="CE61" s="1807"/>
      <c r="CF61" s="1807"/>
      <c r="CG61" s="1807"/>
      <c r="CH61" s="1807"/>
      <c r="CI61" s="1807"/>
      <c r="CJ61" s="1807"/>
      <c r="CK61" s="1807"/>
      <c r="CL61" s="1807"/>
      <c r="CM61" s="1807"/>
      <c r="CN61" s="1807"/>
      <c r="CO61" s="1807"/>
      <c r="CP61" s="1807"/>
      <c r="CQ61" s="1807"/>
      <c r="CR61" s="1807"/>
      <c r="CS61" s="1807"/>
      <c r="CT61" s="1807"/>
      <c r="CU61" s="1807"/>
      <c r="CV61" s="1807"/>
      <c r="CW61" s="1807"/>
      <c r="CX61" s="1807"/>
      <c r="CY61" s="1807"/>
      <c r="CZ61" s="1807"/>
    </row>
    <row r="62" s="772" customFormat="true" ht="15" customHeight="true" x14ac:dyDescent="0.2">
      <c r="A62" s="2490"/>
      <c r="B62" s="1676" t="s">
        <v>264</v>
      </c>
      <c r="C62" s="1560">
        <v>0.26926111738052683</v>
      </c>
      <c r="D62" s="1561">
        <v>0.37570802909634504</v>
      </c>
      <c r="E62" s="1561">
        <v>5.3499940962790808E-2</v>
      </c>
      <c r="F62" s="1561">
        <v>0</v>
      </c>
      <c r="G62" s="1562">
        <v>0.15896963351770207</v>
      </c>
      <c r="H62" s="1563">
        <v>0.22182335127319092</v>
      </c>
      <c r="I62" s="1561">
        <v>0</v>
      </c>
      <c r="J62" s="1561">
        <v>0</v>
      </c>
      <c r="K62" s="1561">
        <v>7.894836406952209E-2</v>
      </c>
      <c r="L62" s="1564">
        <v>0</v>
      </c>
      <c r="M62" s="1565">
        <v>0.14663113345788792</v>
      </c>
      <c r="N62" s="1561">
        <v>7.9267200871029439E-2</v>
      </c>
      <c r="O62" s="1561">
        <v>0.56057526369714017</v>
      </c>
      <c r="P62" s="1561">
        <v>0.74747031054152169</v>
      </c>
      <c r="Q62" s="1562">
        <v>0.40756965178295579</v>
      </c>
      <c r="R62" s="1563">
        <v>0.2185471000498837</v>
      </c>
      <c r="S62" s="1561">
        <v>0.20527276005590953</v>
      </c>
      <c r="T62" s="1561">
        <v>0.34794526108666757</v>
      </c>
      <c r="U62" s="1561">
        <v>0.43742288710925836</v>
      </c>
      <c r="V62" s="1561">
        <v>8.1339595092740011E-2</v>
      </c>
      <c r="W62" s="1561">
        <v>0.1308641131261028</v>
      </c>
      <c r="X62" s="1561">
        <v>0.25233426369504791</v>
      </c>
      <c r="Y62" s="1561">
        <v>0</v>
      </c>
      <c r="Z62" s="1764">
        <v>0</v>
      </c>
      <c r="AA62" s="898"/>
      <c r="AB62" s="898"/>
      <c r="AC62" s="898"/>
      <c r="AD62" s="898"/>
      <c r="AE62" s="898"/>
      <c r="AF62" s="898"/>
      <c r="AG62" s="898"/>
      <c r="AH62" s="898"/>
      <c r="AI62" s="898"/>
      <c r="AJ62" s="898"/>
      <c r="AK62" s="898"/>
      <c r="AL62" s="898"/>
      <c r="AM62" s="898"/>
      <c r="AN62" s="898"/>
      <c r="AO62" s="898"/>
      <c r="AP62" s="898"/>
      <c r="AQ62" s="898"/>
      <c r="AR62" s="898"/>
      <c r="AS62" s="898"/>
      <c r="AT62" s="898"/>
      <c r="AU62" s="898"/>
      <c r="AV62" s="898"/>
      <c r="AW62" s="898"/>
      <c r="AX62" s="898"/>
      <c r="AY62" s="898"/>
      <c r="AZ62" s="238"/>
      <c r="BA62" s="265"/>
      <c r="BB62" s="168"/>
      <c r="BC62" s="470"/>
      <c r="BD62" s="429"/>
      <c r="BE62" s="429"/>
      <c r="BF62" s="429"/>
      <c r="BG62" s="471"/>
      <c r="BH62" s="478"/>
      <c r="BI62" s="429"/>
      <c r="BJ62" s="429"/>
      <c r="BK62" s="429"/>
      <c r="BL62" s="471"/>
      <c r="BM62" s="478"/>
      <c r="BN62" s="429"/>
      <c r="BO62" s="429"/>
      <c r="BP62" s="429"/>
      <c r="BQ62" s="471"/>
      <c r="BR62" s="478"/>
      <c r="BS62" s="429"/>
      <c r="BT62" s="429"/>
      <c r="BU62" s="429"/>
      <c r="BV62" s="429"/>
      <c r="BW62" s="429"/>
      <c r="BX62" s="429"/>
      <c r="BY62" s="430"/>
      <c r="BZ62" s="430"/>
      <c r="CA62" s="1807"/>
      <c r="CB62" s="1807"/>
      <c r="CC62" s="1807"/>
      <c r="CD62" s="1807"/>
      <c r="CE62" s="1807"/>
      <c r="CF62" s="1807"/>
      <c r="CG62" s="1807"/>
      <c r="CH62" s="1807"/>
      <c r="CI62" s="1807"/>
      <c r="CJ62" s="1807"/>
      <c r="CK62" s="1807"/>
      <c r="CL62" s="1807"/>
      <c r="CM62" s="1807"/>
      <c r="CN62" s="1807"/>
      <c r="CO62" s="1807"/>
      <c r="CP62" s="1807"/>
      <c r="CQ62" s="1807"/>
      <c r="CR62" s="1807"/>
      <c r="CS62" s="1807"/>
      <c r="CT62" s="1807"/>
      <c r="CU62" s="1807"/>
      <c r="CV62" s="1807"/>
      <c r="CW62" s="1807"/>
      <c r="CX62" s="1807"/>
      <c r="CY62" s="1807"/>
      <c r="CZ62" s="1807"/>
    </row>
    <row r="63" s="772" customFormat="true" ht="15" customHeight="true" x14ac:dyDescent="0.2">
      <c r="A63" s="2490"/>
      <c r="B63" s="1676" t="s">
        <v>265</v>
      </c>
      <c r="C63" s="1560">
        <v>2.6826392209013714</v>
      </c>
      <c r="D63" s="1561">
        <v>1.7507741344695387</v>
      </c>
      <c r="E63" s="1561">
        <v>0.55396956388247887</v>
      </c>
      <c r="F63" s="1561">
        <v>0.46534851482118195</v>
      </c>
      <c r="G63" s="1562">
        <v>0.48339568878685402</v>
      </c>
      <c r="H63" s="1563">
        <v>0.24771438228200093</v>
      </c>
      <c r="I63" s="1561">
        <v>0.22768833042471978</v>
      </c>
      <c r="J63" s="1561">
        <v>0.232677221124098</v>
      </c>
      <c r="K63" s="1561">
        <v>0.2855446650250964</v>
      </c>
      <c r="L63" s="1564">
        <v>0.73204697798298124</v>
      </c>
      <c r="M63" s="1565">
        <v>3.4869748520337742</v>
      </c>
      <c r="N63" s="1561">
        <v>3.3823173202005812</v>
      </c>
      <c r="O63" s="1561">
        <v>3.4450463630564498</v>
      </c>
      <c r="P63" s="1561">
        <v>2.6883848846972214</v>
      </c>
      <c r="Q63" s="1562">
        <v>1.1329831892946394</v>
      </c>
      <c r="R63" s="1563">
        <v>0.30609664814306464</v>
      </c>
      <c r="S63" s="1561">
        <v>5.5886038185608215E-2</v>
      </c>
      <c r="T63" s="1561">
        <v>3.3530561690841725</v>
      </c>
      <c r="U63" s="1561">
        <v>6.1704194356232342</v>
      </c>
      <c r="V63" s="1561">
        <v>1.6913350499569337</v>
      </c>
      <c r="W63" s="1561">
        <v>1.9290817521409847</v>
      </c>
      <c r="X63" s="1561">
        <v>2.1206939228897723</v>
      </c>
      <c r="Y63" s="1561">
        <v>0</v>
      </c>
      <c r="Z63" s="1764">
        <v>1.9806407547956701</v>
      </c>
      <c r="AA63" s="898"/>
      <c r="AB63" s="898"/>
      <c r="AC63" s="898"/>
      <c r="AD63" s="898"/>
      <c r="AE63" s="898"/>
      <c r="AF63" s="898"/>
      <c r="AG63" s="898"/>
      <c r="AH63" s="898"/>
      <c r="AI63" s="898"/>
      <c r="AJ63" s="898"/>
      <c r="AK63" s="898"/>
      <c r="AL63" s="898"/>
      <c r="AM63" s="898"/>
      <c r="AN63" s="898"/>
      <c r="AO63" s="898"/>
      <c r="AP63" s="898"/>
      <c r="AQ63" s="898"/>
      <c r="AR63" s="898"/>
      <c r="AS63" s="898"/>
      <c r="AT63" s="898"/>
      <c r="AU63" s="898"/>
      <c r="AV63" s="898"/>
      <c r="AW63" s="898"/>
      <c r="AX63" s="898"/>
      <c r="AY63" s="898"/>
      <c r="AZ63" s="238"/>
      <c r="BA63" s="265"/>
      <c r="BB63" s="168"/>
      <c r="BC63" s="470"/>
      <c r="BD63" s="429"/>
      <c r="BE63" s="429"/>
      <c r="BF63" s="429"/>
      <c r="BG63" s="471"/>
      <c r="BH63" s="478"/>
      <c r="BI63" s="429"/>
      <c r="BJ63" s="429"/>
      <c r="BK63" s="429"/>
      <c r="BL63" s="471"/>
      <c r="BM63" s="478"/>
      <c r="BN63" s="429"/>
      <c r="BO63" s="429"/>
      <c r="BP63" s="429"/>
      <c r="BQ63" s="471"/>
      <c r="BR63" s="478"/>
      <c r="BS63" s="429"/>
      <c r="BT63" s="429"/>
      <c r="BU63" s="429"/>
      <c r="BV63" s="429"/>
      <c r="BW63" s="429"/>
      <c r="BX63" s="429"/>
      <c r="BY63" s="430"/>
      <c r="BZ63" s="430"/>
      <c r="CA63" s="1807"/>
      <c r="CB63" s="1807"/>
      <c r="CC63" s="1807"/>
      <c r="CD63" s="1807"/>
      <c r="CE63" s="1807"/>
      <c r="CF63" s="1807"/>
      <c r="CG63" s="1807"/>
      <c r="CH63" s="1807"/>
      <c r="CI63" s="1807"/>
      <c r="CJ63" s="1807"/>
      <c r="CK63" s="1807"/>
      <c r="CL63" s="1807"/>
      <c r="CM63" s="1807"/>
      <c r="CN63" s="1807"/>
      <c r="CO63" s="1807"/>
      <c r="CP63" s="1807"/>
      <c r="CQ63" s="1807"/>
      <c r="CR63" s="1807"/>
      <c r="CS63" s="1807"/>
      <c r="CT63" s="1807"/>
      <c r="CU63" s="1807"/>
      <c r="CV63" s="1807"/>
      <c r="CW63" s="1807"/>
      <c r="CX63" s="1807"/>
      <c r="CY63" s="1807"/>
      <c r="CZ63" s="1807"/>
    </row>
    <row r="64" s="772" customFormat="true" ht="15" customHeight="true" x14ac:dyDescent="0.2">
      <c r="A64" s="2490"/>
      <c r="B64" s="1676" t="s">
        <v>266</v>
      </c>
      <c r="C64" s="1560">
        <v>2.7070453188438472</v>
      </c>
      <c r="D64" s="1561">
        <v>0.9178605865634013</v>
      </c>
      <c r="E64" s="1561">
        <v>0.25907447288469021</v>
      </c>
      <c r="F64" s="1561">
        <v>0.10929807120451507</v>
      </c>
      <c r="G64" s="1562">
        <v>0</v>
      </c>
      <c r="H64" s="1563">
        <v>0.15854044061970085</v>
      </c>
      <c r="I64" s="1561">
        <v>0</v>
      </c>
      <c r="J64" s="1561">
        <v>0</v>
      </c>
      <c r="K64" s="1561">
        <v>0</v>
      </c>
      <c r="L64" s="1564">
        <v>0</v>
      </c>
      <c r="M64" s="1565">
        <v>5.4705264750654319</v>
      </c>
      <c r="N64" s="1561">
        <v>2.0389289185825872</v>
      </c>
      <c r="O64" s="1561">
        <v>1.6839837619972586</v>
      </c>
      <c r="P64" s="1561">
        <v>1.2686078659076052</v>
      </c>
      <c r="Q64" s="1562">
        <v>0.99736924839258045</v>
      </c>
      <c r="R64" s="1563">
        <v>0</v>
      </c>
      <c r="S64" s="1561">
        <v>0</v>
      </c>
      <c r="T64" s="1561">
        <v>2.063173379770026</v>
      </c>
      <c r="U64" s="1561">
        <v>2.0692062161660432</v>
      </c>
      <c r="V64" s="1561">
        <v>0.96246274041333968</v>
      </c>
      <c r="W64" s="1561">
        <v>2.4846084656757297</v>
      </c>
      <c r="X64" s="1561">
        <v>5.7204838547692445</v>
      </c>
      <c r="Y64" s="1561">
        <v>0</v>
      </c>
      <c r="Z64" s="1764">
        <v>0</v>
      </c>
      <c r="AA64" s="898"/>
      <c r="AB64" s="898"/>
      <c r="AC64" s="898"/>
      <c r="AD64" s="898"/>
      <c r="AE64" s="898"/>
      <c r="AF64" s="898"/>
      <c r="AG64" s="898"/>
      <c r="AH64" s="898"/>
      <c r="AI64" s="898"/>
      <c r="AJ64" s="898"/>
      <c r="AK64" s="898"/>
      <c r="AL64" s="898"/>
      <c r="AM64" s="898"/>
      <c r="AN64" s="898"/>
      <c r="AO64" s="898"/>
      <c r="AP64" s="898"/>
      <c r="AQ64" s="898"/>
      <c r="AR64" s="898"/>
      <c r="AS64" s="898"/>
      <c r="AT64" s="898"/>
      <c r="AU64" s="898"/>
      <c r="AV64" s="898"/>
      <c r="AW64" s="898"/>
      <c r="AX64" s="898"/>
      <c r="AY64" s="898"/>
      <c r="AZ64" s="238"/>
      <c r="BA64" s="265"/>
      <c r="BB64" s="168"/>
      <c r="BC64" s="470"/>
      <c r="BD64" s="429"/>
      <c r="BE64" s="429"/>
      <c r="BF64" s="429"/>
      <c r="BG64" s="471"/>
      <c r="BH64" s="478"/>
      <c r="BI64" s="429"/>
      <c r="BJ64" s="429"/>
      <c r="BK64" s="429"/>
      <c r="BL64" s="471"/>
      <c r="BM64" s="478"/>
      <c r="BN64" s="429"/>
      <c r="BO64" s="429"/>
      <c r="BP64" s="429"/>
      <c r="BQ64" s="471"/>
      <c r="BR64" s="478"/>
      <c r="BS64" s="429"/>
      <c r="BT64" s="429"/>
      <c r="BU64" s="429"/>
      <c r="BV64" s="429"/>
      <c r="BW64" s="429"/>
      <c r="BX64" s="429"/>
      <c r="BY64" s="430"/>
      <c r="BZ64" s="430"/>
      <c r="CA64" s="1807"/>
      <c r="CB64" s="1807"/>
      <c r="CC64" s="1807"/>
      <c r="CD64" s="1807"/>
      <c r="CE64" s="1807"/>
      <c r="CF64" s="1807"/>
      <c r="CG64" s="1807"/>
      <c r="CH64" s="1807"/>
      <c r="CI64" s="1807"/>
      <c r="CJ64" s="1807"/>
      <c r="CK64" s="1807"/>
      <c r="CL64" s="1807"/>
      <c r="CM64" s="1807"/>
      <c r="CN64" s="1807"/>
      <c r="CO64" s="1807"/>
      <c r="CP64" s="1807"/>
      <c r="CQ64" s="1807"/>
      <c r="CR64" s="1807"/>
      <c r="CS64" s="1807"/>
      <c r="CT64" s="1807"/>
      <c r="CU64" s="1807"/>
      <c r="CV64" s="1807"/>
      <c r="CW64" s="1807"/>
      <c r="CX64" s="1807"/>
      <c r="CY64" s="1807"/>
      <c r="CZ64" s="1807"/>
    </row>
    <row r="65" s="772" customFormat="true" ht="15" customHeight="true" x14ac:dyDescent="0.2">
      <c r="A65" s="2490"/>
      <c r="B65" s="1676" t="s">
        <v>267</v>
      </c>
      <c r="C65" s="1560">
        <v>1.707747530972525</v>
      </c>
      <c r="D65" s="1561">
        <v>0.94926032491193735</v>
      </c>
      <c r="E65" s="1561">
        <v>0.6412484362859372</v>
      </c>
      <c r="F65" s="1561">
        <v>0.7159126577232332</v>
      </c>
      <c r="G65" s="1562">
        <v>0.50259571601635455</v>
      </c>
      <c r="H65" s="1563">
        <v>0.44898777355045033</v>
      </c>
      <c r="I65" s="1561">
        <v>0.5006855739154118</v>
      </c>
      <c r="J65" s="1561">
        <v>0.44009075123635388</v>
      </c>
      <c r="K65" s="1561">
        <v>0.86930243329090551</v>
      </c>
      <c r="L65" s="1564">
        <v>0.34145925018913437</v>
      </c>
      <c r="M65" s="1565">
        <v>2.4641124795527882</v>
      </c>
      <c r="N65" s="1561">
        <v>1.343972003876966</v>
      </c>
      <c r="O65" s="1561">
        <v>1.6541101320061382</v>
      </c>
      <c r="P65" s="1561">
        <v>1.9333334069365222</v>
      </c>
      <c r="Q65" s="1562">
        <v>0.85086142768975881</v>
      </c>
      <c r="R65" s="1563">
        <v>0.10934392279236396</v>
      </c>
      <c r="S65" s="1561">
        <v>0</v>
      </c>
      <c r="T65" s="1561">
        <v>0</v>
      </c>
      <c r="U65" s="1561">
        <v>0</v>
      </c>
      <c r="V65" s="1561">
        <v>1.4640680886810704</v>
      </c>
      <c r="W65" s="1561">
        <v>5.7844155672282422</v>
      </c>
      <c r="X65" s="1561">
        <v>0.4074673472302161</v>
      </c>
      <c r="Y65" s="1561">
        <v>0.1305956075664263</v>
      </c>
      <c r="Z65" s="1764">
        <v>0.22500742524358378</v>
      </c>
      <c r="AA65" s="898"/>
      <c r="AB65" s="898"/>
      <c r="AC65" s="898"/>
      <c r="AD65" s="898"/>
      <c r="AE65" s="898"/>
      <c r="AF65" s="898"/>
      <c r="AG65" s="898"/>
      <c r="AH65" s="898"/>
      <c r="AI65" s="898"/>
      <c r="AJ65" s="898"/>
      <c r="AK65" s="898"/>
      <c r="AL65" s="898"/>
      <c r="AM65" s="898"/>
      <c r="AN65" s="898"/>
      <c r="AO65" s="898"/>
      <c r="AP65" s="898"/>
      <c r="AQ65" s="898"/>
      <c r="AR65" s="898"/>
      <c r="AS65" s="898"/>
      <c r="AT65" s="898"/>
      <c r="AU65" s="898"/>
      <c r="AV65" s="898"/>
      <c r="AW65" s="898"/>
      <c r="AX65" s="898"/>
      <c r="AY65" s="898"/>
      <c r="AZ65" s="238"/>
      <c r="BA65" s="265"/>
      <c r="BB65" s="168"/>
      <c r="BC65" s="470"/>
      <c r="BD65" s="429"/>
      <c r="BE65" s="429"/>
      <c r="BF65" s="429"/>
      <c r="BG65" s="471"/>
      <c r="BH65" s="478"/>
      <c r="BI65" s="429"/>
      <c r="BJ65" s="429"/>
      <c r="BK65" s="429"/>
      <c r="BL65" s="471"/>
      <c r="BM65" s="478"/>
      <c r="BN65" s="429"/>
      <c r="BO65" s="429"/>
      <c r="BP65" s="429"/>
      <c r="BQ65" s="471"/>
      <c r="BR65" s="478"/>
      <c r="BS65" s="429"/>
      <c r="BT65" s="429"/>
      <c r="BU65" s="429"/>
      <c r="BV65" s="429"/>
      <c r="BW65" s="429"/>
      <c r="BX65" s="429"/>
      <c r="BY65" s="430"/>
      <c r="BZ65" s="430"/>
      <c r="CA65" s="1807"/>
      <c r="CB65" s="1807"/>
      <c r="CC65" s="1807"/>
      <c r="CD65" s="1807"/>
      <c r="CE65" s="1807"/>
      <c r="CF65" s="1807"/>
      <c r="CG65" s="1807"/>
      <c r="CH65" s="1807"/>
      <c r="CI65" s="1807"/>
      <c r="CJ65" s="1807"/>
      <c r="CK65" s="1807"/>
      <c r="CL65" s="1807"/>
      <c r="CM65" s="1807"/>
      <c r="CN65" s="1807"/>
      <c r="CO65" s="1807"/>
      <c r="CP65" s="1807"/>
      <c r="CQ65" s="1807"/>
      <c r="CR65" s="1807"/>
      <c r="CS65" s="1807"/>
      <c r="CT65" s="1807"/>
      <c r="CU65" s="1807"/>
      <c r="CV65" s="1807"/>
      <c r="CW65" s="1807"/>
      <c r="CX65" s="1807"/>
      <c r="CY65" s="1807"/>
      <c r="CZ65" s="1807"/>
    </row>
    <row r="66" s="772" customFormat="true" ht="15" customHeight="true" x14ac:dyDescent="0.2">
      <c r="A66" s="2490"/>
      <c r="B66" s="1676" t="s">
        <v>268</v>
      </c>
      <c r="C66" s="1560">
        <v>5.6375751339384115</v>
      </c>
      <c r="D66" s="1561">
        <v>1.8586615714463466</v>
      </c>
      <c r="E66" s="1561">
        <v>0.36559766200632177</v>
      </c>
      <c r="F66" s="1561">
        <v>9.1476109819937854E-2</v>
      </c>
      <c r="G66" s="1562">
        <v>0</v>
      </c>
      <c r="H66" s="1563">
        <v>0</v>
      </c>
      <c r="I66" s="1561">
        <v>0</v>
      </c>
      <c r="J66" s="1561">
        <v>0</v>
      </c>
      <c r="K66" s="1561">
        <v>0</v>
      </c>
      <c r="L66" s="1564">
        <v>0</v>
      </c>
      <c r="M66" s="1565">
        <v>9.1911261227733743</v>
      </c>
      <c r="N66" s="1561">
        <v>6.3733455304674242</v>
      </c>
      <c r="O66" s="1561">
        <v>4.852830493534106</v>
      </c>
      <c r="P66" s="1561">
        <v>2.2612799123749809</v>
      </c>
      <c r="Q66" s="1562">
        <v>0.76031609983323734</v>
      </c>
      <c r="R66" s="1563">
        <v>0</v>
      </c>
      <c r="S66" s="1561">
        <v>0</v>
      </c>
      <c r="T66" s="1561">
        <v>1.2547332170206971</v>
      </c>
      <c r="U66" s="1561">
        <v>0.47428996415491331</v>
      </c>
      <c r="V66" s="1561">
        <v>1.9104102268492227</v>
      </c>
      <c r="W66" s="1561">
        <v>11.274817783436021</v>
      </c>
      <c r="X66" s="1561">
        <v>0.20684411138022418</v>
      </c>
      <c r="Y66" s="1561">
        <v>0</v>
      </c>
      <c r="Z66" s="1764">
        <v>0</v>
      </c>
      <c r="AA66" s="898"/>
      <c r="AB66" s="898"/>
      <c r="AC66" s="898"/>
      <c r="AD66" s="898"/>
      <c r="AE66" s="898"/>
      <c r="AF66" s="898"/>
      <c r="AG66" s="898"/>
      <c r="AH66" s="898"/>
      <c r="AI66" s="898"/>
      <c r="AJ66" s="898"/>
      <c r="AK66" s="898"/>
      <c r="AL66" s="898"/>
      <c r="AM66" s="898"/>
      <c r="AN66" s="898"/>
      <c r="AO66" s="898"/>
      <c r="AP66" s="898"/>
      <c r="AQ66" s="898"/>
      <c r="AR66" s="898"/>
      <c r="AS66" s="898"/>
      <c r="AT66" s="898"/>
      <c r="AU66" s="898"/>
      <c r="AV66" s="898"/>
      <c r="AW66" s="898"/>
      <c r="AX66" s="898"/>
      <c r="AY66" s="898"/>
      <c r="AZ66" s="238"/>
      <c r="BA66" s="265"/>
      <c r="BB66" s="168"/>
      <c r="BC66" s="470"/>
      <c r="BD66" s="429"/>
      <c r="BE66" s="429"/>
      <c r="BF66" s="429"/>
      <c r="BG66" s="471"/>
      <c r="BH66" s="478"/>
      <c r="BI66" s="429"/>
      <c r="BJ66" s="429"/>
      <c r="BK66" s="429"/>
      <c r="BL66" s="471"/>
      <c r="BM66" s="478"/>
      <c r="BN66" s="429"/>
      <c r="BO66" s="429"/>
      <c r="BP66" s="429"/>
      <c r="BQ66" s="471"/>
      <c r="BR66" s="478"/>
      <c r="BS66" s="429"/>
      <c r="BT66" s="429"/>
      <c r="BU66" s="429"/>
      <c r="BV66" s="429"/>
      <c r="BW66" s="429"/>
      <c r="BX66" s="429"/>
      <c r="BY66" s="430"/>
      <c r="BZ66" s="430"/>
      <c r="CA66" s="1807"/>
      <c r="CB66" s="1807"/>
      <c r="CC66" s="1807"/>
      <c r="CD66" s="1807"/>
      <c r="CE66" s="1807"/>
      <c r="CF66" s="1807"/>
      <c r="CG66" s="1807"/>
      <c r="CH66" s="1807"/>
      <c r="CI66" s="1807"/>
      <c r="CJ66" s="1807"/>
      <c r="CK66" s="1807"/>
      <c r="CL66" s="1807"/>
      <c r="CM66" s="1807"/>
      <c r="CN66" s="1807"/>
      <c r="CO66" s="1807"/>
      <c r="CP66" s="1807"/>
      <c r="CQ66" s="1807"/>
      <c r="CR66" s="1807"/>
      <c r="CS66" s="1807"/>
      <c r="CT66" s="1807"/>
      <c r="CU66" s="1807"/>
      <c r="CV66" s="1807"/>
      <c r="CW66" s="1807"/>
      <c r="CX66" s="1807"/>
      <c r="CY66" s="1807"/>
      <c r="CZ66" s="1807"/>
    </row>
    <row r="67" s="772" customFormat="true" ht="15" customHeight="true" x14ac:dyDescent="0.2">
      <c r="A67" s="2490"/>
      <c r="B67" s="1676" t="s">
        <v>269</v>
      </c>
      <c r="C67" s="1560">
        <v>20.103744228302787</v>
      </c>
      <c r="D67" s="1561">
        <v>11.043586716944739</v>
      </c>
      <c r="E67" s="1561">
        <v>9.6290201138711282</v>
      </c>
      <c r="F67" s="1561">
        <v>11.438206341202257</v>
      </c>
      <c r="G67" s="1562">
        <v>9.9012939628175243</v>
      </c>
      <c r="H67" s="1563">
        <v>8.8802238985370572</v>
      </c>
      <c r="I67" s="1561">
        <v>8.6519884180676527</v>
      </c>
      <c r="J67" s="1561">
        <v>10.548208027612402</v>
      </c>
      <c r="K67" s="1561">
        <v>12.46386616339864</v>
      </c>
      <c r="L67" s="1564">
        <v>7.8847037190833316</v>
      </c>
      <c r="M67" s="1565">
        <v>26.430156323124464</v>
      </c>
      <c r="N67" s="1561">
        <v>21.150846293098123</v>
      </c>
      <c r="O67" s="1561">
        <v>14.214672851332081</v>
      </c>
      <c r="P67" s="1561">
        <v>14.464908035369278</v>
      </c>
      <c r="Q67" s="1562">
        <v>12.490683260855894</v>
      </c>
      <c r="R67" s="1563">
        <v>23.412093148044136</v>
      </c>
      <c r="S67" s="1561">
        <v>0</v>
      </c>
      <c r="T67" s="1561">
        <v>37.054905843001819</v>
      </c>
      <c r="U67" s="1561">
        <v>0.28696535646347693</v>
      </c>
      <c r="V67" s="1561">
        <v>0.19648379087798262</v>
      </c>
      <c r="W67" s="1561">
        <v>0.19840668021808167</v>
      </c>
      <c r="X67" s="1561">
        <v>37.450000339780253</v>
      </c>
      <c r="Y67" s="1561">
        <v>44.752904483323654</v>
      </c>
      <c r="Z67" s="1764">
        <v>0.52196816530884749</v>
      </c>
      <c r="AA67" s="898"/>
      <c r="AB67" s="898"/>
      <c r="AC67" s="898"/>
      <c r="AD67" s="898"/>
      <c r="AE67" s="898"/>
      <c r="AF67" s="898"/>
      <c r="AG67" s="898"/>
      <c r="AH67" s="898"/>
      <c r="AI67" s="898"/>
      <c r="AJ67" s="898"/>
      <c r="AK67" s="898"/>
      <c r="AL67" s="898"/>
      <c r="AM67" s="898"/>
      <c r="AN67" s="898"/>
      <c r="AO67" s="898"/>
      <c r="AP67" s="898"/>
      <c r="AQ67" s="898"/>
      <c r="AR67" s="898"/>
      <c r="AS67" s="898"/>
      <c r="AT67" s="898"/>
      <c r="AU67" s="898"/>
      <c r="AV67" s="898"/>
      <c r="AW67" s="898"/>
      <c r="AX67" s="898"/>
      <c r="AY67" s="898"/>
      <c r="AZ67" s="238"/>
      <c r="BA67" s="265"/>
      <c r="BB67" s="168"/>
      <c r="BC67" s="470"/>
      <c r="BD67" s="429"/>
      <c r="BE67" s="429"/>
      <c r="BF67" s="429"/>
      <c r="BG67" s="471"/>
      <c r="BH67" s="478"/>
      <c r="BI67" s="429"/>
      <c r="BJ67" s="429"/>
      <c r="BK67" s="429"/>
      <c r="BL67" s="471"/>
      <c r="BM67" s="478"/>
      <c r="BN67" s="429"/>
      <c r="BO67" s="429"/>
      <c r="BP67" s="429"/>
      <c r="BQ67" s="471"/>
      <c r="BR67" s="478"/>
      <c r="BS67" s="429"/>
      <c r="BT67" s="429"/>
      <c r="BU67" s="429"/>
      <c r="BV67" s="429"/>
      <c r="BW67" s="429"/>
      <c r="BX67" s="429"/>
      <c r="BY67" s="430"/>
      <c r="BZ67" s="430"/>
      <c r="CA67" s="1807"/>
      <c r="CB67" s="1807"/>
      <c r="CC67" s="1807"/>
      <c r="CD67" s="1807"/>
      <c r="CE67" s="1807"/>
      <c r="CF67" s="1807"/>
      <c r="CG67" s="1807"/>
      <c r="CH67" s="1807"/>
      <c r="CI67" s="1807"/>
      <c r="CJ67" s="1807"/>
      <c r="CK67" s="1807"/>
      <c r="CL67" s="1807"/>
      <c r="CM67" s="1807"/>
      <c r="CN67" s="1807"/>
      <c r="CO67" s="1807"/>
      <c r="CP67" s="1807"/>
      <c r="CQ67" s="1807"/>
      <c r="CR67" s="1807"/>
      <c r="CS67" s="1807"/>
      <c r="CT67" s="1807"/>
      <c r="CU67" s="1807"/>
      <c r="CV67" s="1807"/>
      <c r="CW67" s="1807"/>
      <c r="CX67" s="1807"/>
      <c r="CY67" s="1807"/>
      <c r="CZ67" s="1807"/>
    </row>
    <row r="68" s="772" customFormat="true" ht="15" customHeight="true" x14ac:dyDescent="0.2">
      <c r="A68" s="2490"/>
      <c r="B68" s="1676" t="s">
        <v>270</v>
      </c>
      <c r="C68" s="1560">
        <v>4.2228594398758981</v>
      </c>
      <c r="D68" s="1561">
        <v>1.2515050036747259</v>
      </c>
      <c r="E68" s="1561">
        <v>0.90821833396471274</v>
      </c>
      <c r="F68" s="1561">
        <v>0.70670260336457158</v>
      </c>
      <c r="G68" s="1562">
        <v>0.35830021615077762</v>
      </c>
      <c r="H68" s="1563">
        <v>0.22754954648090533</v>
      </c>
      <c r="I68" s="1561">
        <v>0.21830751548884425</v>
      </c>
      <c r="J68" s="1561">
        <v>0.85556224809708969</v>
      </c>
      <c r="K68" s="1561">
        <v>0.32354661135855062</v>
      </c>
      <c r="L68" s="1564">
        <v>0.30759054488444737</v>
      </c>
      <c r="M68" s="1565">
        <v>4.9743893984303202</v>
      </c>
      <c r="N68" s="1561">
        <v>6.5791083886062598</v>
      </c>
      <c r="O68" s="1561">
        <v>2.9226325653443341</v>
      </c>
      <c r="P68" s="1561">
        <v>1.978069894723121</v>
      </c>
      <c r="Q68" s="1562">
        <v>1.7322365291362316</v>
      </c>
      <c r="R68" s="1563">
        <v>1.5273304278271052</v>
      </c>
      <c r="S68" s="1561">
        <v>0.7621019421197891</v>
      </c>
      <c r="T68" s="1561">
        <v>2.2580937352155157</v>
      </c>
      <c r="U68" s="1561">
        <v>10.834602885642452</v>
      </c>
      <c r="V68" s="1561">
        <v>7.1860038705399309E-2</v>
      </c>
      <c r="W68" s="1561">
        <v>0.35610527417006754</v>
      </c>
      <c r="X68" s="1561">
        <v>4.1495121278560552</v>
      </c>
      <c r="Y68" s="1561">
        <v>0.11581813947670618</v>
      </c>
      <c r="Z68" s="1764">
        <v>1.7516412892606434</v>
      </c>
      <c r="AA68" s="898"/>
      <c r="AB68" s="898"/>
      <c r="AC68" s="898"/>
      <c r="AD68" s="898"/>
      <c r="AE68" s="898"/>
      <c r="AF68" s="898"/>
      <c r="AG68" s="898"/>
      <c r="AH68" s="898"/>
      <c r="AI68" s="898"/>
      <c r="AJ68" s="898"/>
      <c r="AK68" s="898"/>
      <c r="AL68" s="898"/>
      <c r="AM68" s="898"/>
      <c r="AN68" s="898"/>
      <c r="AO68" s="898"/>
      <c r="AP68" s="898"/>
      <c r="AQ68" s="898"/>
      <c r="AR68" s="898"/>
      <c r="AS68" s="898"/>
      <c r="AT68" s="898"/>
      <c r="AU68" s="898"/>
      <c r="AV68" s="898"/>
      <c r="AW68" s="898"/>
      <c r="AX68" s="898"/>
      <c r="AY68" s="898"/>
      <c r="AZ68" s="238"/>
      <c r="BA68" s="265"/>
      <c r="BB68" s="168"/>
      <c r="BC68" s="470"/>
      <c r="BD68" s="429"/>
      <c r="BE68" s="429"/>
      <c r="BF68" s="429"/>
      <c r="BG68" s="471"/>
      <c r="BH68" s="478"/>
      <c r="BI68" s="429"/>
      <c r="BJ68" s="429"/>
      <c r="BK68" s="429"/>
      <c r="BL68" s="471"/>
      <c r="BM68" s="478"/>
      <c r="BN68" s="429"/>
      <c r="BO68" s="429"/>
      <c r="BP68" s="429"/>
      <c r="BQ68" s="471"/>
      <c r="BR68" s="478"/>
      <c r="BS68" s="429"/>
      <c r="BT68" s="429"/>
      <c r="BU68" s="429"/>
      <c r="BV68" s="429"/>
      <c r="BW68" s="429"/>
      <c r="BX68" s="429"/>
      <c r="BY68" s="430"/>
      <c r="BZ68" s="430"/>
      <c r="CA68" s="1807"/>
      <c r="CB68" s="1807"/>
      <c r="CC68" s="1807"/>
      <c r="CD68" s="1807"/>
      <c r="CE68" s="1807"/>
      <c r="CF68" s="1807"/>
      <c r="CG68" s="1807"/>
      <c r="CH68" s="1807"/>
      <c r="CI68" s="1807"/>
      <c r="CJ68" s="1807"/>
      <c r="CK68" s="1807"/>
      <c r="CL68" s="1807"/>
      <c r="CM68" s="1807"/>
      <c r="CN68" s="1807"/>
      <c r="CO68" s="1807"/>
      <c r="CP68" s="1807"/>
      <c r="CQ68" s="1807"/>
      <c r="CR68" s="1807"/>
      <c r="CS68" s="1807"/>
      <c r="CT68" s="1807"/>
      <c r="CU68" s="1807"/>
      <c r="CV68" s="1807"/>
      <c r="CW68" s="1807"/>
      <c r="CX68" s="1807"/>
      <c r="CY68" s="1807"/>
      <c r="CZ68" s="1807"/>
    </row>
    <row r="69" s="772" customFormat="true" ht="15" customHeight="true" x14ac:dyDescent="0.2">
      <c r="A69" s="2490"/>
      <c r="B69" s="1676" t="s">
        <v>271</v>
      </c>
      <c r="C69" s="1560">
        <v>0.40826068741880006</v>
      </c>
      <c r="D69" s="1561">
        <v>0.27522109208981738</v>
      </c>
      <c r="E69" s="1561">
        <v>0.13994481108481233</v>
      </c>
      <c r="F69" s="1561">
        <v>6.5824925541808424E-2</v>
      </c>
      <c r="G69" s="1562">
        <v>0.11297760231205653</v>
      </c>
      <c r="H69" s="1563">
        <v>4.150634311926038E-2</v>
      </c>
      <c r="I69" s="1561">
        <v>5.4654459218620596E-2</v>
      </c>
      <c r="J69" s="1561">
        <v>9.9609505632904952E-2</v>
      </c>
      <c r="K69" s="1561">
        <v>5.6837759283848197E-2</v>
      </c>
      <c r="L69" s="1564">
        <v>0</v>
      </c>
      <c r="M69" s="1565">
        <v>0.91881319148318719</v>
      </c>
      <c r="N69" s="1561">
        <v>0.20315228949263653</v>
      </c>
      <c r="O69" s="1561">
        <v>0.26089111860398179</v>
      </c>
      <c r="P69" s="1561">
        <v>0.85682483808271415</v>
      </c>
      <c r="Q69" s="1562">
        <v>0.2222406537432472</v>
      </c>
      <c r="R69" s="1563">
        <v>0</v>
      </c>
      <c r="S69" s="1561">
        <v>2.9267526642842885E-2</v>
      </c>
      <c r="T69" s="1561">
        <v>1.1042746101186482</v>
      </c>
      <c r="U69" s="1561">
        <v>0.41450551489168885</v>
      </c>
      <c r="V69" s="1561">
        <v>0.25552405695252206</v>
      </c>
      <c r="W69" s="1561">
        <v>0.71211238295485224</v>
      </c>
      <c r="X69" s="1561">
        <v>0.24572458344417603</v>
      </c>
      <c r="Y69" s="1561">
        <v>0</v>
      </c>
      <c r="Z69" s="1764">
        <v>0</v>
      </c>
      <c r="AA69" s="898"/>
      <c r="AB69" s="898"/>
      <c r="AC69" s="898"/>
      <c r="AD69" s="898"/>
      <c r="AE69" s="898"/>
      <c r="AF69" s="898"/>
      <c r="AG69" s="898"/>
      <c r="AH69" s="898"/>
      <c r="AI69" s="898"/>
      <c r="AJ69" s="898"/>
      <c r="AK69" s="898"/>
      <c r="AL69" s="898"/>
      <c r="AM69" s="898"/>
      <c r="AN69" s="898"/>
      <c r="AO69" s="898"/>
      <c r="AP69" s="898"/>
      <c r="AQ69" s="898"/>
      <c r="AR69" s="898"/>
      <c r="AS69" s="898"/>
      <c r="AT69" s="898"/>
      <c r="AU69" s="898"/>
      <c r="AV69" s="898"/>
      <c r="AW69" s="898"/>
      <c r="AX69" s="898"/>
      <c r="AY69" s="898"/>
      <c r="AZ69" s="238"/>
      <c r="BA69" s="265"/>
      <c r="BB69" s="168"/>
      <c r="BC69" s="470"/>
      <c r="BD69" s="429"/>
      <c r="BE69" s="429"/>
      <c r="BF69" s="429"/>
      <c r="BG69" s="471"/>
      <c r="BH69" s="478"/>
      <c r="BI69" s="429"/>
      <c r="BJ69" s="429"/>
      <c r="BK69" s="429"/>
      <c r="BL69" s="471"/>
      <c r="BM69" s="478"/>
      <c r="BN69" s="429"/>
      <c r="BO69" s="429"/>
      <c r="BP69" s="429"/>
      <c r="BQ69" s="471"/>
      <c r="BR69" s="478"/>
      <c r="BS69" s="429"/>
      <c r="BT69" s="429"/>
      <c r="BU69" s="429"/>
      <c r="BV69" s="429"/>
      <c r="BW69" s="429"/>
      <c r="BX69" s="429"/>
      <c r="BY69" s="430"/>
      <c r="BZ69" s="430"/>
      <c r="CA69" s="1807"/>
      <c r="CB69" s="1807"/>
      <c r="CC69" s="1807"/>
      <c r="CD69" s="1807"/>
      <c r="CE69" s="1807"/>
      <c r="CF69" s="1807"/>
      <c r="CG69" s="1807"/>
      <c r="CH69" s="1807"/>
      <c r="CI69" s="1807"/>
      <c r="CJ69" s="1807"/>
      <c r="CK69" s="1807"/>
      <c r="CL69" s="1807"/>
      <c r="CM69" s="1807"/>
      <c r="CN69" s="1807"/>
      <c r="CO69" s="1807"/>
      <c r="CP69" s="1807"/>
      <c r="CQ69" s="1807"/>
      <c r="CR69" s="1807"/>
      <c r="CS69" s="1807"/>
      <c r="CT69" s="1807"/>
      <c r="CU69" s="1807"/>
      <c r="CV69" s="1807"/>
      <c r="CW69" s="1807"/>
      <c r="CX69" s="1807"/>
      <c r="CY69" s="1807"/>
      <c r="CZ69" s="1807"/>
    </row>
    <row r="70" s="772" customFormat="true" ht="15" customHeight="true" x14ac:dyDescent="0.2">
      <c r="A70" s="2490"/>
      <c r="B70" s="1676" t="s">
        <v>272</v>
      </c>
      <c r="C70" s="1560">
        <v>0.20851389973885592</v>
      </c>
      <c r="D70" s="1561">
        <v>0.1534026868023223</v>
      </c>
      <c r="E70" s="1561">
        <v>6.8858473762566472E-2</v>
      </c>
      <c r="F70" s="1561">
        <v>0</v>
      </c>
      <c r="G70" s="1562">
        <v>0</v>
      </c>
      <c r="H70" s="1563">
        <v>0.13150581209569431</v>
      </c>
      <c r="I70" s="1561">
        <v>0</v>
      </c>
      <c r="J70" s="1561">
        <v>0</v>
      </c>
      <c r="K70" s="1561">
        <v>0</v>
      </c>
      <c r="L70" s="1564">
        <v>0</v>
      </c>
      <c r="M70" s="1565">
        <v>0.53303482029031612</v>
      </c>
      <c r="N70" s="1561">
        <v>8.1274617682457875E-2</v>
      </c>
      <c r="O70" s="1561">
        <v>7.4404337924609196E-2</v>
      </c>
      <c r="P70" s="1561">
        <v>0.12183144668856073</v>
      </c>
      <c r="Q70" s="1562">
        <v>0.20310047718845375</v>
      </c>
      <c r="R70" s="1563">
        <v>0</v>
      </c>
      <c r="S70" s="1561">
        <v>0</v>
      </c>
      <c r="T70" s="1561">
        <v>0.18639924701071481</v>
      </c>
      <c r="U70" s="1561">
        <v>0</v>
      </c>
      <c r="V70" s="1561">
        <v>0.40473297532600694</v>
      </c>
      <c r="W70" s="1561">
        <v>7.719173493152609E-2</v>
      </c>
      <c r="X70" s="1561">
        <v>0.33048401254359122</v>
      </c>
      <c r="Y70" s="1561">
        <v>0</v>
      </c>
      <c r="Z70" s="1764">
        <v>0</v>
      </c>
      <c r="AA70" s="898"/>
      <c r="AB70" s="898"/>
      <c r="AC70" s="898"/>
      <c r="AD70" s="898"/>
      <c r="AE70" s="898"/>
      <c r="AF70" s="898"/>
      <c r="AG70" s="898"/>
      <c r="AH70" s="898"/>
      <c r="AI70" s="898"/>
      <c r="AJ70" s="898"/>
      <c r="AK70" s="898"/>
      <c r="AL70" s="898"/>
      <c r="AM70" s="898"/>
      <c r="AN70" s="898"/>
      <c r="AO70" s="898"/>
      <c r="AP70" s="898"/>
      <c r="AQ70" s="898"/>
      <c r="AR70" s="898"/>
      <c r="AS70" s="898"/>
      <c r="AT70" s="898"/>
      <c r="AU70" s="898"/>
      <c r="AV70" s="898"/>
      <c r="AW70" s="898"/>
      <c r="AX70" s="898"/>
      <c r="AY70" s="898"/>
      <c r="AZ70" s="238"/>
      <c r="BA70" s="265"/>
      <c r="BB70" s="168"/>
      <c r="BC70" s="470"/>
      <c r="BD70" s="429"/>
      <c r="BE70" s="429"/>
      <c r="BF70" s="429"/>
      <c r="BG70" s="471"/>
      <c r="BH70" s="478"/>
      <c r="BI70" s="429"/>
      <c r="BJ70" s="429"/>
      <c r="BK70" s="429"/>
      <c r="BL70" s="471"/>
      <c r="BM70" s="478"/>
      <c r="BN70" s="429"/>
      <c r="BO70" s="429"/>
      <c r="BP70" s="429"/>
      <c r="BQ70" s="471"/>
      <c r="BR70" s="478"/>
      <c r="BS70" s="429"/>
      <c r="BT70" s="429"/>
      <c r="BU70" s="429"/>
      <c r="BV70" s="429"/>
      <c r="BW70" s="429"/>
      <c r="BX70" s="429"/>
      <c r="BY70" s="430"/>
      <c r="BZ70" s="430"/>
      <c r="CA70" s="1807"/>
      <c r="CB70" s="1807"/>
      <c r="CC70" s="1807"/>
      <c r="CD70" s="1807"/>
      <c r="CE70" s="1807"/>
      <c r="CF70" s="1807"/>
      <c r="CG70" s="1807"/>
      <c r="CH70" s="1807"/>
      <c r="CI70" s="1807"/>
      <c r="CJ70" s="1807"/>
      <c r="CK70" s="1807"/>
      <c r="CL70" s="1807"/>
      <c r="CM70" s="1807"/>
      <c r="CN70" s="1807"/>
      <c r="CO70" s="1807"/>
      <c r="CP70" s="1807"/>
      <c r="CQ70" s="1807"/>
      <c r="CR70" s="1807"/>
      <c r="CS70" s="1807"/>
      <c r="CT70" s="1807"/>
      <c r="CU70" s="1807"/>
      <c r="CV70" s="1807"/>
      <c r="CW70" s="1807"/>
      <c r="CX70" s="1807"/>
      <c r="CY70" s="1807"/>
      <c r="CZ70" s="1807"/>
    </row>
    <row r="71" s="772" customFormat="true" ht="15" customHeight="true" x14ac:dyDescent="0.2">
      <c r="A71" s="2490"/>
      <c r="B71" s="1676" t="s">
        <v>273</v>
      </c>
      <c r="C71" s="1560">
        <v>0.80008799657582796</v>
      </c>
      <c r="D71" s="1561">
        <v>4.4495329676610806</v>
      </c>
      <c r="E71" s="1561">
        <v>7.9063741584507836</v>
      </c>
      <c r="F71" s="1561">
        <v>17.016511129493551</v>
      </c>
      <c r="G71" s="1562">
        <v>39.249026402791628</v>
      </c>
      <c r="H71" s="1563">
        <v>4.7914410999684085</v>
      </c>
      <c r="I71" s="1561">
        <v>8.3126373375178861</v>
      </c>
      <c r="J71" s="1561">
        <v>13.97425012123586</v>
      </c>
      <c r="K71" s="1561">
        <v>23.926885191749079</v>
      </c>
      <c r="L71" s="1564">
        <v>45.235134518338697</v>
      </c>
      <c r="M71" s="1565">
        <v>0.23315943848547369</v>
      </c>
      <c r="N71" s="1561">
        <v>0.38087695768034407</v>
      </c>
      <c r="O71" s="1561">
        <v>1.1550339846092594</v>
      </c>
      <c r="P71" s="1561">
        <v>3.3584161266580868</v>
      </c>
      <c r="Q71" s="1562">
        <v>12.073105583663912</v>
      </c>
      <c r="R71" s="1563">
        <v>11.303596413810766</v>
      </c>
      <c r="S71" s="1561">
        <v>23.867398763109744</v>
      </c>
      <c r="T71" s="1561">
        <v>0</v>
      </c>
      <c r="U71" s="1561">
        <v>0.49629579878518632</v>
      </c>
      <c r="V71" s="1561">
        <v>20.629039762753216</v>
      </c>
      <c r="W71" s="1561">
        <v>2.8345970036557264</v>
      </c>
      <c r="X71" s="1561">
        <v>6.3547276610961196</v>
      </c>
      <c r="Y71" s="1561">
        <v>8.4113342722308513</v>
      </c>
      <c r="Z71" s="1764">
        <v>21.900352685665091</v>
      </c>
      <c r="AA71" s="898"/>
      <c r="AB71" s="898"/>
      <c r="AC71" s="898"/>
      <c r="AD71" s="898"/>
      <c r="AE71" s="898"/>
      <c r="AF71" s="898"/>
      <c r="AG71" s="898"/>
      <c r="AH71" s="898"/>
      <c r="AI71" s="898"/>
      <c r="AJ71" s="898"/>
      <c r="AK71" s="898"/>
      <c r="AL71" s="898"/>
      <c r="AM71" s="898"/>
      <c r="AN71" s="898"/>
      <c r="AO71" s="898"/>
      <c r="AP71" s="898"/>
      <c r="AQ71" s="898"/>
      <c r="AR71" s="898"/>
      <c r="AS71" s="898"/>
      <c r="AT71" s="898"/>
      <c r="AU71" s="898"/>
      <c r="AV71" s="898"/>
      <c r="AW71" s="898"/>
      <c r="AX71" s="898"/>
      <c r="AY71" s="898"/>
      <c r="AZ71" s="238"/>
      <c r="BA71" s="265"/>
      <c r="BB71" s="168"/>
      <c r="BC71" s="470"/>
      <c r="BD71" s="429"/>
      <c r="BE71" s="429"/>
      <c r="BF71" s="429"/>
      <c r="BG71" s="471"/>
      <c r="BH71" s="478"/>
      <c r="BI71" s="429"/>
      <c r="BJ71" s="429"/>
      <c r="BK71" s="429"/>
      <c r="BL71" s="471"/>
      <c r="BM71" s="478"/>
      <c r="BN71" s="429"/>
      <c r="BO71" s="429"/>
      <c r="BP71" s="429"/>
      <c r="BQ71" s="471"/>
      <c r="BR71" s="478"/>
      <c r="BS71" s="429"/>
      <c r="BT71" s="429"/>
      <c r="BU71" s="429"/>
      <c r="BV71" s="429"/>
      <c r="BW71" s="429"/>
      <c r="BX71" s="429"/>
      <c r="BY71" s="430"/>
      <c r="BZ71" s="430"/>
      <c r="CA71" s="1807"/>
      <c r="CB71" s="1807"/>
      <c r="CC71" s="1807"/>
      <c r="CD71" s="1807"/>
      <c r="CE71" s="1807"/>
      <c r="CF71" s="1807"/>
      <c r="CG71" s="1807"/>
      <c r="CH71" s="1807"/>
      <c r="CI71" s="1807"/>
      <c r="CJ71" s="1807"/>
      <c r="CK71" s="1807"/>
      <c r="CL71" s="1807"/>
      <c r="CM71" s="1807"/>
      <c r="CN71" s="1807"/>
      <c r="CO71" s="1807"/>
      <c r="CP71" s="1807"/>
      <c r="CQ71" s="1807"/>
      <c r="CR71" s="1807"/>
      <c r="CS71" s="1807"/>
      <c r="CT71" s="1807"/>
      <c r="CU71" s="1807"/>
      <c r="CV71" s="1807"/>
      <c r="CW71" s="1807"/>
      <c r="CX71" s="1807"/>
      <c r="CY71" s="1807"/>
      <c r="CZ71" s="1807"/>
    </row>
    <row r="72" s="772" customFormat="true" ht="15" customHeight="true" x14ac:dyDescent="0.2">
      <c r="A72" s="2490"/>
      <c r="B72" s="1676" t="s">
        <v>274</v>
      </c>
      <c r="C72" s="1560">
        <v>0.36308172646310599</v>
      </c>
      <c r="D72" s="1561">
        <v>6.2473426801530636E-3</v>
      </c>
      <c r="E72" s="1561">
        <v>0</v>
      </c>
      <c r="F72" s="1561">
        <v>7.0247748442997665E-3</v>
      </c>
      <c r="G72" s="1562">
        <v>0</v>
      </c>
      <c r="H72" s="1563">
        <v>0</v>
      </c>
      <c r="I72" s="1561">
        <v>0</v>
      </c>
      <c r="J72" s="1561">
        <v>1.0630233815892939E-2</v>
      </c>
      <c r="K72" s="1561">
        <v>0</v>
      </c>
      <c r="L72" s="1564">
        <v>0</v>
      </c>
      <c r="M72" s="1565">
        <v>0.73622622721918796</v>
      </c>
      <c r="N72" s="1561">
        <v>0.28387846570173741</v>
      </c>
      <c r="O72" s="1561">
        <v>6.805393660298828E-2</v>
      </c>
      <c r="P72" s="1561">
        <v>0</v>
      </c>
      <c r="Q72" s="1562">
        <v>0</v>
      </c>
      <c r="R72" s="1563">
        <v>0</v>
      </c>
      <c r="S72" s="1561">
        <v>0</v>
      </c>
      <c r="T72" s="1561">
        <v>2.55633253043266E-2</v>
      </c>
      <c r="U72" s="1561">
        <v>0</v>
      </c>
      <c r="V72" s="1561">
        <v>0</v>
      </c>
      <c r="W72" s="1561">
        <v>0.43872646220847838</v>
      </c>
      <c r="X72" s="1561">
        <v>0.76205725245345746</v>
      </c>
      <c r="Y72" s="1561">
        <v>0</v>
      </c>
      <c r="Z72" s="1764">
        <v>2.6427046589011516E-2</v>
      </c>
      <c r="AA72" s="898"/>
      <c r="AB72" s="898"/>
      <c r="AC72" s="898"/>
      <c r="AD72" s="898"/>
      <c r="AE72" s="898"/>
      <c r="AF72" s="898"/>
      <c r="AG72" s="898"/>
      <c r="AH72" s="898"/>
      <c r="AI72" s="898"/>
      <c r="AJ72" s="898"/>
      <c r="AK72" s="898"/>
      <c r="AL72" s="898"/>
      <c r="AM72" s="898"/>
      <c r="AN72" s="898"/>
      <c r="AO72" s="898"/>
      <c r="AP72" s="898"/>
      <c r="AQ72" s="898"/>
      <c r="AR72" s="898"/>
      <c r="AS72" s="898"/>
      <c r="AT72" s="898"/>
      <c r="AU72" s="898"/>
      <c r="AV72" s="898"/>
      <c r="AW72" s="898"/>
      <c r="AX72" s="898"/>
      <c r="AY72" s="898"/>
      <c r="AZ72" s="238"/>
      <c r="BA72" s="265"/>
      <c r="BB72" s="168"/>
      <c r="BC72" s="470"/>
      <c r="BD72" s="429"/>
      <c r="BE72" s="429"/>
      <c r="BF72" s="429"/>
      <c r="BG72" s="471"/>
      <c r="BH72" s="478"/>
      <c r="BI72" s="429"/>
      <c r="BJ72" s="429"/>
      <c r="BK72" s="429"/>
      <c r="BL72" s="471"/>
      <c r="BM72" s="478"/>
      <c r="BN72" s="429"/>
      <c r="BO72" s="429"/>
      <c r="BP72" s="429"/>
      <c r="BQ72" s="471"/>
      <c r="BR72" s="478"/>
      <c r="BS72" s="429"/>
      <c r="BT72" s="429"/>
      <c r="BU72" s="429"/>
      <c r="BV72" s="429"/>
      <c r="BW72" s="429"/>
      <c r="BX72" s="429"/>
      <c r="BY72" s="430"/>
      <c r="BZ72" s="430"/>
      <c r="CA72" s="1807"/>
      <c r="CB72" s="1807"/>
      <c r="CC72" s="1807"/>
      <c r="CD72" s="1807"/>
      <c r="CE72" s="1807"/>
      <c r="CF72" s="1807"/>
      <c r="CG72" s="1807"/>
      <c r="CH72" s="1807"/>
      <c r="CI72" s="1807"/>
      <c r="CJ72" s="1807"/>
      <c r="CK72" s="1807"/>
      <c r="CL72" s="1807"/>
      <c r="CM72" s="1807"/>
      <c r="CN72" s="1807"/>
      <c r="CO72" s="1807"/>
      <c r="CP72" s="1807"/>
      <c r="CQ72" s="1807"/>
      <c r="CR72" s="1807"/>
      <c r="CS72" s="1807"/>
      <c r="CT72" s="1807"/>
      <c r="CU72" s="1807"/>
      <c r="CV72" s="1807"/>
      <c r="CW72" s="1807"/>
      <c r="CX72" s="1807"/>
      <c r="CY72" s="1807"/>
      <c r="CZ72" s="1807"/>
    </row>
    <row r="73" s="772" customFormat="true" ht="15" customHeight="true" x14ac:dyDescent="0.2">
      <c r="A73" s="1497"/>
      <c r="B73" s="1677"/>
      <c r="C73" s="1560"/>
      <c r="D73" s="1561"/>
      <c r="E73" s="1561"/>
      <c r="F73" s="1561"/>
      <c r="G73" s="1562"/>
      <c r="H73" s="1563"/>
      <c r="I73" s="1561"/>
      <c r="J73" s="1561"/>
      <c r="K73" s="1561"/>
      <c r="L73" s="1564"/>
      <c r="M73" s="1565"/>
      <c r="N73" s="1561"/>
      <c r="O73" s="1561"/>
      <c r="P73" s="1561"/>
      <c r="Q73" s="1562"/>
      <c r="R73" s="1563"/>
      <c r="S73" s="1561"/>
      <c r="T73" s="1561"/>
      <c r="U73" s="1561"/>
      <c r="V73" s="1561"/>
      <c r="W73" s="1561"/>
      <c r="X73" s="1561"/>
      <c r="Y73" s="1561"/>
      <c r="Z73" s="1764"/>
      <c r="AA73" s="898"/>
      <c r="AB73" s="898"/>
      <c r="AC73" s="898"/>
      <c r="AD73" s="898"/>
      <c r="AE73" s="898"/>
      <c r="AF73" s="898"/>
      <c r="AG73" s="898"/>
      <c r="AH73" s="898"/>
      <c r="AI73" s="898"/>
      <c r="AJ73" s="898"/>
      <c r="AK73" s="898"/>
      <c r="AL73" s="898"/>
      <c r="AM73" s="898"/>
      <c r="AN73" s="898"/>
      <c r="AO73" s="898"/>
      <c r="AP73" s="898"/>
      <c r="AQ73" s="898"/>
      <c r="AR73" s="898"/>
      <c r="AS73" s="898"/>
      <c r="AT73" s="898"/>
      <c r="AU73" s="898"/>
      <c r="AV73" s="898"/>
      <c r="AW73" s="898"/>
      <c r="AX73" s="898"/>
      <c r="AY73" s="898"/>
      <c r="AZ73" s="238"/>
      <c r="BA73" s="265"/>
      <c r="BB73" s="168"/>
      <c r="BC73" s="470"/>
      <c r="BD73" s="429"/>
      <c r="BE73" s="429"/>
      <c r="BF73" s="429"/>
      <c r="BG73" s="471"/>
      <c r="BH73" s="478"/>
      <c r="BI73" s="429"/>
      <c r="BJ73" s="429"/>
      <c r="BK73" s="429"/>
      <c r="BL73" s="471"/>
      <c r="BM73" s="478"/>
      <c r="BN73" s="429"/>
      <c r="BO73" s="429"/>
      <c r="BP73" s="429"/>
      <c r="BQ73" s="471"/>
      <c r="BR73" s="478"/>
      <c r="BS73" s="429"/>
      <c r="BT73" s="429"/>
      <c r="BU73" s="429"/>
      <c r="BV73" s="429"/>
      <c r="BW73" s="429"/>
      <c r="BX73" s="429"/>
      <c r="BY73" s="430"/>
      <c r="BZ73" s="430"/>
      <c r="CA73" s="1807"/>
      <c r="CB73" s="1807"/>
      <c r="CC73" s="1807"/>
      <c r="CD73" s="1807"/>
      <c r="CE73" s="1807"/>
      <c r="CF73" s="1807"/>
      <c r="CG73" s="1807"/>
      <c r="CH73" s="1807"/>
      <c r="CI73" s="1807"/>
      <c r="CJ73" s="1807"/>
      <c r="CK73" s="1807"/>
      <c r="CL73" s="1807"/>
      <c r="CM73" s="1807"/>
      <c r="CN73" s="1807"/>
      <c r="CO73" s="1807"/>
      <c r="CP73" s="1807"/>
      <c r="CQ73" s="1807"/>
      <c r="CR73" s="1807"/>
      <c r="CS73" s="1807"/>
      <c r="CT73" s="1807"/>
      <c r="CU73" s="1807"/>
      <c r="CV73" s="1807"/>
      <c r="CW73" s="1807"/>
      <c r="CX73" s="1807"/>
      <c r="CY73" s="1807"/>
      <c r="CZ73" s="1807"/>
    </row>
    <row r="74" s="772" customFormat="true" ht="15" customHeight="true" x14ac:dyDescent="0.2">
      <c r="A74" s="1497"/>
      <c r="B74" s="1677"/>
      <c r="C74" s="1560"/>
      <c r="D74" s="1561"/>
      <c r="E74" s="1561"/>
      <c r="F74" s="1561"/>
      <c r="G74" s="1562"/>
      <c r="H74" s="1563"/>
      <c r="I74" s="1561"/>
      <c r="J74" s="1561"/>
      <c r="K74" s="1561"/>
      <c r="L74" s="1564"/>
      <c r="M74" s="1565"/>
      <c r="N74" s="1561"/>
      <c r="O74" s="1561"/>
      <c r="P74" s="1561"/>
      <c r="Q74" s="1562"/>
      <c r="R74" s="1563"/>
      <c r="S74" s="1561"/>
      <c r="T74" s="1561"/>
      <c r="U74" s="1561"/>
      <c r="V74" s="1561"/>
      <c r="W74" s="1561"/>
      <c r="X74" s="1561"/>
      <c r="Y74" s="1561"/>
      <c r="Z74" s="1764"/>
      <c r="AA74" s="898"/>
      <c r="AB74" s="898"/>
      <c r="AC74" s="898"/>
      <c r="AD74" s="898"/>
      <c r="AE74" s="898"/>
      <c r="AF74" s="898"/>
      <c r="AG74" s="898"/>
      <c r="AH74" s="898"/>
      <c r="AI74" s="898"/>
      <c r="AJ74" s="898"/>
      <c r="AK74" s="898"/>
      <c r="AL74" s="898"/>
      <c r="AM74" s="898"/>
      <c r="AN74" s="898"/>
      <c r="AO74" s="898"/>
      <c r="AP74" s="898"/>
      <c r="AQ74" s="898"/>
      <c r="AR74" s="898"/>
      <c r="AS74" s="898"/>
      <c r="AT74" s="898"/>
      <c r="AU74" s="898"/>
      <c r="AV74" s="898"/>
      <c r="AW74" s="898"/>
      <c r="AX74" s="898"/>
      <c r="AY74" s="898"/>
      <c r="AZ74" s="238"/>
      <c r="BA74" s="265"/>
      <c r="BB74" s="168"/>
      <c r="BC74" s="470"/>
      <c r="BD74" s="429"/>
      <c r="BE74" s="429"/>
      <c r="BF74" s="429"/>
      <c r="BG74" s="471"/>
      <c r="BH74" s="478"/>
      <c r="BI74" s="429"/>
      <c r="BJ74" s="429"/>
      <c r="BK74" s="429"/>
      <c r="BL74" s="471"/>
      <c r="BM74" s="478"/>
      <c r="BN74" s="429"/>
      <c r="BO74" s="429"/>
      <c r="BP74" s="429"/>
      <c r="BQ74" s="471"/>
      <c r="BR74" s="478"/>
      <c r="BS74" s="429"/>
      <c r="BT74" s="429"/>
      <c r="BU74" s="429"/>
      <c r="BV74" s="429"/>
      <c r="BW74" s="429"/>
      <c r="BX74" s="429"/>
      <c r="BY74" s="430"/>
      <c r="BZ74" s="430"/>
      <c r="CA74" s="1807"/>
      <c r="CB74" s="1807"/>
      <c r="CC74" s="1807"/>
      <c r="CD74" s="1807"/>
      <c r="CE74" s="1807"/>
      <c r="CF74" s="1807"/>
      <c r="CG74" s="1807"/>
      <c r="CH74" s="1807"/>
      <c r="CI74" s="1807"/>
      <c r="CJ74" s="1807"/>
      <c r="CK74" s="1807"/>
      <c r="CL74" s="1807"/>
      <c r="CM74" s="1807"/>
      <c r="CN74" s="1807"/>
      <c r="CO74" s="1807"/>
      <c r="CP74" s="1807"/>
      <c r="CQ74" s="1807"/>
      <c r="CR74" s="1807"/>
      <c r="CS74" s="1807"/>
      <c r="CT74" s="1807"/>
      <c r="CU74" s="1807"/>
      <c r="CV74" s="1807"/>
      <c r="CW74" s="1807"/>
      <c r="CX74" s="1807"/>
      <c r="CY74" s="1807"/>
      <c r="CZ74" s="1807"/>
    </row>
    <row r="75" s="772" customFormat="true" ht="15" customHeight="true" x14ac:dyDescent="0.2">
      <c r="A75" s="1497"/>
      <c r="B75" s="1677"/>
      <c r="C75" s="1560"/>
      <c r="D75" s="1561"/>
      <c r="E75" s="1561"/>
      <c r="F75" s="1561"/>
      <c r="G75" s="1562"/>
      <c r="H75" s="1563"/>
      <c r="I75" s="1561"/>
      <c r="J75" s="1561"/>
      <c r="K75" s="1561"/>
      <c r="L75" s="1564"/>
      <c r="M75" s="1565"/>
      <c r="N75" s="1561"/>
      <c r="O75" s="1561"/>
      <c r="P75" s="1561"/>
      <c r="Q75" s="1562"/>
      <c r="R75" s="1563"/>
      <c r="S75" s="1561"/>
      <c r="T75" s="1561"/>
      <c r="U75" s="1561"/>
      <c r="V75" s="1561"/>
      <c r="W75" s="1561"/>
      <c r="X75" s="1561"/>
      <c r="Y75" s="1561"/>
      <c r="Z75" s="1764"/>
      <c r="AA75" s="898"/>
      <c r="AB75" s="898"/>
      <c r="AC75" s="898"/>
      <c r="AD75" s="898"/>
      <c r="AE75" s="898"/>
      <c r="AF75" s="898"/>
      <c r="AG75" s="898"/>
      <c r="AH75" s="898"/>
      <c r="AI75" s="898"/>
      <c r="AJ75" s="898"/>
      <c r="AK75" s="898"/>
      <c r="AL75" s="898"/>
      <c r="AM75" s="898"/>
      <c r="AN75" s="898"/>
      <c r="AO75" s="898"/>
      <c r="AP75" s="898"/>
      <c r="AQ75" s="898"/>
      <c r="AR75" s="898"/>
      <c r="AS75" s="898"/>
      <c r="AT75" s="898"/>
      <c r="AU75" s="898"/>
      <c r="AV75" s="898"/>
      <c r="AW75" s="898"/>
      <c r="AX75" s="898"/>
      <c r="AY75" s="898"/>
      <c r="AZ75" s="238"/>
      <c r="BA75" s="265"/>
      <c r="BB75" s="168"/>
      <c r="BC75" s="470"/>
      <c r="BD75" s="429"/>
      <c r="BE75" s="429"/>
      <c r="BF75" s="429"/>
      <c r="BG75" s="471"/>
      <c r="BH75" s="478"/>
      <c r="BI75" s="429"/>
      <c r="BJ75" s="429"/>
      <c r="BK75" s="429"/>
      <c r="BL75" s="471"/>
      <c r="BM75" s="478"/>
      <c r="BN75" s="429"/>
      <c r="BO75" s="429"/>
      <c r="BP75" s="429"/>
      <c r="BQ75" s="471"/>
      <c r="BR75" s="478"/>
      <c r="BS75" s="429"/>
      <c r="BT75" s="429"/>
      <c r="BU75" s="429"/>
      <c r="BV75" s="429"/>
      <c r="BW75" s="429"/>
      <c r="BX75" s="429"/>
      <c r="BY75" s="430"/>
      <c r="BZ75" s="430"/>
      <c r="CA75" s="1807"/>
      <c r="CB75" s="1807"/>
      <c r="CC75" s="1807"/>
      <c r="CD75" s="1807"/>
      <c r="CE75" s="1807"/>
      <c r="CF75" s="1807"/>
      <c r="CG75" s="1807"/>
      <c r="CH75" s="1807"/>
      <c r="CI75" s="1807"/>
      <c r="CJ75" s="1807"/>
      <c r="CK75" s="1807"/>
      <c r="CL75" s="1807"/>
      <c r="CM75" s="1807"/>
      <c r="CN75" s="1807"/>
      <c r="CO75" s="1807"/>
      <c r="CP75" s="1807"/>
      <c r="CQ75" s="1807"/>
      <c r="CR75" s="1807"/>
      <c r="CS75" s="1807"/>
      <c r="CT75" s="1807"/>
      <c r="CU75" s="1807"/>
      <c r="CV75" s="1807"/>
      <c r="CW75" s="1807"/>
      <c r="CX75" s="1807"/>
      <c r="CY75" s="1807"/>
      <c r="CZ75" s="1807"/>
    </row>
    <row r="76" s="772" customFormat="true" ht="15" customHeight="true" x14ac:dyDescent="0.2">
      <c r="A76" s="1497"/>
      <c r="B76" s="1677"/>
      <c r="C76" s="1560"/>
      <c r="D76" s="1561"/>
      <c r="E76" s="1561"/>
      <c r="F76" s="1561"/>
      <c r="G76" s="1562"/>
      <c r="H76" s="1563"/>
      <c r="I76" s="1561"/>
      <c r="J76" s="1561"/>
      <c r="K76" s="1561"/>
      <c r="L76" s="1564"/>
      <c r="M76" s="1565"/>
      <c r="N76" s="1561"/>
      <c r="O76" s="1561"/>
      <c r="P76" s="1561"/>
      <c r="Q76" s="1562"/>
      <c r="R76" s="1563"/>
      <c r="S76" s="1561"/>
      <c r="T76" s="1561"/>
      <c r="U76" s="1561"/>
      <c r="V76" s="1561"/>
      <c r="W76" s="1561"/>
      <c r="X76" s="1561"/>
      <c r="Y76" s="1561"/>
      <c r="Z76" s="1764"/>
      <c r="AA76" s="898"/>
      <c r="AB76" s="898"/>
      <c r="AC76" s="898"/>
      <c r="AD76" s="898"/>
      <c r="AE76" s="898"/>
      <c r="AF76" s="898"/>
      <c r="AG76" s="898"/>
      <c r="AH76" s="898"/>
      <c r="AI76" s="898"/>
      <c r="AJ76" s="898"/>
      <c r="AK76" s="898"/>
      <c r="AL76" s="898"/>
      <c r="AM76" s="898"/>
      <c r="AN76" s="898"/>
      <c r="AO76" s="898"/>
      <c r="AP76" s="898"/>
      <c r="AQ76" s="898"/>
      <c r="AR76" s="898"/>
      <c r="AS76" s="898"/>
      <c r="AT76" s="898"/>
      <c r="AU76" s="898"/>
      <c r="AV76" s="898"/>
      <c r="AW76" s="898"/>
      <c r="AX76" s="898"/>
      <c r="AY76" s="898"/>
      <c r="AZ76" s="238"/>
      <c r="BA76" s="265"/>
      <c r="BB76" s="168"/>
      <c r="BC76" s="470"/>
      <c r="BD76" s="429"/>
      <c r="BE76" s="429"/>
      <c r="BF76" s="429"/>
      <c r="BG76" s="471"/>
      <c r="BH76" s="478"/>
      <c r="BI76" s="429"/>
      <c r="BJ76" s="429"/>
      <c r="BK76" s="429"/>
      <c r="BL76" s="471"/>
      <c r="BM76" s="478"/>
      <c r="BN76" s="429"/>
      <c r="BO76" s="429"/>
      <c r="BP76" s="429"/>
      <c r="BQ76" s="471"/>
      <c r="BR76" s="478"/>
      <c r="BS76" s="429"/>
      <c r="BT76" s="429"/>
      <c r="BU76" s="429"/>
      <c r="BV76" s="429"/>
      <c r="BW76" s="429"/>
      <c r="BX76" s="429"/>
      <c r="BY76" s="430"/>
      <c r="BZ76" s="430"/>
      <c r="CA76" s="1807"/>
      <c r="CB76" s="1807"/>
      <c r="CC76" s="1807"/>
      <c r="CD76" s="1807"/>
      <c r="CE76" s="1807"/>
      <c r="CF76" s="1807"/>
      <c r="CG76" s="1807"/>
      <c r="CH76" s="1807"/>
      <c r="CI76" s="1807"/>
      <c r="CJ76" s="1807"/>
      <c r="CK76" s="1807"/>
      <c r="CL76" s="1807"/>
      <c r="CM76" s="1807"/>
      <c r="CN76" s="1807"/>
      <c r="CO76" s="1807"/>
      <c r="CP76" s="1807"/>
      <c r="CQ76" s="1807"/>
      <c r="CR76" s="1807"/>
      <c r="CS76" s="1807"/>
      <c r="CT76" s="1807"/>
      <c r="CU76" s="1807"/>
      <c r="CV76" s="1807"/>
      <c r="CW76" s="1807"/>
      <c r="CX76" s="1807"/>
      <c r="CY76" s="1807"/>
      <c r="CZ76" s="1807"/>
    </row>
    <row r="77" s="772" customFormat="true" ht="15" customHeight="true" x14ac:dyDescent="0.2">
      <c r="A77" s="1497"/>
      <c r="B77" s="1677"/>
      <c r="C77" s="1560"/>
      <c r="D77" s="1561"/>
      <c r="E77" s="1561"/>
      <c r="F77" s="1561"/>
      <c r="G77" s="1562"/>
      <c r="H77" s="1563"/>
      <c r="I77" s="1561"/>
      <c r="J77" s="1561"/>
      <c r="K77" s="1561"/>
      <c r="L77" s="1564"/>
      <c r="M77" s="1565"/>
      <c r="N77" s="1561"/>
      <c r="O77" s="1561"/>
      <c r="P77" s="1561"/>
      <c r="Q77" s="1562"/>
      <c r="R77" s="1563"/>
      <c r="S77" s="1561"/>
      <c r="T77" s="1561"/>
      <c r="U77" s="1561"/>
      <c r="V77" s="1561"/>
      <c r="W77" s="1561"/>
      <c r="X77" s="1561"/>
      <c r="Y77" s="1561"/>
      <c r="Z77" s="1764"/>
      <c r="AA77" s="898"/>
      <c r="AB77" s="898"/>
      <c r="AC77" s="898"/>
      <c r="AD77" s="898"/>
      <c r="AE77" s="898"/>
      <c r="AF77" s="898"/>
      <c r="AG77" s="898"/>
      <c r="AH77" s="898"/>
      <c r="AI77" s="898"/>
      <c r="AJ77" s="898"/>
      <c r="AK77" s="898"/>
      <c r="AL77" s="898"/>
      <c r="AM77" s="898"/>
      <c r="AN77" s="898"/>
      <c r="AO77" s="898"/>
      <c r="AP77" s="898"/>
      <c r="AQ77" s="898"/>
      <c r="AR77" s="898"/>
      <c r="AS77" s="898"/>
      <c r="AT77" s="898"/>
      <c r="AU77" s="898"/>
      <c r="AV77" s="898"/>
      <c r="AW77" s="898"/>
      <c r="AX77" s="898"/>
      <c r="AY77" s="898"/>
      <c r="AZ77" s="238"/>
      <c r="BA77" s="265"/>
      <c r="BB77" s="168"/>
      <c r="BC77" s="470"/>
      <c r="BD77" s="429"/>
      <c r="BE77" s="429"/>
      <c r="BF77" s="429"/>
      <c r="BG77" s="471"/>
      <c r="BH77" s="478"/>
      <c r="BI77" s="429"/>
      <c r="BJ77" s="429"/>
      <c r="BK77" s="429"/>
      <c r="BL77" s="471"/>
      <c r="BM77" s="478"/>
      <c r="BN77" s="429"/>
      <c r="BO77" s="429"/>
      <c r="BP77" s="429"/>
      <c r="BQ77" s="471"/>
      <c r="BR77" s="478"/>
      <c r="BS77" s="429"/>
      <c r="BT77" s="429"/>
      <c r="BU77" s="429"/>
      <c r="BV77" s="429"/>
      <c r="BW77" s="429"/>
      <c r="BX77" s="429"/>
      <c r="BY77" s="430"/>
      <c r="BZ77" s="430"/>
      <c r="CA77" s="1807"/>
      <c r="CB77" s="1807"/>
      <c r="CC77" s="1807"/>
      <c r="CD77" s="1807"/>
      <c r="CE77" s="1807"/>
      <c r="CF77" s="1807"/>
      <c r="CG77" s="1807"/>
      <c r="CH77" s="1807"/>
      <c r="CI77" s="1807"/>
      <c r="CJ77" s="1807"/>
      <c r="CK77" s="1807"/>
      <c r="CL77" s="1807"/>
      <c r="CM77" s="1807"/>
      <c r="CN77" s="1807"/>
      <c r="CO77" s="1807"/>
      <c r="CP77" s="1807"/>
      <c r="CQ77" s="1807"/>
      <c r="CR77" s="1807"/>
      <c r="CS77" s="1807"/>
      <c r="CT77" s="1807"/>
      <c r="CU77" s="1807"/>
      <c r="CV77" s="1807"/>
      <c r="CW77" s="1807"/>
      <c r="CX77" s="1807"/>
      <c r="CY77" s="1807"/>
      <c r="CZ77" s="1807"/>
    </row>
    <row r="78" s="772" customFormat="true" ht="15" customHeight="true" x14ac:dyDescent="0.2">
      <c r="A78" s="1497"/>
      <c r="B78" s="1677"/>
      <c r="C78" s="1560"/>
      <c r="D78" s="1561"/>
      <c r="E78" s="1561"/>
      <c r="F78" s="1561"/>
      <c r="G78" s="1562"/>
      <c r="H78" s="1563"/>
      <c r="I78" s="1561"/>
      <c r="J78" s="1561"/>
      <c r="K78" s="1561"/>
      <c r="L78" s="1564"/>
      <c r="M78" s="1565"/>
      <c r="N78" s="1561"/>
      <c r="O78" s="1561"/>
      <c r="P78" s="1561"/>
      <c r="Q78" s="1562"/>
      <c r="R78" s="1563"/>
      <c r="S78" s="1561"/>
      <c r="T78" s="1561"/>
      <c r="U78" s="1561"/>
      <c r="V78" s="1561"/>
      <c r="W78" s="1561"/>
      <c r="X78" s="1561"/>
      <c r="Y78" s="1561"/>
      <c r="Z78" s="1764"/>
      <c r="AA78" s="898"/>
      <c r="AB78" s="898"/>
      <c r="AC78" s="898"/>
      <c r="AD78" s="898"/>
      <c r="AE78" s="898"/>
      <c r="AF78" s="898"/>
      <c r="AG78" s="898"/>
      <c r="AH78" s="898"/>
      <c r="AI78" s="898"/>
      <c r="AJ78" s="898"/>
      <c r="AK78" s="898"/>
      <c r="AL78" s="898"/>
      <c r="AM78" s="898"/>
      <c r="AN78" s="898"/>
      <c r="AO78" s="898"/>
      <c r="AP78" s="898"/>
      <c r="AQ78" s="898"/>
      <c r="AR78" s="898"/>
      <c r="AS78" s="898"/>
      <c r="AT78" s="898"/>
      <c r="AU78" s="898"/>
      <c r="AV78" s="898"/>
      <c r="AW78" s="898"/>
      <c r="AX78" s="898"/>
      <c r="AY78" s="898"/>
      <c r="AZ78" s="238"/>
      <c r="BA78" s="265"/>
      <c r="BB78" s="168"/>
      <c r="BC78" s="470"/>
      <c r="BD78" s="429"/>
      <c r="BE78" s="429"/>
      <c r="BF78" s="429"/>
      <c r="BG78" s="471"/>
      <c r="BH78" s="478"/>
      <c r="BI78" s="429"/>
      <c r="BJ78" s="429"/>
      <c r="BK78" s="429"/>
      <c r="BL78" s="471"/>
      <c r="BM78" s="478"/>
      <c r="BN78" s="429"/>
      <c r="BO78" s="429"/>
      <c r="BP78" s="429"/>
      <c r="BQ78" s="471"/>
      <c r="BR78" s="478"/>
      <c r="BS78" s="429"/>
      <c r="BT78" s="429"/>
      <c r="BU78" s="429"/>
      <c r="BV78" s="429"/>
      <c r="BW78" s="429"/>
      <c r="BX78" s="429"/>
      <c r="BY78" s="430"/>
      <c r="BZ78" s="430"/>
      <c r="CA78" s="1807"/>
      <c r="CB78" s="1807"/>
      <c r="CC78" s="1807"/>
      <c r="CD78" s="1807"/>
      <c r="CE78" s="1807"/>
      <c r="CF78" s="1807"/>
      <c r="CG78" s="1807"/>
      <c r="CH78" s="1807"/>
      <c r="CI78" s="1807"/>
      <c r="CJ78" s="1807"/>
      <c r="CK78" s="1807"/>
      <c r="CL78" s="1807"/>
      <c r="CM78" s="1807"/>
      <c r="CN78" s="1807"/>
      <c r="CO78" s="1807"/>
      <c r="CP78" s="1807"/>
      <c r="CQ78" s="1807"/>
      <c r="CR78" s="1807"/>
      <c r="CS78" s="1807"/>
      <c r="CT78" s="1807"/>
      <c r="CU78" s="1807"/>
      <c r="CV78" s="1807"/>
      <c r="CW78" s="1807"/>
      <c r="CX78" s="1807"/>
      <c r="CY78" s="1807"/>
      <c r="CZ78" s="1807"/>
    </row>
    <row r="79" s="772" customFormat="true" ht="15" customHeight="true" x14ac:dyDescent="0.2">
      <c r="A79" s="1497"/>
      <c r="B79" s="1677"/>
      <c r="C79" s="1560"/>
      <c r="D79" s="1561"/>
      <c r="E79" s="1561"/>
      <c r="F79" s="1561"/>
      <c r="G79" s="1562"/>
      <c r="H79" s="1563"/>
      <c r="I79" s="1561"/>
      <c r="J79" s="1561"/>
      <c r="K79" s="1561"/>
      <c r="L79" s="1564"/>
      <c r="M79" s="1565"/>
      <c r="N79" s="1561"/>
      <c r="O79" s="1561"/>
      <c r="P79" s="1561"/>
      <c r="Q79" s="1562"/>
      <c r="R79" s="1563"/>
      <c r="S79" s="1561"/>
      <c r="T79" s="1561"/>
      <c r="U79" s="1561"/>
      <c r="V79" s="1561"/>
      <c r="W79" s="1561"/>
      <c r="X79" s="1561"/>
      <c r="Y79" s="1561"/>
      <c r="Z79" s="1764"/>
      <c r="AA79" s="898"/>
      <c r="AB79" s="898"/>
      <c r="AC79" s="898"/>
      <c r="AD79" s="898"/>
      <c r="AE79" s="898"/>
      <c r="AF79" s="898"/>
      <c r="AG79" s="898"/>
      <c r="AH79" s="898"/>
      <c r="AI79" s="898"/>
      <c r="AJ79" s="898"/>
      <c r="AK79" s="898"/>
      <c r="AL79" s="898"/>
      <c r="AM79" s="898"/>
      <c r="AN79" s="898"/>
      <c r="AO79" s="898"/>
      <c r="AP79" s="898"/>
      <c r="AQ79" s="898"/>
      <c r="AR79" s="898"/>
      <c r="AS79" s="898"/>
      <c r="AT79" s="898"/>
      <c r="AU79" s="898"/>
      <c r="AV79" s="898"/>
      <c r="AW79" s="898"/>
      <c r="AX79" s="898"/>
      <c r="AY79" s="898"/>
      <c r="AZ79" s="238"/>
      <c r="BA79" s="265"/>
      <c r="BB79" s="168"/>
      <c r="BC79" s="470"/>
      <c r="BD79" s="429"/>
      <c r="BE79" s="429"/>
      <c r="BF79" s="429"/>
      <c r="BG79" s="471"/>
      <c r="BH79" s="478"/>
      <c r="BI79" s="429"/>
      <c r="BJ79" s="429"/>
      <c r="BK79" s="429"/>
      <c r="BL79" s="471"/>
      <c r="BM79" s="478"/>
      <c r="BN79" s="429"/>
      <c r="BO79" s="429"/>
      <c r="BP79" s="429"/>
      <c r="BQ79" s="471"/>
      <c r="BR79" s="478"/>
      <c r="BS79" s="429"/>
      <c r="BT79" s="429"/>
      <c r="BU79" s="429"/>
      <c r="BV79" s="429"/>
      <c r="BW79" s="429"/>
      <c r="BX79" s="429"/>
      <c r="BY79" s="430"/>
      <c r="BZ79" s="430"/>
      <c r="CA79" s="1807"/>
      <c r="CB79" s="1807"/>
      <c r="CC79" s="1807"/>
      <c r="CD79" s="1807"/>
      <c r="CE79" s="1807"/>
      <c r="CF79" s="1807"/>
      <c r="CG79" s="1807"/>
      <c r="CH79" s="1807"/>
      <c r="CI79" s="1807"/>
      <c r="CJ79" s="1807"/>
      <c r="CK79" s="1807"/>
      <c r="CL79" s="1807"/>
      <c r="CM79" s="1807"/>
      <c r="CN79" s="1807"/>
      <c r="CO79" s="1807"/>
      <c r="CP79" s="1807"/>
      <c r="CQ79" s="1807"/>
      <c r="CR79" s="1807"/>
      <c r="CS79" s="1807"/>
      <c r="CT79" s="1807"/>
      <c r="CU79" s="1807"/>
      <c r="CV79" s="1807"/>
      <c r="CW79" s="1807"/>
      <c r="CX79" s="1807"/>
      <c r="CY79" s="1807"/>
      <c r="CZ79" s="1807"/>
    </row>
    <row r="80" s="772" customFormat="true" ht="15" customHeight="true" x14ac:dyDescent="0.2">
      <c r="A80" s="1497"/>
      <c r="B80" s="1677"/>
      <c r="C80" s="1560"/>
      <c r="D80" s="1561"/>
      <c r="E80" s="1561"/>
      <c r="F80" s="1561"/>
      <c r="G80" s="1562"/>
      <c r="H80" s="1563"/>
      <c r="I80" s="1561"/>
      <c r="J80" s="1561"/>
      <c r="K80" s="1561"/>
      <c r="L80" s="1564"/>
      <c r="M80" s="1565"/>
      <c r="N80" s="1561"/>
      <c r="O80" s="1561"/>
      <c r="P80" s="1561"/>
      <c r="Q80" s="1562"/>
      <c r="R80" s="1563"/>
      <c r="S80" s="1561"/>
      <c r="T80" s="1561"/>
      <c r="U80" s="1561"/>
      <c r="V80" s="1561"/>
      <c r="W80" s="1561"/>
      <c r="X80" s="1561"/>
      <c r="Y80" s="1561"/>
      <c r="Z80" s="1764"/>
      <c r="AA80" s="898"/>
      <c r="AB80" s="898"/>
      <c r="AC80" s="898"/>
      <c r="AD80" s="898"/>
      <c r="AE80" s="898"/>
      <c r="AF80" s="898"/>
      <c r="AG80" s="898"/>
      <c r="AH80" s="898"/>
      <c r="AI80" s="898"/>
      <c r="AJ80" s="898"/>
      <c r="AK80" s="898"/>
      <c r="AL80" s="898"/>
      <c r="AM80" s="898"/>
      <c r="AN80" s="898"/>
      <c r="AO80" s="898"/>
      <c r="AP80" s="898"/>
      <c r="AQ80" s="898"/>
      <c r="AR80" s="898"/>
      <c r="AS80" s="898"/>
      <c r="AT80" s="898"/>
      <c r="AU80" s="898"/>
      <c r="AV80" s="898"/>
      <c r="AW80" s="898"/>
      <c r="AX80" s="898"/>
      <c r="AY80" s="898"/>
      <c r="AZ80" s="238"/>
      <c r="BA80" s="265"/>
      <c r="BB80" s="168"/>
      <c r="BC80" s="470"/>
      <c r="BD80" s="429"/>
      <c r="BE80" s="429"/>
      <c r="BF80" s="429"/>
      <c r="BG80" s="471"/>
      <c r="BH80" s="478"/>
      <c r="BI80" s="429"/>
      <c r="BJ80" s="429"/>
      <c r="BK80" s="429"/>
      <c r="BL80" s="471"/>
      <c r="BM80" s="478"/>
      <c r="BN80" s="429"/>
      <c r="BO80" s="429"/>
      <c r="BP80" s="429"/>
      <c r="BQ80" s="471"/>
      <c r="BR80" s="478"/>
      <c r="BS80" s="429"/>
      <c r="BT80" s="429"/>
      <c r="BU80" s="429"/>
      <c r="BV80" s="429"/>
      <c r="BW80" s="429"/>
      <c r="BX80" s="429"/>
      <c r="BY80" s="430"/>
      <c r="BZ80" s="430"/>
      <c r="CA80" s="1807"/>
      <c r="CB80" s="1807"/>
      <c r="CC80" s="1807"/>
      <c r="CD80" s="1807"/>
      <c r="CE80" s="1807"/>
      <c r="CF80" s="1807"/>
      <c r="CG80" s="1807"/>
      <c r="CH80" s="1807"/>
      <c r="CI80" s="1807"/>
      <c r="CJ80" s="1807"/>
      <c r="CK80" s="1807"/>
      <c r="CL80" s="1807"/>
      <c r="CM80" s="1807"/>
      <c r="CN80" s="1807"/>
      <c r="CO80" s="1807"/>
      <c r="CP80" s="1807"/>
      <c r="CQ80" s="1807"/>
      <c r="CR80" s="1807"/>
      <c r="CS80" s="1807"/>
      <c r="CT80" s="1807"/>
      <c r="CU80" s="1807"/>
      <c r="CV80" s="1807"/>
      <c r="CW80" s="1807"/>
      <c r="CX80" s="1807"/>
      <c r="CY80" s="1807"/>
      <c r="CZ80" s="1807"/>
    </row>
    <row r="81" s="772" customFormat="true" ht="15" customHeight="true" x14ac:dyDescent="0.2">
      <c r="A81" s="1497"/>
      <c r="B81" s="1677"/>
      <c r="C81" s="1560"/>
      <c r="D81" s="1561"/>
      <c r="E81" s="1561"/>
      <c r="F81" s="1561"/>
      <c r="G81" s="1562"/>
      <c r="H81" s="1563"/>
      <c r="I81" s="1561"/>
      <c r="J81" s="1561"/>
      <c r="K81" s="1561"/>
      <c r="L81" s="1564"/>
      <c r="M81" s="1565"/>
      <c r="N81" s="1561"/>
      <c r="O81" s="1561"/>
      <c r="P81" s="1561"/>
      <c r="Q81" s="1562"/>
      <c r="R81" s="1563"/>
      <c r="S81" s="1561"/>
      <c r="T81" s="1561"/>
      <c r="U81" s="1561"/>
      <c r="V81" s="1561"/>
      <c r="W81" s="1561"/>
      <c r="X81" s="1561"/>
      <c r="Y81" s="1561"/>
      <c r="Z81" s="1764"/>
      <c r="AA81" s="898"/>
      <c r="AB81" s="898"/>
      <c r="AC81" s="898"/>
      <c r="AD81" s="898"/>
      <c r="AE81" s="898"/>
      <c r="AF81" s="898"/>
      <c r="AG81" s="898"/>
      <c r="AH81" s="898"/>
      <c r="AI81" s="898"/>
      <c r="AJ81" s="898"/>
      <c r="AK81" s="898"/>
      <c r="AL81" s="898"/>
      <c r="AM81" s="898"/>
      <c r="AN81" s="898"/>
      <c r="AO81" s="898"/>
      <c r="AP81" s="898"/>
      <c r="AQ81" s="898"/>
      <c r="AR81" s="898"/>
      <c r="AS81" s="898"/>
      <c r="AT81" s="898"/>
      <c r="AU81" s="898"/>
      <c r="AV81" s="898"/>
      <c r="AW81" s="898"/>
      <c r="AX81" s="898"/>
      <c r="AY81" s="898"/>
      <c r="AZ81" s="238"/>
      <c r="BA81" s="265"/>
      <c r="BB81" s="168"/>
      <c r="BC81" s="470"/>
      <c r="BD81" s="429"/>
      <c r="BE81" s="429"/>
      <c r="BF81" s="429"/>
      <c r="BG81" s="471"/>
      <c r="BH81" s="478"/>
      <c r="BI81" s="429"/>
      <c r="BJ81" s="429"/>
      <c r="BK81" s="429"/>
      <c r="BL81" s="471"/>
      <c r="BM81" s="478"/>
      <c r="BN81" s="429"/>
      <c r="BO81" s="429"/>
      <c r="BP81" s="429"/>
      <c r="BQ81" s="471"/>
      <c r="BR81" s="478"/>
      <c r="BS81" s="429"/>
      <c r="BT81" s="429"/>
      <c r="BU81" s="429"/>
      <c r="BV81" s="429"/>
      <c r="BW81" s="429"/>
      <c r="BX81" s="429"/>
      <c r="BY81" s="430"/>
      <c r="BZ81" s="430"/>
      <c r="CA81" s="1807"/>
      <c r="CB81" s="1807"/>
      <c r="CC81" s="1807"/>
      <c r="CD81" s="1807"/>
      <c r="CE81" s="1807"/>
      <c r="CF81" s="1807"/>
      <c r="CG81" s="1807"/>
      <c r="CH81" s="1807"/>
      <c r="CI81" s="1807"/>
      <c r="CJ81" s="1807"/>
      <c r="CK81" s="1807"/>
      <c r="CL81" s="1807"/>
      <c r="CM81" s="1807"/>
      <c r="CN81" s="1807"/>
      <c r="CO81" s="1807"/>
      <c r="CP81" s="1807"/>
      <c r="CQ81" s="1807"/>
      <c r="CR81" s="1807"/>
      <c r="CS81" s="1807"/>
      <c r="CT81" s="1807"/>
      <c r="CU81" s="1807"/>
      <c r="CV81" s="1807"/>
      <c r="CW81" s="1807"/>
      <c r="CX81" s="1807"/>
      <c r="CY81" s="1807"/>
      <c r="CZ81" s="1807"/>
    </row>
    <row r="82" s="772" customFormat="true" ht="15" customHeight="true" x14ac:dyDescent="0.2">
      <c r="A82" s="1497"/>
      <c r="B82" s="1677"/>
      <c r="C82" s="1560"/>
      <c r="D82" s="1561"/>
      <c r="E82" s="1561"/>
      <c r="F82" s="1561"/>
      <c r="G82" s="1562"/>
      <c r="H82" s="1563"/>
      <c r="I82" s="1561"/>
      <c r="J82" s="1561"/>
      <c r="K82" s="1561"/>
      <c r="L82" s="1564"/>
      <c r="M82" s="1565"/>
      <c r="N82" s="1561"/>
      <c r="O82" s="1561"/>
      <c r="P82" s="1561"/>
      <c r="Q82" s="1562"/>
      <c r="R82" s="1563"/>
      <c r="S82" s="1561"/>
      <c r="T82" s="1561"/>
      <c r="U82" s="1561"/>
      <c r="V82" s="1561"/>
      <c r="W82" s="1561"/>
      <c r="X82" s="1561"/>
      <c r="Y82" s="1561"/>
      <c r="Z82" s="1764"/>
      <c r="AA82" s="898"/>
      <c r="AB82" s="898"/>
      <c r="AC82" s="898"/>
      <c r="AD82" s="898"/>
      <c r="AE82" s="898"/>
      <c r="AF82" s="898"/>
      <c r="AG82" s="898"/>
      <c r="AH82" s="898"/>
      <c r="AI82" s="898"/>
      <c r="AJ82" s="898"/>
      <c r="AK82" s="898"/>
      <c r="AL82" s="898"/>
      <c r="AM82" s="898"/>
      <c r="AN82" s="898"/>
      <c r="AO82" s="898"/>
      <c r="AP82" s="898"/>
      <c r="AQ82" s="898"/>
      <c r="AR82" s="898"/>
      <c r="AS82" s="898"/>
      <c r="AT82" s="898"/>
      <c r="AU82" s="898"/>
      <c r="AV82" s="898"/>
      <c r="AW82" s="898"/>
      <c r="AX82" s="898"/>
      <c r="AY82" s="898"/>
      <c r="AZ82" s="238"/>
      <c r="BA82" s="265"/>
      <c r="BB82" s="168"/>
      <c r="BC82" s="470"/>
      <c r="BD82" s="429"/>
      <c r="BE82" s="429"/>
      <c r="BF82" s="429"/>
      <c r="BG82" s="471"/>
      <c r="BH82" s="478"/>
      <c r="BI82" s="429"/>
      <c r="BJ82" s="429"/>
      <c r="BK82" s="429"/>
      <c r="BL82" s="471"/>
      <c r="BM82" s="478"/>
      <c r="BN82" s="429"/>
      <c r="BO82" s="429"/>
      <c r="BP82" s="429"/>
      <c r="BQ82" s="471"/>
      <c r="BR82" s="478"/>
      <c r="BS82" s="429"/>
      <c r="BT82" s="429"/>
      <c r="BU82" s="429"/>
      <c r="BV82" s="429"/>
      <c r="BW82" s="429"/>
      <c r="BX82" s="429"/>
      <c r="BY82" s="430"/>
      <c r="BZ82" s="430"/>
      <c r="CA82" s="1807"/>
      <c r="CB82" s="1807"/>
      <c r="CC82" s="1807"/>
      <c r="CD82" s="1807"/>
      <c r="CE82" s="1807"/>
      <c r="CF82" s="1807"/>
      <c r="CG82" s="1807"/>
      <c r="CH82" s="1807"/>
      <c r="CI82" s="1807"/>
      <c r="CJ82" s="1807"/>
      <c r="CK82" s="1807"/>
      <c r="CL82" s="1807"/>
      <c r="CM82" s="1807"/>
      <c r="CN82" s="1807"/>
      <c r="CO82" s="1807"/>
      <c r="CP82" s="1807"/>
      <c r="CQ82" s="1807"/>
      <c r="CR82" s="1807"/>
      <c r="CS82" s="1807"/>
      <c r="CT82" s="1807"/>
      <c r="CU82" s="1807"/>
      <c r="CV82" s="1807"/>
      <c r="CW82" s="1807"/>
      <c r="CX82" s="1807"/>
      <c r="CY82" s="1807"/>
      <c r="CZ82" s="1807"/>
    </row>
    <row r="83" s="772" customFormat="true" ht="15" customHeight="true" x14ac:dyDescent="0.2">
      <c r="A83" s="1497"/>
      <c r="B83" s="1677"/>
      <c r="C83" s="1560"/>
      <c r="D83" s="1561"/>
      <c r="E83" s="1561"/>
      <c r="F83" s="1561"/>
      <c r="G83" s="1562"/>
      <c r="H83" s="1563"/>
      <c r="I83" s="1561"/>
      <c r="J83" s="1561"/>
      <c r="K83" s="1561"/>
      <c r="L83" s="1564"/>
      <c r="M83" s="1565"/>
      <c r="N83" s="1561"/>
      <c r="O83" s="1561"/>
      <c r="P83" s="1561"/>
      <c r="Q83" s="1562"/>
      <c r="R83" s="1563"/>
      <c r="S83" s="1561"/>
      <c r="T83" s="1561"/>
      <c r="U83" s="1561"/>
      <c r="V83" s="1561"/>
      <c r="W83" s="1561"/>
      <c r="X83" s="1561"/>
      <c r="Y83" s="1561"/>
      <c r="Z83" s="1764"/>
      <c r="AA83" s="898"/>
      <c r="AB83" s="898"/>
      <c r="AC83" s="898"/>
      <c r="AD83" s="898"/>
      <c r="AE83" s="898"/>
      <c r="AF83" s="898"/>
      <c r="AG83" s="898"/>
      <c r="AH83" s="898"/>
      <c r="AI83" s="898"/>
      <c r="AJ83" s="898"/>
      <c r="AK83" s="898"/>
      <c r="AL83" s="898"/>
      <c r="AM83" s="898"/>
      <c r="AN83" s="898"/>
      <c r="AO83" s="898"/>
      <c r="AP83" s="898"/>
      <c r="AQ83" s="898"/>
      <c r="AR83" s="898"/>
      <c r="AS83" s="898"/>
      <c r="AT83" s="898"/>
      <c r="AU83" s="898"/>
      <c r="AV83" s="898"/>
      <c r="AW83" s="898"/>
      <c r="AX83" s="898"/>
      <c r="AY83" s="898"/>
      <c r="AZ83" s="238"/>
      <c r="BA83" s="265"/>
      <c r="BB83" s="168"/>
      <c r="BC83" s="470"/>
      <c r="BD83" s="429"/>
      <c r="BE83" s="429"/>
      <c r="BF83" s="429"/>
      <c r="BG83" s="471"/>
      <c r="BH83" s="478"/>
      <c r="BI83" s="429"/>
      <c r="BJ83" s="429"/>
      <c r="BK83" s="429"/>
      <c r="BL83" s="471"/>
      <c r="BM83" s="478"/>
      <c r="BN83" s="429"/>
      <c r="BO83" s="429"/>
      <c r="BP83" s="429"/>
      <c r="BQ83" s="471"/>
      <c r="BR83" s="478"/>
      <c r="BS83" s="429"/>
      <c r="BT83" s="429"/>
      <c r="BU83" s="429"/>
      <c r="BV83" s="429"/>
      <c r="BW83" s="429"/>
      <c r="BX83" s="429"/>
      <c r="BY83" s="430"/>
      <c r="BZ83" s="430"/>
      <c r="CA83" s="1807"/>
      <c r="CB83" s="1807"/>
      <c r="CC83" s="1807"/>
      <c r="CD83" s="1807"/>
      <c r="CE83" s="1807"/>
      <c r="CF83" s="1807"/>
      <c r="CG83" s="1807"/>
      <c r="CH83" s="1807"/>
      <c r="CI83" s="1807"/>
      <c r="CJ83" s="1807"/>
      <c r="CK83" s="1807"/>
      <c r="CL83" s="1807"/>
      <c r="CM83" s="1807"/>
      <c r="CN83" s="1807"/>
      <c r="CO83" s="1807"/>
      <c r="CP83" s="1807"/>
      <c r="CQ83" s="1807"/>
      <c r="CR83" s="1807"/>
      <c r="CS83" s="1807"/>
      <c r="CT83" s="1807"/>
      <c r="CU83" s="1807"/>
      <c r="CV83" s="1807"/>
      <c r="CW83" s="1807"/>
      <c r="CX83" s="1807"/>
      <c r="CY83" s="1807"/>
      <c r="CZ83" s="1807"/>
    </row>
    <row r="84" s="772" customFormat="true" ht="15" customHeight="true" x14ac:dyDescent="0.2">
      <c r="A84" s="1497"/>
      <c r="B84" s="1677"/>
      <c r="C84" s="1560"/>
      <c r="D84" s="1561"/>
      <c r="E84" s="1561"/>
      <c r="F84" s="1561"/>
      <c r="G84" s="1562"/>
      <c r="H84" s="1563"/>
      <c r="I84" s="1561"/>
      <c r="J84" s="1561"/>
      <c r="K84" s="1561"/>
      <c r="L84" s="1564"/>
      <c r="M84" s="1565"/>
      <c r="N84" s="1561"/>
      <c r="O84" s="1561"/>
      <c r="P84" s="1561"/>
      <c r="Q84" s="1562"/>
      <c r="R84" s="1563"/>
      <c r="S84" s="1561"/>
      <c r="T84" s="1561"/>
      <c r="U84" s="1561"/>
      <c r="V84" s="1561"/>
      <c r="W84" s="1561"/>
      <c r="X84" s="1561"/>
      <c r="Y84" s="1561"/>
      <c r="Z84" s="1764"/>
      <c r="AA84" s="898"/>
      <c r="AB84" s="898"/>
      <c r="AC84" s="898"/>
      <c r="AD84" s="898"/>
      <c r="AE84" s="898"/>
      <c r="AF84" s="898"/>
      <c r="AG84" s="898"/>
      <c r="AH84" s="898"/>
      <c r="AI84" s="898"/>
      <c r="AJ84" s="898"/>
      <c r="AK84" s="898"/>
      <c r="AL84" s="898"/>
      <c r="AM84" s="898"/>
      <c r="AN84" s="898"/>
      <c r="AO84" s="898"/>
      <c r="AP84" s="898"/>
      <c r="AQ84" s="898"/>
      <c r="AR84" s="898"/>
      <c r="AS84" s="898"/>
      <c r="AT84" s="898"/>
      <c r="AU84" s="898"/>
      <c r="AV84" s="898"/>
      <c r="AW84" s="898"/>
      <c r="AX84" s="898"/>
      <c r="AY84" s="898"/>
      <c r="AZ84" s="238"/>
      <c r="BA84" s="265"/>
      <c r="BB84" s="168"/>
      <c r="BC84" s="470"/>
      <c r="BD84" s="429"/>
      <c r="BE84" s="429"/>
      <c r="BF84" s="429"/>
      <c r="BG84" s="471"/>
      <c r="BH84" s="478"/>
      <c r="BI84" s="429"/>
      <c r="BJ84" s="429"/>
      <c r="BK84" s="429"/>
      <c r="BL84" s="471"/>
      <c r="BM84" s="478"/>
      <c r="BN84" s="429"/>
      <c r="BO84" s="429"/>
      <c r="BP84" s="429"/>
      <c r="BQ84" s="471"/>
      <c r="BR84" s="478"/>
      <c r="BS84" s="429"/>
      <c r="BT84" s="429"/>
      <c r="BU84" s="429"/>
      <c r="BV84" s="429"/>
      <c r="BW84" s="429"/>
      <c r="BX84" s="429"/>
      <c r="BY84" s="430"/>
      <c r="BZ84" s="430"/>
      <c r="CA84" s="1807"/>
      <c r="CB84" s="1807"/>
      <c r="CC84" s="1807"/>
      <c r="CD84" s="1807"/>
      <c r="CE84" s="1807"/>
      <c r="CF84" s="1807"/>
      <c r="CG84" s="1807"/>
      <c r="CH84" s="1807"/>
      <c r="CI84" s="1807"/>
      <c r="CJ84" s="1807"/>
      <c r="CK84" s="1807"/>
      <c r="CL84" s="1807"/>
      <c r="CM84" s="1807"/>
      <c r="CN84" s="1807"/>
      <c r="CO84" s="1807"/>
      <c r="CP84" s="1807"/>
      <c r="CQ84" s="1807"/>
      <c r="CR84" s="1807"/>
      <c r="CS84" s="1807"/>
      <c r="CT84" s="1807"/>
      <c r="CU84" s="1807"/>
      <c r="CV84" s="1807"/>
      <c r="CW84" s="1807"/>
      <c r="CX84" s="1807"/>
      <c r="CY84" s="1807"/>
      <c r="CZ84" s="1807"/>
    </row>
    <row r="85" s="772" customFormat="true" ht="15" customHeight="true" x14ac:dyDescent="0.2">
      <c r="A85" s="1497"/>
      <c r="B85" s="1677"/>
      <c r="C85" s="1560"/>
      <c r="D85" s="1561"/>
      <c r="E85" s="1561"/>
      <c r="F85" s="1561"/>
      <c r="G85" s="1562"/>
      <c r="H85" s="1563"/>
      <c r="I85" s="1561"/>
      <c r="J85" s="1561"/>
      <c r="K85" s="1561"/>
      <c r="L85" s="1564"/>
      <c r="M85" s="1565"/>
      <c r="N85" s="1561"/>
      <c r="O85" s="1561"/>
      <c r="P85" s="1561"/>
      <c r="Q85" s="1562"/>
      <c r="R85" s="1563"/>
      <c r="S85" s="1561"/>
      <c r="T85" s="1561"/>
      <c r="U85" s="1561"/>
      <c r="V85" s="1561"/>
      <c r="W85" s="1561"/>
      <c r="X85" s="1561"/>
      <c r="Y85" s="1561"/>
      <c r="Z85" s="1764"/>
      <c r="AA85" s="898"/>
      <c r="AB85" s="898"/>
      <c r="AC85" s="898"/>
      <c r="AD85" s="898"/>
      <c r="AE85" s="898"/>
      <c r="AF85" s="898"/>
      <c r="AG85" s="898"/>
      <c r="AH85" s="898"/>
      <c r="AI85" s="898"/>
      <c r="AJ85" s="898"/>
      <c r="AK85" s="898"/>
      <c r="AL85" s="898"/>
      <c r="AM85" s="898"/>
      <c r="AN85" s="898"/>
      <c r="AO85" s="898"/>
      <c r="AP85" s="898"/>
      <c r="AQ85" s="898"/>
      <c r="AR85" s="898"/>
      <c r="AS85" s="898"/>
      <c r="AT85" s="898"/>
      <c r="AU85" s="898"/>
      <c r="AV85" s="898"/>
      <c r="AW85" s="898"/>
      <c r="AX85" s="898"/>
      <c r="AY85" s="898"/>
      <c r="AZ85" s="238"/>
      <c r="BA85" s="265"/>
      <c r="BB85" s="168"/>
      <c r="BC85" s="470"/>
      <c r="BD85" s="429"/>
      <c r="BE85" s="429"/>
      <c r="BF85" s="429"/>
      <c r="BG85" s="471"/>
      <c r="BH85" s="478"/>
      <c r="BI85" s="429"/>
      <c r="BJ85" s="429"/>
      <c r="BK85" s="429"/>
      <c r="BL85" s="471"/>
      <c r="BM85" s="478"/>
      <c r="BN85" s="429"/>
      <c r="BO85" s="429"/>
      <c r="BP85" s="429"/>
      <c r="BQ85" s="471"/>
      <c r="BR85" s="478"/>
      <c r="BS85" s="429"/>
      <c r="BT85" s="429"/>
      <c r="BU85" s="429"/>
      <c r="BV85" s="429"/>
      <c r="BW85" s="429"/>
      <c r="BX85" s="429"/>
      <c r="BY85" s="430"/>
      <c r="BZ85" s="430"/>
      <c r="CA85" s="1807"/>
      <c r="CB85" s="1807"/>
      <c r="CC85" s="1807"/>
      <c r="CD85" s="1807"/>
      <c r="CE85" s="1807"/>
      <c r="CF85" s="1807"/>
      <c r="CG85" s="1807"/>
      <c r="CH85" s="1807"/>
      <c r="CI85" s="1807"/>
      <c r="CJ85" s="1807"/>
      <c r="CK85" s="1807"/>
      <c r="CL85" s="1807"/>
      <c r="CM85" s="1807"/>
      <c r="CN85" s="1807"/>
      <c r="CO85" s="1807"/>
      <c r="CP85" s="1807"/>
      <c r="CQ85" s="1807"/>
      <c r="CR85" s="1807"/>
      <c r="CS85" s="1807"/>
      <c r="CT85" s="1807"/>
      <c r="CU85" s="1807"/>
      <c r="CV85" s="1807"/>
      <c r="CW85" s="1807"/>
      <c r="CX85" s="1807"/>
      <c r="CY85" s="1807"/>
      <c r="CZ85" s="1807"/>
    </row>
    <row r="86" s="772" customFormat="true" ht="15" customHeight="true" x14ac:dyDescent="0.2">
      <c r="A86" s="1498"/>
      <c r="B86" s="1678"/>
      <c r="C86" s="1566"/>
      <c r="D86" s="1567"/>
      <c r="E86" s="1567"/>
      <c r="F86" s="1567"/>
      <c r="G86" s="1568"/>
      <c r="H86" s="1569"/>
      <c r="I86" s="1567"/>
      <c r="J86" s="1567"/>
      <c r="K86" s="1567"/>
      <c r="L86" s="1570"/>
      <c r="M86" s="1571"/>
      <c r="N86" s="1567"/>
      <c r="O86" s="1567"/>
      <c r="P86" s="1567"/>
      <c r="Q86" s="1568"/>
      <c r="R86" s="1569"/>
      <c r="S86" s="1567"/>
      <c r="T86" s="1567"/>
      <c r="U86" s="1567"/>
      <c r="V86" s="1567"/>
      <c r="W86" s="1567"/>
      <c r="X86" s="1567"/>
      <c r="Y86" s="1567"/>
      <c r="Z86" s="1765"/>
      <c r="AA86" s="898"/>
      <c r="AB86" s="898"/>
      <c r="AC86" s="898"/>
      <c r="AD86" s="898"/>
      <c r="AE86" s="898"/>
      <c r="AF86" s="898"/>
      <c r="AG86" s="898"/>
      <c r="AH86" s="898"/>
      <c r="AI86" s="898"/>
      <c r="AJ86" s="898"/>
      <c r="AK86" s="898"/>
      <c r="AL86" s="898"/>
      <c r="AM86" s="898"/>
      <c r="AN86" s="898"/>
      <c r="AO86" s="898"/>
      <c r="AP86" s="898"/>
      <c r="AQ86" s="898"/>
      <c r="AR86" s="898"/>
      <c r="AS86" s="898"/>
      <c r="AT86" s="898"/>
      <c r="AU86" s="898"/>
      <c r="AV86" s="898"/>
      <c r="AW86" s="898"/>
      <c r="AX86" s="898"/>
      <c r="AY86" s="898"/>
      <c r="AZ86" s="238"/>
      <c r="BA86" s="265"/>
      <c r="BB86" s="168"/>
      <c r="BC86" s="470"/>
      <c r="BD86" s="429"/>
      <c r="BE86" s="429"/>
      <c r="BF86" s="429"/>
      <c r="BG86" s="471"/>
      <c r="BH86" s="478"/>
      <c r="BI86" s="429"/>
      <c r="BJ86" s="429"/>
      <c r="BK86" s="429"/>
      <c r="BL86" s="471"/>
      <c r="BM86" s="478"/>
      <c r="BN86" s="429"/>
      <c r="BO86" s="429"/>
      <c r="BP86" s="429"/>
      <c r="BQ86" s="471"/>
      <c r="BR86" s="478"/>
      <c r="BS86" s="429"/>
      <c r="BT86" s="429"/>
      <c r="BU86" s="429"/>
      <c r="BV86" s="429"/>
      <c r="BW86" s="429"/>
      <c r="BX86" s="429"/>
      <c r="BY86" s="430"/>
      <c r="BZ86" s="430"/>
      <c r="CA86" s="1807"/>
      <c r="CB86" s="1807"/>
      <c r="CC86" s="1807"/>
      <c r="CD86" s="1807"/>
      <c r="CE86" s="1807"/>
      <c r="CF86" s="1807"/>
      <c r="CG86" s="1807"/>
      <c r="CH86" s="1807"/>
      <c r="CI86" s="1807"/>
      <c r="CJ86" s="1807"/>
      <c r="CK86" s="1807"/>
      <c r="CL86" s="1807"/>
      <c r="CM86" s="1807"/>
      <c r="CN86" s="1807"/>
      <c r="CO86" s="1807"/>
      <c r="CP86" s="1807"/>
      <c r="CQ86" s="1807"/>
      <c r="CR86" s="1807"/>
      <c r="CS86" s="1807"/>
      <c r="CT86" s="1807"/>
      <c r="CU86" s="1807"/>
      <c r="CV86" s="1807"/>
      <c r="CW86" s="1807"/>
      <c r="CX86" s="1807"/>
      <c r="CY86" s="1807"/>
      <c r="CZ86" s="1807"/>
    </row>
    <row r="87" s="772" customFormat="true" ht="15" customHeight="true" x14ac:dyDescent="0.2">
      <c r="A87" s="1048"/>
      <c r="B87" s="1068"/>
      <c r="C87" s="1128"/>
      <c r="D87" s="1129"/>
      <c r="E87" s="1129"/>
      <c r="F87" s="1129"/>
      <c r="G87" s="1130"/>
      <c r="H87" s="1131"/>
      <c r="I87" s="1129"/>
      <c r="J87" s="1129"/>
      <c r="K87" s="1129"/>
      <c r="L87" s="1132"/>
      <c r="M87" s="1133"/>
      <c r="N87" s="1129"/>
      <c r="O87" s="1129"/>
      <c r="P87" s="1129"/>
      <c r="Q87" s="1130"/>
      <c r="R87" s="1131"/>
      <c r="S87" s="1129"/>
      <c r="T87" s="1129"/>
      <c r="U87" s="1129"/>
      <c r="V87" s="1129"/>
      <c r="W87" s="1129"/>
      <c r="X87" s="1129"/>
      <c r="Y87" s="1129"/>
      <c r="Z87" s="1766"/>
      <c r="AA87" s="898"/>
      <c r="AB87" s="898"/>
      <c r="AC87" s="898"/>
      <c r="AD87" s="898"/>
      <c r="AE87" s="898"/>
      <c r="AF87" s="898"/>
      <c r="AG87" s="898"/>
      <c r="AH87" s="898"/>
      <c r="AI87" s="898"/>
      <c r="AJ87" s="898"/>
      <c r="AK87" s="898"/>
      <c r="AL87" s="898"/>
      <c r="AM87" s="898"/>
      <c r="AN87" s="898"/>
      <c r="AO87" s="898"/>
      <c r="AP87" s="898"/>
      <c r="AQ87" s="898"/>
      <c r="AR87" s="898"/>
      <c r="AS87" s="898"/>
      <c r="AT87" s="898"/>
      <c r="AU87" s="898"/>
      <c r="AV87" s="898"/>
      <c r="AW87" s="898"/>
      <c r="AX87" s="898"/>
      <c r="AY87" s="898"/>
      <c r="AZ87" s="238"/>
      <c r="BA87" s="265"/>
      <c r="BB87" s="168"/>
      <c r="BC87" s="470"/>
      <c r="BD87" s="429"/>
      <c r="BE87" s="429"/>
      <c r="BF87" s="429"/>
      <c r="BG87" s="471"/>
      <c r="BH87" s="478"/>
      <c r="BI87" s="429"/>
      <c r="BJ87" s="429"/>
      <c r="BK87" s="429"/>
      <c r="BL87" s="471"/>
      <c r="BM87" s="478"/>
      <c r="BN87" s="429"/>
      <c r="BO87" s="429"/>
      <c r="BP87" s="429"/>
      <c r="BQ87" s="471"/>
      <c r="BR87" s="478"/>
      <c r="BS87" s="429"/>
      <c r="BT87" s="429"/>
      <c r="BU87" s="429"/>
      <c r="BV87" s="429"/>
      <c r="BW87" s="429"/>
      <c r="BX87" s="429"/>
      <c r="BY87" s="430"/>
      <c r="BZ87" s="430"/>
      <c r="CA87" s="1807"/>
      <c r="CB87" s="1807"/>
      <c r="CC87" s="1807"/>
      <c r="CD87" s="1807"/>
      <c r="CE87" s="1807"/>
      <c r="CF87" s="1807"/>
      <c r="CG87" s="1807"/>
      <c r="CH87" s="1807"/>
      <c r="CI87" s="1807"/>
      <c r="CJ87" s="1807"/>
      <c r="CK87" s="1807"/>
      <c r="CL87" s="1807"/>
      <c r="CM87" s="1807"/>
      <c r="CN87" s="1807"/>
      <c r="CO87" s="1807"/>
      <c r="CP87" s="1807"/>
      <c r="CQ87" s="1807"/>
      <c r="CR87" s="1807"/>
      <c r="CS87" s="1807"/>
      <c r="CT87" s="1807"/>
      <c r="CU87" s="1807"/>
      <c r="CV87" s="1807"/>
      <c r="CW87" s="1807"/>
      <c r="CX87" s="1807"/>
      <c r="CY87" s="1807"/>
      <c r="CZ87" s="1807"/>
    </row>
    <row r="88" s="772" customFormat="true" ht="15" customHeight="true" x14ac:dyDescent="0.2">
      <c r="A88" s="1048"/>
      <c r="B88" s="1068"/>
      <c r="C88" s="1128"/>
      <c r="D88" s="1129"/>
      <c r="E88" s="1129"/>
      <c r="F88" s="1129"/>
      <c r="G88" s="1130"/>
      <c r="H88" s="1131"/>
      <c r="I88" s="1129"/>
      <c r="J88" s="1129"/>
      <c r="K88" s="1129"/>
      <c r="L88" s="1132"/>
      <c r="M88" s="1133"/>
      <c r="N88" s="1129"/>
      <c r="O88" s="1129"/>
      <c r="P88" s="1129"/>
      <c r="Q88" s="1130"/>
      <c r="R88" s="1131"/>
      <c r="S88" s="1129"/>
      <c r="T88" s="1129"/>
      <c r="U88" s="1129"/>
      <c r="V88" s="1129"/>
      <c r="W88" s="1129"/>
      <c r="X88" s="1129"/>
      <c r="Y88" s="1129"/>
      <c r="Z88" s="1766"/>
      <c r="AA88" s="898"/>
      <c r="AB88" s="898"/>
      <c r="AC88" s="898"/>
      <c r="AD88" s="898"/>
      <c r="AE88" s="898"/>
      <c r="AF88" s="898"/>
      <c r="AG88" s="898"/>
      <c r="AH88" s="898"/>
      <c r="AI88" s="898"/>
      <c r="AJ88" s="898"/>
      <c r="AK88" s="898"/>
      <c r="AL88" s="898"/>
      <c r="AM88" s="898"/>
      <c r="AN88" s="898"/>
      <c r="AO88" s="898"/>
      <c r="AP88" s="898"/>
      <c r="AQ88" s="898"/>
      <c r="AR88" s="898"/>
      <c r="AS88" s="898"/>
      <c r="AT88" s="898"/>
      <c r="AU88" s="898"/>
      <c r="AV88" s="898"/>
      <c r="AW88" s="898"/>
      <c r="AX88" s="898"/>
      <c r="AY88" s="898"/>
      <c r="AZ88" s="238"/>
      <c r="BA88" s="265"/>
      <c r="BB88" s="168"/>
      <c r="BC88" s="470"/>
      <c r="BD88" s="429"/>
      <c r="BE88" s="429"/>
      <c r="BF88" s="429"/>
      <c r="BG88" s="471"/>
      <c r="BH88" s="478"/>
      <c r="BI88" s="429"/>
      <c r="BJ88" s="429"/>
      <c r="BK88" s="429"/>
      <c r="BL88" s="471"/>
      <c r="BM88" s="478"/>
      <c r="BN88" s="429"/>
      <c r="BO88" s="429"/>
      <c r="BP88" s="429"/>
      <c r="BQ88" s="471"/>
      <c r="BR88" s="478"/>
      <c r="BS88" s="429"/>
      <c r="BT88" s="429"/>
      <c r="BU88" s="429"/>
      <c r="BV88" s="429"/>
      <c r="BW88" s="429"/>
      <c r="BX88" s="429"/>
      <c r="BY88" s="430"/>
      <c r="BZ88" s="430"/>
      <c r="CA88" s="1807"/>
      <c r="CB88" s="1807"/>
      <c r="CC88" s="1807"/>
      <c r="CD88" s="1807"/>
      <c r="CE88" s="1807"/>
      <c r="CF88" s="1807"/>
      <c r="CG88" s="1807"/>
      <c r="CH88" s="1807"/>
      <c r="CI88" s="1807"/>
      <c r="CJ88" s="1807"/>
      <c r="CK88" s="1807"/>
      <c r="CL88" s="1807"/>
      <c r="CM88" s="1807"/>
      <c r="CN88" s="1807"/>
      <c r="CO88" s="1807"/>
      <c r="CP88" s="1807"/>
      <c r="CQ88" s="1807"/>
      <c r="CR88" s="1807"/>
      <c r="CS88" s="1807"/>
      <c r="CT88" s="1807"/>
      <c r="CU88" s="1807"/>
      <c r="CV88" s="1807"/>
      <c r="CW88" s="1807"/>
      <c r="CX88" s="1807"/>
      <c r="CY88" s="1807"/>
      <c r="CZ88" s="1807"/>
    </row>
    <row r="89" s="772" customFormat="true" ht="15" customHeight="true" x14ac:dyDescent="0.2">
      <c r="A89" s="1048"/>
      <c r="B89" s="1068"/>
      <c r="C89" s="1128"/>
      <c r="D89" s="1129"/>
      <c r="E89" s="1129"/>
      <c r="F89" s="1129"/>
      <c r="G89" s="1130"/>
      <c r="H89" s="1131"/>
      <c r="I89" s="1129"/>
      <c r="J89" s="1129"/>
      <c r="K89" s="1129"/>
      <c r="L89" s="1132"/>
      <c r="M89" s="1133"/>
      <c r="N89" s="1129"/>
      <c r="O89" s="1129"/>
      <c r="P89" s="1129"/>
      <c r="Q89" s="1130"/>
      <c r="R89" s="1131"/>
      <c r="S89" s="1129"/>
      <c r="T89" s="1129"/>
      <c r="U89" s="1129"/>
      <c r="V89" s="1129"/>
      <c r="W89" s="1129"/>
      <c r="X89" s="1129"/>
      <c r="Y89" s="1129"/>
      <c r="Z89" s="1766"/>
      <c r="AA89" s="898"/>
      <c r="AB89" s="898"/>
      <c r="AC89" s="898"/>
      <c r="AD89" s="898"/>
      <c r="AE89" s="898"/>
      <c r="AF89" s="898"/>
      <c r="AG89" s="898"/>
      <c r="AH89" s="898"/>
      <c r="AI89" s="898"/>
      <c r="AJ89" s="898"/>
      <c r="AK89" s="898"/>
      <c r="AL89" s="898"/>
      <c r="AM89" s="898"/>
      <c r="AN89" s="898"/>
      <c r="AO89" s="898"/>
      <c r="AP89" s="898"/>
      <c r="AQ89" s="898"/>
      <c r="AR89" s="898"/>
      <c r="AS89" s="898"/>
      <c r="AT89" s="898"/>
      <c r="AU89" s="898"/>
      <c r="AV89" s="898"/>
      <c r="AW89" s="898"/>
      <c r="AX89" s="898"/>
      <c r="AY89" s="898"/>
      <c r="AZ89" s="238"/>
      <c r="BA89" s="265"/>
      <c r="BB89" s="168"/>
      <c r="BC89" s="470"/>
      <c r="BD89" s="429"/>
      <c r="BE89" s="429"/>
      <c r="BF89" s="429"/>
      <c r="BG89" s="471"/>
      <c r="BH89" s="478"/>
      <c r="BI89" s="429"/>
      <c r="BJ89" s="429"/>
      <c r="BK89" s="429"/>
      <c r="BL89" s="471"/>
      <c r="BM89" s="478"/>
      <c r="BN89" s="429"/>
      <c r="BO89" s="429"/>
      <c r="BP89" s="429"/>
      <c r="BQ89" s="471"/>
      <c r="BR89" s="478"/>
      <c r="BS89" s="429"/>
      <c r="BT89" s="429"/>
      <c r="BU89" s="429"/>
      <c r="BV89" s="429"/>
      <c r="BW89" s="429"/>
      <c r="BX89" s="429"/>
      <c r="BY89" s="430"/>
      <c r="BZ89" s="430"/>
      <c r="CA89" s="1807"/>
      <c r="CB89" s="1807"/>
      <c r="CC89" s="1807"/>
      <c r="CD89" s="1807"/>
      <c r="CE89" s="1807"/>
      <c r="CF89" s="1807"/>
      <c r="CG89" s="1807"/>
      <c r="CH89" s="1807"/>
      <c r="CI89" s="1807"/>
      <c r="CJ89" s="1807"/>
      <c r="CK89" s="1807"/>
      <c r="CL89" s="1807"/>
      <c r="CM89" s="1807"/>
      <c r="CN89" s="1807"/>
      <c r="CO89" s="1807"/>
      <c r="CP89" s="1807"/>
      <c r="CQ89" s="1807"/>
      <c r="CR89" s="1807"/>
      <c r="CS89" s="1807"/>
      <c r="CT89" s="1807"/>
      <c r="CU89" s="1807"/>
      <c r="CV89" s="1807"/>
      <c r="CW89" s="1807"/>
      <c r="CX89" s="1807"/>
      <c r="CY89" s="1807"/>
      <c r="CZ89" s="1807"/>
    </row>
    <row r="90" s="772" customFormat="true" ht="15" customHeight="true" x14ac:dyDescent="0.2">
      <c r="A90" s="1049"/>
      <c r="B90" s="1069"/>
      <c r="C90" s="1136"/>
      <c r="D90" s="1137"/>
      <c r="E90" s="1137"/>
      <c r="F90" s="1137"/>
      <c r="G90" s="1138"/>
      <c r="H90" s="1139"/>
      <c r="I90" s="1137"/>
      <c r="J90" s="1137"/>
      <c r="K90" s="1137"/>
      <c r="L90" s="1140"/>
      <c r="M90" s="1141"/>
      <c r="N90" s="1137"/>
      <c r="O90" s="1137"/>
      <c r="P90" s="1137"/>
      <c r="Q90" s="1138"/>
      <c r="R90" s="1139"/>
      <c r="S90" s="1137"/>
      <c r="T90" s="1137"/>
      <c r="U90" s="1137"/>
      <c r="V90" s="1137"/>
      <c r="W90" s="1137"/>
      <c r="X90" s="1137"/>
      <c r="Y90" s="1137"/>
      <c r="Z90" s="1767"/>
      <c r="AA90" s="898"/>
      <c r="AB90" s="898"/>
      <c r="AC90" s="898"/>
      <c r="AD90" s="898"/>
      <c r="AE90" s="898"/>
      <c r="AF90" s="898"/>
      <c r="AG90" s="898"/>
      <c r="AH90" s="898"/>
      <c r="AI90" s="898"/>
      <c r="AJ90" s="898"/>
      <c r="AK90" s="898"/>
      <c r="AL90" s="898"/>
      <c r="AM90" s="898"/>
      <c r="AN90" s="898"/>
      <c r="AO90" s="898"/>
      <c r="AP90" s="898"/>
      <c r="AQ90" s="898"/>
      <c r="AR90" s="898"/>
      <c r="AS90" s="898"/>
      <c r="AT90" s="898"/>
      <c r="AU90" s="898"/>
      <c r="AV90" s="898"/>
      <c r="AW90" s="898"/>
      <c r="AX90" s="898"/>
      <c r="AY90" s="898"/>
      <c r="AZ90" s="238"/>
      <c r="BA90" s="265"/>
      <c r="BB90" s="168"/>
      <c r="BC90" s="470"/>
      <c r="BD90" s="429"/>
      <c r="BE90" s="429"/>
      <c r="BF90" s="429"/>
      <c r="BG90" s="471"/>
      <c r="BH90" s="478"/>
      <c r="BI90" s="429"/>
      <c r="BJ90" s="429"/>
      <c r="BK90" s="429"/>
      <c r="BL90" s="471"/>
      <c r="BM90" s="478"/>
      <c r="BN90" s="429"/>
      <c r="BO90" s="429"/>
      <c r="BP90" s="429"/>
      <c r="BQ90" s="471"/>
      <c r="BR90" s="478"/>
      <c r="BS90" s="429"/>
      <c r="BT90" s="429"/>
      <c r="BU90" s="429"/>
      <c r="BV90" s="429"/>
      <c r="BW90" s="429"/>
      <c r="BX90" s="429"/>
      <c r="BY90" s="430"/>
      <c r="BZ90" s="430"/>
      <c r="CA90" s="1807"/>
      <c r="CB90" s="1807"/>
      <c r="CC90" s="1807"/>
      <c r="CD90" s="1807"/>
      <c r="CE90" s="1807"/>
      <c r="CF90" s="1807"/>
      <c r="CG90" s="1807"/>
      <c r="CH90" s="1807"/>
      <c r="CI90" s="1807"/>
      <c r="CJ90" s="1807"/>
      <c r="CK90" s="1807"/>
      <c r="CL90" s="1807"/>
      <c r="CM90" s="1807"/>
      <c r="CN90" s="1807"/>
      <c r="CO90" s="1807"/>
      <c r="CP90" s="1807"/>
      <c r="CQ90" s="1807"/>
      <c r="CR90" s="1807"/>
      <c r="CS90" s="1807"/>
      <c r="CT90" s="1807"/>
      <c r="CU90" s="1807"/>
      <c r="CV90" s="1807"/>
      <c r="CW90" s="1807"/>
      <c r="CX90" s="1807"/>
      <c r="CY90" s="1807"/>
      <c r="CZ90" s="1807"/>
    </row>
    <row r="91" s="772" customFormat="true" ht="15" customHeight="true" x14ac:dyDescent="0.2">
      <c r="A91" s="986"/>
      <c r="B91" s="1067"/>
      <c r="C91" s="1142"/>
      <c r="D91" s="1134"/>
      <c r="E91" s="1134"/>
      <c r="F91" s="1134"/>
      <c r="G91" s="1135"/>
      <c r="H91" s="1143"/>
      <c r="I91" s="1134"/>
      <c r="J91" s="1134"/>
      <c r="K91" s="1134"/>
      <c r="L91" s="1144"/>
      <c r="M91" s="1142"/>
      <c r="N91" s="1134"/>
      <c r="O91" s="1134"/>
      <c r="P91" s="1134"/>
      <c r="Q91" s="1135"/>
      <c r="R91" s="1143"/>
      <c r="S91" s="1134"/>
      <c r="T91" s="1134"/>
      <c r="U91" s="1134"/>
      <c r="V91" s="1134"/>
      <c r="W91" s="1134"/>
      <c r="X91" s="1134"/>
      <c r="Y91" s="1134"/>
      <c r="Z91" s="1144"/>
      <c r="AA91" s="898"/>
      <c r="AB91" s="898"/>
      <c r="AC91" s="898"/>
      <c r="AD91" s="898"/>
      <c r="AE91" s="898"/>
      <c r="AF91" s="898"/>
      <c r="AG91" s="898"/>
      <c r="AH91" s="898"/>
      <c r="AI91" s="898"/>
      <c r="AJ91" s="898"/>
      <c r="AK91" s="898"/>
      <c r="AL91" s="898"/>
      <c r="AM91" s="898"/>
      <c r="AN91" s="898"/>
      <c r="AO91" s="898"/>
      <c r="AP91" s="898"/>
      <c r="AQ91" s="898"/>
      <c r="AR91" s="898"/>
      <c r="AS91" s="898"/>
      <c r="AT91" s="898"/>
      <c r="AU91" s="898"/>
      <c r="AV91" s="898"/>
      <c r="AW91" s="898"/>
      <c r="AX91" s="898"/>
      <c r="AY91" s="898"/>
      <c r="AZ91" s="238"/>
      <c r="BA91" s="265"/>
      <c r="BB91" s="168"/>
      <c r="BC91" s="470"/>
      <c r="BD91" s="429"/>
      <c r="BE91" s="429"/>
      <c r="BF91" s="429"/>
      <c r="BG91" s="471"/>
      <c r="BH91" s="478"/>
      <c r="BI91" s="429"/>
      <c r="BJ91" s="429"/>
      <c r="BK91" s="429"/>
      <c r="BL91" s="471"/>
      <c r="BM91" s="478"/>
      <c r="BN91" s="429"/>
      <c r="BO91" s="429"/>
      <c r="BP91" s="429"/>
      <c r="BQ91" s="471"/>
      <c r="BR91" s="478"/>
      <c r="BS91" s="429"/>
      <c r="BT91" s="429"/>
      <c r="BU91" s="429"/>
      <c r="BV91" s="429"/>
      <c r="BW91" s="429"/>
      <c r="BX91" s="429"/>
      <c r="BY91" s="430"/>
      <c r="BZ91" s="430"/>
      <c r="CA91" s="1807"/>
      <c r="CB91" s="1807"/>
      <c r="CC91" s="1807"/>
      <c r="CD91" s="1807"/>
      <c r="CE91" s="1807"/>
      <c r="CF91" s="1807"/>
      <c r="CG91" s="1807"/>
      <c r="CH91" s="1807"/>
      <c r="CI91" s="1807"/>
      <c r="CJ91" s="1807"/>
      <c r="CK91" s="1807"/>
      <c r="CL91" s="1807"/>
      <c r="CM91" s="1807"/>
      <c r="CN91" s="1807"/>
      <c r="CO91" s="1807"/>
      <c r="CP91" s="1807"/>
      <c r="CQ91" s="1807"/>
      <c r="CR91" s="1807"/>
      <c r="CS91" s="1807"/>
      <c r="CT91" s="1807"/>
      <c r="CU91" s="1807"/>
      <c r="CV91" s="1807"/>
      <c r="CW91" s="1807"/>
      <c r="CX91" s="1807"/>
      <c r="CY91" s="1807"/>
      <c r="CZ91" s="1807"/>
    </row>
    <row r="92" s="772" customFormat="true" ht="15" customHeight="true" x14ac:dyDescent="0.2">
      <c r="A92" s="986"/>
      <c r="B92" s="1067"/>
      <c r="C92" s="1142"/>
      <c r="D92" s="1134"/>
      <c r="E92" s="1134"/>
      <c r="F92" s="1134"/>
      <c r="G92" s="1135"/>
      <c r="H92" s="1143"/>
      <c r="I92" s="1134"/>
      <c r="J92" s="1134"/>
      <c r="K92" s="1134"/>
      <c r="L92" s="1144"/>
      <c r="M92" s="1142"/>
      <c r="N92" s="1134"/>
      <c r="O92" s="1134"/>
      <c r="P92" s="1134"/>
      <c r="Q92" s="1135"/>
      <c r="R92" s="1143"/>
      <c r="S92" s="1134"/>
      <c r="T92" s="1134"/>
      <c r="U92" s="1134"/>
      <c r="V92" s="1134"/>
      <c r="W92" s="1134"/>
      <c r="X92" s="1134"/>
      <c r="Y92" s="1134"/>
      <c r="Z92" s="1144"/>
      <c r="AA92" s="898"/>
      <c r="AB92" s="898"/>
      <c r="AC92" s="898"/>
      <c r="AD92" s="898"/>
      <c r="AE92" s="898"/>
      <c r="AF92" s="898"/>
      <c r="AG92" s="898"/>
      <c r="AH92" s="898"/>
      <c r="AI92" s="898"/>
      <c r="AJ92" s="898"/>
      <c r="AK92" s="898"/>
      <c r="AL92" s="898"/>
      <c r="AM92" s="898"/>
      <c r="AN92" s="898"/>
      <c r="AO92" s="898"/>
      <c r="AP92" s="898"/>
      <c r="AQ92" s="898"/>
      <c r="AR92" s="898"/>
      <c r="AS92" s="898"/>
      <c r="AT92" s="898"/>
      <c r="AU92" s="898"/>
      <c r="AV92" s="898"/>
      <c r="AW92" s="898"/>
      <c r="AX92" s="898"/>
      <c r="AY92" s="898"/>
      <c r="AZ92" s="238"/>
      <c r="BA92" s="265"/>
      <c r="BB92" s="168"/>
      <c r="BC92" s="470"/>
      <c r="BD92" s="429"/>
      <c r="BE92" s="429"/>
      <c r="BF92" s="429"/>
      <c r="BG92" s="471"/>
      <c r="BH92" s="478"/>
      <c r="BI92" s="429"/>
      <c r="BJ92" s="429"/>
      <c r="BK92" s="429"/>
      <c r="BL92" s="471"/>
      <c r="BM92" s="478"/>
      <c r="BN92" s="429"/>
      <c r="BO92" s="429"/>
      <c r="BP92" s="429"/>
      <c r="BQ92" s="471"/>
      <c r="BR92" s="478"/>
      <c r="BS92" s="429"/>
      <c r="BT92" s="429"/>
      <c r="BU92" s="429"/>
      <c r="BV92" s="429"/>
      <c r="BW92" s="429"/>
      <c r="BX92" s="429"/>
      <c r="BY92" s="430"/>
      <c r="BZ92" s="430"/>
      <c r="CA92" s="1807"/>
      <c r="CB92" s="1807"/>
      <c r="CC92" s="1807"/>
      <c r="CD92" s="1807"/>
      <c r="CE92" s="1807"/>
      <c r="CF92" s="1807"/>
      <c r="CG92" s="1807"/>
      <c r="CH92" s="1807"/>
      <c r="CI92" s="1807"/>
      <c r="CJ92" s="1807"/>
      <c r="CK92" s="1807"/>
      <c r="CL92" s="1807"/>
      <c r="CM92" s="1807"/>
      <c r="CN92" s="1807"/>
      <c r="CO92" s="1807"/>
      <c r="CP92" s="1807"/>
      <c r="CQ92" s="1807"/>
      <c r="CR92" s="1807"/>
      <c r="CS92" s="1807"/>
      <c r="CT92" s="1807"/>
      <c r="CU92" s="1807"/>
      <c r="CV92" s="1807"/>
      <c r="CW92" s="1807"/>
      <c r="CX92" s="1807"/>
      <c r="CY92" s="1807"/>
      <c r="CZ92" s="1807"/>
    </row>
    <row r="93" s="772" customFormat="true" ht="15" customHeight="true" x14ac:dyDescent="0.2">
      <c r="A93" s="1050"/>
      <c r="B93" s="1070"/>
      <c r="C93" s="988"/>
      <c r="D93" s="989"/>
      <c r="E93" s="989"/>
      <c r="F93" s="989"/>
      <c r="G93" s="1038"/>
      <c r="H93" s="1028"/>
      <c r="I93" s="989"/>
      <c r="J93" s="989"/>
      <c r="K93" s="989"/>
      <c r="L93" s="1005"/>
      <c r="M93" s="988"/>
      <c r="N93" s="989"/>
      <c r="O93" s="989"/>
      <c r="P93" s="989"/>
      <c r="Q93" s="1038"/>
      <c r="R93" s="1028"/>
      <c r="S93" s="989"/>
      <c r="T93" s="989"/>
      <c r="U93" s="989"/>
      <c r="V93" s="989"/>
      <c r="W93" s="989"/>
      <c r="X93" s="989"/>
      <c r="Y93" s="989"/>
      <c r="Z93" s="1005"/>
      <c r="AA93" s="898"/>
      <c r="AB93" s="898"/>
      <c r="AC93" s="898"/>
      <c r="AD93" s="898"/>
      <c r="AE93" s="898"/>
      <c r="AF93" s="898"/>
      <c r="AG93" s="898"/>
      <c r="AH93" s="898"/>
      <c r="AI93" s="898"/>
      <c r="AJ93" s="898"/>
      <c r="AK93" s="898"/>
      <c r="AL93" s="898"/>
      <c r="AM93" s="898"/>
      <c r="AN93" s="898"/>
      <c r="AO93" s="898"/>
      <c r="AP93" s="898"/>
      <c r="AQ93" s="898"/>
      <c r="AR93" s="898"/>
      <c r="AS93" s="898"/>
      <c r="AT93" s="898"/>
      <c r="AU93" s="898"/>
      <c r="AV93" s="898"/>
      <c r="AW93" s="898"/>
      <c r="AX93" s="898"/>
      <c r="AY93" s="898"/>
      <c r="AZ93" s="238"/>
      <c r="BA93" s="265"/>
      <c r="BB93" s="168"/>
      <c r="BC93" s="470"/>
      <c r="BD93" s="429"/>
      <c r="BE93" s="429"/>
      <c r="BF93" s="429"/>
      <c r="BG93" s="471"/>
      <c r="BH93" s="478"/>
      <c r="BI93" s="429"/>
      <c r="BJ93" s="429"/>
      <c r="BK93" s="429"/>
      <c r="BL93" s="471"/>
      <c r="BM93" s="478"/>
      <c r="BN93" s="429"/>
      <c r="BO93" s="429"/>
      <c r="BP93" s="429"/>
      <c r="BQ93" s="471"/>
      <c r="BR93" s="478"/>
      <c r="BS93" s="429"/>
      <c r="BT93" s="429"/>
      <c r="BU93" s="429"/>
      <c r="BV93" s="429"/>
      <c r="BW93" s="429"/>
      <c r="BX93" s="429"/>
      <c r="BY93" s="430"/>
      <c r="BZ93" s="430"/>
      <c r="CA93" s="1807"/>
      <c r="CB93" s="1807"/>
      <c r="CC93" s="1807"/>
      <c r="CD93" s="1807"/>
      <c r="CE93" s="1807"/>
      <c r="CF93" s="1807"/>
      <c r="CG93" s="1807"/>
      <c r="CH93" s="1807"/>
      <c r="CI93" s="1807"/>
      <c r="CJ93" s="1807"/>
      <c r="CK93" s="1807"/>
      <c r="CL93" s="1807"/>
      <c r="CM93" s="1807"/>
      <c r="CN93" s="1807"/>
      <c r="CO93" s="1807"/>
      <c r="CP93" s="1807"/>
      <c r="CQ93" s="1807"/>
      <c r="CR93" s="1807"/>
      <c r="CS93" s="1807"/>
      <c r="CT93" s="1807"/>
      <c r="CU93" s="1807"/>
      <c r="CV93" s="1807"/>
      <c r="CW93" s="1807"/>
      <c r="CX93" s="1807"/>
      <c r="CY93" s="1807"/>
      <c r="CZ93" s="1807"/>
    </row>
    <row r="94" s="772" customFormat="true" ht="15" customHeight="true" x14ac:dyDescent="0.2">
      <c r="A94" s="1245"/>
      <c r="B94" s="1070"/>
      <c r="C94" s="988"/>
      <c r="D94" s="990"/>
      <c r="E94" s="990"/>
      <c r="F94" s="990"/>
      <c r="G94" s="1039"/>
      <c r="H94" s="1028"/>
      <c r="I94" s="990"/>
      <c r="J94" s="990"/>
      <c r="K94" s="990"/>
      <c r="L94" s="1006"/>
      <c r="M94" s="988"/>
      <c r="N94" s="990"/>
      <c r="O94" s="990"/>
      <c r="P94" s="990"/>
      <c r="Q94" s="1039"/>
      <c r="R94" s="1028"/>
      <c r="S94" s="990"/>
      <c r="T94" s="990"/>
      <c r="U94" s="990"/>
      <c r="V94" s="990"/>
      <c r="W94" s="990"/>
      <c r="X94" s="990"/>
      <c r="Y94" s="990"/>
      <c r="Z94" s="1006"/>
      <c r="AA94" s="898"/>
      <c r="AB94" s="898"/>
      <c r="AC94" s="898"/>
      <c r="AD94" s="898"/>
      <c r="AE94" s="898"/>
      <c r="AF94" s="898"/>
      <c r="AG94" s="898"/>
      <c r="AH94" s="898"/>
      <c r="AI94" s="898"/>
      <c r="AJ94" s="898"/>
      <c r="AK94" s="898"/>
      <c r="AL94" s="898"/>
      <c r="AM94" s="898"/>
      <c r="AN94" s="898"/>
      <c r="AO94" s="898"/>
      <c r="AP94" s="898"/>
      <c r="AQ94" s="898"/>
      <c r="AR94" s="898"/>
      <c r="AS94" s="898"/>
      <c r="AT94" s="898"/>
      <c r="AU94" s="898"/>
      <c r="AV94" s="898"/>
      <c r="AW94" s="898"/>
      <c r="AX94" s="898"/>
      <c r="AY94" s="898"/>
      <c r="AZ94" s="238"/>
      <c r="BA94" s="265"/>
      <c r="BB94" s="168"/>
      <c r="BC94" s="470"/>
      <c r="BD94" s="429"/>
      <c r="BE94" s="429"/>
      <c r="BF94" s="429"/>
      <c r="BG94" s="471"/>
      <c r="BH94" s="478"/>
      <c r="BI94" s="429"/>
      <c r="BJ94" s="429"/>
      <c r="BK94" s="429"/>
      <c r="BL94" s="471"/>
      <c r="BM94" s="478"/>
      <c r="BN94" s="429"/>
      <c r="BO94" s="429"/>
      <c r="BP94" s="429"/>
      <c r="BQ94" s="471"/>
      <c r="BR94" s="478"/>
      <c r="BS94" s="429"/>
      <c r="BT94" s="429"/>
      <c r="BU94" s="429"/>
      <c r="BV94" s="429"/>
      <c r="BW94" s="429"/>
      <c r="BX94" s="429"/>
      <c r="BY94" s="430"/>
      <c r="BZ94" s="430"/>
      <c r="CA94" s="1807"/>
      <c r="CB94" s="1807"/>
      <c r="CC94" s="1807"/>
      <c r="CD94" s="1807"/>
      <c r="CE94" s="1807"/>
      <c r="CF94" s="1807"/>
      <c r="CG94" s="1807"/>
      <c r="CH94" s="1807"/>
      <c r="CI94" s="1807"/>
      <c r="CJ94" s="1807"/>
      <c r="CK94" s="1807"/>
      <c r="CL94" s="1807"/>
      <c r="CM94" s="1807"/>
      <c r="CN94" s="1807"/>
      <c r="CO94" s="1807"/>
      <c r="CP94" s="1807"/>
      <c r="CQ94" s="1807"/>
      <c r="CR94" s="1807"/>
      <c r="CS94" s="1807"/>
      <c r="CT94" s="1807"/>
      <c r="CU94" s="1807"/>
      <c r="CV94" s="1807"/>
      <c r="CW94" s="1807"/>
      <c r="CX94" s="1807"/>
      <c r="CY94" s="1807"/>
      <c r="CZ94" s="1807"/>
    </row>
    <row r="95" s="772" customFormat="true" ht="15" customHeight="true" x14ac:dyDescent="0.2">
      <c r="A95" s="1050"/>
      <c r="B95" s="1071"/>
      <c r="C95" s="1145"/>
      <c r="D95" s="1146"/>
      <c r="E95" s="1146"/>
      <c r="F95" s="1146"/>
      <c r="G95" s="1147"/>
      <c r="H95" s="1148"/>
      <c r="I95" s="1146"/>
      <c r="J95" s="1146"/>
      <c r="K95" s="1146"/>
      <c r="L95" s="1149"/>
      <c r="M95" s="1145"/>
      <c r="N95" s="1146"/>
      <c r="O95" s="1146"/>
      <c r="P95" s="1146"/>
      <c r="Q95" s="1147"/>
      <c r="R95" s="1148"/>
      <c r="S95" s="1146"/>
      <c r="T95" s="1146"/>
      <c r="U95" s="1146"/>
      <c r="V95" s="1146"/>
      <c r="W95" s="1146"/>
      <c r="X95" s="1146"/>
      <c r="Y95" s="1146"/>
      <c r="Z95" s="1149"/>
      <c r="AA95" s="898"/>
      <c r="AB95" s="898"/>
      <c r="AC95" s="898"/>
      <c r="AD95" s="898"/>
      <c r="AE95" s="898"/>
      <c r="AF95" s="898"/>
      <c r="AG95" s="898"/>
      <c r="AH95" s="898"/>
      <c r="AI95" s="898"/>
      <c r="AJ95" s="898"/>
      <c r="AK95" s="898"/>
      <c r="AL95" s="898"/>
      <c r="AM95" s="898"/>
      <c r="AN95" s="898"/>
      <c r="AO95" s="898"/>
      <c r="AP95" s="898"/>
      <c r="AQ95" s="898"/>
      <c r="AR95" s="898"/>
      <c r="AS95" s="898"/>
      <c r="AT95" s="898"/>
      <c r="AU95" s="898"/>
      <c r="AV95" s="898"/>
      <c r="AW95" s="898"/>
      <c r="AX95" s="898"/>
      <c r="AY95" s="898"/>
      <c r="AZ95" s="238"/>
      <c r="BA95" s="265"/>
      <c r="BB95" s="168"/>
      <c r="BC95" s="470"/>
      <c r="BD95" s="429"/>
      <c r="BE95" s="429"/>
      <c r="BF95" s="429"/>
      <c r="BG95" s="471"/>
      <c r="BH95" s="478"/>
      <c r="BI95" s="429"/>
      <c r="BJ95" s="429"/>
      <c r="BK95" s="429"/>
      <c r="BL95" s="471"/>
      <c r="BM95" s="478"/>
      <c r="BN95" s="429"/>
      <c r="BO95" s="429"/>
      <c r="BP95" s="429"/>
      <c r="BQ95" s="471"/>
      <c r="BR95" s="478"/>
      <c r="BS95" s="429"/>
      <c r="BT95" s="429"/>
      <c r="BU95" s="429"/>
      <c r="BV95" s="429"/>
      <c r="BW95" s="429"/>
      <c r="BX95" s="429"/>
      <c r="BY95" s="430"/>
      <c r="BZ95" s="430"/>
      <c r="CA95" s="1807"/>
      <c r="CB95" s="1807"/>
      <c r="CC95" s="1807"/>
      <c r="CD95" s="1807"/>
      <c r="CE95" s="1807"/>
      <c r="CF95" s="1807"/>
      <c r="CG95" s="1807"/>
      <c r="CH95" s="1807"/>
      <c r="CI95" s="1807"/>
      <c r="CJ95" s="1807"/>
      <c r="CK95" s="1807"/>
      <c r="CL95" s="1807"/>
      <c r="CM95" s="1807"/>
      <c r="CN95" s="1807"/>
      <c r="CO95" s="1807"/>
      <c r="CP95" s="1807"/>
      <c r="CQ95" s="1807"/>
      <c r="CR95" s="1807"/>
      <c r="CS95" s="1807"/>
      <c r="CT95" s="1807"/>
      <c r="CU95" s="1807"/>
      <c r="CV95" s="1807"/>
      <c r="CW95" s="1807"/>
      <c r="CX95" s="1807"/>
      <c r="CY95" s="1807"/>
      <c r="CZ95" s="1807"/>
    </row>
    <row r="96" s="131" customFormat="true" ht="15" customHeight="true" x14ac:dyDescent="0.2">
      <c r="A96" s="1245"/>
      <c r="B96" s="1071"/>
      <c r="C96" s="1145"/>
      <c r="D96" s="1146"/>
      <c r="E96" s="1146"/>
      <c r="F96" s="1146"/>
      <c r="G96" s="1147"/>
      <c r="H96" s="1148"/>
      <c r="I96" s="1146"/>
      <c r="J96" s="1146"/>
      <c r="K96" s="1146"/>
      <c r="L96" s="1149"/>
      <c r="M96" s="1145"/>
      <c r="N96" s="1146"/>
      <c r="O96" s="1146"/>
      <c r="P96" s="1146"/>
      <c r="Q96" s="1147"/>
      <c r="R96" s="1148"/>
      <c r="S96" s="1146"/>
      <c r="T96" s="1146"/>
      <c r="U96" s="1146"/>
      <c r="V96" s="1146"/>
      <c r="W96" s="1146"/>
      <c r="X96" s="1146"/>
      <c r="Y96" s="1146"/>
      <c r="Z96" s="1149"/>
      <c r="AA96" s="898"/>
      <c r="AB96" s="898"/>
      <c r="AC96" s="898"/>
      <c r="AD96" s="898"/>
      <c r="AE96" s="898"/>
      <c r="AF96" s="898"/>
      <c r="AG96" s="898"/>
      <c r="AH96" s="898"/>
      <c r="AI96" s="898"/>
      <c r="AJ96" s="898"/>
      <c r="AK96" s="898"/>
      <c r="AL96" s="898"/>
      <c r="AM96" s="898"/>
      <c r="AN96" s="898"/>
      <c r="AO96" s="898"/>
      <c r="AP96" s="898"/>
      <c r="AQ96" s="898"/>
      <c r="AR96" s="898"/>
      <c r="AS96" s="898"/>
      <c r="AT96" s="898"/>
      <c r="AU96" s="898"/>
      <c r="AV96" s="898"/>
      <c r="AW96" s="898"/>
      <c r="AX96" s="898"/>
      <c r="AY96" s="898"/>
      <c r="AZ96" s="238"/>
      <c r="BA96" s="265"/>
      <c r="BB96" s="168"/>
      <c r="BC96" s="470"/>
      <c r="BD96" s="429"/>
      <c r="BE96" s="429"/>
      <c r="BF96" s="429"/>
      <c r="BG96" s="471"/>
      <c r="BH96" s="478"/>
      <c r="BI96" s="429"/>
      <c r="BJ96" s="429"/>
      <c r="BK96" s="429"/>
      <c r="BL96" s="471"/>
      <c r="BM96" s="478"/>
      <c r="BN96" s="429"/>
      <c r="BO96" s="429"/>
      <c r="BP96" s="429"/>
      <c r="BQ96" s="471"/>
      <c r="BR96" s="478"/>
      <c r="BS96" s="429"/>
      <c r="BT96" s="429"/>
      <c r="BU96" s="429"/>
      <c r="BV96" s="429"/>
      <c r="BW96" s="429"/>
      <c r="BX96" s="429"/>
      <c r="BY96" s="430"/>
      <c r="BZ96" s="430"/>
      <c r="CA96" s="1807"/>
      <c r="CB96" s="1807"/>
      <c r="CC96" s="1807"/>
      <c r="CD96" s="1807"/>
      <c r="CE96" s="1807"/>
      <c r="CF96" s="1807"/>
      <c r="CG96" s="1807"/>
      <c r="CH96" s="1807"/>
      <c r="CI96" s="1807"/>
      <c r="CJ96" s="1807"/>
      <c r="CK96" s="1807"/>
      <c r="CL96" s="1807"/>
      <c r="CM96" s="1807"/>
      <c r="CN96" s="1807"/>
      <c r="CO96" s="1807"/>
      <c r="CP96" s="1807"/>
      <c r="CQ96" s="1807"/>
      <c r="CR96" s="1807"/>
      <c r="CS96" s="1807"/>
      <c r="CT96" s="1807"/>
      <c r="CU96" s="1807"/>
      <c r="CV96" s="1807"/>
      <c r="CW96" s="1807"/>
      <c r="CX96" s="1807"/>
      <c r="CY96" s="1807"/>
      <c r="CZ96" s="1807"/>
    </row>
    <row r="97" s="131" customFormat="true" ht="15" customHeight="true" x14ac:dyDescent="0.2">
      <c r="A97" s="1050"/>
      <c r="B97" s="1071"/>
      <c r="C97" s="1145"/>
      <c r="D97" s="1146"/>
      <c r="E97" s="1146"/>
      <c r="F97" s="1146"/>
      <c r="G97" s="1147"/>
      <c r="H97" s="1148"/>
      <c r="I97" s="1146"/>
      <c r="J97" s="1146"/>
      <c r="K97" s="1146"/>
      <c r="L97" s="1149"/>
      <c r="M97" s="1145"/>
      <c r="N97" s="1146"/>
      <c r="O97" s="1146"/>
      <c r="P97" s="1146"/>
      <c r="Q97" s="1147"/>
      <c r="R97" s="1148"/>
      <c r="S97" s="1146"/>
      <c r="T97" s="1146"/>
      <c r="U97" s="1146"/>
      <c r="V97" s="1146"/>
      <c r="W97" s="1146"/>
      <c r="X97" s="1146"/>
      <c r="Y97" s="1146"/>
      <c r="Z97" s="1149"/>
      <c r="AA97" s="898"/>
      <c r="AB97" s="898"/>
      <c r="AC97" s="898"/>
      <c r="AD97" s="898"/>
      <c r="AE97" s="898"/>
      <c r="AF97" s="898"/>
      <c r="AG97" s="898"/>
      <c r="AH97" s="898"/>
      <c r="AI97" s="898"/>
      <c r="AJ97" s="898"/>
      <c r="AK97" s="898"/>
      <c r="AL97" s="898"/>
      <c r="AM97" s="898"/>
      <c r="AN97" s="898"/>
      <c r="AO97" s="898"/>
      <c r="AP97" s="898"/>
      <c r="AQ97" s="898"/>
      <c r="AR97" s="898"/>
      <c r="AS97" s="898"/>
      <c r="AT97" s="898"/>
      <c r="AU97" s="898"/>
      <c r="AV97" s="898"/>
      <c r="AW97" s="898"/>
      <c r="AX97" s="898"/>
      <c r="AY97" s="898"/>
      <c r="AZ97" s="238"/>
      <c r="BA97" s="265"/>
      <c r="BB97" s="168"/>
      <c r="BC97" s="470"/>
      <c r="BD97" s="429"/>
      <c r="BE97" s="429"/>
      <c r="BF97" s="429"/>
      <c r="BG97" s="471"/>
      <c r="BH97" s="478"/>
      <c r="BI97" s="429"/>
      <c r="BJ97" s="429"/>
      <c r="BK97" s="429"/>
      <c r="BL97" s="471"/>
      <c r="BM97" s="478"/>
      <c r="BN97" s="429"/>
      <c r="BO97" s="429"/>
      <c r="BP97" s="429"/>
      <c r="BQ97" s="471"/>
      <c r="BR97" s="478"/>
      <c r="BS97" s="429"/>
      <c r="BT97" s="429"/>
      <c r="BU97" s="429"/>
      <c r="BV97" s="429"/>
      <c r="BW97" s="429"/>
      <c r="BX97" s="429"/>
      <c r="BY97" s="430"/>
      <c r="BZ97" s="430"/>
      <c r="CA97" s="1807"/>
      <c r="CB97" s="1807"/>
      <c r="CC97" s="1807"/>
      <c r="CD97" s="1807"/>
      <c r="CE97" s="1807"/>
      <c r="CF97" s="1807"/>
      <c r="CG97" s="1807"/>
      <c r="CH97" s="1807"/>
      <c r="CI97" s="1807"/>
      <c r="CJ97" s="1807"/>
      <c r="CK97" s="1807"/>
      <c r="CL97" s="1807"/>
      <c r="CM97" s="1807"/>
      <c r="CN97" s="1807"/>
      <c r="CO97" s="1807"/>
      <c r="CP97" s="1807"/>
      <c r="CQ97" s="1807"/>
      <c r="CR97" s="1807"/>
      <c r="CS97" s="1807"/>
      <c r="CT97" s="1807"/>
      <c r="CU97" s="1807"/>
      <c r="CV97" s="1807"/>
      <c r="CW97" s="1807"/>
      <c r="CX97" s="1807"/>
      <c r="CY97" s="1807"/>
      <c r="CZ97" s="1807"/>
    </row>
    <row r="98" s="131" customFormat="true" ht="15" customHeight="true" x14ac:dyDescent="0.2">
      <c r="A98" s="1245"/>
      <c r="B98" s="1071"/>
      <c r="C98" s="1145"/>
      <c r="D98" s="1146"/>
      <c r="E98" s="1146"/>
      <c r="F98" s="1146"/>
      <c r="G98" s="1147"/>
      <c r="H98" s="1148"/>
      <c r="I98" s="1146"/>
      <c r="J98" s="1146"/>
      <c r="K98" s="1146"/>
      <c r="L98" s="1149"/>
      <c r="M98" s="1145"/>
      <c r="N98" s="1146"/>
      <c r="O98" s="1146"/>
      <c r="P98" s="1146"/>
      <c r="Q98" s="1147"/>
      <c r="R98" s="1148"/>
      <c r="S98" s="1146"/>
      <c r="T98" s="1146"/>
      <c r="U98" s="1146"/>
      <c r="V98" s="1146"/>
      <c r="W98" s="1146"/>
      <c r="X98" s="1146"/>
      <c r="Y98" s="1146"/>
      <c r="Z98" s="1149"/>
      <c r="AA98" s="898"/>
      <c r="AB98" s="898"/>
      <c r="AC98" s="898"/>
      <c r="AD98" s="898"/>
      <c r="AE98" s="898"/>
      <c r="AF98" s="898"/>
      <c r="AG98" s="898"/>
      <c r="AH98" s="898"/>
      <c r="AI98" s="898"/>
      <c r="AJ98" s="898"/>
      <c r="AK98" s="898"/>
      <c r="AL98" s="898"/>
      <c r="AM98" s="898"/>
      <c r="AN98" s="898"/>
      <c r="AO98" s="898"/>
      <c r="AP98" s="898"/>
      <c r="AQ98" s="898"/>
      <c r="AR98" s="898"/>
      <c r="AS98" s="898"/>
      <c r="AT98" s="898"/>
      <c r="AU98" s="898"/>
      <c r="AV98" s="898"/>
      <c r="AW98" s="898"/>
      <c r="AX98" s="898"/>
      <c r="AY98" s="898"/>
      <c r="AZ98" s="238"/>
      <c r="BA98" s="265"/>
      <c r="BB98" s="168"/>
      <c r="BC98" s="470"/>
      <c r="BD98" s="429"/>
      <c r="BE98" s="429"/>
      <c r="BF98" s="429"/>
      <c r="BG98" s="471"/>
      <c r="BH98" s="478"/>
      <c r="BI98" s="429"/>
      <c r="BJ98" s="429"/>
      <c r="BK98" s="429"/>
      <c r="BL98" s="471"/>
      <c r="BM98" s="478"/>
      <c r="BN98" s="429"/>
      <c r="BO98" s="429"/>
      <c r="BP98" s="429"/>
      <c r="BQ98" s="471"/>
      <c r="BR98" s="478"/>
      <c r="BS98" s="429"/>
      <c r="BT98" s="429"/>
      <c r="BU98" s="429"/>
      <c r="BV98" s="429"/>
      <c r="BW98" s="429"/>
      <c r="BX98" s="429"/>
      <c r="BY98" s="430"/>
      <c r="BZ98" s="430"/>
      <c r="CA98" s="1807"/>
      <c r="CB98" s="1807"/>
      <c r="CC98" s="1807"/>
      <c r="CD98" s="1807"/>
      <c r="CE98" s="1807"/>
      <c r="CF98" s="1807"/>
      <c r="CG98" s="1807"/>
      <c r="CH98" s="1807"/>
      <c r="CI98" s="1807"/>
      <c r="CJ98" s="1807"/>
      <c r="CK98" s="1807"/>
      <c r="CL98" s="1807"/>
      <c r="CM98" s="1807"/>
      <c r="CN98" s="1807"/>
      <c r="CO98" s="1807"/>
      <c r="CP98" s="1807"/>
      <c r="CQ98" s="1807"/>
      <c r="CR98" s="1807"/>
      <c r="CS98" s="1807"/>
      <c r="CT98" s="1807"/>
      <c r="CU98" s="1807"/>
      <c r="CV98" s="1807"/>
      <c r="CW98" s="1807"/>
      <c r="CX98" s="1807"/>
      <c r="CY98" s="1807"/>
      <c r="CZ98" s="1807"/>
    </row>
    <row r="99" s="131" customFormat="true" ht="15" customHeight="true" x14ac:dyDescent="0.2">
      <c r="A99" s="1245"/>
      <c r="B99" s="1071"/>
      <c r="C99" s="1145"/>
      <c r="D99" s="1146"/>
      <c r="E99" s="1146"/>
      <c r="F99" s="1146"/>
      <c r="G99" s="1147"/>
      <c r="H99" s="1148"/>
      <c r="I99" s="1146"/>
      <c r="J99" s="1146"/>
      <c r="K99" s="1146"/>
      <c r="L99" s="1149"/>
      <c r="M99" s="1145"/>
      <c r="N99" s="1146"/>
      <c r="O99" s="1146"/>
      <c r="P99" s="1146"/>
      <c r="Q99" s="1147"/>
      <c r="R99" s="1148"/>
      <c r="S99" s="1146"/>
      <c r="T99" s="1146"/>
      <c r="U99" s="1146"/>
      <c r="V99" s="1146"/>
      <c r="W99" s="1146"/>
      <c r="X99" s="1146"/>
      <c r="Y99" s="1146"/>
      <c r="Z99" s="1149"/>
      <c r="AA99" s="898"/>
      <c r="AB99" s="898"/>
      <c r="AC99" s="898"/>
      <c r="AD99" s="898"/>
      <c r="AE99" s="898"/>
      <c r="AF99" s="898"/>
      <c r="AG99" s="898"/>
      <c r="AH99" s="898"/>
      <c r="AI99" s="898"/>
      <c r="AJ99" s="898"/>
      <c r="AK99" s="898"/>
      <c r="AL99" s="898"/>
      <c r="AM99" s="898"/>
      <c r="AN99" s="898"/>
      <c r="AO99" s="898"/>
      <c r="AP99" s="898"/>
      <c r="AQ99" s="898"/>
      <c r="AR99" s="898"/>
      <c r="AS99" s="898"/>
      <c r="AT99" s="898"/>
      <c r="AU99" s="898"/>
      <c r="AV99" s="898"/>
      <c r="AW99" s="898"/>
      <c r="AX99" s="898"/>
      <c r="AY99" s="898"/>
      <c r="AZ99" s="238"/>
      <c r="BA99" s="265"/>
      <c r="BB99" s="168"/>
      <c r="BC99" s="470"/>
      <c r="BD99" s="429"/>
      <c r="BE99" s="429"/>
      <c r="BF99" s="429"/>
      <c r="BG99" s="471"/>
      <c r="BH99" s="478"/>
      <c r="BI99" s="429"/>
      <c r="BJ99" s="429"/>
      <c r="BK99" s="429"/>
      <c r="BL99" s="471"/>
      <c r="BM99" s="478"/>
      <c r="BN99" s="429"/>
      <c r="BO99" s="429"/>
      <c r="BP99" s="429"/>
      <c r="BQ99" s="471"/>
      <c r="BR99" s="478"/>
      <c r="BS99" s="429"/>
      <c r="BT99" s="429"/>
      <c r="BU99" s="429"/>
      <c r="BV99" s="429"/>
      <c r="BW99" s="429"/>
      <c r="BX99" s="429"/>
      <c r="BY99" s="430"/>
      <c r="BZ99" s="430"/>
      <c r="CA99" s="1807"/>
      <c r="CB99" s="1807"/>
      <c r="CC99" s="1807"/>
      <c r="CD99" s="1807"/>
      <c r="CE99" s="1807"/>
      <c r="CF99" s="1807"/>
      <c r="CG99" s="1807"/>
      <c r="CH99" s="1807"/>
      <c r="CI99" s="1807"/>
      <c r="CJ99" s="1807"/>
      <c r="CK99" s="1807"/>
      <c r="CL99" s="1807"/>
      <c r="CM99" s="1807"/>
      <c r="CN99" s="1807"/>
      <c r="CO99" s="1807"/>
      <c r="CP99" s="1807"/>
      <c r="CQ99" s="1807"/>
      <c r="CR99" s="1807"/>
      <c r="CS99" s="1807"/>
      <c r="CT99" s="1807"/>
      <c r="CU99" s="1807"/>
      <c r="CV99" s="1807"/>
      <c r="CW99" s="1807"/>
      <c r="CX99" s="1807"/>
      <c r="CY99" s="1807"/>
      <c r="CZ99" s="1807"/>
    </row>
    <row r="100" s="131" customFormat="true" ht="15" customHeight="true" x14ac:dyDescent="0.2">
      <c r="A100" s="1245"/>
      <c r="B100" s="1071"/>
      <c r="C100" s="1145"/>
      <c r="D100" s="1146"/>
      <c r="E100" s="1146"/>
      <c r="F100" s="1146"/>
      <c r="G100" s="1147"/>
      <c r="H100" s="1148"/>
      <c r="I100" s="1146"/>
      <c r="J100" s="1146"/>
      <c r="K100" s="1146"/>
      <c r="L100" s="1149"/>
      <c r="M100" s="1145"/>
      <c r="N100" s="1146"/>
      <c r="O100" s="1146"/>
      <c r="P100" s="1146"/>
      <c r="Q100" s="1147"/>
      <c r="R100" s="1148"/>
      <c r="S100" s="1146"/>
      <c r="T100" s="1146"/>
      <c r="U100" s="1146"/>
      <c r="V100" s="1146"/>
      <c r="W100" s="1146"/>
      <c r="X100" s="1146"/>
      <c r="Y100" s="1146"/>
      <c r="Z100" s="1149"/>
      <c r="AA100" s="898"/>
      <c r="AB100" s="898"/>
      <c r="AC100" s="898"/>
      <c r="AD100" s="898"/>
      <c r="AE100" s="898"/>
      <c r="AF100" s="898"/>
      <c r="AG100" s="898"/>
      <c r="AH100" s="898"/>
      <c r="AI100" s="898"/>
      <c r="AJ100" s="898"/>
      <c r="AK100" s="898"/>
      <c r="AL100" s="898"/>
      <c r="AM100" s="898"/>
      <c r="AN100" s="898"/>
      <c r="AO100" s="898"/>
      <c r="AP100" s="898"/>
      <c r="AQ100" s="898"/>
      <c r="AR100" s="898"/>
      <c r="AS100" s="898"/>
      <c r="AT100" s="898"/>
      <c r="AU100" s="898"/>
      <c r="AV100" s="898"/>
      <c r="AW100" s="898"/>
      <c r="AX100" s="898"/>
      <c r="AY100" s="898"/>
      <c r="AZ100" s="238"/>
      <c r="BA100" s="265"/>
      <c r="BB100" s="168"/>
      <c r="BC100" s="470"/>
      <c r="BD100" s="429"/>
      <c r="BE100" s="429"/>
      <c r="BF100" s="429"/>
      <c r="BG100" s="471"/>
      <c r="BH100" s="478"/>
      <c r="BI100" s="429"/>
      <c r="BJ100" s="429"/>
      <c r="BK100" s="429"/>
      <c r="BL100" s="471"/>
      <c r="BM100" s="478"/>
      <c r="BN100" s="429"/>
      <c r="BO100" s="429"/>
      <c r="BP100" s="429"/>
      <c r="BQ100" s="471"/>
      <c r="BR100" s="478"/>
      <c r="BS100" s="429"/>
      <c r="BT100" s="429"/>
      <c r="BU100" s="429"/>
      <c r="BV100" s="429"/>
      <c r="BW100" s="429"/>
      <c r="BX100" s="429"/>
      <c r="BY100" s="430"/>
      <c r="BZ100" s="430"/>
      <c r="CA100" s="1807"/>
      <c r="CB100" s="1807"/>
      <c r="CC100" s="1807"/>
      <c r="CD100" s="1807"/>
      <c r="CE100" s="1807"/>
      <c r="CF100" s="1807"/>
      <c r="CG100" s="1807"/>
      <c r="CH100" s="1807"/>
      <c r="CI100" s="1807"/>
      <c r="CJ100" s="1807"/>
      <c r="CK100" s="1807"/>
      <c r="CL100" s="1807"/>
      <c r="CM100" s="1807"/>
      <c r="CN100" s="1807"/>
      <c r="CO100" s="1807"/>
      <c r="CP100" s="1807"/>
      <c r="CQ100" s="1807"/>
      <c r="CR100" s="1807"/>
      <c r="CS100" s="1807"/>
      <c r="CT100" s="1807"/>
      <c r="CU100" s="1807"/>
      <c r="CV100" s="1807"/>
      <c r="CW100" s="1807"/>
      <c r="CX100" s="1807"/>
      <c r="CY100" s="1807"/>
      <c r="CZ100" s="1807"/>
    </row>
    <row r="101" s="131" customFormat="true" ht="15" customHeight="true" x14ac:dyDescent="0.2">
      <c r="A101" s="1050"/>
      <c r="B101" s="1071"/>
      <c r="C101" s="1145"/>
      <c r="D101" s="1146"/>
      <c r="E101" s="1146"/>
      <c r="F101" s="1146"/>
      <c r="G101" s="1147"/>
      <c r="H101" s="1148"/>
      <c r="I101" s="1146"/>
      <c r="J101" s="1146"/>
      <c r="K101" s="1146"/>
      <c r="L101" s="1149"/>
      <c r="M101" s="1145"/>
      <c r="N101" s="1146"/>
      <c r="O101" s="1146"/>
      <c r="P101" s="1146"/>
      <c r="Q101" s="1147"/>
      <c r="R101" s="1148"/>
      <c r="S101" s="1146"/>
      <c r="T101" s="1146"/>
      <c r="U101" s="1146"/>
      <c r="V101" s="1146"/>
      <c r="W101" s="1146"/>
      <c r="X101" s="1146"/>
      <c r="Y101" s="1146"/>
      <c r="Z101" s="1149"/>
      <c r="AA101" s="898"/>
      <c r="AB101" s="898"/>
      <c r="AC101" s="898"/>
      <c r="AD101" s="898"/>
      <c r="AE101" s="898"/>
      <c r="AF101" s="898"/>
      <c r="AG101" s="898"/>
      <c r="AH101" s="898"/>
      <c r="AI101" s="898"/>
      <c r="AJ101" s="898"/>
      <c r="AK101" s="898"/>
      <c r="AL101" s="898"/>
      <c r="AM101" s="898"/>
      <c r="AN101" s="898"/>
      <c r="AO101" s="898"/>
      <c r="AP101" s="898"/>
      <c r="AQ101" s="898"/>
      <c r="AR101" s="898"/>
      <c r="AS101" s="898"/>
      <c r="AT101" s="898"/>
      <c r="AU101" s="898"/>
      <c r="AV101" s="898"/>
      <c r="AW101" s="898"/>
      <c r="AX101" s="898"/>
      <c r="AY101" s="898"/>
      <c r="AZ101" s="238"/>
      <c r="BA101" s="265"/>
      <c r="BB101" s="168"/>
      <c r="BC101" s="470"/>
      <c r="BD101" s="429"/>
      <c r="BE101" s="429"/>
      <c r="BF101" s="429"/>
      <c r="BG101" s="471"/>
      <c r="BH101" s="478"/>
      <c r="BI101" s="429"/>
      <c r="BJ101" s="429"/>
      <c r="BK101" s="429"/>
      <c r="BL101" s="471"/>
      <c r="BM101" s="478"/>
      <c r="BN101" s="429"/>
      <c r="BO101" s="429"/>
      <c r="BP101" s="429"/>
      <c r="BQ101" s="471"/>
      <c r="BR101" s="478"/>
      <c r="BS101" s="429"/>
      <c r="BT101" s="429"/>
      <c r="BU101" s="429"/>
      <c r="BV101" s="429"/>
      <c r="BW101" s="429"/>
      <c r="BX101" s="429"/>
      <c r="BY101" s="430"/>
      <c r="BZ101" s="430"/>
      <c r="CA101" s="1807"/>
      <c r="CB101" s="1807"/>
      <c r="CC101" s="1807"/>
      <c r="CD101" s="1807"/>
      <c r="CE101" s="1807"/>
      <c r="CF101" s="1807"/>
      <c r="CG101" s="1807"/>
      <c r="CH101" s="1807"/>
      <c r="CI101" s="1807"/>
      <c r="CJ101" s="1807"/>
      <c r="CK101" s="1807"/>
      <c r="CL101" s="1807"/>
      <c r="CM101" s="1807"/>
      <c r="CN101" s="1807"/>
      <c r="CO101" s="1807"/>
      <c r="CP101" s="1807"/>
      <c r="CQ101" s="1807"/>
      <c r="CR101" s="1807"/>
      <c r="CS101" s="1807"/>
      <c r="CT101" s="1807"/>
      <c r="CU101" s="1807"/>
      <c r="CV101" s="1807"/>
      <c r="CW101" s="1807"/>
      <c r="CX101" s="1807"/>
      <c r="CY101" s="1807"/>
      <c r="CZ101" s="1807"/>
    </row>
    <row r="102" s="131" customFormat="true" ht="15" customHeight="true" x14ac:dyDescent="0.2">
      <c r="A102" s="1245"/>
      <c r="B102" s="1071"/>
      <c r="C102" s="1145"/>
      <c r="D102" s="1146"/>
      <c r="E102" s="1146"/>
      <c r="F102" s="1146"/>
      <c r="G102" s="1147"/>
      <c r="H102" s="1148"/>
      <c r="I102" s="1146"/>
      <c r="J102" s="1146"/>
      <c r="K102" s="1146"/>
      <c r="L102" s="1149"/>
      <c r="M102" s="1145"/>
      <c r="N102" s="1146"/>
      <c r="O102" s="1146"/>
      <c r="P102" s="1146"/>
      <c r="Q102" s="1147"/>
      <c r="R102" s="1148"/>
      <c r="S102" s="1146"/>
      <c r="T102" s="1146"/>
      <c r="U102" s="1146"/>
      <c r="V102" s="1146"/>
      <c r="W102" s="1146"/>
      <c r="X102" s="1146"/>
      <c r="Y102" s="1146"/>
      <c r="Z102" s="1149"/>
      <c r="AA102" s="898"/>
      <c r="AB102" s="898"/>
      <c r="AC102" s="898"/>
      <c r="AD102" s="898"/>
      <c r="AE102" s="898"/>
      <c r="AF102" s="898"/>
      <c r="AG102" s="898"/>
      <c r="AH102" s="898"/>
      <c r="AI102" s="898"/>
      <c r="AJ102" s="898"/>
      <c r="AK102" s="898"/>
      <c r="AL102" s="898"/>
      <c r="AM102" s="898"/>
      <c r="AN102" s="898"/>
      <c r="AO102" s="898"/>
      <c r="AP102" s="898"/>
      <c r="AQ102" s="898"/>
      <c r="AR102" s="898"/>
      <c r="AS102" s="898"/>
      <c r="AT102" s="898"/>
      <c r="AU102" s="898"/>
      <c r="AV102" s="898"/>
      <c r="AW102" s="898"/>
      <c r="AX102" s="898"/>
      <c r="AY102" s="898"/>
      <c r="AZ102" s="238"/>
      <c r="BA102" s="265"/>
      <c r="BB102" s="168"/>
      <c r="BC102" s="470"/>
      <c r="BD102" s="429"/>
      <c r="BE102" s="429"/>
      <c r="BF102" s="429"/>
      <c r="BG102" s="471"/>
      <c r="BH102" s="478"/>
      <c r="BI102" s="429"/>
      <c r="BJ102" s="429"/>
      <c r="BK102" s="429"/>
      <c r="BL102" s="471"/>
      <c r="BM102" s="478"/>
      <c r="BN102" s="429"/>
      <c r="BO102" s="429"/>
      <c r="BP102" s="429"/>
      <c r="BQ102" s="471"/>
      <c r="BR102" s="478"/>
      <c r="BS102" s="429"/>
      <c r="BT102" s="429"/>
      <c r="BU102" s="429"/>
      <c r="BV102" s="429"/>
      <c r="BW102" s="429"/>
      <c r="BX102" s="429"/>
      <c r="BY102" s="430"/>
      <c r="BZ102" s="430"/>
      <c r="CA102" s="1807"/>
      <c r="CB102" s="1807"/>
      <c r="CC102" s="1807"/>
      <c r="CD102" s="1807"/>
      <c r="CE102" s="1807"/>
      <c r="CF102" s="1807"/>
      <c r="CG102" s="1807"/>
      <c r="CH102" s="1807"/>
      <c r="CI102" s="1807"/>
      <c r="CJ102" s="1807"/>
      <c r="CK102" s="1807"/>
      <c r="CL102" s="1807"/>
      <c r="CM102" s="1807"/>
      <c r="CN102" s="1807"/>
      <c r="CO102" s="1807"/>
      <c r="CP102" s="1807"/>
      <c r="CQ102" s="1807"/>
      <c r="CR102" s="1807"/>
      <c r="CS102" s="1807"/>
      <c r="CT102" s="1807"/>
      <c r="CU102" s="1807"/>
      <c r="CV102" s="1807"/>
      <c r="CW102" s="1807"/>
      <c r="CX102" s="1807"/>
      <c r="CY102" s="1807"/>
      <c r="CZ102" s="1807"/>
    </row>
    <row r="103" s="131" customFormat="true" ht="15" customHeight="true" x14ac:dyDescent="0.2">
      <c r="A103" s="1245"/>
      <c r="B103" s="1071"/>
      <c r="C103" s="1145"/>
      <c r="D103" s="1146"/>
      <c r="E103" s="1146"/>
      <c r="F103" s="1146"/>
      <c r="G103" s="1147"/>
      <c r="H103" s="1148"/>
      <c r="I103" s="1146"/>
      <c r="J103" s="1146"/>
      <c r="K103" s="1146"/>
      <c r="L103" s="1149"/>
      <c r="M103" s="1145"/>
      <c r="N103" s="1146"/>
      <c r="O103" s="1146"/>
      <c r="P103" s="1146"/>
      <c r="Q103" s="1147"/>
      <c r="R103" s="1148"/>
      <c r="S103" s="1146"/>
      <c r="T103" s="1146"/>
      <c r="U103" s="1146"/>
      <c r="V103" s="1146"/>
      <c r="W103" s="1146"/>
      <c r="X103" s="1146"/>
      <c r="Y103" s="1146"/>
      <c r="Z103" s="1149"/>
      <c r="AA103" s="898"/>
      <c r="AB103" s="898"/>
      <c r="AC103" s="898"/>
      <c r="AD103" s="898"/>
      <c r="AE103" s="898"/>
      <c r="AF103" s="898"/>
      <c r="AG103" s="898"/>
      <c r="AH103" s="898"/>
      <c r="AI103" s="898"/>
      <c r="AJ103" s="898"/>
      <c r="AK103" s="898"/>
      <c r="AL103" s="898"/>
      <c r="AM103" s="898"/>
      <c r="AN103" s="898"/>
      <c r="AO103" s="898"/>
      <c r="AP103" s="898"/>
      <c r="AQ103" s="898"/>
      <c r="AR103" s="898"/>
      <c r="AS103" s="898"/>
      <c r="AT103" s="898"/>
      <c r="AU103" s="898"/>
      <c r="AV103" s="898"/>
      <c r="AW103" s="898"/>
      <c r="AX103" s="898"/>
      <c r="AY103" s="898"/>
      <c r="AZ103" s="238"/>
      <c r="BA103" s="265"/>
      <c r="BB103" s="168"/>
      <c r="BC103" s="470"/>
      <c r="BD103" s="429"/>
      <c r="BE103" s="429"/>
      <c r="BF103" s="429"/>
      <c r="BG103" s="471"/>
      <c r="BH103" s="478"/>
      <c r="BI103" s="429"/>
      <c r="BJ103" s="429"/>
      <c r="BK103" s="429"/>
      <c r="BL103" s="471"/>
      <c r="BM103" s="478"/>
      <c r="BN103" s="429"/>
      <c r="BO103" s="429"/>
      <c r="BP103" s="429"/>
      <c r="BQ103" s="471"/>
      <c r="BR103" s="478"/>
      <c r="BS103" s="429"/>
      <c r="BT103" s="429"/>
      <c r="BU103" s="429"/>
      <c r="BV103" s="429"/>
      <c r="BW103" s="429"/>
      <c r="BX103" s="429"/>
      <c r="BY103" s="430"/>
      <c r="BZ103" s="430"/>
      <c r="CA103" s="1807"/>
      <c r="CB103" s="1807"/>
      <c r="CC103" s="1807"/>
      <c r="CD103" s="1807"/>
      <c r="CE103" s="1807"/>
      <c r="CF103" s="1807"/>
      <c r="CG103" s="1807"/>
      <c r="CH103" s="1807"/>
      <c r="CI103" s="1807"/>
      <c r="CJ103" s="1807"/>
      <c r="CK103" s="1807"/>
      <c r="CL103" s="1807"/>
      <c r="CM103" s="1807"/>
      <c r="CN103" s="1807"/>
      <c r="CO103" s="1807"/>
      <c r="CP103" s="1807"/>
      <c r="CQ103" s="1807"/>
      <c r="CR103" s="1807"/>
      <c r="CS103" s="1807"/>
      <c r="CT103" s="1807"/>
      <c r="CU103" s="1807"/>
      <c r="CV103" s="1807"/>
      <c r="CW103" s="1807"/>
      <c r="CX103" s="1807"/>
      <c r="CY103" s="1807"/>
      <c r="CZ103" s="1807"/>
    </row>
    <row r="104" s="131" customFormat="true" ht="15" customHeight="true" x14ac:dyDescent="0.2">
      <c r="A104" s="1245"/>
      <c r="B104" s="1071"/>
      <c r="C104" s="1145"/>
      <c r="D104" s="1146"/>
      <c r="E104" s="1146"/>
      <c r="F104" s="1146"/>
      <c r="G104" s="1147"/>
      <c r="H104" s="1148"/>
      <c r="I104" s="1146"/>
      <c r="J104" s="1146"/>
      <c r="K104" s="1146"/>
      <c r="L104" s="1149"/>
      <c r="M104" s="1145"/>
      <c r="N104" s="1146"/>
      <c r="O104" s="1146"/>
      <c r="P104" s="1146"/>
      <c r="Q104" s="1147"/>
      <c r="R104" s="1148"/>
      <c r="S104" s="1146"/>
      <c r="T104" s="1146"/>
      <c r="U104" s="1146"/>
      <c r="V104" s="1146"/>
      <c r="W104" s="1146"/>
      <c r="X104" s="1146"/>
      <c r="Y104" s="1146"/>
      <c r="Z104" s="1149"/>
      <c r="AA104" s="898"/>
      <c r="AB104" s="898"/>
      <c r="AC104" s="898"/>
      <c r="AD104" s="898"/>
      <c r="AE104" s="898"/>
      <c r="AF104" s="898"/>
      <c r="AG104" s="898"/>
      <c r="AH104" s="898"/>
      <c r="AI104" s="898"/>
      <c r="AJ104" s="898"/>
      <c r="AK104" s="898"/>
      <c r="AL104" s="898"/>
      <c r="AM104" s="898"/>
      <c r="AN104" s="898"/>
      <c r="AO104" s="898"/>
      <c r="AP104" s="898"/>
      <c r="AQ104" s="898"/>
      <c r="AR104" s="898"/>
      <c r="AS104" s="898"/>
      <c r="AT104" s="898"/>
      <c r="AU104" s="898"/>
      <c r="AV104" s="898"/>
      <c r="AW104" s="898"/>
      <c r="AX104" s="898"/>
      <c r="AY104" s="898"/>
      <c r="AZ104" s="238"/>
      <c r="BA104" s="265"/>
      <c r="BB104" s="168"/>
      <c r="BC104" s="470"/>
      <c r="BD104" s="429"/>
      <c r="BE104" s="429"/>
      <c r="BF104" s="429"/>
      <c r="BG104" s="471"/>
      <c r="BH104" s="478"/>
      <c r="BI104" s="429"/>
      <c r="BJ104" s="429"/>
      <c r="BK104" s="429"/>
      <c r="BL104" s="471"/>
      <c r="BM104" s="478"/>
      <c r="BN104" s="429"/>
      <c r="BO104" s="429"/>
      <c r="BP104" s="429"/>
      <c r="BQ104" s="471"/>
      <c r="BR104" s="478"/>
      <c r="BS104" s="429"/>
      <c r="BT104" s="429"/>
      <c r="BU104" s="429"/>
      <c r="BV104" s="429"/>
      <c r="BW104" s="429"/>
      <c r="BX104" s="429"/>
      <c r="BY104" s="430"/>
      <c r="BZ104" s="430"/>
      <c r="CA104" s="1807"/>
      <c r="CB104" s="1807"/>
      <c r="CC104" s="1807"/>
      <c r="CD104" s="1807"/>
      <c r="CE104" s="1807"/>
      <c r="CF104" s="1807"/>
      <c r="CG104" s="1807"/>
      <c r="CH104" s="1807"/>
      <c r="CI104" s="1807"/>
      <c r="CJ104" s="1807"/>
      <c r="CK104" s="1807"/>
      <c r="CL104" s="1807"/>
      <c r="CM104" s="1807"/>
      <c r="CN104" s="1807"/>
      <c r="CO104" s="1807"/>
      <c r="CP104" s="1807"/>
      <c r="CQ104" s="1807"/>
      <c r="CR104" s="1807"/>
      <c r="CS104" s="1807"/>
      <c r="CT104" s="1807"/>
      <c r="CU104" s="1807"/>
      <c r="CV104" s="1807"/>
      <c r="CW104" s="1807"/>
      <c r="CX104" s="1807"/>
      <c r="CY104" s="1807"/>
      <c r="CZ104" s="1807"/>
    </row>
    <row r="105" s="131" customFormat="true" ht="15" customHeight="true" x14ac:dyDescent="0.2">
      <c r="A105" s="1065"/>
      <c r="B105" s="1072"/>
      <c r="C105" s="1150"/>
      <c r="D105" s="1151"/>
      <c r="E105" s="1151"/>
      <c r="F105" s="1151"/>
      <c r="G105" s="1152"/>
      <c r="H105" s="1153"/>
      <c r="I105" s="1151"/>
      <c r="J105" s="1151"/>
      <c r="K105" s="1151"/>
      <c r="L105" s="1154"/>
      <c r="M105" s="1150"/>
      <c r="N105" s="1151"/>
      <c r="O105" s="1151"/>
      <c r="P105" s="1151"/>
      <c r="Q105" s="1152"/>
      <c r="R105" s="1153"/>
      <c r="S105" s="1151"/>
      <c r="T105" s="1151"/>
      <c r="U105" s="1151"/>
      <c r="V105" s="1151"/>
      <c r="W105" s="1151"/>
      <c r="X105" s="1151"/>
      <c r="Y105" s="1151"/>
      <c r="Z105" s="1154"/>
      <c r="AA105" s="898"/>
      <c r="AB105" s="898"/>
      <c r="AC105" s="898"/>
      <c r="AD105" s="898"/>
      <c r="AE105" s="898"/>
      <c r="AF105" s="898"/>
      <c r="AG105" s="898"/>
      <c r="AH105" s="898"/>
      <c r="AI105" s="898"/>
      <c r="AJ105" s="898"/>
      <c r="AK105" s="898"/>
      <c r="AL105" s="898"/>
      <c r="AM105" s="898"/>
      <c r="AN105" s="898"/>
      <c r="AO105" s="898"/>
      <c r="AP105" s="898"/>
      <c r="AQ105" s="898"/>
      <c r="AR105" s="898"/>
      <c r="AS105" s="898"/>
      <c r="AT105" s="898"/>
      <c r="AU105" s="898"/>
      <c r="AV105" s="898"/>
      <c r="AW105" s="898"/>
      <c r="AX105" s="898"/>
      <c r="AY105" s="898"/>
      <c r="AZ105" s="238"/>
      <c r="BA105" s="265"/>
      <c r="BB105" s="168"/>
      <c r="BC105" s="472"/>
      <c r="BD105" s="473"/>
      <c r="BE105" s="473"/>
      <c r="BF105" s="473"/>
      <c r="BG105" s="474"/>
      <c r="BH105" s="479"/>
      <c r="BI105" s="473"/>
      <c r="BJ105" s="473"/>
      <c r="BK105" s="473"/>
      <c r="BL105" s="474"/>
      <c r="BM105" s="479"/>
      <c r="BN105" s="473"/>
      <c r="BO105" s="473"/>
      <c r="BP105" s="473"/>
      <c r="BQ105" s="474"/>
      <c r="BR105" s="479"/>
      <c r="BS105" s="473"/>
      <c r="BT105" s="473"/>
      <c r="BU105" s="473"/>
      <c r="BV105" s="473"/>
      <c r="BW105" s="473"/>
      <c r="BX105" s="473"/>
      <c r="BY105" s="481"/>
      <c r="BZ105" s="481"/>
      <c r="CA105" s="1807"/>
      <c r="CB105" s="1807"/>
      <c r="CC105" s="1807"/>
      <c r="CD105" s="1807"/>
      <c r="CE105" s="1807"/>
      <c r="CF105" s="1807"/>
      <c r="CG105" s="1807"/>
      <c r="CH105" s="1807"/>
      <c r="CI105" s="1807"/>
      <c r="CJ105" s="1807"/>
      <c r="CK105" s="1807"/>
      <c r="CL105" s="1807"/>
      <c r="CM105" s="1807"/>
      <c r="CN105" s="1807"/>
      <c r="CO105" s="1807"/>
      <c r="CP105" s="1807"/>
      <c r="CQ105" s="1807"/>
      <c r="CR105" s="1807"/>
      <c r="CS105" s="1807"/>
      <c r="CT105" s="1807"/>
      <c r="CU105" s="1807"/>
      <c r="CV105" s="1807"/>
      <c r="CW105" s="1807"/>
      <c r="CX105" s="1807"/>
      <c r="CY105" s="1807"/>
      <c r="CZ105" s="1807"/>
    </row>
    <row r="106" s="131" customFormat="true" ht="250.15" customHeight="true" x14ac:dyDescent="0.2">
      <c r="A106" s="747"/>
      <c r="B106" s="923"/>
      <c r="C106" s="924"/>
      <c r="D106" s="924"/>
      <c r="E106" s="924"/>
      <c r="F106" s="924"/>
      <c r="G106" s="924"/>
      <c r="H106" s="924"/>
      <c r="I106" s="924"/>
      <c r="J106" s="924"/>
      <c r="K106" s="924"/>
      <c r="L106" s="924"/>
      <c r="M106" s="924"/>
      <c r="N106" s="924"/>
      <c r="O106" s="924"/>
      <c r="P106" s="924"/>
      <c r="Q106" s="924"/>
      <c r="R106" s="924"/>
      <c r="S106" s="924"/>
      <c r="T106" s="924"/>
      <c r="U106" s="924"/>
      <c r="V106" s="924"/>
      <c r="W106" s="924"/>
      <c r="X106" s="924"/>
      <c r="Y106" s="924"/>
      <c r="Z106" s="924"/>
      <c r="AA106" s="238"/>
      <c r="AB106" s="238"/>
      <c r="AC106" s="238"/>
      <c r="AD106" s="238"/>
      <c r="AE106" s="238"/>
      <c r="AF106" s="238"/>
      <c r="AG106" s="238"/>
      <c r="AH106" s="238"/>
      <c r="AI106" s="238"/>
      <c r="AJ106" s="238"/>
      <c r="AK106" s="238"/>
      <c r="AL106" s="238"/>
      <c r="AM106" s="238"/>
      <c r="AN106" s="238"/>
      <c r="AO106" s="238"/>
      <c r="AP106" s="238"/>
      <c r="AQ106" s="238"/>
      <c r="AR106" s="238"/>
      <c r="AS106" s="238"/>
      <c r="AT106" s="238"/>
      <c r="AU106" s="238"/>
      <c r="AV106" s="238"/>
      <c r="AW106" s="238"/>
      <c r="AX106" s="238"/>
      <c r="AY106" s="238"/>
      <c r="AZ106" s="238"/>
      <c r="BA106" s="424"/>
      <c r="BB106" s="425"/>
      <c r="BC106" s="425"/>
      <c r="BD106" s="425"/>
      <c r="BE106" s="425"/>
      <c r="BF106" s="425"/>
      <c r="BG106" s="425"/>
      <c r="BH106" s="425"/>
      <c r="BI106" s="425"/>
      <c r="BJ106" s="425"/>
      <c r="BK106" s="425"/>
      <c r="BL106" s="425"/>
      <c r="BM106" s="425"/>
      <c r="BN106" s="425"/>
      <c r="BO106" s="425"/>
      <c r="BP106" s="425"/>
      <c r="BQ106" s="425"/>
      <c r="BR106" s="425"/>
      <c r="BS106" s="425"/>
      <c r="BT106" s="425"/>
      <c r="BU106" s="425"/>
      <c r="BV106" s="425"/>
      <c r="BW106" s="425"/>
      <c r="BX106" s="425"/>
      <c r="BY106" s="424"/>
      <c r="BZ106" s="424"/>
      <c r="CA106" s="237"/>
      <c r="CB106" s="237"/>
      <c r="CC106" s="237"/>
      <c r="CD106" s="237"/>
      <c r="CE106" s="237"/>
      <c r="CF106" s="237"/>
      <c r="CG106" s="237"/>
      <c r="CH106" s="237"/>
      <c r="CI106" s="237"/>
      <c r="CJ106" s="237"/>
      <c r="CK106" s="237"/>
      <c r="CL106" s="237"/>
      <c r="CM106" s="237"/>
      <c r="CN106" s="237"/>
      <c r="CO106" s="237"/>
      <c r="CP106" s="237"/>
      <c r="CQ106" s="237"/>
      <c r="CR106" s="237"/>
      <c r="CS106" s="237"/>
      <c r="CT106" s="237"/>
      <c r="CU106" s="237"/>
      <c r="CV106" s="237"/>
      <c r="CW106" s="237"/>
      <c r="CX106" s="237"/>
      <c r="CY106" s="237"/>
      <c r="CZ106" s="237"/>
    </row>
    <row r="107" s="111" customFormat="true" ht="18" customHeight="true" x14ac:dyDescent="0.2">
      <c r="A107" s="747"/>
      <c r="B107" s="112"/>
      <c r="C107" s="398"/>
      <c r="D107" s="398"/>
      <c r="E107" s="398"/>
      <c r="F107" s="398"/>
      <c r="G107" s="398"/>
      <c r="H107" s="398"/>
      <c r="I107" s="398"/>
      <c r="J107" s="398"/>
      <c r="K107" s="398"/>
      <c r="L107" s="398"/>
      <c r="M107" s="398"/>
      <c r="N107" s="398"/>
      <c r="O107" s="398"/>
      <c r="P107" s="398"/>
      <c r="Q107" s="398"/>
      <c r="R107" s="398"/>
      <c r="S107" s="398"/>
      <c r="T107" s="398"/>
      <c r="U107" s="398"/>
      <c r="V107" s="398"/>
      <c r="W107" s="398"/>
      <c r="X107" s="398"/>
      <c r="Y107" s="398"/>
      <c r="Z107" s="398"/>
      <c r="AA107" s="233"/>
      <c r="AB107" s="233"/>
      <c r="AC107" s="233"/>
      <c r="AD107" s="233"/>
      <c r="AE107" s="233"/>
      <c r="AF107" s="233"/>
      <c r="AG107" s="233"/>
      <c r="AH107" s="233"/>
      <c r="AI107" s="233"/>
      <c r="AJ107" s="233"/>
      <c r="AK107" s="233"/>
      <c r="AL107" s="233"/>
      <c r="AM107" s="233"/>
      <c r="AN107" s="233"/>
      <c r="AO107" s="233"/>
      <c r="AP107" s="233"/>
      <c r="AQ107" s="233"/>
      <c r="AR107" s="233"/>
      <c r="AS107" s="233"/>
      <c r="AT107" s="233"/>
      <c r="AU107" s="233"/>
      <c r="AV107" s="233"/>
      <c r="AW107" s="233"/>
      <c r="AX107" s="233"/>
      <c r="AY107" s="233"/>
      <c r="AZ107" s="233"/>
      <c r="BB107" s="134"/>
      <c r="BZ107" s="233"/>
      <c r="CA107" s="233"/>
      <c r="CB107" s="233"/>
      <c r="CC107" s="233"/>
      <c r="CD107" s="233"/>
      <c r="CE107" s="233"/>
      <c r="CF107" s="233"/>
      <c r="CG107" s="233"/>
      <c r="CH107" s="233"/>
      <c r="CI107" s="233"/>
      <c r="CJ107" s="233"/>
      <c r="CK107" s="233"/>
      <c r="CL107" s="233"/>
      <c r="CM107" s="233"/>
      <c r="CN107" s="233"/>
      <c r="CO107" s="233"/>
      <c r="CP107" s="233"/>
      <c r="CQ107" s="233"/>
      <c r="CR107" s="233"/>
      <c r="CS107" s="233"/>
      <c r="CT107" s="233"/>
      <c r="CU107" s="233"/>
      <c r="CV107" s="233"/>
      <c r="CW107" s="233"/>
      <c r="CX107" s="233"/>
      <c r="CY107" s="233"/>
      <c r="CZ107" s="233"/>
    </row>
    <row r="108" s="111" customFormat="true" ht="22.5" customHeight="true" x14ac:dyDescent="0.35">
      <c r="A108" s="2290" t="str">
        <f>A1026</f>
        <v>Tunisia</v>
      </c>
      <c r="B108" s="2291"/>
      <c r="C108" s="113"/>
      <c r="D108" s="113"/>
      <c r="E108" s="113"/>
      <c r="F108" s="113"/>
      <c r="G108" s="113"/>
      <c r="H108" s="113"/>
      <c r="I108" s="113"/>
      <c r="J108" s="113"/>
      <c r="K108" s="113"/>
      <c r="L108" s="113"/>
      <c r="M108" s="113"/>
      <c r="N108" s="113"/>
      <c r="O108" s="113"/>
      <c r="P108" s="113"/>
      <c r="Q108" s="113"/>
      <c r="R108" s="113"/>
      <c r="S108" s="113"/>
      <c r="T108" s="113"/>
      <c r="U108" s="113"/>
      <c r="AA108" s="233"/>
      <c r="AB108" s="233"/>
      <c r="AC108" s="233"/>
      <c r="AD108" s="233"/>
      <c r="AE108" s="233"/>
      <c r="AF108" s="233"/>
      <c r="AG108" s="233"/>
      <c r="AH108" s="233"/>
      <c r="AI108" s="233"/>
      <c r="AJ108" s="233"/>
      <c r="AK108" s="233"/>
      <c r="AL108" s="233"/>
      <c r="AM108" s="233"/>
      <c r="AN108" s="233"/>
      <c r="AO108" s="233"/>
      <c r="AP108" s="233"/>
      <c r="AQ108" s="233"/>
      <c r="AR108" s="233"/>
      <c r="AS108" s="233"/>
      <c r="AT108" s="233"/>
      <c r="AU108" s="233"/>
      <c r="AV108" s="233"/>
      <c r="AW108" s="233"/>
      <c r="AX108" s="233"/>
      <c r="AY108" s="233"/>
      <c r="AZ108" s="233"/>
      <c r="BB108" s="134"/>
      <c r="BZ108" s="233"/>
      <c r="CA108" s="233"/>
      <c r="CB108" s="233"/>
      <c r="CC108" s="233"/>
      <c r="CD108" s="233"/>
      <c r="CE108" s="233"/>
      <c r="CF108" s="233"/>
      <c r="CG108" s="233"/>
      <c r="CH108" s="233"/>
      <c r="CI108" s="233"/>
      <c r="CJ108" s="233"/>
      <c r="CK108" s="233"/>
      <c r="CL108" s="233"/>
      <c r="CM108" s="233"/>
      <c r="CN108" s="233"/>
      <c r="CO108" s="233"/>
      <c r="CP108" s="233"/>
      <c r="CQ108" s="233"/>
      <c r="CR108" s="233"/>
      <c r="CS108" s="233"/>
      <c r="CT108" s="233"/>
      <c r="CU108" s="233"/>
      <c r="CV108" s="233"/>
      <c r="CW108" s="233"/>
      <c r="CX108" s="233"/>
      <c r="CY108" s="233"/>
      <c r="CZ108" s="233"/>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AA109" s="233"/>
      <c r="AB109" s="233"/>
      <c r="AC109" s="233"/>
      <c r="AD109" s="233"/>
      <c r="AE109" s="233"/>
      <c r="AF109" s="233"/>
      <c r="AG109" s="233"/>
      <c r="AH109" s="233"/>
      <c r="AI109" s="233"/>
      <c r="AJ109" s="233"/>
      <c r="AK109" s="233"/>
      <c r="AL109" s="233"/>
      <c r="AM109" s="233"/>
      <c r="AN109" s="233"/>
      <c r="AO109" s="233"/>
      <c r="AP109" s="233"/>
      <c r="AQ109" s="233"/>
      <c r="AR109" s="233"/>
      <c r="AS109" s="233"/>
      <c r="AT109" s="233"/>
      <c r="AU109" s="233"/>
      <c r="AV109" s="233"/>
      <c r="AW109" s="233"/>
      <c r="AX109" s="233"/>
      <c r="AY109" s="233"/>
      <c r="AZ109" s="233"/>
      <c r="BB109" s="134"/>
      <c r="BZ109" s="233"/>
      <c r="CA109" s="233"/>
      <c r="CB109" s="233"/>
      <c r="CC109" s="233"/>
      <c r="CD109" s="233"/>
      <c r="CE109" s="233"/>
      <c r="CF109" s="233"/>
      <c r="CG109" s="233"/>
      <c r="CH109" s="233"/>
      <c r="CI109" s="233"/>
      <c r="CJ109" s="233"/>
      <c r="CK109" s="233"/>
      <c r="CL109" s="233"/>
      <c r="CM109" s="233"/>
      <c r="CN109" s="233"/>
      <c r="CO109" s="233"/>
      <c r="CP109" s="233"/>
      <c r="CQ109" s="233"/>
      <c r="CR109" s="233"/>
      <c r="CS109" s="233"/>
      <c r="CT109" s="233"/>
      <c r="CU109" s="233"/>
      <c r="CV109" s="233"/>
      <c r="CW109" s="233"/>
      <c r="CX109" s="233"/>
      <c r="CY109" s="233"/>
      <c r="CZ109" s="233"/>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113"/>
      <c r="AA110" s="233"/>
      <c r="AB110" s="233"/>
      <c r="AC110" s="233"/>
      <c r="AD110" s="233"/>
      <c r="AE110" s="233"/>
      <c r="AF110" s="233"/>
      <c r="AG110" s="233"/>
      <c r="AH110" s="233"/>
      <c r="AI110" s="233"/>
      <c r="AJ110" s="233"/>
      <c r="AK110" s="233"/>
      <c r="AL110" s="233"/>
      <c r="AM110" s="233"/>
      <c r="AN110" s="233"/>
      <c r="AO110" s="233"/>
      <c r="AP110" s="233"/>
      <c r="AQ110" s="233"/>
      <c r="AR110" s="233"/>
      <c r="AS110" s="233"/>
      <c r="AT110" s="233"/>
      <c r="AU110" s="233"/>
      <c r="AV110" s="233"/>
      <c r="AW110" s="233"/>
      <c r="AX110" s="233"/>
      <c r="AY110" s="233"/>
      <c r="AZ110" s="233"/>
      <c r="BB110" s="134"/>
      <c r="BZ110" s="233"/>
      <c r="CA110" s="233"/>
      <c r="CB110" s="233"/>
      <c r="CC110" s="233"/>
      <c r="CD110" s="233"/>
      <c r="CE110" s="233"/>
      <c r="CF110" s="233"/>
      <c r="CG110" s="233"/>
      <c r="CH110" s="233"/>
      <c r="CI110" s="233"/>
      <c r="CJ110" s="233"/>
      <c r="CK110" s="233"/>
      <c r="CL110" s="233"/>
      <c r="CM110" s="233"/>
      <c r="CN110" s="233"/>
      <c r="CO110" s="233"/>
      <c r="CP110" s="233"/>
      <c r="CQ110" s="233"/>
      <c r="CR110" s="233"/>
      <c r="CS110" s="233"/>
      <c r="CT110" s="233"/>
      <c r="CU110" s="233"/>
      <c r="CV110" s="233"/>
      <c r="CW110" s="233"/>
      <c r="CX110" s="233"/>
      <c r="CY110" s="233"/>
      <c r="CZ110" s="233"/>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113"/>
      <c r="AA111" s="233"/>
      <c r="AB111" s="233"/>
      <c r="AC111" s="233"/>
      <c r="AD111" s="233"/>
      <c r="AE111" s="233"/>
      <c r="AF111" s="233"/>
      <c r="AG111" s="233"/>
      <c r="AH111" s="233"/>
      <c r="AI111" s="233"/>
      <c r="AJ111" s="233"/>
      <c r="AK111" s="233"/>
      <c r="AL111" s="233"/>
      <c r="AM111" s="233"/>
      <c r="AN111" s="233"/>
      <c r="AO111" s="233"/>
      <c r="AP111" s="233"/>
      <c r="AQ111" s="233"/>
      <c r="AR111" s="233"/>
      <c r="AS111" s="233"/>
      <c r="AT111" s="233"/>
      <c r="AU111" s="233"/>
      <c r="AV111" s="233"/>
      <c r="AW111" s="233"/>
      <c r="AX111" s="233"/>
      <c r="AY111" s="233"/>
      <c r="AZ111" s="233"/>
      <c r="BB111" s="134"/>
      <c r="BZ111" s="233"/>
      <c r="CA111" s="233"/>
      <c r="CB111" s="233"/>
      <c r="CC111" s="233"/>
      <c r="CD111" s="233"/>
      <c r="CE111" s="233"/>
      <c r="CF111" s="233"/>
      <c r="CG111" s="233"/>
      <c r="CH111" s="233"/>
      <c r="CI111" s="233"/>
      <c r="CJ111" s="233"/>
      <c r="CK111" s="233"/>
      <c r="CL111" s="233"/>
      <c r="CM111" s="233"/>
      <c r="CN111" s="233"/>
      <c r="CO111" s="233"/>
      <c r="CP111" s="233"/>
      <c r="CQ111" s="233"/>
      <c r="CR111" s="233"/>
      <c r="CS111" s="233"/>
      <c r="CT111" s="233"/>
      <c r="CU111" s="233"/>
      <c r="CV111" s="233"/>
      <c r="CW111" s="233"/>
      <c r="CX111" s="233"/>
      <c r="CY111" s="233"/>
      <c r="CZ111" s="233"/>
    </row>
    <row r="112" s="111" customFormat="true" ht="15" customHeight="true" x14ac:dyDescent="0.2">
      <c r="A112" s="743" t="s">
        <v>98</v>
      </c>
      <c r="B112" s="246"/>
      <c r="C112" s="113"/>
      <c r="D112" s="113"/>
      <c r="E112" s="113"/>
      <c r="F112" s="113"/>
      <c r="G112" s="113"/>
      <c r="H112" s="113"/>
      <c r="I112" s="113"/>
      <c r="J112" s="113"/>
      <c r="K112" s="113"/>
      <c r="L112" s="113"/>
      <c r="M112" s="113"/>
      <c r="N112" s="113"/>
      <c r="O112" s="113"/>
      <c r="P112" s="113"/>
      <c r="Q112" s="113"/>
      <c r="R112" s="113"/>
      <c r="S112" s="113"/>
      <c r="T112" s="113"/>
      <c r="U112" s="113"/>
      <c r="AA112" s="233"/>
      <c r="AB112" s="233"/>
      <c r="AC112" s="233"/>
      <c r="AD112" s="233"/>
      <c r="AE112" s="233"/>
      <c r="AF112" s="233"/>
      <c r="AG112" s="233"/>
      <c r="AH112" s="233"/>
      <c r="AI112" s="233"/>
      <c r="AJ112" s="233"/>
      <c r="AK112" s="233"/>
      <c r="AL112" s="233"/>
      <c r="AM112" s="233"/>
      <c r="AN112" s="233"/>
      <c r="AO112" s="233"/>
      <c r="AP112" s="233"/>
      <c r="AQ112" s="233"/>
      <c r="AR112" s="233"/>
      <c r="AS112" s="233"/>
      <c r="AT112" s="233"/>
      <c r="AU112" s="233"/>
      <c r="AV112" s="233"/>
      <c r="AW112" s="233"/>
      <c r="AX112" s="233"/>
      <c r="AY112" s="233"/>
      <c r="AZ112" s="233"/>
      <c r="BB112" s="134"/>
      <c r="BZ112" s="233"/>
      <c r="CA112" s="233"/>
      <c r="CB112" s="233"/>
      <c r="CC112" s="233"/>
      <c r="CD112" s="233"/>
      <c r="CE112" s="233"/>
      <c r="CF112" s="233"/>
      <c r="CG112" s="233"/>
      <c r="CH112" s="233"/>
      <c r="CI112" s="233"/>
      <c r="CJ112" s="233"/>
      <c r="CK112" s="233"/>
      <c r="CL112" s="233"/>
      <c r="CM112" s="233"/>
      <c r="CN112" s="233"/>
      <c r="CO112" s="233"/>
      <c r="CP112" s="233"/>
      <c r="CQ112" s="233"/>
      <c r="CR112" s="233"/>
      <c r="CS112" s="233"/>
      <c r="CT112" s="233"/>
      <c r="CU112" s="233"/>
      <c r="CV112" s="233"/>
      <c r="CW112" s="233"/>
      <c r="CX112" s="233"/>
      <c r="CY112" s="233"/>
      <c r="CZ112" s="233"/>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113"/>
      <c r="AA113" s="233"/>
      <c r="AB113" s="233"/>
      <c r="AC113" s="233"/>
      <c r="AD113" s="233"/>
      <c r="AE113" s="233"/>
      <c r="AF113" s="233"/>
      <c r="AG113" s="233"/>
      <c r="AH113" s="233"/>
      <c r="AI113" s="233"/>
      <c r="AJ113" s="233"/>
      <c r="AK113" s="233"/>
      <c r="AL113" s="233"/>
      <c r="AM113" s="233"/>
      <c r="AN113" s="233"/>
      <c r="AO113" s="233"/>
      <c r="AP113" s="233"/>
      <c r="AQ113" s="233"/>
      <c r="AR113" s="233"/>
      <c r="AS113" s="233"/>
      <c r="AT113" s="233"/>
      <c r="AU113" s="233"/>
      <c r="AV113" s="233"/>
      <c r="AW113" s="233"/>
      <c r="AX113" s="233"/>
      <c r="AY113" s="233"/>
      <c r="AZ113" s="233"/>
      <c r="BB113" s="134"/>
      <c r="BZ113" s="233"/>
      <c r="CA113" s="233"/>
      <c r="CB113" s="233"/>
      <c r="CC113" s="233"/>
      <c r="CD113" s="233"/>
      <c r="CE113" s="233"/>
      <c r="CF113" s="233"/>
      <c r="CG113" s="233"/>
      <c r="CH113" s="233"/>
      <c r="CI113" s="233"/>
      <c r="CJ113" s="233"/>
      <c r="CK113" s="233"/>
      <c r="CL113" s="233"/>
      <c r="CM113" s="233"/>
      <c r="CN113" s="233"/>
      <c r="CO113" s="233"/>
      <c r="CP113" s="233"/>
      <c r="CQ113" s="233"/>
      <c r="CR113" s="233"/>
      <c r="CS113" s="233"/>
      <c r="CT113" s="233"/>
      <c r="CU113" s="233"/>
      <c r="CV113" s="233"/>
      <c r="CW113" s="233"/>
      <c r="CX113" s="233"/>
      <c r="CY113" s="233"/>
      <c r="CZ113" s="233"/>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113"/>
      <c r="AA114" s="233"/>
      <c r="AB114" s="233"/>
      <c r="AC114" s="233"/>
      <c r="AD114" s="233"/>
      <c r="AE114" s="233"/>
      <c r="AF114" s="233"/>
      <c r="AG114" s="233"/>
      <c r="AH114" s="233"/>
      <c r="AI114" s="233"/>
      <c r="AJ114" s="233"/>
      <c r="AK114" s="233"/>
      <c r="AL114" s="233"/>
      <c r="AM114" s="233"/>
      <c r="AN114" s="233"/>
      <c r="AO114" s="233"/>
      <c r="AP114" s="233"/>
      <c r="AQ114" s="233"/>
      <c r="AR114" s="233"/>
      <c r="AS114" s="233"/>
      <c r="AT114" s="233"/>
      <c r="AU114" s="233"/>
      <c r="AV114" s="233"/>
      <c r="AW114" s="233"/>
      <c r="AX114" s="233"/>
      <c r="AY114" s="233"/>
      <c r="AZ114" s="233"/>
      <c r="BB114" s="134"/>
      <c r="BZ114" s="233"/>
      <c r="CA114" s="233"/>
      <c r="CB114" s="233"/>
      <c r="CC114" s="233"/>
      <c r="CD114" s="233"/>
      <c r="CE114" s="233"/>
      <c r="CF114" s="233"/>
      <c r="CG114" s="233"/>
      <c r="CH114" s="233"/>
      <c r="CI114" s="233"/>
      <c r="CJ114" s="233"/>
      <c r="CK114" s="233"/>
      <c r="CL114" s="233"/>
      <c r="CM114" s="233"/>
      <c r="CN114" s="233"/>
      <c r="CO114" s="233"/>
      <c r="CP114" s="233"/>
      <c r="CQ114" s="233"/>
      <c r="CR114" s="233"/>
      <c r="CS114" s="233"/>
      <c r="CT114" s="233"/>
      <c r="CU114" s="233"/>
      <c r="CV114" s="233"/>
      <c r="CW114" s="233"/>
      <c r="CX114" s="233"/>
      <c r="CY114" s="233"/>
      <c r="CZ114" s="233"/>
    </row>
    <row r="115" s="111" customFormat="true" ht="15" customHeight="true" x14ac:dyDescent="0.2">
      <c r="A115" s="150" t="s">
        <v>136</v>
      </c>
      <c r="B115" s="245" t="str">
        <f>A1025</f>
        <v>MICS12</v>
      </c>
      <c r="C115" s="113"/>
      <c r="D115" s="113"/>
      <c r="E115" s="113"/>
      <c r="F115" s="113"/>
      <c r="G115" s="113"/>
      <c r="H115" s="113"/>
      <c r="I115" s="113"/>
      <c r="J115" s="113"/>
      <c r="K115" s="113"/>
      <c r="L115" s="113"/>
      <c r="M115" s="113"/>
      <c r="N115" s="113"/>
      <c r="O115" s="113"/>
      <c r="P115" s="113"/>
      <c r="Q115" s="113"/>
      <c r="R115" s="113"/>
      <c r="S115" s="113"/>
      <c r="T115" s="113"/>
      <c r="U115" s="113"/>
      <c r="AA115" s="233"/>
      <c r="AB115" s="233"/>
      <c r="AC115" s="233"/>
      <c r="AD115" s="233"/>
      <c r="AE115" s="233"/>
      <c r="AF115" s="233"/>
      <c r="AG115" s="233"/>
      <c r="AH115" s="233"/>
      <c r="AI115" s="233"/>
      <c r="AJ115" s="233"/>
      <c r="AK115" s="233"/>
      <c r="AL115" s="233"/>
      <c r="AM115" s="233"/>
      <c r="AN115" s="233"/>
      <c r="AO115" s="233"/>
      <c r="AP115" s="233"/>
      <c r="AQ115" s="233"/>
      <c r="AR115" s="233"/>
      <c r="AS115" s="233"/>
      <c r="AT115" s="233"/>
      <c r="AU115" s="233"/>
      <c r="AV115" s="233"/>
      <c r="AW115" s="233"/>
      <c r="AX115" s="233"/>
      <c r="AY115" s="233"/>
      <c r="AZ115" s="233"/>
      <c r="BB115" s="134"/>
      <c r="BZ115" s="233"/>
      <c r="CA115" s="233"/>
      <c r="CB115" s="233"/>
      <c r="CC115" s="233"/>
      <c r="CD115" s="233"/>
      <c r="CE115" s="233"/>
      <c r="CF115" s="233"/>
      <c r="CG115" s="233"/>
      <c r="CH115" s="233"/>
      <c r="CI115" s="233"/>
      <c r="CJ115" s="233"/>
      <c r="CK115" s="233"/>
      <c r="CL115" s="233"/>
      <c r="CM115" s="233"/>
      <c r="CN115" s="233"/>
      <c r="CO115" s="233"/>
      <c r="CP115" s="233"/>
      <c r="CQ115" s="233"/>
      <c r="CR115" s="233"/>
      <c r="CS115" s="233"/>
      <c r="CT115" s="233"/>
      <c r="CU115" s="233"/>
      <c r="CV115" s="233"/>
      <c r="CW115" s="233"/>
      <c r="CX115" s="233"/>
      <c r="CY115" s="233"/>
      <c r="CZ115" s="233"/>
    </row>
    <row r="116" s="111" customFormat="true" ht="15" customHeight="true" x14ac:dyDescent="0.2">
      <c r="A116" s="915" t="str">
        <f>B1030</f>
        <v/>
      </c>
      <c r="B116" s="916"/>
      <c r="C116" s="113"/>
      <c r="D116" s="113"/>
      <c r="E116" s="113"/>
      <c r="F116" s="113"/>
      <c r="G116" s="113"/>
      <c r="H116" s="113"/>
      <c r="I116" s="113"/>
      <c r="J116" s="113"/>
      <c r="K116" s="113"/>
      <c r="L116" s="113"/>
      <c r="M116" s="113"/>
      <c r="N116" s="113"/>
      <c r="O116" s="113"/>
      <c r="P116" s="113"/>
      <c r="Q116" s="113"/>
      <c r="R116" s="113"/>
      <c r="S116" s="113"/>
      <c r="T116" s="113"/>
      <c r="U116" s="113"/>
      <c r="AA116" s="233"/>
      <c r="AB116" s="233"/>
      <c r="AC116" s="233"/>
      <c r="AD116" s="233"/>
      <c r="AE116" s="233"/>
      <c r="AF116" s="233"/>
      <c r="AG116" s="233"/>
      <c r="AH116" s="233"/>
      <c r="AI116" s="233"/>
      <c r="AJ116" s="233"/>
      <c r="AK116" s="233"/>
      <c r="AL116" s="233"/>
      <c r="AM116" s="233"/>
      <c r="AN116" s="233"/>
      <c r="AO116" s="233"/>
      <c r="AP116" s="233"/>
      <c r="AQ116" s="233"/>
      <c r="AR116" s="233"/>
      <c r="AS116" s="233"/>
      <c r="AT116" s="233"/>
      <c r="AU116" s="233"/>
      <c r="AV116" s="233"/>
      <c r="AW116" s="233"/>
      <c r="AX116" s="233"/>
      <c r="AY116" s="233"/>
      <c r="AZ116" s="233"/>
      <c r="BB116" s="134"/>
      <c r="BZ116" s="233"/>
      <c r="CA116" s="233"/>
      <c r="CB116" s="233"/>
      <c r="CC116" s="233"/>
      <c r="CD116" s="233"/>
      <c r="CE116" s="233"/>
      <c r="CF116" s="233"/>
      <c r="CG116" s="233"/>
      <c r="CH116" s="233"/>
      <c r="CI116" s="233"/>
      <c r="CJ116" s="233"/>
      <c r="CK116" s="233"/>
      <c r="CL116" s="233"/>
      <c r="CM116" s="233"/>
      <c r="CN116" s="233"/>
      <c r="CO116" s="233"/>
      <c r="CP116" s="233"/>
      <c r="CQ116" s="233"/>
      <c r="CR116" s="233"/>
      <c r="CS116" s="233"/>
      <c r="CT116" s="233"/>
      <c r="CU116" s="233"/>
      <c r="CV116" s="233"/>
      <c r="CW116" s="233"/>
      <c r="CX116" s="233"/>
      <c r="CY116" s="233"/>
      <c r="CZ116" s="233"/>
    </row>
    <row r="117" s="111" customFormat="true" ht="15" customHeight="true" x14ac:dyDescent="0.2">
      <c r="A117" s="915" t="str">
        <f>B1029</f>
        <v/>
      </c>
      <c r="B117" s="917"/>
      <c r="C117" s="113"/>
      <c r="D117" s="113"/>
      <c r="E117" s="113"/>
      <c r="F117" s="113"/>
      <c r="G117" s="113"/>
      <c r="H117" s="113"/>
      <c r="I117" s="113"/>
      <c r="J117" s="113"/>
      <c r="K117" s="113"/>
      <c r="L117" s="113"/>
      <c r="M117" s="113"/>
      <c r="N117" s="113"/>
      <c r="O117" s="113"/>
      <c r="P117" s="113"/>
      <c r="Q117" s="113"/>
      <c r="R117" s="113"/>
      <c r="S117" s="113"/>
      <c r="T117" s="113"/>
      <c r="U117" s="113"/>
      <c r="AA117" s="233"/>
      <c r="AB117" s="233"/>
      <c r="AC117" s="233"/>
      <c r="AD117" s="233"/>
      <c r="AE117" s="233"/>
      <c r="AF117" s="233"/>
      <c r="AG117" s="233"/>
      <c r="AH117" s="233"/>
      <c r="AI117" s="233"/>
      <c r="AJ117" s="233"/>
      <c r="AK117" s="233"/>
      <c r="AL117" s="233"/>
      <c r="AM117" s="233"/>
      <c r="AN117" s="233"/>
      <c r="AO117" s="233"/>
      <c r="AP117" s="233"/>
      <c r="AQ117" s="233"/>
      <c r="AR117" s="233"/>
      <c r="AS117" s="233"/>
      <c r="AT117" s="233"/>
      <c r="AU117" s="233"/>
      <c r="AV117" s="233"/>
      <c r="AW117" s="233"/>
      <c r="AX117" s="233"/>
      <c r="AY117" s="233"/>
      <c r="AZ117" s="233"/>
      <c r="BB117" s="134"/>
      <c r="BZ117" s="233"/>
      <c r="CA117" s="233"/>
      <c r="CB117" s="233"/>
      <c r="CC117" s="233"/>
      <c r="CD117" s="233"/>
      <c r="CE117" s="233"/>
      <c r="CF117" s="233"/>
      <c r="CG117" s="233"/>
      <c r="CH117" s="233"/>
      <c r="CI117" s="233"/>
      <c r="CJ117" s="233"/>
      <c r="CK117" s="233"/>
      <c r="CL117" s="233"/>
      <c r="CM117" s="233"/>
      <c r="CN117" s="233"/>
      <c r="CO117" s="233"/>
      <c r="CP117" s="233"/>
      <c r="CQ117" s="233"/>
      <c r="CR117" s="233"/>
      <c r="CS117" s="233"/>
      <c r="CT117" s="233"/>
      <c r="CU117" s="233"/>
      <c r="CV117" s="233"/>
      <c r="CW117" s="233"/>
      <c r="CX117" s="233"/>
      <c r="CY117" s="233"/>
      <c r="CZ117" s="233"/>
    </row>
    <row r="118" s="111" customFormat="true" ht="21" customHeight="true" x14ac:dyDescent="0.2">
      <c r="A118" s="918"/>
      <c r="B118" s="916"/>
      <c r="C118" s="113"/>
      <c r="D118" s="113"/>
      <c r="E118" s="113"/>
      <c r="F118" s="113"/>
      <c r="G118" s="113"/>
      <c r="H118" s="113"/>
      <c r="I118" s="113"/>
      <c r="J118" s="113"/>
      <c r="K118" s="113"/>
      <c r="L118" s="113"/>
      <c r="M118" s="113"/>
      <c r="N118" s="113"/>
      <c r="O118" s="113"/>
      <c r="P118" s="113"/>
      <c r="Q118" s="113"/>
      <c r="R118" s="113"/>
      <c r="S118" s="113"/>
      <c r="T118" s="113"/>
      <c r="U118" s="113"/>
      <c r="AA118" s="233"/>
      <c r="AB118" s="233"/>
      <c r="AC118" s="233"/>
      <c r="AD118" s="233"/>
      <c r="AE118" s="233"/>
      <c r="AF118" s="233"/>
      <c r="AG118" s="233"/>
      <c r="AH118" s="233"/>
      <c r="AI118" s="233"/>
      <c r="AJ118" s="233"/>
      <c r="AK118" s="233"/>
      <c r="AL118" s="233"/>
      <c r="AM118" s="233"/>
      <c r="AN118" s="233"/>
      <c r="AO118" s="233"/>
      <c r="AP118" s="233"/>
      <c r="AQ118" s="233"/>
      <c r="AR118" s="233"/>
      <c r="AS118" s="233"/>
      <c r="AT118" s="233"/>
      <c r="AU118" s="233"/>
      <c r="AV118" s="233"/>
      <c r="AW118" s="233"/>
      <c r="AX118" s="233"/>
      <c r="AY118" s="233"/>
      <c r="AZ118" s="233"/>
      <c r="BB118" s="134"/>
      <c r="BZ118" s="233"/>
      <c r="CA118" s="233"/>
      <c r="CB118" s="233"/>
      <c r="CC118" s="233"/>
      <c r="CD118" s="233"/>
      <c r="CE118" s="233"/>
      <c r="CF118" s="233"/>
      <c r="CG118" s="233"/>
      <c r="CH118" s="233"/>
      <c r="CI118" s="233"/>
      <c r="CJ118" s="233"/>
      <c r="CK118" s="233"/>
      <c r="CL118" s="233"/>
      <c r="CM118" s="233"/>
      <c r="CN118" s="233"/>
      <c r="CO118" s="233"/>
      <c r="CP118" s="233"/>
      <c r="CQ118" s="233"/>
      <c r="CR118" s="233"/>
      <c r="CS118" s="233"/>
      <c r="CT118" s="233"/>
      <c r="CU118" s="233"/>
      <c r="CV118" s="233"/>
      <c r="CW118" s="233"/>
      <c r="CX118" s="233"/>
      <c r="CY118" s="233"/>
      <c r="CZ118" s="233"/>
    </row>
    <row r="119" s="111" customFormat="true" ht="15" customHeight="true" x14ac:dyDescent="0.2">
      <c r="A119" s="919"/>
      <c r="B119" s="920"/>
      <c r="C119" s="113"/>
      <c r="D119" s="113"/>
      <c r="E119" s="113"/>
      <c r="F119" s="113"/>
      <c r="G119" s="113"/>
      <c r="H119" s="113"/>
      <c r="I119" s="113"/>
      <c r="J119" s="113"/>
      <c r="K119" s="113"/>
      <c r="L119" s="113"/>
      <c r="M119" s="113"/>
      <c r="N119" s="113"/>
      <c r="O119" s="113"/>
      <c r="P119" s="113"/>
      <c r="Q119" s="113"/>
      <c r="R119" s="113"/>
      <c r="S119" s="113"/>
      <c r="T119" s="113"/>
      <c r="U119" s="113"/>
      <c r="AA119" s="233"/>
      <c r="AB119" s="233"/>
      <c r="AC119" s="233"/>
      <c r="AD119" s="233"/>
      <c r="AE119" s="233"/>
      <c r="AF119" s="233"/>
      <c r="AG119" s="233"/>
      <c r="AH119" s="233"/>
      <c r="AI119" s="233"/>
      <c r="AJ119" s="233"/>
      <c r="AK119" s="233"/>
      <c r="AL119" s="233"/>
      <c r="AM119" s="233"/>
      <c r="AN119" s="233"/>
      <c r="AO119" s="233"/>
      <c r="AP119" s="233"/>
      <c r="AQ119" s="233"/>
      <c r="AR119" s="233"/>
      <c r="AS119" s="233"/>
      <c r="AT119" s="233"/>
      <c r="AU119" s="233"/>
      <c r="AV119" s="233"/>
      <c r="AW119" s="233"/>
      <c r="AX119" s="233"/>
      <c r="AY119" s="233"/>
      <c r="AZ119" s="233"/>
      <c r="BB119" s="134"/>
      <c r="BZ119" s="233"/>
      <c r="CA119" s="233"/>
      <c r="CB119" s="233"/>
      <c r="CC119" s="233"/>
      <c r="CD119" s="233"/>
      <c r="CE119" s="233"/>
      <c r="CF119" s="233"/>
      <c r="CG119" s="233"/>
      <c r="CH119" s="233"/>
      <c r="CI119" s="233"/>
      <c r="CJ119" s="233"/>
      <c r="CK119" s="233"/>
      <c r="CL119" s="233"/>
      <c r="CM119" s="233"/>
      <c r="CN119" s="233"/>
      <c r="CO119" s="233"/>
      <c r="CP119" s="233"/>
      <c r="CQ119" s="233"/>
      <c r="CR119" s="233"/>
      <c r="CS119" s="233"/>
      <c r="CT119" s="233"/>
      <c r="CU119" s="233"/>
      <c r="CV119" s="233"/>
      <c r="CW119" s="233"/>
      <c r="CX119" s="233"/>
      <c r="CY119" s="233"/>
      <c r="CZ119" s="233"/>
    </row>
    <row r="120" s="772" customFormat="true" ht="15" customHeight="true" x14ac:dyDescent="0.2">
      <c r="A120" s="116" t="s">
        <v>99</v>
      </c>
      <c r="B120" s="229"/>
      <c r="C120" s="2338" t="s">
        <v>115</v>
      </c>
      <c r="D120" s="2339"/>
      <c r="E120" s="2339"/>
      <c r="F120" s="2339"/>
      <c r="G120" s="2340"/>
      <c r="H120" s="2486" t="s">
        <v>38</v>
      </c>
      <c r="I120" s="2487"/>
      <c r="J120" s="2487"/>
      <c r="K120" s="2487"/>
      <c r="L120" s="2488"/>
      <c r="M120" s="2493" t="s">
        <v>37</v>
      </c>
      <c r="N120" s="2494"/>
      <c r="O120" s="2494"/>
      <c r="P120" s="2494"/>
      <c r="Q120" s="2495"/>
      <c r="R120" s="1739" t="s">
        <v>141</v>
      </c>
      <c r="S120" s="1748"/>
      <c r="T120" s="1748"/>
      <c r="U120" s="1748"/>
      <c r="V120" s="1748"/>
      <c r="W120" s="1748"/>
      <c r="X120" s="1748"/>
      <c r="Y120" s="1748"/>
      <c r="Z120" s="1749"/>
      <c r="AA120" s="898"/>
      <c r="AB120" s="898"/>
      <c r="AC120" s="898"/>
      <c r="AD120" s="898"/>
      <c r="AE120" s="898"/>
      <c r="AF120" s="898"/>
      <c r="AG120" s="898"/>
      <c r="AH120" s="898"/>
      <c r="AI120" s="898"/>
      <c r="AJ120" s="898"/>
      <c r="AK120" s="898"/>
      <c r="AL120" s="898"/>
      <c r="AM120" s="898"/>
      <c r="AN120" s="898"/>
      <c r="AO120" s="898"/>
      <c r="AP120" s="898"/>
      <c r="AQ120" s="898"/>
      <c r="AR120" s="898"/>
      <c r="AS120" s="898"/>
      <c r="AT120" s="898"/>
      <c r="AU120" s="898"/>
      <c r="AV120" s="898"/>
      <c r="AW120" s="898"/>
      <c r="AX120" s="898"/>
      <c r="AY120" s="898"/>
      <c r="AZ120" s="238"/>
      <c r="BA120" s="239" t="s">
        <v>131</v>
      </c>
      <c r="BB120" s="116" t="s">
        <v>99</v>
      </c>
      <c r="BC120" s="2386" t="s">
        <v>115</v>
      </c>
      <c r="BD120" s="2387"/>
      <c r="BE120" s="2387"/>
      <c r="BF120" s="2387"/>
      <c r="BG120" s="2388"/>
      <c r="BH120" s="2389" t="s">
        <v>38</v>
      </c>
      <c r="BI120" s="2387"/>
      <c r="BJ120" s="2387"/>
      <c r="BK120" s="2387"/>
      <c r="BL120" s="2388"/>
      <c r="BM120" s="2389" t="s">
        <v>37</v>
      </c>
      <c r="BN120" s="2387"/>
      <c r="BO120" s="2387"/>
      <c r="BP120" s="2387"/>
      <c r="BQ120" s="2390"/>
      <c r="BR120" s="1721" t="s">
        <v>141</v>
      </c>
      <c r="BS120" s="1722"/>
      <c r="BT120" s="1722"/>
      <c r="BU120" s="1722"/>
      <c r="BV120" s="1722"/>
      <c r="BW120" s="1722"/>
      <c r="BX120" s="1722"/>
      <c r="BY120" s="1723"/>
      <c r="BZ120" s="448"/>
      <c r="CA120" s="237"/>
      <c r="CB120" s="237"/>
      <c r="CC120" s="237"/>
      <c r="CD120" s="237"/>
      <c r="CE120" s="237"/>
      <c r="CF120" s="237"/>
      <c r="CG120" s="237"/>
      <c r="CH120" s="237"/>
      <c r="CI120" s="237"/>
      <c r="CJ120" s="237"/>
      <c r="CK120" s="237"/>
      <c r="CL120" s="237"/>
      <c r="CM120" s="237"/>
      <c r="CN120" s="237"/>
      <c r="CO120" s="237"/>
      <c r="CP120" s="237"/>
      <c r="CQ120" s="237"/>
      <c r="CR120" s="237"/>
      <c r="CS120" s="237"/>
      <c r="CT120" s="237"/>
      <c r="CU120" s="237"/>
      <c r="CV120" s="237"/>
      <c r="CW120" s="237"/>
      <c r="CX120" s="237"/>
      <c r="CY120" s="237"/>
      <c r="CZ120" s="237"/>
    </row>
    <row r="121" s="772" customFormat="true" ht="12.75" x14ac:dyDescent="0.2">
      <c r="A121" s="204" t="s">
        <v>87</v>
      </c>
      <c r="B121" s="277"/>
      <c r="C121" s="399" t="s">
        <v>0</v>
      </c>
      <c r="D121" s="400" t="s">
        <v>1</v>
      </c>
      <c r="E121" s="400" t="s">
        <v>2</v>
      </c>
      <c r="F121" s="400" t="s">
        <v>3</v>
      </c>
      <c r="G121" s="401" t="s">
        <v>4</v>
      </c>
      <c r="H121" s="1478" t="s">
        <v>0</v>
      </c>
      <c r="I121" s="1440" t="s">
        <v>1</v>
      </c>
      <c r="J121" s="1440" t="s">
        <v>2</v>
      </c>
      <c r="K121" s="1440" t="s">
        <v>3</v>
      </c>
      <c r="L121" s="1441" t="s">
        <v>4</v>
      </c>
      <c r="M121" s="1467" t="s">
        <v>0</v>
      </c>
      <c r="N121" s="1440" t="s">
        <v>1</v>
      </c>
      <c r="O121" s="1440" t="s">
        <v>2</v>
      </c>
      <c r="P121" s="1440" t="s">
        <v>3</v>
      </c>
      <c r="Q121" s="1492" t="s">
        <v>4</v>
      </c>
      <c r="R121" s="1478" t="s">
        <v>249</v>
      </c>
      <c r="S121" s="1440" t="s">
        <v>250</v>
      </c>
      <c r="T121" s="1440" t="s">
        <v>251</v>
      </c>
      <c r="U121" s="1440" t="s">
        <v>252</v>
      </c>
      <c r="V121" s="1440" t="s">
        <v>253</v>
      </c>
      <c r="W121" s="1440" t="s">
        <v>254</v>
      </c>
      <c r="X121" s="1440" t="s">
        <v>255</v>
      </c>
      <c r="Y121" s="1440" t="s">
        <v>256</v>
      </c>
      <c r="Z121" s="1442" t="s">
        <v>257</v>
      </c>
      <c r="AA121" s="898"/>
      <c r="AB121" s="898"/>
      <c r="AC121" s="898"/>
      <c r="AD121" s="898"/>
      <c r="AE121" s="898"/>
      <c r="AF121" s="898"/>
      <c r="AG121" s="898"/>
      <c r="AH121" s="898"/>
      <c r="AI121" s="898"/>
      <c r="AJ121" s="898"/>
      <c r="AK121" s="898"/>
      <c r="AL121" s="898"/>
      <c r="AM121" s="898"/>
      <c r="AN121" s="898"/>
      <c r="AO121" s="898"/>
      <c r="AP121" s="898"/>
      <c r="AQ121" s="898"/>
      <c r="AR121" s="898"/>
      <c r="AS121" s="898"/>
      <c r="AT121" s="898"/>
      <c r="AU121" s="898"/>
      <c r="AV121" s="898"/>
      <c r="AW121" s="898"/>
      <c r="AX121" s="898"/>
      <c r="AY121" s="898"/>
      <c r="AZ121" s="238"/>
      <c r="BA121" s="218" t="s">
        <v>117</v>
      </c>
      <c r="BB121" s="217"/>
      <c r="BC121" s="482" t="s">
        <v>0</v>
      </c>
      <c r="BD121" s="186" t="s">
        <v>1</v>
      </c>
      <c r="BE121" s="186" t="s">
        <v>2</v>
      </c>
      <c r="BF121" s="186" t="s">
        <v>3</v>
      </c>
      <c r="BG121" s="483" t="s">
        <v>4</v>
      </c>
      <c r="BH121" s="484" t="s">
        <v>0</v>
      </c>
      <c r="BI121" s="186" t="s">
        <v>1</v>
      </c>
      <c r="BJ121" s="186" t="s">
        <v>2</v>
      </c>
      <c r="BK121" s="186" t="s">
        <v>3</v>
      </c>
      <c r="BL121" s="483" t="s">
        <v>4</v>
      </c>
      <c r="BM121" s="484" t="s">
        <v>0</v>
      </c>
      <c r="BN121" s="186" t="s">
        <v>1</v>
      </c>
      <c r="BO121" s="186" t="s">
        <v>2</v>
      </c>
      <c r="BP121" s="186" t="s">
        <v>3</v>
      </c>
      <c r="BQ121" s="483" t="s">
        <v>4</v>
      </c>
      <c r="BR121" s="484" t="s">
        <v>249</v>
      </c>
      <c r="BS121" s="186" t="s">
        <v>250</v>
      </c>
      <c r="BT121" s="186" t="s">
        <v>251</v>
      </c>
      <c r="BU121" s="186" t="s">
        <v>252</v>
      </c>
      <c r="BV121" s="186" t="s">
        <v>253</v>
      </c>
      <c r="BW121" s="186" t="s">
        <v>254</v>
      </c>
      <c r="BX121" s="186" t="s">
        <v>255</v>
      </c>
      <c r="BY121" s="187" t="s">
        <v>256</v>
      </c>
      <c r="BZ121" s="187" t="s">
        <v>257</v>
      </c>
      <c r="CA121" s="1808"/>
      <c r="CB121" s="1808"/>
      <c r="CC121" s="1808"/>
      <c r="CD121" s="1808"/>
      <c r="CE121" s="1808"/>
      <c r="CF121" s="1808"/>
      <c r="CG121" s="1808"/>
      <c r="CH121" s="1808"/>
      <c r="CI121" s="1808"/>
      <c r="CJ121" s="1808"/>
      <c r="CK121" s="1808"/>
      <c r="CL121" s="1808"/>
      <c r="CM121" s="1808"/>
      <c r="CN121" s="1808"/>
      <c r="CO121" s="1808"/>
      <c r="CP121" s="1808"/>
      <c r="CQ121" s="1808"/>
      <c r="CR121" s="1808"/>
      <c r="CS121" s="1808"/>
      <c r="CT121" s="1808"/>
      <c r="CU121" s="1808"/>
      <c r="CV121" s="1808"/>
      <c r="CW121" s="1808"/>
      <c r="CX121" s="1808"/>
      <c r="CY121" s="1808"/>
      <c r="CZ121" s="1808"/>
    </row>
    <row r="122" s="772" customFormat="true" ht="15" customHeight="true" x14ac:dyDescent="0.2">
      <c r="A122" s="2496" t="s">
        <v>18</v>
      </c>
      <c r="B122" s="1679" t="s">
        <v>14</v>
      </c>
      <c r="C122" s="1572">
        <v>83.310152957401414</v>
      </c>
      <c r="D122" s="1573">
        <v>98.451406524181905</v>
      </c>
      <c r="E122" s="1573">
        <v>99.35758498345109</v>
      </c>
      <c r="F122" s="1573">
        <v>99.910771750037895</v>
      </c>
      <c r="G122" s="1574">
        <v>99.876565027158335</v>
      </c>
      <c r="H122" s="1575">
        <v>99.184457087847349</v>
      </c>
      <c r="I122" s="1573">
        <v>99.886724326375415</v>
      </c>
      <c r="J122" s="1573">
        <v>100</v>
      </c>
      <c r="K122" s="1573">
        <v>100</v>
      </c>
      <c r="L122" s="1576">
        <v>100</v>
      </c>
      <c r="M122" s="1577">
        <v>68.126235164985061</v>
      </c>
      <c r="N122" s="1573">
        <v>86.565176655812138</v>
      </c>
      <c r="O122" s="1573">
        <v>95.202040133287284</v>
      </c>
      <c r="P122" s="1573">
        <v>96.393622656350217</v>
      </c>
      <c r="Q122" s="1574">
        <v>99.261699237945649</v>
      </c>
      <c r="R122" s="1575">
        <v>97.094303436447603</v>
      </c>
      <c r="S122" s="1573">
        <v>99.710598456467125</v>
      </c>
      <c r="T122" s="1573">
        <v>81.788060635455267</v>
      </c>
      <c r="U122" s="1573">
        <v>84.96454314612842</v>
      </c>
      <c r="V122" s="1573">
        <v>98.849167104926252</v>
      </c>
      <c r="W122" s="1573">
        <v>94.223887812496159</v>
      </c>
      <c r="X122" s="1573">
        <v>82.119164067746027</v>
      </c>
      <c r="Y122" s="1573">
        <v>99.437549839897599</v>
      </c>
      <c r="Z122" s="1768">
        <v>98.678900589898703</v>
      </c>
      <c r="AA122" s="898"/>
      <c r="AB122" s="898"/>
      <c r="AC122" s="898"/>
      <c r="AD122" s="898"/>
      <c r="AE122" s="898"/>
      <c r="AF122" s="898"/>
      <c r="AG122" s="898"/>
      <c r="AH122" s="898"/>
      <c r="AI122" s="898"/>
      <c r="AJ122" s="898"/>
      <c r="AK122" s="898"/>
      <c r="AL122" s="898"/>
      <c r="AM122" s="898"/>
      <c r="AN122" s="898"/>
      <c r="AO122" s="898"/>
      <c r="AP122" s="898"/>
      <c r="AQ122" s="898"/>
      <c r="AR122" s="898"/>
      <c r="AS122" s="898"/>
      <c r="AT122" s="898"/>
      <c r="AU122" s="898"/>
      <c r="AV122" s="898"/>
      <c r="AW122" s="898"/>
      <c r="AX122" s="898"/>
      <c r="AY122" s="898"/>
      <c r="AZ122" s="238"/>
      <c r="BA122" s="2391" t="s">
        <v>18</v>
      </c>
      <c r="BB122" s="169" t="s">
        <v>14</v>
      </c>
      <c r="BC122" s="639">
        <v>6349.9637259086348</v>
      </c>
      <c r="BD122" s="657">
        <v>7512.0192081156474</v>
      </c>
      <c r="BE122" s="657">
        <v>7582.7332022680812</v>
      </c>
      <c r="BF122" s="657">
        <v>7614.8381162335681</v>
      </c>
      <c r="BG122" s="676">
        <v>7617.9176841767621</v>
      </c>
      <c r="BH122" s="695">
        <v>4998.006841780063</v>
      </c>
      <c r="BI122" s="657">
        <v>5034.6168222717224</v>
      </c>
      <c r="BJ122" s="657">
        <v>5036.6057077417836</v>
      </c>
      <c r="BK122" s="657">
        <v>5043.868331167102</v>
      </c>
      <c r="BL122" s="676">
        <v>5036.5888373880089</v>
      </c>
      <c r="BM122" s="695">
        <v>1762.6088389983875</v>
      </c>
      <c r="BN122" s="657">
        <v>2238.8779385696139</v>
      </c>
      <c r="BO122" s="657">
        <v>2463.2335498605767</v>
      </c>
      <c r="BP122" s="657">
        <v>2494.722778671402</v>
      </c>
      <c r="BQ122" s="676">
        <v>2568.3422902540674</v>
      </c>
      <c r="BR122" s="695">
        <v>8117.4541007775888</v>
      </c>
      <c r="BS122" s="657">
        <v>9385.1140242674555</v>
      </c>
      <c r="BT122" s="657">
        <v>1371.7770740026049</v>
      </c>
      <c r="BU122" s="657">
        <v>1726.4129128982431</v>
      </c>
      <c r="BV122" s="657">
        <v>5468.8798220699464</v>
      </c>
      <c r="BW122" s="657">
        <v>3906.3131423153181</v>
      </c>
      <c r="BX122" s="657">
        <v>1027.3466477555926</v>
      </c>
      <c r="BY122" s="710">
        <v>3674.9732956666321</v>
      </c>
      <c r="BZ122" s="710">
        <v>1999.2009169493494</v>
      </c>
      <c r="CA122" s="1809"/>
      <c r="CB122" s="1809"/>
      <c r="CC122" s="1809"/>
      <c r="CD122" s="1809"/>
      <c r="CE122" s="1809"/>
      <c r="CF122" s="1809"/>
      <c r="CG122" s="1809"/>
      <c r="CH122" s="1809"/>
      <c r="CI122" s="1809"/>
      <c r="CJ122" s="1809"/>
      <c r="CK122" s="1809"/>
      <c r="CL122" s="1809"/>
      <c r="CM122" s="1809"/>
      <c r="CN122" s="1809"/>
      <c r="CO122" s="1809"/>
      <c r="CP122" s="1809"/>
      <c r="CQ122" s="1809"/>
      <c r="CR122" s="1809"/>
      <c r="CS122" s="1809"/>
      <c r="CT122" s="1809"/>
      <c r="CU122" s="1809"/>
      <c r="CV122" s="1809"/>
      <c r="CW122" s="1809"/>
      <c r="CX122" s="1809"/>
      <c r="CY122" s="1809"/>
      <c r="CZ122" s="1810"/>
    </row>
    <row r="123" s="772" customFormat="true" ht="15" customHeight="true" x14ac:dyDescent="0.2">
      <c r="A123" s="2497"/>
      <c r="B123" s="1680" t="s">
        <v>51</v>
      </c>
      <c r="C123" s="1578">
        <v>16.689847042598373</v>
      </c>
      <c r="D123" s="1579">
        <v>1.5485934758180848</v>
      </c>
      <c r="E123" s="1579">
        <v>0.64241501654892286</v>
      </c>
      <c r="F123" s="1579">
        <v>8.9228249962099312E-2</v>
      </c>
      <c r="G123" s="1580">
        <v>0.12343497284166723</v>
      </c>
      <c r="H123" s="1581">
        <v>0.81554291215262342</v>
      </c>
      <c r="I123" s="1579">
        <v>0.11327567362458472</v>
      </c>
      <c r="J123" s="1579">
        <v>0</v>
      </c>
      <c r="K123" s="1579">
        <v>0</v>
      </c>
      <c r="L123" s="1582">
        <v>0</v>
      </c>
      <c r="M123" s="1583">
        <v>31.873764835015052</v>
      </c>
      <c r="N123" s="1579">
        <v>13.434823344187826</v>
      </c>
      <c r="O123" s="1579">
        <v>4.7979598667126435</v>
      </c>
      <c r="P123" s="1579">
        <v>3.6063773436497861</v>
      </c>
      <c r="Q123" s="1580">
        <v>0.73830076205430284</v>
      </c>
      <c r="R123" s="1581">
        <v>2.9056965635524663</v>
      </c>
      <c r="S123" s="1579">
        <v>0.28940154353284386</v>
      </c>
      <c r="T123" s="1579">
        <v>18.211939364544662</v>
      </c>
      <c r="U123" s="1579">
        <v>15.035456853871693</v>
      </c>
      <c r="V123" s="1579">
        <v>1.1508328950737561</v>
      </c>
      <c r="W123" s="1579">
        <v>5.7761121875037809</v>
      </c>
      <c r="X123" s="1579">
        <v>17.880835932253909</v>
      </c>
      <c r="Y123" s="1579">
        <v>0.56245016010239479</v>
      </c>
      <c r="Z123" s="1769">
        <v>1.3210994101012987</v>
      </c>
      <c r="AA123" s="898"/>
      <c r="AB123" s="898"/>
      <c r="AC123" s="898"/>
      <c r="AD123" s="898"/>
      <c r="AE123" s="898"/>
      <c r="AF123" s="898"/>
      <c r="AG123" s="898"/>
      <c r="AH123" s="898"/>
      <c r="AI123" s="898"/>
      <c r="AJ123" s="898"/>
      <c r="AK123" s="898"/>
      <c r="AL123" s="898"/>
      <c r="AM123" s="898"/>
      <c r="AN123" s="898"/>
      <c r="AO123" s="898"/>
      <c r="AP123" s="898"/>
      <c r="AQ123" s="898"/>
      <c r="AR123" s="898"/>
      <c r="AS123" s="898"/>
      <c r="AT123" s="898"/>
      <c r="AU123" s="898"/>
      <c r="AV123" s="898"/>
      <c r="AW123" s="898"/>
      <c r="AX123" s="898"/>
      <c r="AY123" s="898"/>
      <c r="AZ123" s="238"/>
      <c r="BA123" s="2392"/>
      <c r="BB123" s="170" t="s">
        <v>51</v>
      </c>
      <c r="BC123" s="640">
        <v>1272.1129364106844</v>
      </c>
      <c r="BD123" s="658">
        <v>118.16046460494887</v>
      </c>
      <c r="BE123" s="658">
        <v>49.027577274875078</v>
      </c>
      <c r="BF123" s="658">
        <v>6.8006548939099005</v>
      </c>
      <c r="BG123" s="677">
        <v>9.4147957751723332</v>
      </c>
      <c r="BH123" s="696">
        <v>41.096046440964741</v>
      </c>
      <c r="BI123" s="658">
        <v>5.7094635531451301</v>
      </c>
      <c r="BJ123" s="658">
        <v>0</v>
      </c>
      <c r="BK123" s="658">
        <v>0</v>
      </c>
      <c r="BL123" s="677">
        <v>0</v>
      </c>
      <c r="BM123" s="696">
        <v>824.65997855740784</v>
      </c>
      <c r="BN123" s="658">
        <v>347.47147474183106</v>
      </c>
      <c r="BO123" s="658">
        <v>124.14120220559056</v>
      </c>
      <c r="BP123" s="658">
        <v>93.335134210716234</v>
      </c>
      <c r="BQ123" s="677">
        <v>19.103129249937229</v>
      </c>
      <c r="BR123" s="696">
        <v>242.92731551303552</v>
      </c>
      <c r="BS123" s="658">
        <v>27.239496371497111</v>
      </c>
      <c r="BT123" s="658">
        <v>305.45681972776703</v>
      </c>
      <c r="BU123" s="658">
        <v>305.50869695379845</v>
      </c>
      <c r="BV123" s="658">
        <v>63.670407983938865</v>
      </c>
      <c r="BW123" s="658">
        <v>239.4647840729547</v>
      </c>
      <c r="BX123" s="658">
        <v>223.69707561701691</v>
      </c>
      <c r="BY123" s="711">
        <v>20.786808623580736</v>
      </c>
      <c r="BZ123" s="711">
        <v>26.765024096003383</v>
      </c>
      <c r="CA123" s="1811"/>
      <c r="CB123" s="1811"/>
      <c r="CC123" s="1811"/>
      <c r="CD123" s="1811"/>
      <c r="CE123" s="1811"/>
      <c r="CF123" s="1811"/>
      <c r="CG123" s="1811"/>
      <c r="CH123" s="1811"/>
      <c r="CI123" s="1811"/>
      <c r="CJ123" s="1811"/>
      <c r="CK123" s="1811"/>
      <c r="CL123" s="1811"/>
      <c r="CM123" s="1811"/>
      <c r="CN123" s="1811"/>
      <c r="CO123" s="1811"/>
      <c r="CP123" s="1811"/>
      <c r="CQ123" s="1811"/>
      <c r="CR123" s="1811"/>
      <c r="CS123" s="1811"/>
      <c r="CT123" s="1811"/>
      <c r="CU123" s="1811"/>
      <c r="CV123" s="1811"/>
      <c r="CW123" s="1811"/>
      <c r="CX123" s="1811"/>
      <c r="CY123" s="1811"/>
      <c r="CZ123" s="1812"/>
    </row>
    <row r="124" s="772" customFormat="true" ht="15" customHeight="true" x14ac:dyDescent="0.2">
      <c r="A124" s="2497" t="s">
        <v>50</v>
      </c>
      <c r="B124" s="1680" t="s">
        <v>15</v>
      </c>
      <c r="C124" s="1584">
        <f>C122*C129/100</f>
        <v>77.328236571677195</v>
      </c>
      <c r="D124" s="1585">
        <f>D122*D129/100</f>
        <v>93.54643696516068</v>
      </c>
      <c r="E124" s="1585">
        <f t="shared" ref="E124:Z124" si="4">E122*E129/100</f>
        <v>97.435060465436578</v>
      </c>
      <c r="F124" s="1585">
        <f t="shared" si="4"/>
        <v>98.246050307436946</v>
      </c>
      <c r="G124" s="1586">
        <f t="shared" si="4"/>
        <v>99.406357902370416</v>
      </c>
      <c r="H124" s="1587">
        <f t="shared" si="4"/>
        <v>93.410995712776952</v>
      </c>
      <c r="I124" s="1585">
        <f t="shared" si="4"/>
        <v>98.063531374660172</v>
      </c>
      <c r="J124" s="1585">
        <f t="shared" si="4"/>
        <v>99.101362050483516</v>
      </c>
      <c r="K124" s="1585">
        <f t="shared" si="4"/>
        <v>99.25519468402463</v>
      </c>
      <c r="L124" s="1588">
        <f t="shared" si="4"/>
        <v>99.603735552516312</v>
      </c>
      <c r="M124" s="1584">
        <f t="shared" si="4"/>
        <v>62.584506612705624</v>
      </c>
      <c r="N124" s="1585">
        <f t="shared" si="4"/>
        <v>81.401539887709589</v>
      </c>
      <c r="O124" s="1585">
        <f t="shared" si="4"/>
        <v>88.076065947301686</v>
      </c>
      <c r="P124" s="1585">
        <f t="shared" si="4"/>
        <v>92.728935501274378</v>
      </c>
      <c r="Q124" s="1586">
        <f t="shared" si="4"/>
        <v>95.479501719154783</v>
      </c>
      <c r="R124" s="1587">
        <f t="shared" si="4"/>
        <v>95.83304792527538</v>
      </c>
      <c r="S124" s="1585">
        <f t="shared" si="4"/>
        <v>97.352679541214115</v>
      </c>
      <c r="T124" s="1585">
        <f t="shared" si="4"/>
        <v>80.104025931358834</v>
      </c>
      <c r="U124" s="1585">
        <f t="shared" si="4"/>
        <v>76.567502271589262</v>
      </c>
      <c r="V124" s="1585">
        <f t="shared" si="4"/>
        <v>94.255360305423324</v>
      </c>
      <c r="W124" s="1585">
        <f t="shared" si="4"/>
        <v>90.599523609115607</v>
      </c>
      <c r="X124" s="1585">
        <f t="shared" si="4"/>
        <v>79.61276433421817</v>
      </c>
      <c r="Y124" s="1585">
        <f t="shared" si="4"/>
        <v>96.27792498045379</v>
      </c>
      <c r="Z124" s="1588">
        <f t="shared" si="4"/>
        <v>95.689778189749106</v>
      </c>
      <c r="AA124" s="898"/>
      <c r="AB124" s="898"/>
      <c r="AC124" s="898"/>
      <c r="AD124" s="898"/>
      <c r="AE124" s="898"/>
      <c r="AF124" s="898"/>
      <c r="AG124" s="898"/>
      <c r="AH124" s="898"/>
      <c r="AI124" s="898"/>
      <c r="AJ124" s="898"/>
      <c r="AK124" s="898"/>
      <c r="AL124" s="898"/>
      <c r="AM124" s="898"/>
      <c r="AN124" s="898"/>
      <c r="AO124" s="898"/>
      <c r="AP124" s="898"/>
      <c r="AQ124" s="898"/>
      <c r="AR124" s="898"/>
      <c r="AS124" s="898"/>
      <c r="AT124" s="898"/>
      <c r="AU124" s="898"/>
      <c r="AV124" s="898"/>
      <c r="AW124" s="898"/>
      <c r="AX124" s="898"/>
      <c r="AY124" s="898"/>
      <c r="AZ124" s="238"/>
      <c r="BA124" s="2392" t="s">
        <v>50</v>
      </c>
      <c r="BB124" s="170" t="s">
        <v>15</v>
      </c>
      <c r="BC124" s="640">
        <v>5887.0376023696281</v>
      </c>
      <c r="BD124" s="658">
        <v>7137.7612178700756</v>
      </c>
      <c r="BE124" s="658">
        <v>7430.9867596101858</v>
      </c>
      <c r="BF124" s="658">
        <v>7481.6485555272766</v>
      </c>
      <c r="BG124" s="677">
        <v>7581.2399877992948</v>
      </c>
      <c r="BH124" s="696">
        <v>4707.0761828785653</v>
      </c>
      <c r="BI124" s="658">
        <v>4942.4866664773435</v>
      </c>
      <c r="BJ124" s="658">
        <v>4980.1455342152703</v>
      </c>
      <c r="BK124" s="658">
        <v>5006.3013317057712</v>
      </c>
      <c r="BL124" s="677">
        <v>5015.8165817635108</v>
      </c>
      <c r="BM124" s="696">
        <v>1613.0907289200654</v>
      </c>
      <c r="BN124" s="658">
        <v>2104.5406577127446</v>
      </c>
      <c r="BO124" s="658">
        <v>2278.8578929336327</v>
      </c>
      <c r="BP124" s="658">
        <v>2399.878552772087</v>
      </c>
      <c r="BQ124" s="677">
        <v>2470.4799937975185</v>
      </c>
      <c r="BR124" s="696">
        <v>8006.6001432089124</v>
      </c>
      <c r="BS124" s="658">
        <v>9152.1447219086767</v>
      </c>
      <c r="BT124" s="658">
        <v>1342.3537402656457</v>
      </c>
      <c r="BU124" s="658">
        <v>1555.7916247803732</v>
      </c>
      <c r="BV124" s="658">
        <v>5214.7251534158158</v>
      </c>
      <c r="BW124" s="658">
        <v>3755.2497162098343</v>
      </c>
      <c r="BX124" s="658">
        <v>995.9904912066645</v>
      </c>
      <c r="BY124" s="711">
        <v>3558.2011406660722</v>
      </c>
      <c r="BZ124" s="711">
        <v>1937.6173915145118</v>
      </c>
      <c r="CA124" s="1811"/>
      <c r="CB124" s="1811"/>
      <c r="CC124" s="1811"/>
      <c r="CD124" s="1811"/>
      <c r="CE124" s="1811"/>
      <c r="CF124" s="1811"/>
      <c r="CG124" s="1811"/>
      <c r="CH124" s="1811"/>
      <c r="CI124" s="1811"/>
      <c r="CJ124" s="1811"/>
      <c r="CK124" s="1811"/>
      <c r="CL124" s="1811"/>
      <c r="CM124" s="1811"/>
      <c r="CN124" s="1811"/>
      <c r="CO124" s="1811"/>
      <c r="CP124" s="1811"/>
      <c r="CQ124" s="1811"/>
      <c r="CR124" s="1811"/>
      <c r="CS124" s="1811"/>
      <c r="CT124" s="1811"/>
      <c r="CU124" s="1811"/>
      <c r="CV124" s="1811"/>
      <c r="CW124" s="1811"/>
      <c r="CX124" s="1811"/>
      <c r="CY124" s="1811"/>
      <c r="CZ124" s="1812"/>
    </row>
    <row r="125" s="772" customFormat="true" ht="15" customHeight="true" x14ac:dyDescent="0.2">
      <c r="A125" s="2497"/>
      <c r="B125" s="1680" t="s">
        <v>16</v>
      </c>
      <c r="C125" s="1584">
        <f>C122*C128/100</f>
        <v>5.9819163857241859</v>
      </c>
      <c r="D125" s="1585">
        <f>D122*D128/100</f>
        <v>4.9049695590212377</v>
      </c>
      <c r="E125" s="1585">
        <f t="shared" ref="E125:Z125" si="5">E122*E128/100</f>
        <v>1.9225245180144754</v>
      </c>
      <c r="F125" s="1585">
        <f t="shared" si="5"/>
        <v>1.6647214426009007</v>
      </c>
      <c r="G125" s="1586">
        <f t="shared" si="5"/>
        <v>0.47020712478792021</v>
      </c>
      <c r="H125" s="1587">
        <f t="shared" si="5"/>
        <v>5.7734613750703625</v>
      </c>
      <c r="I125" s="1585">
        <f t="shared" si="5"/>
        <v>1.8231929517153345</v>
      </c>
      <c r="J125" s="1585">
        <f t="shared" si="5"/>
        <v>0.89863794951658316</v>
      </c>
      <c r="K125" s="1585">
        <f t="shared" si="5"/>
        <v>0.74480531597534427</v>
      </c>
      <c r="L125" s="1588">
        <f t="shared" si="5"/>
        <v>0.3962644474837046</v>
      </c>
      <c r="M125" s="1584">
        <f t="shared" si="5"/>
        <v>5.5417285522794764</v>
      </c>
      <c r="N125" s="1585">
        <f t="shared" si="5"/>
        <v>5.1636367681025162</v>
      </c>
      <c r="O125" s="1585">
        <f t="shared" si="5"/>
        <v>7.1259741859856058</v>
      </c>
      <c r="P125" s="1585">
        <f t="shared" si="5"/>
        <v>3.664687155075923</v>
      </c>
      <c r="Q125" s="1586">
        <f t="shared" si="5"/>
        <v>3.7821975187908703</v>
      </c>
      <c r="R125" s="1587">
        <f t="shared" si="5"/>
        <v>1.2612555111722192</v>
      </c>
      <c r="S125" s="1585">
        <f t="shared" si="5"/>
        <v>2.3579189152530793</v>
      </c>
      <c r="T125" s="1585">
        <f t="shared" si="5"/>
        <v>1.6840347040964241</v>
      </c>
      <c r="U125" s="1585">
        <f t="shared" si="5"/>
        <v>8.3970408745391634</v>
      </c>
      <c r="V125" s="1585">
        <f t="shared" si="5"/>
        <v>4.5938067995029535</v>
      </c>
      <c r="W125" s="1585">
        <f t="shared" si="5"/>
        <v>3.624364203380523</v>
      </c>
      <c r="X125" s="1585">
        <f t="shared" si="5"/>
        <v>2.5063997335278492</v>
      </c>
      <c r="Y125" s="1585">
        <f t="shared" si="5"/>
        <v>3.1596248594437508</v>
      </c>
      <c r="Z125" s="1588">
        <f t="shared" si="5"/>
        <v>2.9891224001496006</v>
      </c>
      <c r="AA125" s="898"/>
      <c r="AB125" s="898"/>
      <c r="AC125" s="898"/>
      <c r="AD125" s="898"/>
      <c r="AE125" s="898"/>
      <c r="AF125" s="898"/>
      <c r="AG125" s="898"/>
      <c r="AH125" s="898"/>
      <c r="AI125" s="898"/>
      <c r="AJ125" s="898"/>
      <c r="AK125" s="898"/>
      <c r="AL125" s="898"/>
      <c r="AM125" s="898"/>
      <c r="AN125" s="898"/>
      <c r="AO125" s="898"/>
      <c r="AP125" s="898"/>
      <c r="AQ125" s="898"/>
      <c r="AR125" s="898"/>
      <c r="AS125" s="898"/>
      <c r="AT125" s="898"/>
      <c r="AU125" s="898"/>
      <c r="AV125" s="898"/>
      <c r="AW125" s="898"/>
      <c r="AX125" s="898"/>
      <c r="AY125" s="898"/>
      <c r="AZ125" s="238"/>
      <c r="BA125" s="2392"/>
      <c r="BB125" s="170" t="s">
        <v>16</v>
      </c>
      <c r="BC125" s="640">
        <v>455.4063076861587</v>
      </c>
      <c r="BD125" s="658">
        <v>374.25799024557159</v>
      </c>
      <c r="BE125" s="658">
        <v>146.62334246161134</v>
      </c>
      <c r="BF125" s="658">
        <v>126.77212709738332</v>
      </c>
      <c r="BG125" s="677">
        <v>35.860413078319908</v>
      </c>
      <c r="BH125" s="696">
        <v>290.9306589014962</v>
      </c>
      <c r="BI125" s="658">
        <v>91.890499229941042</v>
      </c>
      <c r="BJ125" s="658">
        <v>45.159296285772335</v>
      </c>
      <c r="BK125" s="658">
        <v>37.566999461329459</v>
      </c>
      <c r="BL125" s="677">
        <v>19.95497232535179</v>
      </c>
      <c r="BM125" s="696">
        <v>142.8358460216545</v>
      </c>
      <c r="BN125" s="658">
        <v>133.49972906068999</v>
      </c>
      <c r="BO125" s="658">
        <v>184.37565692694429</v>
      </c>
      <c r="BP125" s="658">
        <v>94.844225899317024</v>
      </c>
      <c r="BQ125" s="677">
        <v>97.86229645654852</v>
      </c>
      <c r="BR125" s="696">
        <v>105.37459441182125</v>
      </c>
      <c r="BS125" s="658">
        <v>221.66842511803938</v>
      </c>
      <c r="BT125" s="658">
        <v>28.220432837146895</v>
      </c>
      <c r="BU125" s="658">
        <v>170.62128811786994</v>
      </c>
      <c r="BV125" s="658">
        <v>254.15466865413165</v>
      </c>
      <c r="BW125" s="658">
        <v>150.22587430930369</v>
      </c>
      <c r="BX125" s="658">
        <v>31.356156548927991</v>
      </c>
      <c r="BY125" s="711">
        <v>116.77215500055786</v>
      </c>
      <c r="BZ125" s="711">
        <v>60.526585571246706</v>
      </c>
      <c r="CA125" s="1811"/>
      <c r="CB125" s="1811"/>
      <c r="CC125" s="1811"/>
      <c r="CD125" s="1811"/>
      <c r="CE125" s="1811"/>
      <c r="CF125" s="1811"/>
      <c r="CG125" s="1811"/>
      <c r="CH125" s="1811"/>
      <c r="CI125" s="1811"/>
      <c r="CJ125" s="1811"/>
      <c r="CK125" s="1811"/>
      <c r="CL125" s="1811"/>
      <c r="CM125" s="1811"/>
      <c r="CN125" s="1811"/>
      <c r="CO125" s="1811"/>
      <c r="CP125" s="1811"/>
      <c r="CQ125" s="1811"/>
      <c r="CR125" s="1811"/>
      <c r="CS125" s="1811"/>
      <c r="CT125" s="1811"/>
      <c r="CU125" s="1811"/>
      <c r="CV125" s="1811"/>
      <c r="CW125" s="1811"/>
      <c r="CX125" s="1811"/>
      <c r="CY125" s="1811"/>
      <c r="CZ125" s="1812"/>
    </row>
    <row r="126" s="772" customFormat="true" ht="15" customHeight="true" x14ac:dyDescent="0.2">
      <c r="A126" s="2497"/>
      <c r="B126" s="1680" t="s">
        <v>22</v>
      </c>
      <c r="C126" s="1584">
        <f>100-C124-C125-C127</f>
        <v>5.7010709196120821</v>
      </c>
      <c r="D126" s="1585">
        <f>100-D124-D125-D127</f>
        <v>1.1087419808518633</v>
      </c>
      <c r="E126" s="1585">
        <f t="shared" ref="E126:Z126" si="6">100-E124-E125-E127</f>
        <v>0.64241501654894639</v>
      </c>
      <c r="F126" s="1585">
        <f t="shared" si="6"/>
        <v>8.9228249962153727E-2</v>
      </c>
      <c r="G126" s="1586">
        <f t="shared" si="6"/>
        <v>0.12343497284166333</v>
      </c>
      <c r="H126" s="1587">
        <f t="shared" si="6"/>
        <v>0.53290839946797097</v>
      </c>
      <c r="I126" s="1585">
        <f t="shared" si="6"/>
        <v>0.11327567362449309</v>
      </c>
      <c r="J126" s="1585">
        <f t="shared" si="6"/>
        <v>-9.9142916099026479E-14</v>
      </c>
      <c r="K126" s="1585">
        <f t="shared" si="6"/>
        <v>2.55351295663786E-14</v>
      </c>
      <c r="L126" s="1588">
        <f t="shared" si="6"/>
        <v>-1.6764367671839864E-14</v>
      </c>
      <c r="M126" s="1584">
        <f t="shared" si="6"/>
        <v>8.7782818803300273</v>
      </c>
      <c r="N126" s="1585">
        <f t="shared" si="6"/>
        <v>6.1772080751133025</v>
      </c>
      <c r="O126" s="1585">
        <f t="shared" si="6"/>
        <v>2.4700510278649555</v>
      </c>
      <c r="P126" s="1585">
        <f t="shared" si="6"/>
        <v>3.1354194398280262</v>
      </c>
      <c r="Q126" s="1586">
        <f t="shared" si="6"/>
        <v>0.73830076205434692</v>
      </c>
      <c r="R126" s="1587">
        <f t="shared" si="6"/>
        <v>2.0746619705042373</v>
      </c>
      <c r="S126" s="1585">
        <f t="shared" si="6"/>
        <v>0.23609758825385929</v>
      </c>
      <c r="T126" s="1585">
        <f t="shared" si="6"/>
        <v>0.16385138387119724</v>
      </c>
      <c r="U126" s="1585">
        <f t="shared" si="6"/>
        <v>7.0479222964755586</v>
      </c>
      <c r="V126" s="1585">
        <f t="shared" si="6"/>
        <v>1.1128387421027721</v>
      </c>
      <c r="W126" s="1585">
        <f t="shared" si="6"/>
        <v>3.2605410617726038</v>
      </c>
      <c r="X126" s="1585">
        <f t="shared" si="6"/>
        <v>1.2808683879064269</v>
      </c>
      <c r="Y126" s="1585">
        <f t="shared" si="6"/>
        <v>0.43331959080084448</v>
      </c>
      <c r="Z126" s="1588">
        <f t="shared" si="6"/>
        <v>0.71580609021692343</v>
      </c>
      <c r="AA126" s="898"/>
      <c r="AB126" s="898"/>
      <c r="AC126" s="898"/>
      <c r="AD126" s="898"/>
      <c r="AE126" s="898"/>
      <c r="AF126" s="898"/>
      <c r="AG126" s="898"/>
      <c r="AH126" s="898"/>
      <c r="AI126" s="898"/>
      <c r="AJ126" s="898"/>
      <c r="AK126" s="898"/>
      <c r="AL126" s="898"/>
      <c r="AM126" s="898"/>
      <c r="AN126" s="898"/>
      <c r="AO126" s="898"/>
      <c r="AP126" s="898"/>
      <c r="AQ126" s="898"/>
      <c r="AR126" s="898"/>
      <c r="AS126" s="898"/>
      <c r="AT126" s="898"/>
      <c r="AU126" s="898"/>
      <c r="AV126" s="898"/>
      <c r="AW126" s="898"/>
      <c r="AX126" s="898"/>
      <c r="AY126" s="898"/>
      <c r="AZ126" s="238"/>
      <c r="BA126" s="2392"/>
      <c r="BB126" s="170" t="s">
        <v>22</v>
      </c>
      <c r="BC126" s="640">
        <v>435.36633179494106</v>
      </c>
      <c r="BD126" s="658">
        <v>84.599005245878757</v>
      </c>
      <c r="BE126" s="658">
        <v>49.027577274875078</v>
      </c>
      <c r="BF126" s="658">
        <v>6.8006548939099005</v>
      </c>
      <c r="BG126" s="677">
        <v>9.4147957751723332</v>
      </c>
      <c r="BH126" s="696">
        <v>26.853802549159859</v>
      </c>
      <c r="BI126" s="658">
        <v>5.7094635531451301</v>
      </c>
      <c r="BJ126" s="658">
        <v>0</v>
      </c>
      <c r="BK126" s="658">
        <v>0</v>
      </c>
      <c r="BL126" s="677">
        <v>0</v>
      </c>
      <c r="BM126" s="696">
        <v>228.66105096312771</v>
      </c>
      <c r="BN126" s="658">
        <v>159.82497109676444</v>
      </c>
      <c r="BO126" s="658">
        <v>63.909476658127083</v>
      </c>
      <c r="BP126" s="658">
        <v>81.146470914515675</v>
      </c>
      <c r="BQ126" s="677">
        <v>19.103129249937229</v>
      </c>
      <c r="BR126" s="696">
        <v>173.49518923620275</v>
      </c>
      <c r="BS126" s="658">
        <v>22.228363474709965</v>
      </c>
      <c r="BT126" s="658">
        <v>2.9652715583510574</v>
      </c>
      <c r="BU126" s="658">
        <v>143.20825618766926</v>
      </c>
      <c r="BV126" s="658">
        <v>61.568362386337498</v>
      </c>
      <c r="BW126" s="658">
        <v>135.19586083093853</v>
      </c>
      <c r="BX126" s="658">
        <v>16.024223571566392</v>
      </c>
      <c r="BY126" s="711">
        <v>16.014452560888827</v>
      </c>
      <c r="BZ126" s="711">
        <v>14.508385178112864</v>
      </c>
      <c r="CA126" s="1811"/>
      <c r="CB126" s="1811"/>
      <c r="CC126" s="1811"/>
      <c r="CD126" s="1811"/>
      <c r="CE126" s="1811"/>
      <c r="CF126" s="1811"/>
      <c r="CG126" s="1811"/>
      <c r="CH126" s="1811"/>
      <c r="CI126" s="1811"/>
      <c r="CJ126" s="1811"/>
      <c r="CK126" s="1811"/>
      <c r="CL126" s="1811"/>
      <c r="CM126" s="1811"/>
      <c r="CN126" s="1811"/>
      <c r="CO126" s="1811"/>
      <c r="CP126" s="1811"/>
      <c r="CQ126" s="1811"/>
      <c r="CR126" s="1811"/>
      <c r="CS126" s="1811"/>
      <c r="CT126" s="1811"/>
      <c r="CU126" s="1811"/>
      <c r="CV126" s="1811"/>
      <c r="CW126" s="1811"/>
      <c r="CX126" s="1811"/>
      <c r="CY126" s="1811"/>
      <c r="CZ126" s="1812"/>
    </row>
    <row r="127" s="772" customFormat="true" ht="15" customHeight="true" x14ac:dyDescent="0.2">
      <c r="A127" s="2497"/>
      <c r="B127" s="1680" t="s">
        <v>19</v>
      </c>
      <c r="C127" s="1578">
        <v>10.988776122986536</v>
      </c>
      <c r="D127" s="1579">
        <v>0.43985149496621884</v>
      </c>
      <c r="E127" s="1579">
        <v>0</v>
      </c>
      <c r="F127" s="1579">
        <v>0</v>
      </c>
      <c r="G127" s="1580">
        <v>0</v>
      </c>
      <c r="H127" s="1581">
        <v>0.28263451268471462</v>
      </c>
      <c r="I127" s="1579">
        <v>0</v>
      </c>
      <c r="J127" s="1579">
        <v>0</v>
      </c>
      <c r="K127" s="1579">
        <v>0</v>
      </c>
      <c r="L127" s="1582">
        <v>0</v>
      </c>
      <c r="M127" s="1583">
        <v>23.095482954684872</v>
      </c>
      <c r="N127" s="1579">
        <v>7.2576152690745914</v>
      </c>
      <c r="O127" s="1579">
        <v>2.3279088388477529</v>
      </c>
      <c r="P127" s="1579">
        <v>0.47095790382167269</v>
      </c>
      <c r="Q127" s="1580">
        <v>0</v>
      </c>
      <c r="R127" s="1581">
        <v>0.83103459304816274</v>
      </c>
      <c r="S127" s="1579">
        <v>5.3303955278945929E-2</v>
      </c>
      <c r="T127" s="1579">
        <v>18.048087980673547</v>
      </c>
      <c r="U127" s="1579">
        <v>7.9875345573960157</v>
      </c>
      <c r="V127" s="1579">
        <v>3.799415297095092E-2</v>
      </c>
      <c r="W127" s="1579">
        <v>2.5155711257312658</v>
      </c>
      <c r="X127" s="1579">
        <v>16.599967544347553</v>
      </c>
      <c r="Y127" s="1579">
        <v>0.1291305693016149</v>
      </c>
      <c r="Z127" s="1769">
        <v>0.60529331988437018</v>
      </c>
      <c r="AA127" s="898"/>
      <c r="AB127" s="898"/>
      <c r="AC127" s="898"/>
      <c r="AD127" s="898"/>
      <c r="AE127" s="898"/>
      <c r="AF127" s="898"/>
      <c r="AG127" s="898"/>
      <c r="AH127" s="898"/>
      <c r="AI127" s="898"/>
      <c r="AJ127" s="898"/>
      <c r="AK127" s="898"/>
      <c r="AL127" s="898"/>
      <c r="AM127" s="898"/>
      <c r="AN127" s="898"/>
      <c r="AO127" s="898"/>
      <c r="AP127" s="898"/>
      <c r="AQ127" s="898"/>
      <c r="AR127" s="898"/>
      <c r="AS127" s="898"/>
      <c r="AT127" s="898"/>
      <c r="AU127" s="898"/>
      <c r="AV127" s="898"/>
      <c r="AW127" s="898"/>
      <c r="AX127" s="898"/>
      <c r="AY127" s="898"/>
      <c r="AZ127" s="238"/>
      <c r="BA127" s="2392"/>
      <c r="BB127" s="170" t="s">
        <v>19</v>
      </c>
      <c r="BC127" s="640">
        <v>836.74660461574604</v>
      </c>
      <c r="BD127" s="658">
        <v>33.561459359070092</v>
      </c>
      <c r="BE127" s="658">
        <v>0</v>
      </c>
      <c r="BF127" s="658">
        <v>0</v>
      </c>
      <c r="BG127" s="677">
        <v>0</v>
      </c>
      <c r="BH127" s="696">
        <v>14.242243891804886</v>
      </c>
      <c r="BI127" s="658">
        <v>0</v>
      </c>
      <c r="BJ127" s="658">
        <v>0</v>
      </c>
      <c r="BK127" s="658">
        <v>0</v>
      </c>
      <c r="BL127" s="677">
        <v>0</v>
      </c>
      <c r="BM127" s="696">
        <v>595.99892759428008</v>
      </c>
      <c r="BN127" s="658">
        <v>187.6465036450667</v>
      </c>
      <c r="BO127" s="658">
        <v>60.23172554746349</v>
      </c>
      <c r="BP127" s="658">
        <v>12.188663296200556</v>
      </c>
      <c r="BQ127" s="677">
        <v>0</v>
      </c>
      <c r="BR127" s="696">
        <v>69.432126276832761</v>
      </c>
      <c r="BS127" s="658">
        <v>5.0111328967871467</v>
      </c>
      <c r="BT127" s="658">
        <v>302.49154816941598</v>
      </c>
      <c r="BU127" s="658">
        <v>162.30044076612907</v>
      </c>
      <c r="BV127" s="658">
        <v>2.1020455976013701</v>
      </c>
      <c r="BW127" s="658">
        <v>104.26892324201617</v>
      </c>
      <c r="BX127" s="658">
        <v>207.67285204545053</v>
      </c>
      <c r="BY127" s="711">
        <v>4.7723560626919088</v>
      </c>
      <c r="BZ127" s="711">
        <v>12.256638917890527</v>
      </c>
      <c r="CA127" s="1811"/>
      <c r="CB127" s="1811"/>
      <c r="CC127" s="1811"/>
      <c r="CD127" s="1811"/>
      <c r="CE127" s="1811"/>
      <c r="CF127" s="1811"/>
      <c r="CG127" s="1811"/>
      <c r="CH127" s="1811"/>
      <c r="CI127" s="1811"/>
      <c r="CJ127" s="1811"/>
      <c r="CK127" s="1811"/>
      <c r="CL127" s="1811"/>
      <c r="CM127" s="1811"/>
      <c r="CN127" s="1811"/>
      <c r="CO127" s="1811"/>
      <c r="CP127" s="1811"/>
      <c r="CQ127" s="1811"/>
      <c r="CR127" s="1811"/>
      <c r="CS127" s="1811"/>
      <c r="CT127" s="1811"/>
      <c r="CU127" s="1811"/>
      <c r="CV127" s="1811"/>
      <c r="CW127" s="1811"/>
      <c r="CX127" s="1811"/>
      <c r="CY127" s="1811"/>
      <c r="CZ127" s="1812"/>
    </row>
    <row r="128" s="772" customFormat="true" ht="15" customHeight="true" x14ac:dyDescent="0.2">
      <c r="A128" s="2497" t="s">
        <v>168</v>
      </c>
      <c r="B128" s="1680" t="s">
        <v>49</v>
      </c>
      <c r="C128" s="1578">
        <v>7.1802969666649039</v>
      </c>
      <c r="D128" s="1579">
        <v>4.9821223811733617</v>
      </c>
      <c r="E128" s="1579">
        <v>1.9349549592360655</v>
      </c>
      <c r="F128" s="1579">
        <v>1.6662081709926029</v>
      </c>
      <c r="G128" s="1580">
        <v>0.47078824212673109</v>
      </c>
      <c r="H128" s="1581">
        <v>5.820933586354994</v>
      </c>
      <c r="I128" s="1579">
        <v>1.8252605278736869</v>
      </c>
      <c r="J128" s="1579">
        <v>0.89863794951658327</v>
      </c>
      <c r="K128" s="1579">
        <v>0.74480531597534427</v>
      </c>
      <c r="L128" s="1582">
        <v>0.3962644474837046</v>
      </c>
      <c r="M128" s="1583">
        <v>8.134499930693023</v>
      </c>
      <c r="N128" s="1579">
        <v>5.9650277023443472</v>
      </c>
      <c r="O128" s="1579">
        <v>7.4851065964646457</v>
      </c>
      <c r="P128" s="1579">
        <v>3.8017941997478202</v>
      </c>
      <c r="Q128" s="1580">
        <v>3.810329208373068</v>
      </c>
      <c r="R128" s="1581">
        <v>1.2990005247813177</v>
      </c>
      <c r="S128" s="1579">
        <v>2.3647625746449896</v>
      </c>
      <c r="T128" s="1579">
        <v>2.0590226629807042</v>
      </c>
      <c r="U128" s="1579">
        <v>9.8829942039437562</v>
      </c>
      <c r="V128" s="1579">
        <v>4.6472893338865733</v>
      </c>
      <c r="W128" s="1579">
        <v>3.8465449553439597</v>
      </c>
      <c r="X128" s="1579">
        <v>3.0521495950204014</v>
      </c>
      <c r="Y128" s="1579">
        <v>3.177496694690285</v>
      </c>
      <c r="Z128" s="1769">
        <v>3.0291403555174825</v>
      </c>
      <c r="AA128" s="898"/>
      <c r="AB128" s="898"/>
      <c r="AC128" s="898"/>
      <c r="AD128" s="898"/>
      <c r="AE128" s="898"/>
      <c r="AF128" s="898"/>
      <c r="AG128" s="898"/>
      <c r="AH128" s="898"/>
      <c r="AI128" s="898"/>
      <c r="AJ128" s="898"/>
      <c r="AK128" s="898"/>
      <c r="AL128" s="898"/>
      <c r="AM128" s="898"/>
      <c r="AN128" s="898"/>
      <c r="AO128" s="898"/>
      <c r="AP128" s="898"/>
      <c r="AQ128" s="898"/>
      <c r="AR128" s="898"/>
      <c r="AS128" s="898"/>
      <c r="AT128" s="898"/>
      <c r="AU128" s="898"/>
      <c r="AV128" s="898"/>
      <c r="AW128" s="898"/>
      <c r="AX128" s="898"/>
      <c r="AY128" s="898"/>
      <c r="AZ128" s="238"/>
      <c r="BA128" s="2392" t="s">
        <v>109</v>
      </c>
      <c r="BB128" s="170" t="s">
        <v>49</v>
      </c>
      <c r="BC128" s="1339" t="s">
        <v>35</v>
      </c>
      <c r="BD128" s="1358" t="s">
        <v>35</v>
      </c>
      <c r="BE128" s="1358" t="s">
        <v>35</v>
      </c>
      <c r="BF128" s="1358" t="s">
        <v>35</v>
      </c>
      <c r="BG128" s="1378" t="s">
        <v>35</v>
      </c>
      <c r="BH128" s="1398" t="s">
        <v>35</v>
      </c>
      <c r="BI128" s="1358" t="s">
        <v>35</v>
      </c>
      <c r="BJ128" s="1358" t="s">
        <v>35</v>
      </c>
      <c r="BK128" s="1358" t="s">
        <v>35</v>
      </c>
      <c r="BL128" s="1378" t="s">
        <v>35</v>
      </c>
      <c r="BM128" s="1398" t="s">
        <v>35</v>
      </c>
      <c r="BN128" s="1358" t="s">
        <v>35</v>
      </c>
      <c r="BO128" s="1358" t="s">
        <v>35</v>
      </c>
      <c r="BP128" s="1358" t="s">
        <v>35</v>
      </c>
      <c r="BQ128" s="1378" t="s">
        <v>35</v>
      </c>
      <c r="BR128" s="1398" t="s">
        <v>35</v>
      </c>
      <c r="BS128" s="1358" t="s">
        <v>35</v>
      </c>
      <c r="BT128" s="1358" t="s">
        <v>35</v>
      </c>
      <c r="BU128" s="1358" t="s">
        <v>35</v>
      </c>
      <c r="BV128" s="1358" t="s">
        <v>35</v>
      </c>
      <c r="BW128" s="1358" t="s">
        <v>35</v>
      </c>
      <c r="BX128" s="1358" t="s">
        <v>35</v>
      </c>
      <c r="BY128" s="1417" t="s">
        <v>35</v>
      </c>
      <c r="BZ128" s="1417" t="s">
        <v>35</v>
      </c>
      <c r="CA128" s="1812"/>
      <c r="CB128" s="1812"/>
      <c r="CC128" s="1812"/>
      <c r="CD128" s="1812"/>
      <c r="CE128" s="1812"/>
      <c r="CF128" s="1812"/>
      <c r="CG128" s="1812"/>
      <c r="CH128" s="1812"/>
      <c r="CI128" s="1812"/>
      <c r="CJ128" s="1812"/>
      <c r="CK128" s="1812"/>
      <c r="CL128" s="1812"/>
      <c r="CM128" s="1812"/>
      <c r="CN128" s="1812"/>
      <c r="CO128" s="1812"/>
      <c r="CP128" s="1812"/>
      <c r="CQ128" s="1812"/>
      <c r="CR128" s="1812"/>
      <c r="CS128" s="1812"/>
      <c r="CT128" s="1812"/>
      <c r="CU128" s="1812"/>
      <c r="CV128" s="1812"/>
      <c r="CW128" s="1812"/>
      <c r="CX128" s="1812"/>
      <c r="CY128" s="1812"/>
      <c r="CZ128" s="1812"/>
    </row>
    <row r="129" s="772" customFormat="true" ht="15" customHeight="true" x14ac:dyDescent="0.2">
      <c r="A129" s="2498"/>
      <c r="B129" s="1681" t="s">
        <v>48</v>
      </c>
      <c r="C129" s="1589">
        <v>92.81970303333506</v>
      </c>
      <c r="D129" s="1590">
        <v>95.017877618826645</v>
      </c>
      <c r="E129" s="1590">
        <v>98.065045040763906</v>
      </c>
      <c r="F129" s="1590">
        <v>98.333791829007353</v>
      </c>
      <c r="G129" s="1591">
        <v>99.52921175787327</v>
      </c>
      <c r="H129" s="1592">
        <v>94.179066413644975</v>
      </c>
      <c r="I129" s="1590">
        <v>98.174739472126419</v>
      </c>
      <c r="J129" s="1590">
        <v>99.101362050483516</v>
      </c>
      <c r="K129" s="1590">
        <v>99.25519468402463</v>
      </c>
      <c r="L129" s="1593">
        <v>99.603735552516326</v>
      </c>
      <c r="M129" s="1594">
        <v>91.865500069307032</v>
      </c>
      <c r="N129" s="1590">
        <v>94.034972297655614</v>
      </c>
      <c r="O129" s="1590">
        <v>92.514893403535368</v>
      </c>
      <c r="P129" s="1590">
        <v>96.198205800252254</v>
      </c>
      <c r="Q129" s="1591">
        <v>96.189670791626924</v>
      </c>
      <c r="R129" s="1592">
        <v>98.70099947521868</v>
      </c>
      <c r="S129" s="1590">
        <v>97.635237425355072</v>
      </c>
      <c r="T129" s="1590">
        <v>97.940977337019277</v>
      </c>
      <c r="U129" s="1590">
        <v>90.117005796056247</v>
      </c>
      <c r="V129" s="1590">
        <v>95.352710666113452</v>
      </c>
      <c r="W129" s="1590">
        <v>96.153455044655999</v>
      </c>
      <c r="X129" s="1590">
        <v>96.94785040497959</v>
      </c>
      <c r="Y129" s="1590">
        <v>96.822503305309652</v>
      </c>
      <c r="Z129" s="1770">
        <v>96.970859644482516</v>
      </c>
      <c r="AA129" s="898"/>
      <c r="AB129" s="898"/>
      <c r="AC129" s="898"/>
      <c r="AD129" s="898"/>
      <c r="AE129" s="898"/>
      <c r="AF129" s="898"/>
      <c r="AG129" s="898"/>
      <c r="AH129" s="898"/>
      <c r="AI129" s="898"/>
      <c r="AJ129" s="898"/>
      <c r="AK129" s="898"/>
      <c r="AL129" s="898"/>
      <c r="AM129" s="898"/>
      <c r="AN129" s="898"/>
      <c r="AO129" s="898"/>
      <c r="AP129" s="898"/>
      <c r="AQ129" s="898"/>
      <c r="AR129" s="898"/>
      <c r="AS129" s="898"/>
      <c r="AT129" s="898"/>
      <c r="AU129" s="898"/>
      <c r="AV129" s="898"/>
      <c r="AW129" s="898"/>
      <c r="AX129" s="898"/>
      <c r="AY129" s="898"/>
      <c r="AZ129" s="238"/>
      <c r="BA129" s="2393"/>
      <c r="BB129" s="171" t="s">
        <v>48</v>
      </c>
      <c r="BC129" s="1340" t="s">
        <v>35</v>
      </c>
      <c r="BD129" s="1359" t="s">
        <v>35</v>
      </c>
      <c r="BE129" s="1359" t="s">
        <v>35</v>
      </c>
      <c r="BF129" s="1359" t="s">
        <v>35</v>
      </c>
      <c r="BG129" s="1379" t="s">
        <v>35</v>
      </c>
      <c r="BH129" s="1399" t="s">
        <v>35</v>
      </c>
      <c r="BI129" s="1359" t="s">
        <v>35</v>
      </c>
      <c r="BJ129" s="1359" t="s">
        <v>35</v>
      </c>
      <c r="BK129" s="1359" t="s">
        <v>35</v>
      </c>
      <c r="BL129" s="1379" t="s">
        <v>35</v>
      </c>
      <c r="BM129" s="1399" t="s">
        <v>35</v>
      </c>
      <c r="BN129" s="1359" t="s">
        <v>35</v>
      </c>
      <c r="BO129" s="1359" t="s">
        <v>35</v>
      </c>
      <c r="BP129" s="1359" t="s">
        <v>35</v>
      </c>
      <c r="BQ129" s="1379" t="s">
        <v>35</v>
      </c>
      <c r="BR129" s="1399" t="s">
        <v>35</v>
      </c>
      <c r="BS129" s="1359" t="s">
        <v>35</v>
      </c>
      <c r="BT129" s="1359" t="s">
        <v>35</v>
      </c>
      <c r="BU129" s="1359" t="s">
        <v>35</v>
      </c>
      <c r="BV129" s="1359" t="s">
        <v>35</v>
      </c>
      <c r="BW129" s="1359" t="s">
        <v>35</v>
      </c>
      <c r="BX129" s="1359" t="s">
        <v>35</v>
      </c>
      <c r="BY129" s="1418" t="s">
        <v>35</v>
      </c>
      <c r="BZ129" s="1418" t="s">
        <v>35</v>
      </c>
      <c r="CA129" s="1813"/>
      <c r="CB129" s="1813"/>
      <c r="CC129" s="1813"/>
      <c r="CD129" s="1813"/>
      <c r="CE129" s="1813"/>
      <c r="CF129" s="1813"/>
      <c r="CG129" s="1813"/>
      <c r="CH129" s="1813"/>
      <c r="CI129" s="1813"/>
      <c r="CJ129" s="1813"/>
      <c r="CK129" s="1813"/>
      <c r="CL129" s="1813"/>
      <c r="CM129" s="1813"/>
      <c r="CN129" s="1813"/>
      <c r="CO129" s="1813"/>
      <c r="CP129" s="1813"/>
      <c r="CQ129" s="1813"/>
      <c r="CR129" s="1813"/>
      <c r="CS129" s="1813"/>
      <c r="CT129" s="1813"/>
      <c r="CU129" s="1813"/>
      <c r="CV129" s="1813"/>
      <c r="CW129" s="1813"/>
      <c r="CX129" s="1813"/>
      <c r="CY129" s="1813"/>
      <c r="CZ129" s="1813"/>
    </row>
    <row r="130" s="131" customFormat="true" ht="15" hidden="true" customHeight="true" x14ac:dyDescent="0.2">
      <c r="A130" s="2300" t="s">
        <v>47</v>
      </c>
      <c r="B130" s="280" t="s">
        <v>42</v>
      </c>
      <c r="C130" s="330"/>
      <c r="D130" s="331"/>
      <c r="E130" s="331"/>
      <c r="F130" s="331"/>
      <c r="G130" s="332"/>
      <c r="H130" s="333"/>
      <c r="I130" s="331"/>
      <c r="J130" s="331"/>
      <c r="K130" s="331"/>
      <c r="L130" s="334"/>
      <c r="M130" s="330"/>
      <c r="N130" s="331"/>
      <c r="O130" s="331"/>
      <c r="P130" s="331"/>
      <c r="Q130" s="332"/>
      <c r="R130" s="333"/>
      <c r="S130" s="331"/>
      <c r="T130" s="331"/>
      <c r="U130" s="331"/>
      <c r="V130" s="331"/>
      <c r="W130" s="331"/>
      <c r="X130" s="331"/>
      <c r="Y130" s="331"/>
      <c r="Z130" s="334"/>
      <c r="AA130" s="898"/>
      <c r="AB130" s="898"/>
      <c r="AC130" s="898"/>
      <c r="AD130" s="898"/>
      <c r="AE130" s="898"/>
      <c r="AF130" s="898"/>
      <c r="AG130" s="898"/>
      <c r="AH130" s="898"/>
      <c r="AI130" s="898"/>
      <c r="AJ130" s="898"/>
      <c r="AK130" s="898"/>
      <c r="AL130" s="898"/>
      <c r="AM130" s="898"/>
      <c r="AN130" s="898"/>
      <c r="AO130" s="898"/>
      <c r="AP130" s="898"/>
      <c r="AQ130" s="898"/>
      <c r="AR130" s="898"/>
      <c r="AS130" s="898"/>
      <c r="AT130" s="898"/>
      <c r="AU130" s="898"/>
      <c r="AV130" s="898"/>
      <c r="AW130" s="898"/>
      <c r="AX130" s="898"/>
      <c r="AY130" s="898"/>
      <c r="AZ130" s="238"/>
      <c r="BB130" s="133"/>
      <c r="BZ130" s="238"/>
      <c r="CA130" s="238"/>
      <c r="CB130" s="238"/>
      <c r="CC130" s="238"/>
      <c r="CD130" s="238"/>
      <c r="CE130" s="238"/>
      <c r="CF130" s="238"/>
      <c r="CG130" s="238"/>
      <c r="CH130" s="238"/>
      <c r="CI130" s="238"/>
      <c r="CJ130" s="238"/>
      <c r="CK130" s="238"/>
      <c r="CL130" s="238"/>
      <c r="CM130" s="238"/>
      <c r="CN130" s="238"/>
      <c r="CO130" s="238"/>
      <c r="CP130" s="238"/>
      <c r="CQ130" s="238"/>
      <c r="CR130" s="238"/>
      <c r="CS130" s="238"/>
      <c r="CT130" s="238"/>
      <c r="CU130" s="238"/>
      <c r="CV130" s="238"/>
      <c r="CW130" s="238"/>
      <c r="CX130" s="238"/>
      <c r="CY130" s="238"/>
      <c r="CZ130" s="238"/>
    </row>
    <row r="131" s="131" customFormat="true" ht="15" hidden="true" customHeight="true" x14ac:dyDescent="0.2">
      <c r="A131" s="2301"/>
      <c r="B131" s="271" t="s">
        <v>46</v>
      </c>
      <c r="C131" s="335"/>
      <c r="D131" s="336"/>
      <c r="E131" s="336"/>
      <c r="F131" s="336"/>
      <c r="G131" s="337"/>
      <c r="H131" s="338"/>
      <c r="I131" s="336"/>
      <c r="J131" s="336"/>
      <c r="K131" s="336"/>
      <c r="L131" s="339"/>
      <c r="M131" s="335"/>
      <c r="N131" s="336"/>
      <c r="O131" s="336"/>
      <c r="P131" s="336"/>
      <c r="Q131" s="337"/>
      <c r="R131" s="338"/>
      <c r="S131" s="336"/>
      <c r="T131" s="336"/>
      <c r="U131" s="336"/>
      <c r="V131" s="336"/>
      <c r="W131" s="336"/>
      <c r="X131" s="336"/>
      <c r="Y131" s="336"/>
      <c r="Z131" s="339"/>
      <c r="AA131" s="898"/>
      <c r="AB131" s="898"/>
      <c r="AC131" s="898"/>
      <c r="AD131" s="898"/>
      <c r="AE131" s="898"/>
      <c r="AF131" s="898"/>
      <c r="AG131" s="898"/>
      <c r="AH131" s="898"/>
      <c r="AI131" s="898"/>
      <c r="AJ131" s="898"/>
      <c r="AK131" s="898"/>
      <c r="AL131" s="898"/>
      <c r="AM131" s="898"/>
      <c r="AN131" s="898"/>
      <c r="AO131" s="898"/>
      <c r="AP131" s="898"/>
      <c r="AQ131" s="898"/>
      <c r="AR131" s="898"/>
      <c r="AS131" s="898"/>
      <c r="AT131" s="898"/>
      <c r="AU131" s="898"/>
      <c r="AV131" s="898"/>
      <c r="AW131" s="898"/>
      <c r="AX131" s="898"/>
      <c r="AY131" s="898"/>
      <c r="AZ131" s="238"/>
      <c r="BB131" s="133"/>
      <c r="BZ131" s="238"/>
      <c r="CA131" s="238"/>
      <c r="CB131" s="238"/>
      <c r="CC131" s="238"/>
      <c r="CD131" s="238"/>
      <c r="CE131" s="238"/>
      <c r="CF131" s="238"/>
      <c r="CG131" s="238"/>
      <c r="CH131" s="238"/>
      <c r="CI131" s="238"/>
      <c r="CJ131" s="238"/>
      <c r="CK131" s="238"/>
      <c r="CL131" s="238"/>
      <c r="CM131" s="238"/>
      <c r="CN131" s="238"/>
      <c r="CO131" s="238"/>
      <c r="CP131" s="238"/>
      <c r="CQ131" s="238"/>
      <c r="CR131" s="238"/>
      <c r="CS131" s="238"/>
      <c r="CT131" s="238"/>
      <c r="CU131" s="238"/>
      <c r="CV131" s="238"/>
      <c r="CW131" s="238"/>
      <c r="CX131" s="238"/>
      <c r="CY131" s="238"/>
      <c r="CZ131" s="238"/>
    </row>
    <row r="132" s="131" customFormat="true" ht="15" hidden="true" customHeight="true" x14ac:dyDescent="0.2">
      <c r="A132" s="2302"/>
      <c r="B132" s="272" t="s">
        <v>46</v>
      </c>
      <c r="C132" s="340"/>
      <c r="D132" s="341"/>
      <c r="E132" s="341"/>
      <c r="F132" s="341"/>
      <c r="G132" s="342"/>
      <c r="H132" s="343"/>
      <c r="I132" s="341"/>
      <c r="J132" s="341"/>
      <c r="K132" s="341"/>
      <c r="L132" s="344"/>
      <c r="M132" s="340"/>
      <c r="N132" s="341"/>
      <c r="O132" s="341"/>
      <c r="P132" s="341"/>
      <c r="Q132" s="342"/>
      <c r="R132" s="1709"/>
      <c r="S132" s="1710"/>
      <c r="T132" s="1710"/>
      <c r="U132" s="1710"/>
      <c r="V132" s="1710"/>
      <c r="W132" s="1710"/>
      <c r="X132" s="1710"/>
      <c r="Y132" s="1710"/>
      <c r="Z132" s="1757"/>
      <c r="AA132" s="898"/>
      <c r="AB132" s="898"/>
      <c r="AC132" s="898"/>
      <c r="AD132" s="898"/>
      <c r="AE132" s="898"/>
      <c r="AF132" s="898"/>
      <c r="AG132" s="898"/>
      <c r="AH132" s="898"/>
      <c r="AI132" s="898"/>
      <c r="AJ132" s="898"/>
      <c r="AK132" s="898"/>
      <c r="AL132" s="898"/>
      <c r="AM132" s="898"/>
      <c r="AN132" s="898"/>
      <c r="AO132" s="898"/>
      <c r="AP132" s="898"/>
      <c r="AQ132" s="898"/>
      <c r="AR132" s="898"/>
      <c r="AS132" s="898"/>
      <c r="AT132" s="898"/>
      <c r="AU132" s="898"/>
      <c r="AV132" s="898"/>
      <c r="AW132" s="898"/>
      <c r="AX132" s="898"/>
      <c r="AY132" s="898"/>
      <c r="AZ132" s="238"/>
      <c r="BB132" s="133"/>
      <c r="BZ132" s="238"/>
      <c r="CA132" s="238"/>
      <c r="CB132" s="238"/>
      <c r="CC132" s="238"/>
      <c r="CD132" s="238"/>
      <c r="CE132" s="238"/>
      <c r="CF132" s="238"/>
      <c r="CG132" s="238"/>
      <c r="CH132" s="238"/>
      <c r="CI132" s="238"/>
      <c r="CJ132" s="238"/>
      <c r="CK132" s="238"/>
      <c r="CL132" s="238"/>
      <c r="CM132" s="238"/>
      <c r="CN132" s="238"/>
      <c r="CO132" s="238"/>
      <c r="CP132" s="238"/>
      <c r="CQ132" s="238"/>
      <c r="CR132" s="238"/>
      <c r="CS132" s="238"/>
      <c r="CT132" s="238"/>
      <c r="CU132" s="238"/>
      <c r="CV132" s="238"/>
      <c r="CW132" s="238"/>
      <c r="CX132" s="238"/>
      <c r="CY132" s="238"/>
      <c r="CZ132" s="238"/>
    </row>
    <row r="133" s="772" customFormat="true" ht="15" customHeight="true" x14ac:dyDescent="0.2">
      <c r="A133" s="130"/>
      <c r="B133" s="205"/>
      <c r="C133" s="2303" t="s">
        <v>115</v>
      </c>
      <c r="D133" s="2304"/>
      <c r="E133" s="2304"/>
      <c r="F133" s="2304"/>
      <c r="G133" s="2305"/>
      <c r="H133" s="2473" t="s">
        <v>38</v>
      </c>
      <c r="I133" s="2474"/>
      <c r="J133" s="2474"/>
      <c r="K133" s="2474"/>
      <c r="L133" s="2475"/>
      <c r="M133" s="2491" t="s">
        <v>37</v>
      </c>
      <c r="N133" s="2474"/>
      <c r="O133" s="2474"/>
      <c r="P133" s="2474"/>
      <c r="Q133" s="2475"/>
      <c r="R133" s="1740" t="s">
        <v>141</v>
      </c>
      <c r="S133" s="1750"/>
      <c r="T133" s="1750"/>
      <c r="U133" s="1750"/>
      <c r="V133" s="1750"/>
      <c r="W133" s="1750"/>
      <c r="X133" s="1750"/>
      <c r="Y133" s="1750"/>
      <c r="Z133" s="1751"/>
      <c r="AA133" s="898"/>
      <c r="AB133" s="898"/>
      <c r="AC133" s="898"/>
      <c r="AD133" s="898"/>
      <c r="AE133" s="898"/>
      <c r="AF133" s="898"/>
      <c r="AG133" s="898"/>
      <c r="AH133" s="898"/>
      <c r="AI133" s="898"/>
      <c r="AJ133" s="898"/>
      <c r="AK133" s="898"/>
      <c r="AL133" s="898"/>
      <c r="AM133" s="898"/>
      <c r="AN133" s="898"/>
      <c r="AO133" s="898"/>
      <c r="AP133" s="898"/>
      <c r="AQ133" s="898"/>
      <c r="AR133" s="898"/>
      <c r="AS133" s="898"/>
      <c r="AT133" s="898"/>
      <c r="AU133" s="898"/>
      <c r="AV133" s="898"/>
      <c r="AW133" s="898"/>
      <c r="AX133" s="898"/>
      <c r="AY133" s="898"/>
      <c r="AZ133" s="238"/>
      <c r="BA133" s="239" t="s">
        <v>131</v>
      </c>
      <c r="BB133" s="116" t="s">
        <v>99</v>
      </c>
      <c r="BC133" s="2394" t="s">
        <v>115</v>
      </c>
      <c r="BD133" s="2395"/>
      <c r="BE133" s="2395"/>
      <c r="BF133" s="2395"/>
      <c r="BG133" s="2396"/>
      <c r="BH133" s="2410" t="s">
        <v>38</v>
      </c>
      <c r="BI133" s="2395"/>
      <c r="BJ133" s="2395"/>
      <c r="BK133" s="2395"/>
      <c r="BL133" s="2396"/>
      <c r="BM133" s="2410" t="s">
        <v>37</v>
      </c>
      <c r="BN133" s="2395"/>
      <c r="BO133" s="2395"/>
      <c r="BP133" s="2395"/>
      <c r="BQ133" s="2411"/>
      <c r="BR133" s="1724" t="s">
        <v>141</v>
      </c>
      <c r="BS133" s="1725"/>
      <c r="BT133" s="1725"/>
      <c r="BU133" s="1725"/>
      <c r="BV133" s="1725"/>
      <c r="BW133" s="1725"/>
      <c r="BX133" s="1725"/>
      <c r="BY133" s="1726"/>
      <c r="BZ133" s="448"/>
      <c r="CA133" s="237"/>
      <c r="CB133" s="237"/>
      <c r="CC133" s="237"/>
      <c r="CD133" s="237"/>
      <c r="CE133" s="237"/>
      <c r="CF133" s="237"/>
      <c r="CG133" s="237"/>
      <c r="CH133" s="237"/>
      <c r="CI133" s="237"/>
      <c r="CJ133" s="237"/>
      <c r="CK133" s="237"/>
      <c r="CL133" s="237"/>
      <c r="CM133" s="237"/>
      <c r="CN133" s="237"/>
      <c r="CO133" s="237"/>
      <c r="CP133" s="237"/>
      <c r="CQ133" s="237"/>
      <c r="CR133" s="237"/>
      <c r="CS133" s="237"/>
      <c r="CT133" s="237"/>
      <c r="CU133" s="237"/>
      <c r="CV133" s="237"/>
      <c r="CW133" s="237"/>
      <c r="CX133" s="237"/>
      <c r="CY133" s="237"/>
      <c r="CZ133" s="237"/>
    </row>
    <row r="134" s="772" customFormat="true" ht="12.75" x14ac:dyDescent="0.2">
      <c r="A134" s="206" t="s">
        <v>69</v>
      </c>
      <c r="B134" s="278"/>
      <c r="C134" s="402" t="s">
        <v>0</v>
      </c>
      <c r="D134" s="403" t="s">
        <v>1</v>
      </c>
      <c r="E134" s="403" t="s">
        <v>2</v>
      </c>
      <c r="F134" s="403" t="s">
        <v>3</v>
      </c>
      <c r="G134" s="404" t="s">
        <v>4</v>
      </c>
      <c r="H134" s="1479" t="s">
        <v>0</v>
      </c>
      <c r="I134" s="1443" t="s">
        <v>1</v>
      </c>
      <c r="J134" s="1443" t="s">
        <v>2</v>
      </c>
      <c r="K134" s="1443" t="s">
        <v>3</v>
      </c>
      <c r="L134" s="1444" t="s">
        <v>4</v>
      </c>
      <c r="M134" s="1468" t="s">
        <v>0</v>
      </c>
      <c r="N134" s="1443" t="s">
        <v>1</v>
      </c>
      <c r="O134" s="1443" t="s">
        <v>2</v>
      </c>
      <c r="P134" s="1443" t="s">
        <v>3</v>
      </c>
      <c r="Q134" s="1493" t="s">
        <v>4</v>
      </c>
      <c r="R134" s="1479" t="s">
        <v>249</v>
      </c>
      <c r="S134" s="1443" t="s">
        <v>250</v>
      </c>
      <c r="T134" s="1443" t="s">
        <v>251</v>
      </c>
      <c r="U134" s="1443" t="s">
        <v>252</v>
      </c>
      <c r="V134" s="1443" t="s">
        <v>253</v>
      </c>
      <c r="W134" s="1443" t="s">
        <v>254</v>
      </c>
      <c r="X134" s="1443" t="s">
        <v>255</v>
      </c>
      <c r="Y134" s="1443" t="s">
        <v>256</v>
      </c>
      <c r="Z134" s="1445" t="s">
        <v>257</v>
      </c>
      <c r="AA134" s="898"/>
      <c r="AB134" s="898"/>
      <c r="AC134" s="898"/>
      <c r="AD134" s="898"/>
      <c r="AE134" s="898"/>
      <c r="AF134" s="898"/>
      <c r="AG134" s="898"/>
      <c r="AH134" s="898"/>
      <c r="AI134" s="898"/>
      <c r="AJ134" s="898"/>
      <c r="AK134" s="898"/>
      <c r="AL134" s="898"/>
      <c r="AM134" s="898"/>
      <c r="AN134" s="898"/>
      <c r="AO134" s="898"/>
      <c r="AP134" s="898"/>
      <c r="AQ134" s="898"/>
      <c r="AR134" s="898"/>
      <c r="AS134" s="898"/>
      <c r="AT134" s="898"/>
      <c r="AU134" s="898"/>
      <c r="AV134" s="898"/>
      <c r="AW134" s="898"/>
      <c r="AX134" s="898"/>
      <c r="AY134" s="898"/>
      <c r="AZ134" s="238"/>
      <c r="BA134" s="220" t="s">
        <v>117</v>
      </c>
      <c r="BB134" s="219"/>
      <c r="BC134" s="486" t="s">
        <v>0</v>
      </c>
      <c r="BD134" s="188" t="s">
        <v>1</v>
      </c>
      <c r="BE134" s="188" t="s">
        <v>2</v>
      </c>
      <c r="BF134" s="188" t="s">
        <v>3</v>
      </c>
      <c r="BG134" s="487" t="s">
        <v>4</v>
      </c>
      <c r="BH134" s="499" t="s">
        <v>0</v>
      </c>
      <c r="BI134" s="188" t="s">
        <v>1</v>
      </c>
      <c r="BJ134" s="188" t="s">
        <v>2</v>
      </c>
      <c r="BK134" s="188" t="s">
        <v>3</v>
      </c>
      <c r="BL134" s="487" t="s">
        <v>4</v>
      </c>
      <c r="BM134" s="499" t="s">
        <v>0</v>
      </c>
      <c r="BN134" s="188" t="s">
        <v>1</v>
      </c>
      <c r="BO134" s="188" t="s">
        <v>2</v>
      </c>
      <c r="BP134" s="188" t="s">
        <v>3</v>
      </c>
      <c r="BQ134" s="487" t="s">
        <v>4</v>
      </c>
      <c r="BR134" s="499" t="s">
        <v>249</v>
      </c>
      <c r="BS134" s="188" t="s">
        <v>250</v>
      </c>
      <c r="BT134" s="188" t="s">
        <v>251</v>
      </c>
      <c r="BU134" s="188" t="s">
        <v>252</v>
      </c>
      <c r="BV134" s="188" t="s">
        <v>253</v>
      </c>
      <c r="BW134" s="188" t="s">
        <v>254</v>
      </c>
      <c r="BX134" s="188" t="s">
        <v>255</v>
      </c>
      <c r="BY134" s="189" t="s">
        <v>256</v>
      </c>
      <c r="BZ134" s="189" t="s">
        <v>257</v>
      </c>
      <c r="CA134" s="1814"/>
      <c r="CB134" s="1814"/>
      <c r="CC134" s="1814"/>
      <c r="CD134" s="1814"/>
      <c r="CE134" s="1814"/>
      <c r="CF134" s="1814"/>
      <c r="CG134" s="1814"/>
      <c r="CH134" s="1814"/>
      <c r="CI134" s="1814"/>
      <c r="CJ134" s="1814"/>
      <c r="CK134" s="1814"/>
      <c r="CL134" s="1814"/>
      <c r="CM134" s="1814"/>
      <c r="CN134" s="1814"/>
      <c r="CO134" s="1814"/>
      <c r="CP134" s="1814"/>
      <c r="CQ134" s="1814"/>
      <c r="CR134" s="1814"/>
      <c r="CS134" s="1814"/>
      <c r="CT134" s="1814"/>
      <c r="CU134" s="1814"/>
      <c r="CV134" s="1814"/>
      <c r="CW134" s="1814"/>
      <c r="CX134" s="1814"/>
      <c r="CY134" s="1814"/>
      <c r="CZ134" s="1814"/>
    </row>
    <row r="135" s="772" customFormat="true" ht="15" customHeight="true" x14ac:dyDescent="0.2">
      <c r="A135" s="2492" t="s">
        <v>45</v>
      </c>
      <c r="B135" s="1682" t="s">
        <v>44</v>
      </c>
      <c r="C135" s="1595">
        <v>13.589659750497706</v>
      </c>
      <c r="D135" s="1596">
        <v>42.030691239297298</v>
      </c>
      <c r="E135" s="1596">
        <v>64.369300677052706</v>
      </c>
      <c r="F135" s="1596">
        <v>74.840499467013345</v>
      </c>
      <c r="G135" s="1597">
        <v>85.875881296366003</v>
      </c>
      <c r="H135" s="1598">
        <v>65.788293195914193</v>
      </c>
      <c r="I135" s="1596">
        <v>80.838660655187496</v>
      </c>
      <c r="J135" s="1596">
        <v>86.564163051368482</v>
      </c>
      <c r="K135" s="1596">
        <v>86.633259496918839</v>
      </c>
      <c r="L135" s="1599">
        <v>91.568014208777399</v>
      </c>
      <c r="M135" s="1600">
        <v>0.50198966449572535</v>
      </c>
      <c r="N135" s="1596">
        <v>2.4928327033344453</v>
      </c>
      <c r="O135" s="1596">
        <v>4.0776828240731797</v>
      </c>
      <c r="P135" s="1596">
        <v>5.7522378667850234</v>
      </c>
      <c r="Q135" s="1597">
        <v>13.390705029443861</v>
      </c>
      <c r="R135" s="1598">
        <v>62.335500403890443</v>
      </c>
      <c r="S135" s="1596">
        <v>87.515663763986737</v>
      </c>
      <c r="T135" s="1596">
        <v>29.354478186152228</v>
      </c>
      <c r="U135" s="1596">
        <v>27.69494218368262</v>
      </c>
      <c r="V135" s="1596">
        <v>53.059133455039095</v>
      </c>
      <c r="W135" s="1596">
        <v>40.302175849502675</v>
      </c>
      <c r="X135" s="1596">
        <v>15.305856519991314</v>
      </c>
      <c r="Y135" s="1596">
        <v>31.603122981612696</v>
      </c>
      <c r="Z135" s="1771">
        <v>46.386840284369022</v>
      </c>
      <c r="AA135" s="898"/>
      <c r="AB135" s="898"/>
      <c r="AC135" s="898"/>
      <c r="AD135" s="898"/>
      <c r="AE135" s="898"/>
      <c r="AF135" s="898"/>
      <c r="AG135" s="898"/>
      <c r="AH135" s="898"/>
      <c r="AI135" s="898"/>
      <c r="AJ135" s="898"/>
      <c r="AK135" s="898"/>
      <c r="AL135" s="898"/>
      <c r="AM135" s="898"/>
      <c r="AN135" s="898"/>
      <c r="AO135" s="898"/>
      <c r="AP135" s="898"/>
      <c r="AQ135" s="898"/>
      <c r="AR135" s="898"/>
      <c r="AS135" s="898"/>
      <c r="AT135" s="898"/>
      <c r="AU135" s="898"/>
      <c r="AV135" s="898"/>
      <c r="AW135" s="898"/>
      <c r="AX135" s="898"/>
      <c r="AY135" s="898"/>
      <c r="AZ135" s="238"/>
      <c r="BA135" s="2412" t="s">
        <v>45</v>
      </c>
      <c r="BB135" s="172" t="s">
        <v>44</v>
      </c>
      <c r="BC135" s="1341" t="s">
        <v>35</v>
      </c>
      <c r="BD135" s="1360" t="s">
        <v>35</v>
      </c>
      <c r="BE135" s="1360" t="s">
        <v>35</v>
      </c>
      <c r="BF135" s="1360" t="s">
        <v>35</v>
      </c>
      <c r="BG135" s="1380" t="s">
        <v>35</v>
      </c>
      <c r="BH135" s="1400" t="s">
        <v>35</v>
      </c>
      <c r="BI135" s="1360" t="s">
        <v>35</v>
      </c>
      <c r="BJ135" s="1360" t="s">
        <v>35</v>
      </c>
      <c r="BK135" s="1360" t="s">
        <v>35</v>
      </c>
      <c r="BL135" s="1380" t="s">
        <v>35</v>
      </c>
      <c r="BM135" s="1400" t="s">
        <v>35</v>
      </c>
      <c r="BN135" s="1360" t="s">
        <v>35</v>
      </c>
      <c r="BO135" s="1360" t="s">
        <v>35</v>
      </c>
      <c r="BP135" s="1360" t="s">
        <v>35</v>
      </c>
      <c r="BQ135" s="1380" t="s">
        <v>35</v>
      </c>
      <c r="BR135" s="1400" t="s">
        <v>35</v>
      </c>
      <c r="BS135" s="1360" t="s">
        <v>35</v>
      </c>
      <c r="BT135" s="1360" t="s">
        <v>35</v>
      </c>
      <c r="BU135" s="1360" t="s">
        <v>35</v>
      </c>
      <c r="BV135" s="1360" t="s">
        <v>35</v>
      </c>
      <c r="BW135" s="1360" t="s">
        <v>35</v>
      </c>
      <c r="BX135" s="1360" t="s">
        <v>35</v>
      </c>
      <c r="BY135" s="1419" t="s">
        <v>35</v>
      </c>
      <c r="BZ135" s="1419" t="s">
        <v>35</v>
      </c>
      <c r="CA135" s="1815"/>
      <c r="CB135" s="1815"/>
      <c r="CC135" s="1815"/>
      <c r="CD135" s="1815"/>
      <c r="CE135" s="1815"/>
      <c r="CF135" s="1815"/>
      <c r="CG135" s="1815"/>
      <c r="CH135" s="1815"/>
      <c r="CI135" s="1815"/>
      <c r="CJ135" s="1815"/>
      <c r="CK135" s="1815"/>
      <c r="CL135" s="1815"/>
      <c r="CM135" s="1815"/>
      <c r="CN135" s="1815"/>
      <c r="CO135" s="1815"/>
      <c r="CP135" s="1815"/>
      <c r="CQ135" s="1815"/>
      <c r="CR135" s="1815"/>
      <c r="CS135" s="1815"/>
      <c r="CT135" s="1815"/>
      <c r="CU135" s="1815"/>
      <c r="CV135" s="1815"/>
      <c r="CW135" s="1815"/>
      <c r="CX135" s="1815"/>
      <c r="CY135" s="1815"/>
      <c r="CZ135" s="1815"/>
    </row>
    <row r="136" s="772" customFormat="true" ht="15" customHeight="true" x14ac:dyDescent="0.2">
      <c r="A136" s="2471"/>
      <c r="B136" s="1683" t="s">
        <v>43</v>
      </c>
      <c r="C136" s="1601">
        <v>19.921619271359198</v>
      </c>
      <c r="D136" s="1602">
        <v>17.10457045442482</v>
      </c>
      <c r="E136" s="1602">
        <v>13.516283960149897</v>
      </c>
      <c r="F136" s="1602">
        <v>12.30706862423057</v>
      </c>
      <c r="G136" s="1603">
        <v>8.6350201796944432</v>
      </c>
      <c r="H136" s="1604">
        <v>14.743105195278188</v>
      </c>
      <c r="I136" s="1602">
        <v>10.963672705301821</v>
      </c>
      <c r="J136" s="1602">
        <v>9.3983040760521419</v>
      </c>
      <c r="K136" s="1602">
        <v>9.3380957754481031</v>
      </c>
      <c r="L136" s="1605">
        <v>6.1360832227542614</v>
      </c>
      <c r="M136" s="1606">
        <v>19.87687713986552</v>
      </c>
      <c r="N136" s="1602">
        <v>21.188661786592323</v>
      </c>
      <c r="O136" s="1602">
        <v>22.64472749879884</v>
      </c>
      <c r="P136" s="1602">
        <v>21.275276791772786</v>
      </c>
      <c r="Q136" s="1603">
        <v>27.20715658486106</v>
      </c>
      <c r="R136" s="1604">
        <v>16.199398919631523</v>
      </c>
      <c r="S136" s="1602">
        <v>5.6570904439405831</v>
      </c>
      <c r="T136" s="1602">
        <v>24.891430851930423</v>
      </c>
      <c r="U136" s="1602">
        <v>5.8256797173875494</v>
      </c>
      <c r="V136" s="1602">
        <v>3.8503013500385235</v>
      </c>
      <c r="W136" s="1602">
        <v>5.8287739507513043</v>
      </c>
      <c r="X136" s="1602">
        <v>22.00420257637121</v>
      </c>
      <c r="Y136" s="1602">
        <v>45.727757261778009</v>
      </c>
      <c r="Z136" s="1772">
        <v>30.065021159980986</v>
      </c>
      <c r="AA136" s="898"/>
      <c r="AB136" s="898"/>
      <c r="AC136" s="898"/>
      <c r="AD136" s="898"/>
      <c r="AE136" s="898"/>
      <c r="AF136" s="898"/>
      <c r="AG136" s="898"/>
      <c r="AH136" s="898"/>
      <c r="AI136" s="898"/>
      <c r="AJ136" s="898"/>
      <c r="AK136" s="898"/>
      <c r="AL136" s="898"/>
      <c r="AM136" s="898"/>
      <c r="AN136" s="898"/>
      <c r="AO136" s="898"/>
      <c r="AP136" s="898"/>
      <c r="AQ136" s="898"/>
      <c r="AR136" s="898"/>
      <c r="AS136" s="898"/>
      <c r="AT136" s="898"/>
      <c r="AU136" s="898"/>
      <c r="AV136" s="898"/>
      <c r="AW136" s="898"/>
      <c r="AX136" s="898"/>
      <c r="AY136" s="898"/>
      <c r="AZ136" s="238"/>
      <c r="BA136" s="2365"/>
      <c r="BB136" s="173" t="s">
        <v>43</v>
      </c>
      <c r="BC136" s="1342" t="s">
        <v>35</v>
      </c>
      <c r="BD136" s="1361" t="s">
        <v>35</v>
      </c>
      <c r="BE136" s="1361" t="s">
        <v>35</v>
      </c>
      <c r="BF136" s="1361" t="s">
        <v>35</v>
      </c>
      <c r="BG136" s="1381" t="s">
        <v>35</v>
      </c>
      <c r="BH136" s="1401" t="s">
        <v>35</v>
      </c>
      <c r="BI136" s="1361" t="s">
        <v>35</v>
      </c>
      <c r="BJ136" s="1361" t="s">
        <v>35</v>
      </c>
      <c r="BK136" s="1361" t="s">
        <v>35</v>
      </c>
      <c r="BL136" s="1381" t="s">
        <v>35</v>
      </c>
      <c r="BM136" s="1401" t="s">
        <v>35</v>
      </c>
      <c r="BN136" s="1361" t="s">
        <v>35</v>
      </c>
      <c r="BO136" s="1361" t="s">
        <v>35</v>
      </c>
      <c r="BP136" s="1361" t="s">
        <v>35</v>
      </c>
      <c r="BQ136" s="1381" t="s">
        <v>35</v>
      </c>
      <c r="BR136" s="1401" t="s">
        <v>35</v>
      </c>
      <c r="BS136" s="1361" t="s">
        <v>35</v>
      </c>
      <c r="BT136" s="1361" t="s">
        <v>35</v>
      </c>
      <c r="BU136" s="1361" t="s">
        <v>35</v>
      </c>
      <c r="BV136" s="1361" t="s">
        <v>35</v>
      </c>
      <c r="BW136" s="1361" t="s">
        <v>35</v>
      </c>
      <c r="BX136" s="1361" t="s">
        <v>35</v>
      </c>
      <c r="BY136" s="1420" t="s">
        <v>35</v>
      </c>
      <c r="BZ136" s="1420" t="s">
        <v>35</v>
      </c>
      <c r="CA136" s="1816"/>
      <c r="CB136" s="1816"/>
      <c r="CC136" s="1816"/>
      <c r="CD136" s="1816"/>
      <c r="CE136" s="1816"/>
      <c r="CF136" s="1816"/>
      <c r="CG136" s="1816"/>
      <c r="CH136" s="1816"/>
      <c r="CI136" s="1816"/>
      <c r="CJ136" s="1816"/>
      <c r="CK136" s="1816"/>
      <c r="CL136" s="1816"/>
      <c r="CM136" s="1816"/>
      <c r="CN136" s="1816"/>
      <c r="CO136" s="1816"/>
      <c r="CP136" s="1816"/>
      <c r="CQ136" s="1816"/>
      <c r="CR136" s="1816"/>
      <c r="CS136" s="1816"/>
      <c r="CT136" s="1816"/>
      <c r="CU136" s="1816"/>
      <c r="CV136" s="1816"/>
      <c r="CW136" s="1816"/>
      <c r="CX136" s="1816"/>
      <c r="CY136" s="1816"/>
      <c r="CZ136" s="1816"/>
    </row>
    <row r="137" s="772" customFormat="true" ht="15" customHeight="true" x14ac:dyDescent="0.2">
      <c r="A137" s="2471"/>
      <c r="B137" s="1683" t="s">
        <v>42</v>
      </c>
      <c r="C137" s="1601">
        <v>49.798873935544712</v>
      </c>
      <c r="D137" s="1602">
        <v>39.31614483046004</v>
      </c>
      <c r="E137" s="1602">
        <v>21.472000346248617</v>
      </c>
      <c r="F137" s="1602">
        <v>12.763203658793964</v>
      </c>
      <c r="G137" s="1603">
        <v>5.3656635510979438</v>
      </c>
      <c r="H137" s="1604">
        <v>18.653058696654899</v>
      </c>
      <c r="I137" s="1602">
        <v>8.084390965886346</v>
      </c>
      <c r="J137" s="1602">
        <v>4.0375328725795239</v>
      </c>
      <c r="K137" s="1602">
        <v>4.0286447276331234</v>
      </c>
      <c r="L137" s="1605">
        <v>2.2959025684683563</v>
      </c>
      <c r="M137" s="1606">
        <v>47.747368360623874</v>
      </c>
      <c r="N137" s="1602">
        <v>62.883682165885389</v>
      </c>
      <c r="O137" s="1602">
        <v>68.479629810415304</v>
      </c>
      <c r="P137" s="1602">
        <v>69.366107997792355</v>
      </c>
      <c r="Q137" s="1603">
        <v>58.663837623640802</v>
      </c>
      <c r="R137" s="1604">
        <v>18.559404112925755</v>
      </c>
      <c r="S137" s="1602">
        <v>6.5378442485399635</v>
      </c>
      <c r="T137" s="1602">
        <v>27.542151597372509</v>
      </c>
      <c r="U137" s="1602">
        <v>51.443921245058114</v>
      </c>
      <c r="V137" s="1602">
        <v>41.939732299848494</v>
      </c>
      <c r="W137" s="1602">
        <v>48.092938012241973</v>
      </c>
      <c r="X137" s="1602">
        <v>44.809104971383427</v>
      </c>
      <c r="Y137" s="1602">
        <v>22.106669596506809</v>
      </c>
      <c r="Z137" s="1772">
        <v>22.227039145548638</v>
      </c>
      <c r="AA137" s="898"/>
      <c r="AB137" s="898"/>
      <c r="AC137" s="898"/>
      <c r="AD137" s="898"/>
      <c r="AE137" s="898"/>
      <c r="AF137" s="898"/>
      <c r="AG137" s="898"/>
      <c r="AH137" s="898"/>
      <c r="AI137" s="898"/>
      <c r="AJ137" s="898"/>
      <c r="AK137" s="898"/>
      <c r="AL137" s="898"/>
      <c r="AM137" s="898"/>
      <c r="AN137" s="898"/>
      <c r="AO137" s="898"/>
      <c r="AP137" s="898"/>
      <c r="AQ137" s="898"/>
      <c r="AR137" s="898"/>
      <c r="AS137" s="898"/>
      <c r="AT137" s="898"/>
      <c r="AU137" s="898"/>
      <c r="AV137" s="898"/>
      <c r="AW137" s="898"/>
      <c r="AX137" s="898"/>
      <c r="AY137" s="898"/>
      <c r="AZ137" s="238"/>
      <c r="BA137" s="2365"/>
      <c r="BB137" s="173" t="s">
        <v>42</v>
      </c>
      <c r="BC137" s="1342" t="s">
        <v>35</v>
      </c>
      <c r="BD137" s="1361" t="s">
        <v>35</v>
      </c>
      <c r="BE137" s="1361" t="s">
        <v>35</v>
      </c>
      <c r="BF137" s="1361" t="s">
        <v>35</v>
      </c>
      <c r="BG137" s="1381" t="s">
        <v>35</v>
      </c>
      <c r="BH137" s="1401" t="s">
        <v>35</v>
      </c>
      <c r="BI137" s="1361" t="s">
        <v>35</v>
      </c>
      <c r="BJ137" s="1361" t="s">
        <v>35</v>
      </c>
      <c r="BK137" s="1361" t="s">
        <v>35</v>
      </c>
      <c r="BL137" s="1381" t="s">
        <v>35</v>
      </c>
      <c r="BM137" s="1401" t="s">
        <v>35</v>
      </c>
      <c r="BN137" s="1361" t="s">
        <v>35</v>
      </c>
      <c r="BO137" s="1361" t="s">
        <v>35</v>
      </c>
      <c r="BP137" s="1361" t="s">
        <v>35</v>
      </c>
      <c r="BQ137" s="1381" t="s">
        <v>35</v>
      </c>
      <c r="BR137" s="1401" t="s">
        <v>35</v>
      </c>
      <c r="BS137" s="1361" t="s">
        <v>35</v>
      </c>
      <c r="BT137" s="1361" t="s">
        <v>35</v>
      </c>
      <c r="BU137" s="1361" t="s">
        <v>35</v>
      </c>
      <c r="BV137" s="1361" t="s">
        <v>35</v>
      </c>
      <c r="BW137" s="1361" t="s">
        <v>35</v>
      </c>
      <c r="BX137" s="1361" t="s">
        <v>35</v>
      </c>
      <c r="BY137" s="1420" t="s">
        <v>35</v>
      </c>
      <c r="BZ137" s="1420" t="s">
        <v>35</v>
      </c>
      <c r="CA137" s="1816"/>
      <c r="CB137" s="1816"/>
      <c r="CC137" s="1816"/>
      <c r="CD137" s="1816"/>
      <c r="CE137" s="1816"/>
      <c r="CF137" s="1816"/>
      <c r="CG137" s="1816"/>
      <c r="CH137" s="1816"/>
      <c r="CI137" s="1816"/>
      <c r="CJ137" s="1816"/>
      <c r="CK137" s="1816"/>
      <c r="CL137" s="1816"/>
      <c r="CM137" s="1816"/>
      <c r="CN137" s="1816"/>
      <c r="CO137" s="1816"/>
      <c r="CP137" s="1816"/>
      <c r="CQ137" s="1816"/>
      <c r="CR137" s="1816"/>
      <c r="CS137" s="1816"/>
      <c r="CT137" s="1816"/>
      <c r="CU137" s="1816"/>
      <c r="CV137" s="1816"/>
      <c r="CW137" s="1816"/>
      <c r="CX137" s="1816"/>
      <c r="CY137" s="1816"/>
      <c r="CZ137" s="1816"/>
    </row>
    <row r="138" s="772" customFormat="true" ht="15" customHeight="true" x14ac:dyDescent="0.2">
      <c r="A138" s="2471"/>
      <c r="B138" s="1683" t="s">
        <v>41</v>
      </c>
      <c r="C138" s="1601">
        <v>5.7119122659475146</v>
      </c>
      <c r="D138" s="1602">
        <v>1.1087419808518657</v>
      </c>
      <c r="E138" s="1602">
        <v>0.64241501654892286</v>
      </c>
      <c r="F138" s="1602">
        <v>8.9228249962099312E-2</v>
      </c>
      <c r="G138" s="1603">
        <v>0.12343497284166723</v>
      </c>
      <c r="H138" s="1604">
        <v>0.53290839946790891</v>
      </c>
      <c r="I138" s="1602">
        <v>0.11327567362458472</v>
      </c>
      <c r="J138" s="1602">
        <v>0</v>
      </c>
      <c r="K138" s="1602">
        <v>0</v>
      </c>
      <c r="L138" s="1605">
        <v>0</v>
      </c>
      <c r="M138" s="1606">
        <v>8.8379316989235424</v>
      </c>
      <c r="N138" s="1602">
        <v>6.1795583486970429</v>
      </c>
      <c r="O138" s="1602">
        <v>2.4700510278648906</v>
      </c>
      <c r="P138" s="1602">
        <v>3.1354194398281132</v>
      </c>
      <c r="Q138" s="1603">
        <v>0.73830076205430284</v>
      </c>
      <c r="R138" s="1604">
        <v>2.0752066275126966</v>
      </c>
      <c r="S138" s="1602">
        <v>0.236161587279618</v>
      </c>
      <c r="T138" s="1602">
        <v>0.17679535152702711</v>
      </c>
      <c r="U138" s="1602">
        <v>7.0479222964756714</v>
      </c>
      <c r="V138" s="1602">
        <v>1.1128387421028052</v>
      </c>
      <c r="W138" s="1602">
        <v>3.2610492706424012</v>
      </c>
      <c r="X138" s="1602">
        <v>1.2808683879063547</v>
      </c>
      <c r="Y138" s="1602">
        <v>0.43331959080077986</v>
      </c>
      <c r="Z138" s="1772">
        <v>0.71612186977965009</v>
      </c>
      <c r="AA138" s="898"/>
      <c r="AB138" s="898"/>
      <c r="AC138" s="898"/>
      <c r="AD138" s="898"/>
      <c r="AE138" s="898"/>
      <c r="AF138" s="898"/>
      <c r="AG138" s="898"/>
      <c r="AH138" s="898"/>
      <c r="AI138" s="898"/>
      <c r="AJ138" s="898"/>
      <c r="AK138" s="898"/>
      <c r="AL138" s="898"/>
      <c r="AM138" s="898"/>
      <c r="AN138" s="898"/>
      <c r="AO138" s="898"/>
      <c r="AP138" s="898"/>
      <c r="AQ138" s="898"/>
      <c r="AR138" s="898"/>
      <c r="AS138" s="898"/>
      <c r="AT138" s="898"/>
      <c r="AU138" s="898"/>
      <c r="AV138" s="898"/>
      <c r="AW138" s="898"/>
      <c r="AX138" s="898"/>
      <c r="AY138" s="898"/>
      <c r="AZ138" s="238"/>
      <c r="BA138" s="2365"/>
      <c r="BB138" s="173" t="s">
        <v>41</v>
      </c>
      <c r="BC138" s="1342" t="s">
        <v>35</v>
      </c>
      <c r="BD138" s="1361" t="s">
        <v>35</v>
      </c>
      <c r="BE138" s="1361" t="s">
        <v>35</v>
      </c>
      <c r="BF138" s="1361" t="s">
        <v>35</v>
      </c>
      <c r="BG138" s="1381" t="s">
        <v>35</v>
      </c>
      <c r="BH138" s="1401" t="s">
        <v>35</v>
      </c>
      <c r="BI138" s="1361" t="s">
        <v>35</v>
      </c>
      <c r="BJ138" s="1361" t="s">
        <v>35</v>
      </c>
      <c r="BK138" s="1361" t="s">
        <v>35</v>
      </c>
      <c r="BL138" s="1381" t="s">
        <v>35</v>
      </c>
      <c r="BM138" s="1401" t="s">
        <v>35</v>
      </c>
      <c r="BN138" s="1361" t="s">
        <v>35</v>
      </c>
      <c r="BO138" s="1361" t="s">
        <v>35</v>
      </c>
      <c r="BP138" s="1361" t="s">
        <v>35</v>
      </c>
      <c r="BQ138" s="1381" t="s">
        <v>35</v>
      </c>
      <c r="BR138" s="1401" t="s">
        <v>35</v>
      </c>
      <c r="BS138" s="1361" t="s">
        <v>35</v>
      </c>
      <c r="BT138" s="1361" t="s">
        <v>35</v>
      </c>
      <c r="BU138" s="1361" t="s">
        <v>35</v>
      </c>
      <c r="BV138" s="1361" t="s">
        <v>35</v>
      </c>
      <c r="BW138" s="1361" t="s">
        <v>35</v>
      </c>
      <c r="BX138" s="1361" t="s">
        <v>35</v>
      </c>
      <c r="BY138" s="1420" t="s">
        <v>35</v>
      </c>
      <c r="BZ138" s="1420" t="s">
        <v>35</v>
      </c>
      <c r="CA138" s="1816"/>
      <c r="CB138" s="1816"/>
      <c r="CC138" s="1816"/>
      <c r="CD138" s="1816"/>
      <c r="CE138" s="1816"/>
      <c r="CF138" s="1816"/>
      <c r="CG138" s="1816"/>
      <c r="CH138" s="1816"/>
      <c r="CI138" s="1816"/>
      <c r="CJ138" s="1816"/>
      <c r="CK138" s="1816"/>
      <c r="CL138" s="1816"/>
      <c r="CM138" s="1816"/>
      <c r="CN138" s="1816"/>
      <c r="CO138" s="1816"/>
      <c r="CP138" s="1816"/>
      <c r="CQ138" s="1816"/>
      <c r="CR138" s="1816"/>
      <c r="CS138" s="1816"/>
      <c r="CT138" s="1816"/>
      <c r="CU138" s="1816"/>
      <c r="CV138" s="1816"/>
      <c r="CW138" s="1816"/>
      <c r="CX138" s="1816"/>
      <c r="CY138" s="1816"/>
      <c r="CZ138" s="1816"/>
    </row>
    <row r="139" s="772" customFormat="true" ht="15" customHeight="true" x14ac:dyDescent="0.2">
      <c r="A139" s="2471"/>
      <c r="B139" s="1683" t="s">
        <v>19</v>
      </c>
      <c r="C139" s="1601">
        <v>10.977934776650894</v>
      </c>
      <c r="D139" s="1602">
        <v>0.43985149496621884</v>
      </c>
      <c r="E139" s="1602">
        <v>0</v>
      </c>
      <c r="F139" s="1602">
        <v>0</v>
      </c>
      <c r="G139" s="1603">
        <v>0</v>
      </c>
      <c r="H139" s="1604">
        <v>0.28263451268471462</v>
      </c>
      <c r="I139" s="1602">
        <v>0</v>
      </c>
      <c r="J139" s="1602">
        <v>0</v>
      </c>
      <c r="K139" s="1602">
        <v>0</v>
      </c>
      <c r="L139" s="1605">
        <v>0</v>
      </c>
      <c r="M139" s="1606">
        <v>23.035833136091505</v>
      </c>
      <c r="N139" s="1602">
        <v>7.2552649954907888</v>
      </c>
      <c r="O139" s="1602">
        <v>2.3279088388477529</v>
      </c>
      <c r="P139" s="1602">
        <v>0.47095790382167269</v>
      </c>
      <c r="Q139" s="1603">
        <v>0</v>
      </c>
      <c r="R139" s="1604">
        <v>0.83048993603976984</v>
      </c>
      <c r="S139" s="1602">
        <v>5.323995625322589E-2</v>
      </c>
      <c r="T139" s="1602">
        <v>18.035144013017636</v>
      </c>
      <c r="U139" s="1602">
        <v>7.9875345573960157</v>
      </c>
      <c r="V139" s="1602">
        <v>3.799415297095092E-2</v>
      </c>
      <c r="W139" s="1602">
        <v>2.5150629168613792</v>
      </c>
      <c r="X139" s="1602">
        <v>16.599967544347553</v>
      </c>
      <c r="Y139" s="1602">
        <v>0.1291305693016149</v>
      </c>
      <c r="Z139" s="1772">
        <v>0.60497754032164908</v>
      </c>
      <c r="AA139" s="898"/>
      <c r="AB139" s="898"/>
      <c r="AC139" s="898"/>
      <c r="AD139" s="898"/>
      <c r="AE139" s="898"/>
      <c r="AF139" s="898"/>
      <c r="AG139" s="898"/>
      <c r="AH139" s="898"/>
      <c r="AI139" s="898"/>
      <c r="AJ139" s="898"/>
      <c r="AK139" s="898"/>
      <c r="AL139" s="898"/>
      <c r="AM139" s="898"/>
      <c r="AN139" s="898"/>
      <c r="AO139" s="898"/>
      <c r="AP139" s="898"/>
      <c r="AQ139" s="898"/>
      <c r="AR139" s="898"/>
      <c r="AS139" s="898"/>
      <c r="AT139" s="898"/>
      <c r="AU139" s="898"/>
      <c r="AV139" s="898"/>
      <c r="AW139" s="898"/>
      <c r="AX139" s="898"/>
      <c r="AY139" s="898"/>
      <c r="AZ139" s="238"/>
      <c r="BA139" s="2365"/>
      <c r="BB139" s="173" t="s">
        <v>19</v>
      </c>
      <c r="BC139" s="1342" t="s">
        <v>35</v>
      </c>
      <c r="BD139" s="1361" t="s">
        <v>35</v>
      </c>
      <c r="BE139" s="1361" t="s">
        <v>35</v>
      </c>
      <c r="BF139" s="1361" t="s">
        <v>35</v>
      </c>
      <c r="BG139" s="1381" t="s">
        <v>35</v>
      </c>
      <c r="BH139" s="1401" t="s">
        <v>35</v>
      </c>
      <c r="BI139" s="1361" t="s">
        <v>35</v>
      </c>
      <c r="BJ139" s="1361" t="s">
        <v>35</v>
      </c>
      <c r="BK139" s="1361" t="s">
        <v>35</v>
      </c>
      <c r="BL139" s="1381" t="s">
        <v>35</v>
      </c>
      <c r="BM139" s="1401" t="s">
        <v>35</v>
      </c>
      <c r="BN139" s="1361" t="s">
        <v>35</v>
      </c>
      <c r="BO139" s="1361" t="s">
        <v>35</v>
      </c>
      <c r="BP139" s="1361" t="s">
        <v>35</v>
      </c>
      <c r="BQ139" s="1381" t="s">
        <v>35</v>
      </c>
      <c r="BR139" s="1401" t="s">
        <v>35</v>
      </c>
      <c r="BS139" s="1361" t="s">
        <v>35</v>
      </c>
      <c r="BT139" s="1361" t="s">
        <v>35</v>
      </c>
      <c r="BU139" s="1361" t="s">
        <v>35</v>
      </c>
      <c r="BV139" s="1361" t="s">
        <v>35</v>
      </c>
      <c r="BW139" s="1361" t="s">
        <v>35</v>
      </c>
      <c r="BX139" s="1361" t="s">
        <v>35</v>
      </c>
      <c r="BY139" s="1420" t="s">
        <v>35</v>
      </c>
      <c r="BZ139" s="1420" t="s">
        <v>35</v>
      </c>
      <c r="CA139" s="1816"/>
      <c r="CB139" s="1816"/>
      <c r="CC139" s="1816"/>
      <c r="CD139" s="1816"/>
      <c r="CE139" s="1816"/>
      <c r="CF139" s="1816"/>
      <c r="CG139" s="1816"/>
      <c r="CH139" s="1816"/>
      <c r="CI139" s="1816"/>
      <c r="CJ139" s="1816"/>
      <c r="CK139" s="1816"/>
      <c r="CL139" s="1816"/>
      <c r="CM139" s="1816"/>
      <c r="CN139" s="1816"/>
      <c r="CO139" s="1816"/>
      <c r="CP139" s="1816"/>
      <c r="CQ139" s="1816"/>
      <c r="CR139" s="1816"/>
      <c r="CS139" s="1816"/>
      <c r="CT139" s="1816"/>
      <c r="CU139" s="1816"/>
      <c r="CV139" s="1816"/>
      <c r="CW139" s="1816"/>
      <c r="CX139" s="1816"/>
      <c r="CY139" s="1816"/>
      <c r="CZ139" s="1816"/>
    </row>
    <row r="140" s="130" customFormat="true" ht="15" customHeight="true" x14ac:dyDescent="0.2">
      <c r="A140" s="2364" t="s">
        <v>107</v>
      </c>
      <c r="B140" s="298" t="s">
        <v>64</v>
      </c>
      <c r="C140" s="1282" t="s">
        <v>35</v>
      </c>
      <c r="D140" s="1291" t="s">
        <v>35</v>
      </c>
      <c r="E140" s="1291" t="s">
        <v>35</v>
      </c>
      <c r="F140" s="1291" t="s">
        <v>35</v>
      </c>
      <c r="G140" s="1300" t="s">
        <v>35</v>
      </c>
      <c r="H140" s="1309" t="s">
        <v>35</v>
      </c>
      <c r="I140" s="1291" t="s">
        <v>35</v>
      </c>
      <c r="J140" s="1291" t="s">
        <v>35</v>
      </c>
      <c r="K140" s="1291" t="s">
        <v>35</v>
      </c>
      <c r="L140" s="1318" t="s">
        <v>35</v>
      </c>
      <c r="M140" s="1327" t="s">
        <v>35</v>
      </c>
      <c r="N140" s="1291" t="s">
        <v>35</v>
      </c>
      <c r="O140" s="1291" t="s">
        <v>35</v>
      </c>
      <c r="P140" s="1291" t="s">
        <v>35</v>
      </c>
      <c r="Q140" s="1300" t="s">
        <v>35</v>
      </c>
      <c r="R140" s="1309" t="s">
        <v>35</v>
      </c>
      <c r="S140" s="1291" t="s">
        <v>35</v>
      </c>
      <c r="T140" s="1291" t="s">
        <v>35</v>
      </c>
      <c r="U140" s="1291" t="s">
        <v>35</v>
      </c>
      <c r="V140" s="1291" t="s">
        <v>35</v>
      </c>
      <c r="W140" s="1291" t="s">
        <v>35</v>
      </c>
      <c r="X140" s="1291" t="s">
        <v>35</v>
      </c>
      <c r="Y140" s="1332" t="s">
        <v>35</v>
      </c>
      <c r="Z140" s="1773" t="s">
        <v>35</v>
      </c>
      <c r="AA140" s="1794"/>
      <c r="AB140" s="1794"/>
      <c r="AC140" s="1794"/>
      <c r="AD140" s="1794"/>
      <c r="AE140" s="1794"/>
      <c r="AF140" s="1794"/>
      <c r="AG140" s="1794"/>
      <c r="AH140" s="1794"/>
      <c r="AI140" s="1794"/>
      <c r="AJ140" s="1794"/>
      <c r="AK140" s="1794"/>
      <c r="AL140" s="1794"/>
      <c r="AM140" s="1794"/>
      <c r="AN140" s="1794"/>
      <c r="AO140" s="1794"/>
      <c r="AP140" s="1794"/>
      <c r="AQ140" s="1794"/>
      <c r="AR140" s="1794"/>
      <c r="AS140" s="1794"/>
      <c r="AT140" s="1794"/>
      <c r="AU140" s="1794"/>
      <c r="AV140" s="1794"/>
      <c r="AW140" s="1794"/>
      <c r="AX140" s="1794"/>
      <c r="AY140" s="1794"/>
      <c r="AZ140" s="237"/>
      <c r="BA140" s="2365" t="s">
        <v>107</v>
      </c>
      <c r="BB140" s="173" t="s">
        <v>64</v>
      </c>
      <c r="BC140" s="1342" t="s">
        <v>35</v>
      </c>
      <c r="BD140" s="1361" t="s">
        <v>35</v>
      </c>
      <c r="BE140" s="1361" t="s">
        <v>35</v>
      </c>
      <c r="BF140" s="1361" t="s">
        <v>35</v>
      </c>
      <c r="BG140" s="1381" t="s">
        <v>35</v>
      </c>
      <c r="BH140" s="1401" t="s">
        <v>35</v>
      </c>
      <c r="BI140" s="1361" t="s">
        <v>35</v>
      </c>
      <c r="BJ140" s="1361" t="s">
        <v>35</v>
      </c>
      <c r="BK140" s="1361" t="s">
        <v>35</v>
      </c>
      <c r="BL140" s="1381" t="s">
        <v>35</v>
      </c>
      <c r="BM140" s="1401" t="s">
        <v>35</v>
      </c>
      <c r="BN140" s="1361" t="s">
        <v>35</v>
      </c>
      <c r="BO140" s="1361" t="s">
        <v>35</v>
      </c>
      <c r="BP140" s="1361" t="s">
        <v>35</v>
      </c>
      <c r="BQ140" s="1381" t="s">
        <v>35</v>
      </c>
      <c r="BR140" s="1401" t="s">
        <v>35</v>
      </c>
      <c r="BS140" s="1361" t="s">
        <v>35</v>
      </c>
      <c r="BT140" s="1361" t="s">
        <v>35</v>
      </c>
      <c r="BU140" s="1361" t="s">
        <v>35</v>
      </c>
      <c r="BV140" s="1361" t="s">
        <v>35</v>
      </c>
      <c r="BW140" s="1361" t="s">
        <v>35</v>
      </c>
      <c r="BX140" s="1361" t="s">
        <v>35</v>
      </c>
      <c r="BY140" s="1420" t="s">
        <v>35</v>
      </c>
      <c r="BZ140" s="1420" t="s">
        <v>35</v>
      </c>
      <c r="CA140" s="1816"/>
      <c r="CB140" s="1816"/>
      <c r="CC140" s="1816"/>
      <c r="CD140" s="1816"/>
      <c r="CE140" s="1816"/>
      <c r="CF140" s="1816"/>
      <c r="CG140" s="1816"/>
      <c r="CH140" s="1816"/>
      <c r="CI140" s="1816"/>
      <c r="CJ140" s="1816"/>
      <c r="CK140" s="1816"/>
      <c r="CL140" s="1816"/>
      <c r="CM140" s="1816"/>
      <c r="CN140" s="1816"/>
      <c r="CO140" s="1816"/>
      <c r="CP140" s="1816"/>
      <c r="CQ140" s="1816"/>
      <c r="CR140" s="1816"/>
      <c r="CS140" s="1816"/>
      <c r="CT140" s="1816"/>
      <c r="CU140" s="1816"/>
      <c r="CV140" s="1816"/>
      <c r="CW140" s="1816"/>
      <c r="CX140" s="1816"/>
      <c r="CY140" s="1816"/>
      <c r="CZ140" s="1816"/>
    </row>
    <row r="141" s="130" customFormat="true" ht="15" customHeight="true" x14ac:dyDescent="0.2">
      <c r="A141" s="2364"/>
      <c r="B141" s="298" t="s">
        <v>65</v>
      </c>
      <c r="C141" s="1282" t="s">
        <v>35</v>
      </c>
      <c r="D141" s="1291" t="s">
        <v>35</v>
      </c>
      <c r="E141" s="1291" t="s">
        <v>35</v>
      </c>
      <c r="F141" s="1291" t="s">
        <v>35</v>
      </c>
      <c r="G141" s="1300" t="s">
        <v>35</v>
      </c>
      <c r="H141" s="1309" t="s">
        <v>35</v>
      </c>
      <c r="I141" s="1291" t="s">
        <v>35</v>
      </c>
      <c r="J141" s="1291" t="s">
        <v>35</v>
      </c>
      <c r="K141" s="1291" t="s">
        <v>35</v>
      </c>
      <c r="L141" s="1318" t="s">
        <v>35</v>
      </c>
      <c r="M141" s="1327" t="s">
        <v>35</v>
      </c>
      <c r="N141" s="1291" t="s">
        <v>35</v>
      </c>
      <c r="O141" s="1291" t="s">
        <v>35</v>
      </c>
      <c r="P141" s="1291" t="s">
        <v>35</v>
      </c>
      <c r="Q141" s="1300" t="s">
        <v>35</v>
      </c>
      <c r="R141" s="1309" t="s">
        <v>35</v>
      </c>
      <c r="S141" s="1291" t="s">
        <v>35</v>
      </c>
      <c r="T141" s="1291" t="s">
        <v>35</v>
      </c>
      <c r="U141" s="1291" t="s">
        <v>35</v>
      </c>
      <c r="V141" s="1291" t="s">
        <v>35</v>
      </c>
      <c r="W141" s="1291" t="s">
        <v>35</v>
      </c>
      <c r="X141" s="1291" t="s">
        <v>35</v>
      </c>
      <c r="Y141" s="1332" t="s">
        <v>35</v>
      </c>
      <c r="Z141" s="1773" t="s">
        <v>35</v>
      </c>
      <c r="AA141" s="1794"/>
      <c r="AB141" s="1794"/>
      <c r="AC141" s="1794"/>
      <c r="AD141" s="1794"/>
      <c r="AE141" s="1794"/>
      <c r="AF141" s="1794"/>
      <c r="AG141" s="1794"/>
      <c r="AH141" s="1794"/>
      <c r="AI141" s="1794"/>
      <c r="AJ141" s="1794"/>
      <c r="AK141" s="1794"/>
      <c r="AL141" s="1794"/>
      <c r="AM141" s="1794"/>
      <c r="AN141" s="1794"/>
      <c r="AO141" s="1794"/>
      <c r="AP141" s="1794"/>
      <c r="AQ141" s="1794"/>
      <c r="AR141" s="1794"/>
      <c r="AS141" s="1794"/>
      <c r="AT141" s="1794"/>
      <c r="AU141" s="1794"/>
      <c r="AV141" s="1794"/>
      <c r="AW141" s="1794"/>
      <c r="AX141" s="1794"/>
      <c r="AY141" s="1794"/>
      <c r="AZ141" s="237"/>
      <c r="BA141" s="2365"/>
      <c r="BB141" s="173" t="s">
        <v>65</v>
      </c>
      <c r="BC141" s="1342" t="s">
        <v>35</v>
      </c>
      <c r="BD141" s="1361" t="s">
        <v>35</v>
      </c>
      <c r="BE141" s="1361" t="s">
        <v>35</v>
      </c>
      <c r="BF141" s="1361" t="s">
        <v>35</v>
      </c>
      <c r="BG141" s="1381" t="s">
        <v>35</v>
      </c>
      <c r="BH141" s="1401" t="s">
        <v>35</v>
      </c>
      <c r="BI141" s="1361" t="s">
        <v>35</v>
      </c>
      <c r="BJ141" s="1361" t="s">
        <v>35</v>
      </c>
      <c r="BK141" s="1361" t="s">
        <v>35</v>
      </c>
      <c r="BL141" s="1381" t="s">
        <v>35</v>
      </c>
      <c r="BM141" s="1401" t="s">
        <v>35</v>
      </c>
      <c r="BN141" s="1361" t="s">
        <v>35</v>
      </c>
      <c r="BO141" s="1361" t="s">
        <v>35</v>
      </c>
      <c r="BP141" s="1361" t="s">
        <v>35</v>
      </c>
      <c r="BQ141" s="1381" t="s">
        <v>35</v>
      </c>
      <c r="BR141" s="1401" t="s">
        <v>35</v>
      </c>
      <c r="BS141" s="1361" t="s">
        <v>35</v>
      </c>
      <c r="BT141" s="1361" t="s">
        <v>35</v>
      </c>
      <c r="BU141" s="1361" t="s">
        <v>35</v>
      </c>
      <c r="BV141" s="1361" t="s">
        <v>35</v>
      </c>
      <c r="BW141" s="1361" t="s">
        <v>35</v>
      </c>
      <c r="BX141" s="1361" t="s">
        <v>35</v>
      </c>
      <c r="BY141" s="1420" t="s">
        <v>35</v>
      </c>
      <c r="BZ141" s="1420" t="s">
        <v>35</v>
      </c>
      <c r="CA141" s="1816"/>
      <c r="CB141" s="1816"/>
      <c r="CC141" s="1816"/>
      <c r="CD141" s="1816"/>
      <c r="CE141" s="1816"/>
      <c r="CF141" s="1816"/>
      <c r="CG141" s="1816"/>
      <c r="CH141" s="1816"/>
      <c r="CI141" s="1816"/>
      <c r="CJ141" s="1816"/>
      <c r="CK141" s="1816"/>
      <c r="CL141" s="1816"/>
      <c r="CM141" s="1816"/>
      <c r="CN141" s="1816"/>
      <c r="CO141" s="1816"/>
      <c r="CP141" s="1816"/>
      <c r="CQ141" s="1816"/>
      <c r="CR141" s="1816"/>
      <c r="CS141" s="1816"/>
      <c r="CT141" s="1816"/>
      <c r="CU141" s="1816"/>
      <c r="CV141" s="1816"/>
      <c r="CW141" s="1816"/>
      <c r="CX141" s="1816"/>
      <c r="CY141" s="1816"/>
      <c r="CZ141" s="1816"/>
    </row>
    <row r="142" s="130" customFormat="true" ht="15" customHeight="true" x14ac:dyDescent="0.2">
      <c r="A142" s="2364"/>
      <c r="B142" s="298" t="s">
        <v>66</v>
      </c>
      <c r="C142" s="1282" t="s">
        <v>35</v>
      </c>
      <c r="D142" s="1291" t="s">
        <v>35</v>
      </c>
      <c r="E142" s="1291" t="s">
        <v>35</v>
      </c>
      <c r="F142" s="1291" t="s">
        <v>35</v>
      </c>
      <c r="G142" s="1300" t="s">
        <v>35</v>
      </c>
      <c r="H142" s="1309" t="s">
        <v>35</v>
      </c>
      <c r="I142" s="1291" t="s">
        <v>35</v>
      </c>
      <c r="J142" s="1291" t="s">
        <v>35</v>
      </c>
      <c r="K142" s="1291" t="s">
        <v>35</v>
      </c>
      <c r="L142" s="1318" t="s">
        <v>35</v>
      </c>
      <c r="M142" s="1327" t="s">
        <v>35</v>
      </c>
      <c r="N142" s="1291" t="s">
        <v>35</v>
      </c>
      <c r="O142" s="1291" t="s">
        <v>35</v>
      </c>
      <c r="P142" s="1291" t="s">
        <v>35</v>
      </c>
      <c r="Q142" s="1300" t="s">
        <v>35</v>
      </c>
      <c r="R142" s="1309" t="s">
        <v>35</v>
      </c>
      <c r="S142" s="1291" t="s">
        <v>35</v>
      </c>
      <c r="T142" s="1291" t="s">
        <v>35</v>
      </c>
      <c r="U142" s="1291" t="s">
        <v>35</v>
      </c>
      <c r="V142" s="1291" t="s">
        <v>35</v>
      </c>
      <c r="W142" s="1291" t="s">
        <v>35</v>
      </c>
      <c r="X142" s="1291" t="s">
        <v>35</v>
      </c>
      <c r="Y142" s="1332" t="s">
        <v>35</v>
      </c>
      <c r="Z142" s="1773" t="s">
        <v>35</v>
      </c>
      <c r="AA142" s="1794"/>
      <c r="AB142" s="1794"/>
      <c r="AC142" s="1794"/>
      <c r="AD142" s="1794"/>
      <c r="AE142" s="1794"/>
      <c r="AF142" s="1794"/>
      <c r="AG142" s="1794"/>
      <c r="AH142" s="1794"/>
      <c r="AI142" s="1794"/>
      <c r="AJ142" s="1794"/>
      <c r="AK142" s="1794"/>
      <c r="AL142" s="1794"/>
      <c r="AM142" s="1794"/>
      <c r="AN142" s="1794"/>
      <c r="AO142" s="1794"/>
      <c r="AP142" s="1794"/>
      <c r="AQ142" s="1794"/>
      <c r="AR142" s="1794"/>
      <c r="AS142" s="1794"/>
      <c r="AT142" s="1794"/>
      <c r="AU142" s="1794"/>
      <c r="AV142" s="1794"/>
      <c r="AW142" s="1794"/>
      <c r="AX142" s="1794"/>
      <c r="AY142" s="1794"/>
      <c r="AZ142" s="237"/>
      <c r="BA142" s="2365"/>
      <c r="BB142" s="173" t="s">
        <v>66</v>
      </c>
      <c r="BC142" s="1342" t="s">
        <v>35</v>
      </c>
      <c r="BD142" s="1361" t="s">
        <v>35</v>
      </c>
      <c r="BE142" s="1361" t="s">
        <v>35</v>
      </c>
      <c r="BF142" s="1361" t="s">
        <v>35</v>
      </c>
      <c r="BG142" s="1381" t="s">
        <v>35</v>
      </c>
      <c r="BH142" s="1401" t="s">
        <v>35</v>
      </c>
      <c r="BI142" s="1361" t="s">
        <v>35</v>
      </c>
      <c r="BJ142" s="1361" t="s">
        <v>35</v>
      </c>
      <c r="BK142" s="1361" t="s">
        <v>35</v>
      </c>
      <c r="BL142" s="1381" t="s">
        <v>35</v>
      </c>
      <c r="BM142" s="1401" t="s">
        <v>35</v>
      </c>
      <c r="BN142" s="1361" t="s">
        <v>35</v>
      </c>
      <c r="BO142" s="1361" t="s">
        <v>35</v>
      </c>
      <c r="BP142" s="1361" t="s">
        <v>35</v>
      </c>
      <c r="BQ142" s="1381" t="s">
        <v>35</v>
      </c>
      <c r="BR142" s="1401" t="s">
        <v>35</v>
      </c>
      <c r="BS142" s="1361" t="s">
        <v>35</v>
      </c>
      <c r="BT142" s="1361" t="s">
        <v>35</v>
      </c>
      <c r="BU142" s="1361" t="s">
        <v>35</v>
      </c>
      <c r="BV142" s="1361" t="s">
        <v>35</v>
      </c>
      <c r="BW142" s="1361" t="s">
        <v>35</v>
      </c>
      <c r="BX142" s="1361" t="s">
        <v>35</v>
      </c>
      <c r="BY142" s="1420" t="s">
        <v>35</v>
      </c>
      <c r="BZ142" s="1420" t="s">
        <v>35</v>
      </c>
      <c r="CA142" s="1816"/>
      <c r="CB142" s="1816"/>
      <c r="CC142" s="1816"/>
      <c r="CD142" s="1816"/>
      <c r="CE142" s="1816"/>
      <c r="CF142" s="1816"/>
      <c r="CG142" s="1816"/>
      <c r="CH142" s="1816"/>
      <c r="CI142" s="1816"/>
      <c r="CJ142" s="1816"/>
      <c r="CK142" s="1816"/>
      <c r="CL142" s="1816"/>
      <c r="CM142" s="1816"/>
      <c r="CN142" s="1816"/>
      <c r="CO142" s="1816"/>
      <c r="CP142" s="1816"/>
      <c r="CQ142" s="1816"/>
      <c r="CR142" s="1816"/>
      <c r="CS142" s="1816"/>
      <c r="CT142" s="1816"/>
      <c r="CU142" s="1816"/>
      <c r="CV142" s="1816"/>
      <c r="CW142" s="1816"/>
      <c r="CX142" s="1816"/>
      <c r="CY142" s="1816"/>
      <c r="CZ142" s="1816"/>
    </row>
    <row r="143" s="130" customFormat="true" ht="15" customHeight="true" x14ac:dyDescent="0.2">
      <c r="A143" s="2364"/>
      <c r="B143" s="298" t="s">
        <v>67</v>
      </c>
      <c r="C143" s="1282" t="s">
        <v>35</v>
      </c>
      <c r="D143" s="1291" t="s">
        <v>35</v>
      </c>
      <c r="E143" s="1291" t="s">
        <v>35</v>
      </c>
      <c r="F143" s="1291" t="s">
        <v>35</v>
      </c>
      <c r="G143" s="1300" t="s">
        <v>35</v>
      </c>
      <c r="H143" s="1309" t="s">
        <v>35</v>
      </c>
      <c r="I143" s="1291" t="s">
        <v>35</v>
      </c>
      <c r="J143" s="1291" t="s">
        <v>35</v>
      </c>
      <c r="K143" s="1291" t="s">
        <v>35</v>
      </c>
      <c r="L143" s="1318" t="s">
        <v>35</v>
      </c>
      <c r="M143" s="1327" t="s">
        <v>35</v>
      </c>
      <c r="N143" s="1291" t="s">
        <v>35</v>
      </c>
      <c r="O143" s="1291" t="s">
        <v>35</v>
      </c>
      <c r="P143" s="1291" t="s">
        <v>35</v>
      </c>
      <c r="Q143" s="1300" t="s">
        <v>35</v>
      </c>
      <c r="R143" s="1309" t="s">
        <v>35</v>
      </c>
      <c r="S143" s="1291" t="s">
        <v>35</v>
      </c>
      <c r="T143" s="1291" t="s">
        <v>35</v>
      </c>
      <c r="U143" s="1291" t="s">
        <v>35</v>
      </c>
      <c r="V143" s="1291" t="s">
        <v>35</v>
      </c>
      <c r="W143" s="1291" t="s">
        <v>35</v>
      </c>
      <c r="X143" s="1291" t="s">
        <v>35</v>
      </c>
      <c r="Y143" s="1332" t="s">
        <v>35</v>
      </c>
      <c r="Z143" s="1773" t="s">
        <v>35</v>
      </c>
      <c r="AA143" s="1794"/>
      <c r="AB143" s="1794"/>
      <c r="AC143" s="1794"/>
      <c r="AD143" s="1794"/>
      <c r="AE143" s="1794"/>
      <c r="AF143" s="1794"/>
      <c r="AG143" s="1794"/>
      <c r="AH143" s="1794"/>
      <c r="AI143" s="1794"/>
      <c r="AJ143" s="1794"/>
      <c r="AK143" s="1794"/>
      <c r="AL143" s="1794"/>
      <c r="AM143" s="1794"/>
      <c r="AN143" s="1794"/>
      <c r="AO143" s="1794"/>
      <c r="AP143" s="1794"/>
      <c r="AQ143" s="1794"/>
      <c r="AR143" s="1794"/>
      <c r="AS143" s="1794"/>
      <c r="AT143" s="1794"/>
      <c r="AU143" s="1794"/>
      <c r="AV143" s="1794"/>
      <c r="AW143" s="1794"/>
      <c r="AX143" s="1794"/>
      <c r="AY143" s="1794"/>
      <c r="AZ143" s="237"/>
      <c r="BA143" s="2365"/>
      <c r="BB143" s="173" t="s">
        <v>67</v>
      </c>
      <c r="BC143" s="1342" t="s">
        <v>35</v>
      </c>
      <c r="BD143" s="1361" t="s">
        <v>35</v>
      </c>
      <c r="BE143" s="1361" t="s">
        <v>35</v>
      </c>
      <c r="BF143" s="1361" t="s">
        <v>35</v>
      </c>
      <c r="BG143" s="1381" t="s">
        <v>35</v>
      </c>
      <c r="BH143" s="1401" t="s">
        <v>35</v>
      </c>
      <c r="BI143" s="1361" t="s">
        <v>35</v>
      </c>
      <c r="BJ143" s="1361" t="s">
        <v>35</v>
      </c>
      <c r="BK143" s="1361" t="s">
        <v>35</v>
      </c>
      <c r="BL143" s="1381" t="s">
        <v>35</v>
      </c>
      <c r="BM143" s="1401" t="s">
        <v>35</v>
      </c>
      <c r="BN143" s="1361" t="s">
        <v>35</v>
      </c>
      <c r="BO143" s="1361" t="s">
        <v>35</v>
      </c>
      <c r="BP143" s="1361" t="s">
        <v>35</v>
      </c>
      <c r="BQ143" s="1381" t="s">
        <v>35</v>
      </c>
      <c r="BR143" s="1401" t="s">
        <v>35</v>
      </c>
      <c r="BS143" s="1361" t="s">
        <v>35</v>
      </c>
      <c r="BT143" s="1361" t="s">
        <v>35</v>
      </c>
      <c r="BU143" s="1361" t="s">
        <v>35</v>
      </c>
      <c r="BV143" s="1361" t="s">
        <v>35</v>
      </c>
      <c r="BW143" s="1361" t="s">
        <v>35</v>
      </c>
      <c r="BX143" s="1361" t="s">
        <v>35</v>
      </c>
      <c r="BY143" s="1420" t="s">
        <v>35</v>
      </c>
      <c r="BZ143" s="1420" t="s">
        <v>35</v>
      </c>
      <c r="CA143" s="1816"/>
      <c r="CB143" s="1816"/>
      <c r="CC143" s="1816"/>
      <c r="CD143" s="1816"/>
      <c r="CE143" s="1816"/>
      <c r="CF143" s="1816"/>
      <c r="CG143" s="1816"/>
      <c r="CH143" s="1816"/>
      <c r="CI143" s="1816"/>
      <c r="CJ143" s="1816"/>
      <c r="CK143" s="1816"/>
      <c r="CL143" s="1816"/>
      <c r="CM143" s="1816"/>
      <c r="CN143" s="1816"/>
      <c r="CO143" s="1816"/>
      <c r="CP143" s="1816"/>
      <c r="CQ143" s="1816"/>
      <c r="CR143" s="1816"/>
      <c r="CS143" s="1816"/>
      <c r="CT143" s="1816"/>
      <c r="CU143" s="1816"/>
      <c r="CV143" s="1816"/>
      <c r="CW143" s="1816"/>
      <c r="CX143" s="1816"/>
      <c r="CY143" s="1816"/>
      <c r="CZ143" s="1816"/>
    </row>
    <row r="144" s="130" customFormat="true" ht="15" customHeight="true" x14ac:dyDescent="0.2">
      <c r="A144" s="2364" t="s">
        <v>108</v>
      </c>
      <c r="B144" s="298" t="s">
        <v>64</v>
      </c>
      <c r="C144" s="1282" t="s">
        <v>35</v>
      </c>
      <c r="D144" s="1291" t="s">
        <v>35</v>
      </c>
      <c r="E144" s="1291" t="s">
        <v>35</v>
      </c>
      <c r="F144" s="1291" t="s">
        <v>35</v>
      </c>
      <c r="G144" s="1300" t="s">
        <v>35</v>
      </c>
      <c r="H144" s="1309" t="s">
        <v>35</v>
      </c>
      <c r="I144" s="1291" t="s">
        <v>35</v>
      </c>
      <c r="J144" s="1291" t="s">
        <v>35</v>
      </c>
      <c r="K144" s="1291" t="s">
        <v>35</v>
      </c>
      <c r="L144" s="1318" t="s">
        <v>35</v>
      </c>
      <c r="M144" s="1327" t="s">
        <v>35</v>
      </c>
      <c r="N144" s="1291" t="s">
        <v>35</v>
      </c>
      <c r="O144" s="1291" t="s">
        <v>35</v>
      </c>
      <c r="P144" s="1291" t="s">
        <v>35</v>
      </c>
      <c r="Q144" s="1300" t="s">
        <v>35</v>
      </c>
      <c r="R144" s="1309" t="s">
        <v>35</v>
      </c>
      <c r="S144" s="1291" t="s">
        <v>35</v>
      </c>
      <c r="T144" s="1291" t="s">
        <v>35</v>
      </c>
      <c r="U144" s="1291" t="s">
        <v>35</v>
      </c>
      <c r="V144" s="1291" t="s">
        <v>35</v>
      </c>
      <c r="W144" s="1291" t="s">
        <v>35</v>
      </c>
      <c r="X144" s="1291" t="s">
        <v>35</v>
      </c>
      <c r="Y144" s="1332" t="s">
        <v>35</v>
      </c>
      <c r="Z144" s="1773" t="s">
        <v>35</v>
      </c>
      <c r="AA144" s="1794"/>
      <c r="AB144" s="1794"/>
      <c r="AC144" s="1794"/>
      <c r="AD144" s="1794"/>
      <c r="AE144" s="1794"/>
      <c r="AF144" s="1794"/>
      <c r="AG144" s="1794"/>
      <c r="AH144" s="1794"/>
      <c r="AI144" s="1794"/>
      <c r="AJ144" s="1794"/>
      <c r="AK144" s="1794"/>
      <c r="AL144" s="1794"/>
      <c r="AM144" s="1794"/>
      <c r="AN144" s="1794"/>
      <c r="AO144" s="1794"/>
      <c r="AP144" s="1794"/>
      <c r="AQ144" s="1794"/>
      <c r="AR144" s="1794"/>
      <c r="AS144" s="1794"/>
      <c r="AT144" s="1794"/>
      <c r="AU144" s="1794"/>
      <c r="AV144" s="1794"/>
      <c r="AW144" s="1794"/>
      <c r="AX144" s="1794"/>
      <c r="AY144" s="1794"/>
      <c r="AZ144" s="237"/>
      <c r="BA144" s="2365" t="s">
        <v>108</v>
      </c>
      <c r="BB144" s="173" t="s">
        <v>64</v>
      </c>
      <c r="BC144" s="1342" t="s">
        <v>35</v>
      </c>
      <c r="BD144" s="1361" t="s">
        <v>35</v>
      </c>
      <c r="BE144" s="1361" t="s">
        <v>35</v>
      </c>
      <c r="BF144" s="1361" t="s">
        <v>35</v>
      </c>
      <c r="BG144" s="1381" t="s">
        <v>35</v>
      </c>
      <c r="BH144" s="1401" t="s">
        <v>35</v>
      </c>
      <c r="BI144" s="1361" t="s">
        <v>35</v>
      </c>
      <c r="BJ144" s="1361" t="s">
        <v>35</v>
      </c>
      <c r="BK144" s="1361" t="s">
        <v>35</v>
      </c>
      <c r="BL144" s="1381" t="s">
        <v>35</v>
      </c>
      <c r="BM144" s="1401" t="s">
        <v>35</v>
      </c>
      <c r="BN144" s="1361" t="s">
        <v>35</v>
      </c>
      <c r="BO144" s="1361" t="s">
        <v>35</v>
      </c>
      <c r="BP144" s="1361" t="s">
        <v>35</v>
      </c>
      <c r="BQ144" s="1381" t="s">
        <v>35</v>
      </c>
      <c r="BR144" s="1401" t="s">
        <v>35</v>
      </c>
      <c r="BS144" s="1361" t="s">
        <v>35</v>
      </c>
      <c r="BT144" s="1361" t="s">
        <v>35</v>
      </c>
      <c r="BU144" s="1361" t="s">
        <v>35</v>
      </c>
      <c r="BV144" s="1361" t="s">
        <v>35</v>
      </c>
      <c r="BW144" s="1361" t="s">
        <v>35</v>
      </c>
      <c r="BX144" s="1361" t="s">
        <v>35</v>
      </c>
      <c r="BY144" s="1420" t="s">
        <v>35</v>
      </c>
      <c r="BZ144" s="1420" t="s">
        <v>35</v>
      </c>
      <c r="CA144" s="1816"/>
      <c r="CB144" s="1816"/>
      <c r="CC144" s="1816"/>
      <c r="CD144" s="1816"/>
      <c r="CE144" s="1816"/>
      <c r="CF144" s="1816"/>
      <c r="CG144" s="1816"/>
      <c r="CH144" s="1816"/>
      <c r="CI144" s="1816"/>
      <c r="CJ144" s="1816"/>
      <c r="CK144" s="1816"/>
      <c r="CL144" s="1816"/>
      <c r="CM144" s="1816"/>
      <c r="CN144" s="1816"/>
      <c r="CO144" s="1816"/>
      <c r="CP144" s="1816"/>
      <c r="CQ144" s="1816"/>
      <c r="CR144" s="1816"/>
      <c r="CS144" s="1816"/>
      <c r="CT144" s="1816"/>
      <c r="CU144" s="1816"/>
      <c r="CV144" s="1816"/>
      <c r="CW144" s="1816"/>
      <c r="CX144" s="1816"/>
      <c r="CY144" s="1816"/>
      <c r="CZ144" s="1816"/>
    </row>
    <row r="145" s="130" customFormat="true" ht="15" customHeight="true" x14ac:dyDescent="0.2">
      <c r="A145" s="2364"/>
      <c r="B145" s="298" t="s">
        <v>65</v>
      </c>
      <c r="C145" s="1282" t="s">
        <v>35</v>
      </c>
      <c r="D145" s="1291" t="s">
        <v>35</v>
      </c>
      <c r="E145" s="1291" t="s">
        <v>35</v>
      </c>
      <c r="F145" s="1291" t="s">
        <v>35</v>
      </c>
      <c r="G145" s="1300" t="s">
        <v>35</v>
      </c>
      <c r="H145" s="1309" t="s">
        <v>35</v>
      </c>
      <c r="I145" s="1291" t="s">
        <v>35</v>
      </c>
      <c r="J145" s="1291" t="s">
        <v>35</v>
      </c>
      <c r="K145" s="1291" t="s">
        <v>35</v>
      </c>
      <c r="L145" s="1318" t="s">
        <v>35</v>
      </c>
      <c r="M145" s="1327" t="s">
        <v>35</v>
      </c>
      <c r="N145" s="1291" t="s">
        <v>35</v>
      </c>
      <c r="O145" s="1291" t="s">
        <v>35</v>
      </c>
      <c r="P145" s="1291" t="s">
        <v>35</v>
      </c>
      <c r="Q145" s="1300" t="s">
        <v>35</v>
      </c>
      <c r="R145" s="1309" t="s">
        <v>35</v>
      </c>
      <c r="S145" s="1291" t="s">
        <v>35</v>
      </c>
      <c r="T145" s="1291" t="s">
        <v>35</v>
      </c>
      <c r="U145" s="1291" t="s">
        <v>35</v>
      </c>
      <c r="V145" s="1291" t="s">
        <v>35</v>
      </c>
      <c r="W145" s="1291" t="s">
        <v>35</v>
      </c>
      <c r="X145" s="1291" t="s">
        <v>35</v>
      </c>
      <c r="Y145" s="1332" t="s">
        <v>35</v>
      </c>
      <c r="Z145" s="1773" t="s">
        <v>35</v>
      </c>
      <c r="AA145" s="1794"/>
      <c r="AB145" s="1794"/>
      <c r="AC145" s="1794"/>
      <c r="AD145" s="1794"/>
      <c r="AE145" s="1794"/>
      <c r="AF145" s="1794"/>
      <c r="AG145" s="1794"/>
      <c r="AH145" s="1794"/>
      <c r="AI145" s="1794"/>
      <c r="AJ145" s="1794"/>
      <c r="AK145" s="1794"/>
      <c r="AL145" s="1794"/>
      <c r="AM145" s="1794"/>
      <c r="AN145" s="1794"/>
      <c r="AO145" s="1794"/>
      <c r="AP145" s="1794"/>
      <c r="AQ145" s="1794"/>
      <c r="AR145" s="1794"/>
      <c r="AS145" s="1794"/>
      <c r="AT145" s="1794"/>
      <c r="AU145" s="1794"/>
      <c r="AV145" s="1794"/>
      <c r="AW145" s="1794"/>
      <c r="AX145" s="1794"/>
      <c r="AY145" s="1794"/>
      <c r="AZ145" s="237"/>
      <c r="BA145" s="2365"/>
      <c r="BB145" s="173" t="s">
        <v>65</v>
      </c>
      <c r="BC145" s="1342" t="s">
        <v>35</v>
      </c>
      <c r="BD145" s="1361" t="s">
        <v>35</v>
      </c>
      <c r="BE145" s="1361" t="s">
        <v>35</v>
      </c>
      <c r="BF145" s="1361" t="s">
        <v>35</v>
      </c>
      <c r="BG145" s="1381" t="s">
        <v>35</v>
      </c>
      <c r="BH145" s="1401" t="s">
        <v>35</v>
      </c>
      <c r="BI145" s="1361" t="s">
        <v>35</v>
      </c>
      <c r="BJ145" s="1361" t="s">
        <v>35</v>
      </c>
      <c r="BK145" s="1361" t="s">
        <v>35</v>
      </c>
      <c r="BL145" s="1381" t="s">
        <v>35</v>
      </c>
      <c r="BM145" s="1401" t="s">
        <v>35</v>
      </c>
      <c r="BN145" s="1361" t="s">
        <v>35</v>
      </c>
      <c r="BO145" s="1361" t="s">
        <v>35</v>
      </c>
      <c r="BP145" s="1361" t="s">
        <v>35</v>
      </c>
      <c r="BQ145" s="1381" t="s">
        <v>35</v>
      </c>
      <c r="BR145" s="1401" t="s">
        <v>35</v>
      </c>
      <c r="BS145" s="1361" t="s">
        <v>35</v>
      </c>
      <c r="BT145" s="1361" t="s">
        <v>35</v>
      </c>
      <c r="BU145" s="1361" t="s">
        <v>35</v>
      </c>
      <c r="BV145" s="1361" t="s">
        <v>35</v>
      </c>
      <c r="BW145" s="1361" t="s">
        <v>35</v>
      </c>
      <c r="BX145" s="1361" t="s">
        <v>35</v>
      </c>
      <c r="BY145" s="1420" t="s">
        <v>35</v>
      </c>
      <c r="BZ145" s="1420" t="s">
        <v>35</v>
      </c>
      <c r="CA145" s="1816"/>
      <c r="CB145" s="1816"/>
      <c r="CC145" s="1816"/>
      <c r="CD145" s="1816"/>
      <c r="CE145" s="1816"/>
      <c r="CF145" s="1816"/>
      <c r="CG145" s="1816"/>
      <c r="CH145" s="1816"/>
      <c r="CI145" s="1816"/>
      <c r="CJ145" s="1816"/>
      <c r="CK145" s="1816"/>
      <c r="CL145" s="1816"/>
      <c r="CM145" s="1816"/>
      <c r="CN145" s="1816"/>
      <c r="CO145" s="1816"/>
      <c r="CP145" s="1816"/>
      <c r="CQ145" s="1816"/>
      <c r="CR145" s="1816"/>
      <c r="CS145" s="1816"/>
      <c r="CT145" s="1816"/>
      <c r="CU145" s="1816"/>
      <c r="CV145" s="1816"/>
      <c r="CW145" s="1816"/>
      <c r="CX145" s="1816"/>
      <c r="CY145" s="1816"/>
      <c r="CZ145" s="1816"/>
    </row>
    <row r="146" s="130" customFormat="true" ht="15" customHeight="true" x14ac:dyDescent="0.2">
      <c r="A146" s="2364"/>
      <c r="B146" s="298" t="s">
        <v>66</v>
      </c>
      <c r="C146" s="1282" t="s">
        <v>35</v>
      </c>
      <c r="D146" s="1291" t="s">
        <v>35</v>
      </c>
      <c r="E146" s="1291" t="s">
        <v>35</v>
      </c>
      <c r="F146" s="1291" t="s">
        <v>35</v>
      </c>
      <c r="G146" s="1300" t="s">
        <v>35</v>
      </c>
      <c r="H146" s="1309" t="s">
        <v>35</v>
      </c>
      <c r="I146" s="1291" t="s">
        <v>35</v>
      </c>
      <c r="J146" s="1291" t="s">
        <v>35</v>
      </c>
      <c r="K146" s="1291" t="s">
        <v>35</v>
      </c>
      <c r="L146" s="1318" t="s">
        <v>35</v>
      </c>
      <c r="M146" s="1327" t="s">
        <v>35</v>
      </c>
      <c r="N146" s="1291" t="s">
        <v>35</v>
      </c>
      <c r="O146" s="1291" t="s">
        <v>35</v>
      </c>
      <c r="P146" s="1291" t="s">
        <v>35</v>
      </c>
      <c r="Q146" s="1300" t="s">
        <v>35</v>
      </c>
      <c r="R146" s="1309" t="s">
        <v>35</v>
      </c>
      <c r="S146" s="1291" t="s">
        <v>35</v>
      </c>
      <c r="T146" s="1291" t="s">
        <v>35</v>
      </c>
      <c r="U146" s="1291" t="s">
        <v>35</v>
      </c>
      <c r="V146" s="1291" t="s">
        <v>35</v>
      </c>
      <c r="W146" s="1291" t="s">
        <v>35</v>
      </c>
      <c r="X146" s="1291" t="s">
        <v>35</v>
      </c>
      <c r="Y146" s="1332" t="s">
        <v>35</v>
      </c>
      <c r="Z146" s="1773" t="s">
        <v>35</v>
      </c>
      <c r="AA146" s="1794"/>
      <c r="AB146" s="1794"/>
      <c r="AC146" s="1794"/>
      <c r="AD146" s="1794"/>
      <c r="AE146" s="1794"/>
      <c r="AF146" s="1794"/>
      <c r="AG146" s="1794"/>
      <c r="AH146" s="1794"/>
      <c r="AI146" s="1794"/>
      <c r="AJ146" s="1794"/>
      <c r="AK146" s="1794"/>
      <c r="AL146" s="1794"/>
      <c r="AM146" s="1794"/>
      <c r="AN146" s="1794"/>
      <c r="AO146" s="1794"/>
      <c r="AP146" s="1794"/>
      <c r="AQ146" s="1794"/>
      <c r="AR146" s="1794"/>
      <c r="AS146" s="1794"/>
      <c r="AT146" s="1794"/>
      <c r="AU146" s="1794"/>
      <c r="AV146" s="1794"/>
      <c r="AW146" s="1794"/>
      <c r="AX146" s="1794"/>
      <c r="AY146" s="1794"/>
      <c r="AZ146" s="237"/>
      <c r="BA146" s="2365"/>
      <c r="BB146" s="173" t="s">
        <v>66</v>
      </c>
      <c r="BC146" s="1342" t="s">
        <v>35</v>
      </c>
      <c r="BD146" s="1361" t="s">
        <v>35</v>
      </c>
      <c r="BE146" s="1361" t="s">
        <v>35</v>
      </c>
      <c r="BF146" s="1361" t="s">
        <v>35</v>
      </c>
      <c r="BG146" s="1381" t="s">
        <v>35</v>
      </c>
      <c r="BH146" s="1401" t="s">
        <v>35</v>
      </c>
      <c r="BI146" s="1361" t="s">
        <v>35</v>
      </c>
      <c r="BJ146" s="1361" t="s">
        <v>35</v>
      </c>
      <c r="BK146" s="1361" t="s">
        <v>35</v>
      </c>
      <c r="BL146" s="1381" t="s">
        <v>35</v>
      </c>
      <c r="BM146" s="1401" t="s">
        <v>35</v>
      </c>
      <c r="BN146" s="1361" t="s">
        <v>35</v>
      </c>
      <c r="BO146" s="1361" t="s">
        <v>35</v>
      </c>
      <c r="BP146" s="1361" t="s">
        <v>35</v>
      </c>
      <c r="BQ146" s="1381" t="s">
        <v>35</v>
      </c>
      <c r="BR146" s="1401" t="s">
        <v>35</v>
      </c>
      <c r="BS146" s="1361" t="s">
        <v>35</v>
      </c>
      <c r="BT146" s="1361" t="s">
        <v>35</v>
      </c>
      <c r="BU146" s="1361" t="s">
        <v>35</v>
      </c>
      <c r="BV146" s="1361" t="s">
        <v>35</v>
      </c>
      <c r="BW146" s="1361" t="s">
        <v>35</v>
      </c>
      <c r="BX146" s="1361" t="s">
        <v>35</v>
      </c>
      <c r="BY146" s="1420" t="s">
        <v>35</v>
      </c>
      <c r="BZ146" s="1420" t="s">
        <v>35</v>
      </c>
      <c r="CA146" s="1816"/>
      <c r="CB146" s="1816"/>
      <c r="CC146" s="1816"/>
      <c r="CD146" s="1816"/>
      <c r="CE146" s="1816"/>
      <c r="CF146" s="1816"/>
      <c r="CG146" s="1816"/>
      <c r="CH146" s="1816"/>
      <c r="CI146" s="1816"/>
      <c r="CJ146" s="1816"/>
      <c r="CK146" s="1816"/>
      <c r="CL146" s="1816"/>
      <c r="CM146" s="1816"/>
      <c r="CN146" s="1816"/>
      <c r="CO146" s="1816"/>
      <c r="CP146" s="1816"/>
      <c r="CQ146" s="1816"/>
      <c r="CR146" s="1816"/>
      <c r="CS146" s="1816"/>
      <c r="CT146" s="1816"/>
      <c r="CU146" s="1816"/>
      <c r="CV146" s="1816"/>
      <c r="CW146" s="1816"/>
      <c r="CX146" s="1816"/>
      <c r="CY146" s="1816"/>
      <c r="CZ146" s="1816"/>
    </row>
    <row r="147" s="130" customFormat="true" ht="15" customHeight="true" x14ac:dyDescent="0.2">
      <c r="A147" s="2364"/>
      <c r="B147" s="298" t="s">
        <v>67</v>
      </c>
      <c r="C147" s="1282" t="s">
        <v>35</v>
      </c>
      <c r="D147" s="1291" t="s">
        <v>35</v>
      </c>
      <c r="E147" s="1291" t="s">
        <v>35</v>
      </c>
      <c r="F147" s="1291" t="s">
        <v>35</v>
      </c>
      <c r="G147" s="1300" t="s">
        <v>35</v>
      </c>
      <c r="H147" s="1309" t="s">
        <v>35</v>
      </c>
      <c r="I147" s="1291" t="s">
        <v>35</v>
      </c>
      <c r="J147" s="1291" t="s">
        <v>35</v>
      </c>
      <c r="K147" s="1291" t="s">
        <v>35</v>
      </c>
      <c r="L147" s="1318" t="s">
        <v>35</v>
      </c>
      <c r="M147" s="1327" t="s">
        <v>35</v>
      </c>
      <c r="N147" s="1291" t="s">
        <v>35</v>
      </c>
      <c r="O147" s="1291" t="s">
        <v>35</v>
      </c>
      <c r="P147" s="1291" t="s">
        <v>35</v>
      </c>
      <c r="Q147" s="1300" t="s">
        <v>35</v>
      </c>
      <c r="R147" s="1309" t="s">
        <v>35</v>
      </c>
      <c r="S147" s="1291" t="s">
        <v>35</v>
      </c>
      <c r="T147" s="1291" t="s">
        <v>35</v>
      </c>
      <c r="U147" s="1291" t="s">
        <v>35</v>
      </c>
      <c r="V147" s="1291" t="s">
        <v>35</v>
      </c>
      <c r="W147" s="1291" t="s">
        <v>35</v>
      </c>
      <c r="X147" s="1291" t="s">
        <v>35</v>
      </c>
      <c r="Y147" s="1332" t="s">
        <v>35</v>
      </c>
      <c r="Z147" s="1773" t="s">
        <v>35</v>
      </c>
      <c r="AA147" s="1794"/>
      <c r="AB147" s="1794"/>
      <c r="AC147" s="1794"/>
      <c r="AD147" s="1794"/>
      <c r="AE147" s="1794"/>
      <c r="AF147" s="1794"/>
      <c r="AG147" s="1794"/>
      <c r="AH147" s="1794"/>
      <c r="AI147" s="1794"/>
      <c r="AJ147" s="1794"/>
      <c r="AK147" s="1794"/>
      <c r="AL147" s="1794"/>
      <c r="AM147" s="1794"/>
      <c r="AN147" s="1794"/>
      <c r="AO147" s="1794"/>
      <c r="AP147" s="1794"/>
      <c r="AQ147" s="1794"/>
      <c r="AR147" s="1794"/>
      <c r="AS147" s="1794"/>
      <c r="AT147" s="1794"/>
      <c r="AU147" s="1794"/>
      <c r="AV147" s="1794"/>
      <c r="AW147" s="1794"/>
      <c r="AX147" s="1794"/>
      <c r="AY147" s="1794"/>
      <c r="AZ147" s="237"/>
      <c r="BA147" s="2365"/>
      <c r="BB147" s="173" t="s">
        <v>67</v>
      </c>
      <c r="BC147" s="1342" t="s">
        <v>35</v>
      </c>
      <c r="BD147" s="1361" t="s">
        <v>35</v>
      </c>
      <c r="BE147" s="1361" t="s">
        <v>35</v>
      </c>
      <c r="BF147" s="1361" t="s">
        <v>35</v>
      </c>
      <c r="BG147" s="1381" t="s">
        <v>35</v>
      </c>
      <c r="BH147" s="1401" t="s">
        <v>35</v>
      </c>
      <c r="BI147" s="1361" t="s">
        <v>35</v>
      </c>
      <c r="BJ147" s="1361" t="s">
        <v>35</v>
      </c>
      <c r="BK147" s="1361" t="s">
        <v>35</v>
      </c>
      <c r="BL147" s="1381" t="s">
        <v>35</v>
      </c>
      <c r="BM147" s="1401" t="s">
        <v>35</v>
      </c>
      <c r="BN147" s="1361" t="s">
        <v>35</v>
      </c>
      <c r="BO147" s="1361" t="s">
        <v>35</v>
      </c>
      <c r="BP147" s="1361" t="s">
        <v>35</v>
      </c>
      <c r="BQ147" s="1381" t="s">
        <v>35</v>
      </c>
      <c r="BR147" s="1401" t="s">
        <v>35</v>
      </c>
      <c r="BS147" s="1361" t="s">
        <v>35</v>
      </c>
      <c r="BT147" s="1361" t="s">
        <v>35</v>
      </c>
      <c r="BU147" s="1361" t="s">
        <v>35</v>
      </c>
      <c r="BV147" s="1361" t="s">
        <v>35</v>
      </c>
      <c r="BW147" s="1361" t="s">
        <v>35</v>
      </c>
      <c r="BX147" s="1361" t="s">
        <v>35</v>
      </c>
      <c r="BY147" s="1420" t="s">
        <v>35</v>
      </c>
      <c r="BZ147" s="1420" t="s">
        <v>35</v>
      </c>
      <c r="CA147" s="1816"/>
      <c r="CB147" s="1816"/>
      <c r="CC147" s="1816"/>
      <c r="CD147" s="1816"/>
      <c r="CE147" s="1816"/>
      <c r="CF147" s="1816"/>
      <c r="CG147" s="1816"/>
      <c r="CH147" s="1816"/>
      <c r="CI147" s="1816"/>
      <c r="CJ147" s="1816"/>
      <c r="CK147" s="1816"/>
      <c r="CL147" s="1816"/>
      <c r="CM147" s="1816"/>
      <c r="CN147" s="1816"/>
      <c r="CO147" s="1816"/>
      <c r="CP147" s="1816"/>
      <c r="CQ147" s="1816"/>
      <c r="CR147" s="1816"/>
      <c r="CS147" s="1816"/>
      <c r="CT147" s="1816"/>
      <c r="CU147" s="1816"/>
      <c r="CV147" s="1816"/>
      <c r="CW147" s="1816"/>
      <c r="CX147" s="1816"/>
      <c r="CY147" s="1816"/>
      <c r="CZ147" s="1816"/>
    </row>
    <row r="148" s="130" customFormat="true" ht="15" customHeight="true" x14ac:dyDescent="0.2">
      <c r="A148" s="2364" t="s">
        <v>109</v>
      </c>
      <c r="B148" s="298" t="s">
        <v>49</v>
      </c>
      <c r="C148" s="991">
        <v>5.9748324224750355</v>
      </c>
      <c r="D148" s="992">
        <v>4.9049695590212377</v>
      </c>
      <c r="E148" s="992">
        <v>1.9212256083109589</v>
      </c>
      <c r="F148" s="992">
        <v>1.6633184923119857</v>
      </c>
      <c r="G148" s="1040">
        <v>0.4701566789251318</v>
      </c>
      <c r="H148" s="1031">
        <v>5.7734613750703625</v>
      </c>
      <c r="I148" s="992">
        <v>1.8231061645427353</v>
      </c>
      <c r="J148" s="992">
        <v>0.89662163183347521</v>
      </c>
      <c r="K148" s="992">
        <v>0.74480531597534427</v>
      </c>
      <c r="L148" s="1007">
        <v>0.39620014596427733</v>
      </c>
      <c r="M148" s="1018">
        <v>5.5207191866747092</v>
      </c>
      <c r="N148" s="992">
        <v>5.1617050802800426</v>
      </c>
      <c r="O148" s="992">
        <v>7.1259741859856067</v>
      </c>
      <c r="P148" s="992">
        <v>3.6646871550759235</v>
      </c>
      <c r="Q148" s="1040">
        <v>3.7821975187908699</v>
      </c>
      <c r="R148" s="1031">
        <v>1.2604041510174837</v>
      </c>
      <c r="S148" s="992">
        <v>2.3550796794019213</v>
      </c>
      <c r="T148" s="992">
        <v>1.6825579868518636</v>
      </c>
      <c r="U148" s="992">
        <v>8.3970408745391651</v>
      </c>
      <c r="V148" s="992">
        <v>4.5938067995029535</v>
      </c>
      <c r="W148" s="992">
        <v>3.6235871041982621</v>
      </c>
      <c r="X148" s="992">
        <v>2.5063997335278492</v>
      </c>
      <c r="Y148" s="993">
        <v>3.1596248594437508</v>
      </c>
      <c r="Z148" s="1774">
        <v>2.9875421074461079</v>
      </c>
      <c r="AA148" s="1795"/>
      <c r="AB148" s="1795"/>
      <c r="AC148" s="1795"/>
      <c r="AD148" s="1795"/>
      <c r="AE148" s="1795"/>
      <c r="AF148" s="1795"/>
      <c r="AG148" s="1795"/>
      <c r="AH148" s="1795"/>
      <c r="AI148" s="1795"/>
      <c r="AJ148" s="1795"/>
      <c r="AK148" s="1795"/>
      <c r="AL148" s="1795"/>
      <c r="AM148" s="1795"/>
      <c r="AN148" s="1795"/>
      <c r="AO148" s="1795"/>
      <c r="AP148" s="1795"/>
      <c r="AQ148" s="1795"/>
      <c r="AR148" s="1795"/>
      <c r="AS148" s="1795"/>
      <c r="AT148" s="1795"/>
      <c r="AU148" s="1795"/>
      <c r="AV148" s="1795"/>
      <c r="AW148" s="1795"/>
      <c r="AX148" s="1795"/>
      <c r="AY148" s="1795"/>
      <c r="AZ148" s="237"/>
      <c r="BA148" s="2365" t="s">
        <v>109</v>
      </c>
      <c r="BB148" s="173" t="s">
        <v>49</v>
      </c>
      <c r="BC148" s="1342" t="s">
        <v>35</v>
      </c>
      <c r="BD148" s="1361" t="s">
        <v>35</v>
      </c>
      <c r="BE148" s="1361" t="s">
        <v>35</v>
      </c>
      <c r="BF148" s="1361" t="s">
        <v>35</v>
      </c>
      <c r="BG148" s="1381" t="s">
        <v>35</v>
      </c>
      <c r="BH148" s="1401" t="s">
        <v>35</v>
      </c>
      <c r="BI148" s="1361" t="s">
        <v>35</v>
      </c>
      <c r="BJ148" s="1361" t="s">
        <v>35</v>
      </c>
      <c r="BK148" s="1361" t="s">
        <v>35</v>
      </c>
      <c r="BL148" s="1381" t="s">
        <v>35</v>
      </c>
      <c r="BM148" s="1401" t="s">
        <v>35</v>
      </c>
      <c r="BN148" s="1361" t="s">
        <v>35</v>
      </c>
      <c r="BO148" s="1361" t="s">
        <v>35</v>
      </c>
      <c r="BP148" s="1361" t="s">
        <v>35</v>
      </c>
      <c r="BQ148" s="1381" t="s">
        <v>35</v>
      </c>
      <c r="BR148" s="1401" t="s">
        <v>35</v>
      </c>
      <c r="BS148" s="1361" t="s">
        <v>35</v>
      </c>
      <c r="BT148" s="1361" t="s">
        <v>35</v>
      </c>
      <c r="BU148" s="1361" t="s">
        <v>35</v>
      </c>
      <c r="BV148" s="1361" t="s">
        <v>35</v>
      </c>
      <c r="BW148" s="1361" t="s">
        <v>35</v>
      </c>
      <c r="BX148" s="1361" t="s">
        <v>35</v>
      </c>
      <c r="BY148" s="1420" t="s">
        <v>35</v>
      </c>
      <c r="BZ148" s="1420" t="s">
        <v>35</v>
      </c>
      <c r="CA148" s="1816"/>
      <c r="CB148" s="1816"/>
      <c r="CC148" s="1816"/>
      <c r="CD148" s="1816"/>
      <c r="CE148" s="1816"/>
      <c r="CF148" s="1816"/>
      <c r="CG148" s="1816"/>
      <c r="CH148" s="1816"/>
      <c r="CI148" s="1816"/>
      <c r="CJ148" s="1816"/>
      <c r="CK148" s="1816"/>
      <c r="CL148" s="1816"/>
      <c r="CM148" s="1816"/>
      <c r="CN148" s="1816"/>
      <c r="CO148" s="1816"/>
      <c r="CP148" s="1816"/>
      <c r="CQ148" s="1816"/>
      <c r="CR148" s="1816"/>
      <c r="CS148" s="1816"/>
      <c r="CT148" s="1816"/>
      <c r="CU148" s="1816"/>
      <c r="CV148" s="1816"/>
      <c r="CW148" s="1816"/>
      <c r="CX148" s="1816"/>
      <c r="CY148" s="1816"/>
      <c r="CZ148" s="1816"/>
    </row>
    <row r="149" s="130" customFormat="true" ht="15" customHeight="true" x14ac:dyDescent="0.2">
      <c r="A149" s="2364"/>
      <c r="B149" s="298" t="s">
        <v>48</v>
      </c>
      <c r="C149" s="991">
        <v>77.23666217466581</v>
      </c>
      <c r="D149" s="992">
        <v>93.546436965160666</v>
      </c>
      <c r="E149" s="992">
        <v>97.369230696133087</v>
      </c>
      <c r="F149" s="992">
        <v>98.163253077139828</v>
      </c>
      <c r="G149" s="1040">
        <v>99.39569315650273</v>
      </c>
      <c r="H149" s="1031">
        <v>93.410995712776952</v>
      </c>
      <c r="I149" s="992">
        <v>98.058863379089516</v>
      </c>
      <c r="J149" s="992">
        <v>98.879003503495852</v>
      </c>
      <c r="K149" s="992">
        <v>99.25519468402463</v>
      </c>
      <c r="L149" s="1007">
        <v>99.587572932888634</v>
      </c>
      <c r="M149" s="1018">
        <v>62.347241151538377</v>
      </c>
      <c r="N149" s="992">
        <v>81.371088023956702</v>
      </c>
      <c r="O149" s="992">
        <v>88.076065947301686</v>
      </c>
      <c r="P149" s="992">
        <v>92.728935501274364</v>
      </c>
      <c r="Q149" s="1040">
        <v>95.479501719154769</v>
      </c>
      <c r="R149" s="1031">
        <v>95.76835965411405</v>
      </c>
      <c r="S149" s="992">
        <v>97.235454467793787</v>
      </c>
      <c r="T149" s="992">
        <v>80.033783319277362</v>
      </c>
      <c r="U149" s="992">
        <v>76.567502271589262</v>
      </c>
      <c r="V149" s="992">
        <v>94.255360305423324</v>
      </c>
      <c r="W149" s="992">
        <v>90.580098183921237</v>
      </c>
      <c r="X149" s="992">
        <v>79.612764334218156</v>
      </c>
      <c r="Y149" s="993">
        <v>96.277924980453804</v>
      </c>
      <c r="Z149" s="1774">
        <v>95.639188806636355</v>
      </c>
      <c r="AA149" s="1795"/>
      <c r="AB149" s="1795"/>
      <c r="AC149" s="1795"/>
      <c r="AD149" s="1795"/>
      <c r="AE149" s="1795"/>
      <c r="AF149" s="1795"/>
      <c r="AG149" s="1795"/>
      <c r="AH149" s="1795"/>
      <c r="AI149" s="1795"/>
      <c r="AJ149" s="1795"/>
      <c r="AK149" s="1795"/>
      <c r="AL149" s="1795"/>
      <c r="AM149" s="1795"/>
      <c r="AN149" s="1795"/>
      <c r="AO149" s="1795"/>
      <c r="AP149" s="1795"/>
      <c r="AQ149" s="1795"/>
      <c r="AR149" s="1795"/>
      <c r="AS149" s="1795"/>
      <c r="AT149" s="1795"/>
      <c r="AU149" s="1795"/>
      <c r="AV149" s="1795"/>
      <c r="AW149" s="1795"/>
      <c r="AX149" s="1795"/>
      <c r="AY149" s="1795"/>
      <c r="AZ149" s="237"/>
      <c r="BA149" s="2365"/>
      <c r="BB149" s="173" t="s">
        <v>48</v>
      </c>
      <c r="BC149" s="1342" t="s">
        <v>35</v>
      </c>
      <c r="BD149" s="1361" t="s">
        <v>35</v>
      </c>
      <c r="BE149" s="1361" t="s">
        <v>35</v>
      </c>
      <c r="BF149" s="1361" t="s">
        <v>35</v>
      </c>
      <c r="BG149" s="1381" t="s">
        <v>35</v>
      </c>
      <c r="BH149" s="1401" t="s">
        <v>35</v>
      </c>
      <c r="BI149" s="1361" t="s">
        <v>35</v>
      </c>
      <c r="BJ149" s="1361" t="s">
        <v>35</v>
      </c>
      <c r="BK149" s="1361" t="s">
        <v>35</v>
      </c>
      <c r="BL149" s="1381" t="s">
        <v>35</v>
      </c>
      <c r="BM149" s="1401" t="s">
        <v>35</v>
      </c>
      <c r="BN149" s="1361" t="s">
        <v>35</v>
      </c>
      <c r="BO149" s="1361" t="s">
        <v>35</v>
      </c>
      <c r="BP149" s="1361" t="s">
        <v>35</v>
      </c>
      <c r="BQ149" s="1381" t="s">
        <v>35</v>
      </c>
      <c r="BR149" s="1401" t="s">
        <v>35</v>
      </c>
      <c r="BS149" s="1361" t="s">
        <v>35</v>
      </c>
      <c r="BT149" s="1361" t="s">
        <v>35</v>
      </c>
      <c r="BU149" s="1361" t="s">
        <v>35</v>
      </c>
      <c r="BV149" s="1361" t="s">
        <v>35</v>
      </c>
      <c r="BW149" s="1361" t="s">
        <v>35</v>
      </c>
      <c r="BX149" s="1361" t="s">
        <v>35</v>
      </c>
      <c r="BY149" s="1420" t="s">
        <v>35</v>
      </c>
      <c r="BZ149" s="1420" t="s">
        <v>35</v>
      </c>
      <c r="CA149" s="1816"/>
      <c r="CB149" s="1816"/>
      <c r="CC149" s="1816"/>
      <c r="CD149" s="1816"/>
      <c r="CE149" s="1816"/>
      <c r="CF149" s="1816"/>
      <c r="CG149" s="1816"/>
      <c r="CH149" s="1816"/>
      <c r="CI149" s="1816"/>
      <c r="CJ149" s="1816"/>
      <c r="CK149" s="1816"/>
      <c r="CL149" s="1816"/>
      <c r="CM149" s="1816"/>
      <c r="CN149" s="1816"/>
      <c r="CO149" s="1816"/>
      <c r="CP149" s="1816"/>
      <c r="CQ149" s="1816"/>
      <c r="CR149" s="1816"/>
      <c r="CS149" s="1816"/>
      <c r="CT149" s="1816"/>
      <c r="CU149" s="1816"/>
      <c r="CV149" s="1816"/>
      <c r="CW149" s="1816"/>
      <c r="CX149" s="1816"/>
      <c r="CY149" s="1816"/>
      <c r="CZ149" s="1816"/>
    </row>
    <row r="150" s="130" customFormat="true" ht="15" customHeight="true" x14ac:dyDescent="0.2">
      <c r="A150" s="2364"/>
      <c r="B150" s="298" t="s">
        <v>111</v>
      </c>
      <c r="C150" s="991">
        <v>16.788505402858934</v>
      </c>
      <c r="D150" s="992">
        <v>1.5485934758180848</v>
      </c>
      <c r="E150" s="992">
        <v>0.70954369555595009</v>
      </c>
      <c r="F150" s="992">
        <v>0.17342843054813495</v>
      </c>
      <c r="G150" s="1040">
        <v>0.13415016457214421</v>
      </c>
      <c r="H150" s="1031">
        <v>0.81554291215262342</v>
      </c>
      <c r="I150" s="992">
        <v>0.11803045636785861</v>
      </c>
      <c r="J150" s="992">
        <v>0.22437486467075499</v>
      </c>
      <c r="K150" s="992">
        <v>0</v>
      </c>
      <c r="L150" s="1007">
        <v>1.6226921147123902E-2</v>
      </c>
      <c r="M150" s="1018">
        <v>32.132039661787061</v>
      </c>
      <c r="N150" s="992">
        <v>13.467206895763187</v>
      </c>
      <c r="O150" s="992">
        <v>4.7979598667126435</v>
      </c>
      <c r="P150" s="992">
        <v>3.6063773436497861</v>
      </c>
      <c r="Q150" s="1040">
        <v>0.73830076205430284</v>
      </c>
      <c r="R150" s="1031">
        <v>2.9712361948685642</v>
      </c>
      <c r="S150" s="992">
        <v>0.40946585280432557</v>
      </c>
      <c r="T150" s="992">
        <v>18.283658693870688</v>
      </c>
      <c r="U150" s="992">
        <v>15.035456853871693</v>
      </c>
      <c r="V150" s="992">
        <v>1.1508328950737561</v>
      </c>
      <c r="W150" s="992">
        <v>5.7963147118803908</v>
      </c>
      <c r="X150" s="992">
        <v>17.880835932253909</v>
      </c>
      <c r="Y150" s="993">
        <v>0.56245016010239479</v>
      </c>
      <c r="Z150" s="1774">
        <v>1.3732690859175436</v>
      </c>
      <c r="AA150" s="1795"/>
      <c r="AB150" s="1795"/>
      <c r="AC150" s="1795"/>
      <c r="AD150" s="1795"/>
      <c r="AE150" s="1795"/>
      <c r="AF150" s="1795"/>
      <c r="AG150" s="1795"/>
      <c r="AH150" s="1795"/>
      <c r="AI150" s="1795"/>
      <c r="AJ150" s="1795"/>
      <c r="AK150" s="1795"/>
      <c r="AL150" s="1795"/>
      <c r="AM150" s="1795"/>
      <c r="AN150" s="1795"/>
      <c r="AO150" s="1795"/>
      <c r="AP150" s="1795"/>
      <c r="AQ150" s="1795"/>
      <c r="AR150" s="1795"/>
      <c r="AS150" s="1795"/>
      <c r="AT150" s="1795"/>
      <c r="AU150" s="1795"/>
      <c r="AV150" s="1795"/>
      <c r="AW150" s="1795"/>
      <c r="AX150" s="1795"/>
      <c r="AY150" s="1795"/>
      <c r="AZ150" s="237"/>
      <c r="BA150" s="2365"/>
      <c r="BB150" s="173" t="s">
        <v>111</v>
      </c>
      <c r="BC150" s="1342" t="s">
        <v>35</v>
      </c>
      <c r="BD150" s="1361" t="s">
        <v>35</v>
      </c>
      <c r="BE150" s="1361" t="s">
        <v>35</v>
      </c>
      <c r="BF150" s="1361" t="s">
        <v>35</v>
      </c>
      <c r="BG150" s="1381" t="s">
        <v>35</v>
      </c>
      <c r="BH150" s="1401" t="s">
        <v>35</v>
      </c>
      <c r="BI150" s="1361" t="s">
        <v>35</v>
      </c>
      <c r="BJ150" s="1361" t="s">
        <v>35</v>
      </c>
      <c r="BK150" s="1361" t="s">
        <v>35</v>
      </c>
      <c r="BL150" s="1381" t="s">
        <v>35</v>
      </c>
      <c r="BM150" s="1401" t="s">
        <v>35</v>
      </c>
      <c r="BN150" s="1361" t="s">
        <v>35</v>
      </c>
      <c r="BO150" s="1361" t="s">
        <v>35</v>
      </c>
      <c r="BP150" s="1361" t="s">
        <v>35</v>
      </c>
      <c r="BQ150" s="1381" t="s">
        <v>35</v>
      </c>
      <c r="BR150" s="1401" t="s">
        <v>35</v>
      </c>
      <c r="BS150" s="1361" t="s">
        <v>35</v>
      </c>
      <c r="BT150" s="1361" t="s">
        <v>35</v>
      </c>
      <c r="BU150" s="1361" t="s">
        <v>35</v>
      </c>
      <c r="BV150" s="1361" t="s">
        <v>35</v>
      </c>
      <c r="BW150" s="1361" t="s">
        <v>35</v>
      </c>
      <c r="BX150" s="1361" t="s">
        <v>35</v>
      </c>
      <c r="BY150" s="1420" t="s">
        <v>35</v>
      </c>
      <c r="BZ150" s="1420" t="s">
        <v>35</v>
      </c>
      <c r="CA150" s="1816"/>
      <c r="CB150" s="1816"/>
      <c r="CC150" s="1816"/>
      <c r="CD150" s="1816"/>
      <c r="CE150" s="1816"/>
      <c r="CF150" s="1816"/>
      <c r="CG150" s="1816"/>
      <c r="CH150" s="1816"/>
      <c r="CI150" s="1816"/>
      <c r="CJ150" s="1816"/>
      <c r="CK150" s="1816"/>
      <c r="CL150" s="1816"/>
      <c r="CM150" s="1816"/>
      <c r="CN150" s="1816"/>
      <c r="CO150" s="1816"/>
      <c r="CP150" s="1816"/>
      <c r="CQ150" s="1816"/>
      <c r="CR150" s="1816"/>
      <c r="CS150" s="1816"/>
      <c r="CT150" s="1816"/>
      <c r="CU150" s="1816"/>
      <c r="CV150" s="1816"/>
      <c r="CW150" s="1816"/>
      <c r="CX150" s="1816"/>
      <c r="CY150" s="1816"/>
      <c r="CZ150" s="1816"/>
    </row>
    <row r="151" s="130" customFormat="true" ht="15" customHeight="true" x14ac:dyDescent="0.2">
      <c r="A151" s="2364" t="s">
        <v>110</v>
      </c>
      <c r="B151" s="298" t="s">
        <v>49</v>
      </c>
      <c r="C151" s="991">
        <v>7.3748499463703334</v>
      </c>
      <c r="D151" s="992">
        <v>5.2925419880196083</v>
      </c>
      <c r="E151" s="992">
        <v>1.9212256083109589</v>
      </c>
      <c r="F151" s="992">
        <v>1.6633184923119857</v>
      </c>
      <c r="G151" s="1040">
        <v>0.4701566789251318</v>
      </c>
      <c r="H151" s="1031">
        <v>5.7898254199312822</v>
      </c>
      <c r="I151" s="992">
        <v>1.8231061645427353</v>
      </c>
      <c r="J151" s="992">
        <v>0.89662163183347521</v>
      </c>
      <c r="K151" s="992">
        <v>0.74480531597534427</v>
      </c>
      <c r="L151" s="1007">
        <v>0.39620014596427733</v>
      </c>
      <c r="M151" s="1018">
        <v>9.2805358293693843</v>
      </c>
      <c r="N151" s="992">
        <v>5.6921039020816515</v>
      </c>
      <c r="O151" s="992">
        <v>8.3081284467114056</v>
      </c>
      <c r="P151" s="992">
        <v>3.7679634761241059</v>
      </c>
      <c r="Q151" s="1040">
        <v>3.7821975187908699</v>
      </c>
      <c r="R151" s="1031">
        <v>1.5965423405226793</v>
      </c>
      <c r="S151" s="992">
        <v>2.356334190694227</v>
      </c>
      <c r="T151" s="992">
        <v>2.0527797756627408</v>
      </c>
      <c r="U151" s="992">
        <v>10.702691346536065</v>
      </c>
      <c r="V151" s="992">
        <v>4.6357027641337218</v>
      </c>
      <c r="W151" s="992">
        <v>3.7170738501969183</v>
      </c>
      <c r="X151" s="992">
        <v>3.6262427392073748</v>
      </c>
      <c r="Y151" s="993">
        <v>3.3703196346613589</v>
      </c>
      <c r="Z151" s="1774">
        <v>3.0057260751242008</v>
      </c>
      <c r="AA151" s="1795"/>
      <c r="AB151" s="1795"/>
      <c r="AC151" s="1795"/>
      <c r="AD151" s="1795"/>
      <c r="AE151" s="1795"/>
      <c r="AF151" s="1795"/>
      <c r="AG151" s="1795"/>
      <c r="AH151" s="1795"/>
      <c r="AI151" s="1795"/>
      <c r="AJ151" s="1795"/>
      <c r="AK151" s="1795"/>
      <c r="AL151" s="1795"/>
      <c r="AM151" s="1795"/>
      <c r="AN151" s="1795"/>
      <c r="AO151" s="1795"/>
      <c r="AP151" s="1795"/>
      <c r="AQ151" s="1795"/>
      <c r="AR151" s="1795"/>
      <c r="AS151" s="1795"/>
      <c r="AT151" s="1795"/>
      <c r="AU151" s="1795"/>
      <c r="AV151" s="1795"/>
      <c r="AW151" s="1795"/>
      <c r="AX151" s="1795"/>
      <c r="AY151" s="1795"/>
      <c r="AZ151" s="237"/>
      <c r="BA151" s="2365" t="s">
        <v>110</v>
      </c>
      <c r="BB151" s="173" t="s">
        <v>49</v>
      </c>
      <c r="BC151" s="1342" t="s">
        <v>35</v>
      </c>
      <c r="BD151" s="1361" t="s">
        <v>35</v>
      </c>
      <c r="BE151" s="1361" t="s">
        <v>35</v>
      </c>
      <c r="BF151" s="1361" t="s">
        <v>35</v>
      </c>
      <c r="BG151" s="1381" t="s">
        <v>35</v>
      </c>
      <c r="BH151" s="1401" t="s">
        <v>35</v>
      </c>
      <c r="BI151" s="1361" t="s">
        <v>35</v>
      </c>
      <c r="BJ151" s="1361" t="s">
        <v>35</v>
      </c>
      <c r="BK151" s="1361" t="s">
        <v>35</v>
      </c>
      <c r="BL151" s="1381" t="s">
        <v>35</v>
      </c>
      <c r="BM151" s="1401" t="s">
        <v>35</v>
      </c>
      <c r="BN151" s="1361" t="s">
        <v>35</v>
      </c>
      <c r="BO151" s="1361" t="s">
        <v>35</v>
      </c>
      <c r="BP151" s="1361" t="s">
        <v>35</v>
      </c>
      <c r="BQ151" s="1381" t="s">
        <v>35</v>
      </c>
      <c r="BR151" s="1401" t="s">
        <v>35</v>
      </c>
      <c r="BS151" s="1361" t="s">
        <v>35</v>
      </c>
      <c r="BT151" s="1361" t="s">
        <v>35</v>
      </c>
      <c r="BU151" s="1361" t="s">
        <v>35</v>
      </c>
      <c r="BV151" s="1361" t="s">
        <v>35</v>
      </c>
      <c r="BW151" s="1361" t="s">
        <v>35</v>
      </c>
      <c r="BX151" s="1361" t="s">
        <v>35</v>
      </c>
      <c r="BY151" s="1420" t="s">
        <v>35</v>
      </c>
      <c r="BZ151" s="1420" t="s">
        <v>35</v>
      </c>
      <c r="CA151" s="1816"/>
      <c r="CB151" s="1816"/>
      <c r="CC151" s="1816"/>
      <c r="CD151" s="1816"/>
      <c r="CE151" s="1816"/>
      <c r="CF151" s="1816"/>
      <c r="CG151" s="1816"/>
      <c r="CH151" s="1816"/>
      <c r="CI151" s="1816"/>
      <c r="CJ151" s="1816"/>
      <c r="CK151" s="1816"/>
      <c r="CL151" s="1816"/>
      <c r="CM151" s="1816"/>
      <c r="CN151" s="1816"/>
      <c r="CO151" s="1816"/>
      <c r="CP151" s="1816"/>
      <c r="CQ151" s="1816"/>
      <c r="CR151" s="1816"/>
      <c r="CS151" s="1816"/>
      <c r="CT151" s="1816"/>
      <c r="CU151" s="1816"/>
      <c r="CV151" s="1816"/>
      <c r="CW151" s="1816"/>
      <c r="CX151" s="1816"/>
      <c r="CY151" s="1816"/>
      <c r="CZ151" s="1816"/>
    </row>
    <row r="152" s="130" customFormat="true" ht="15" customHeight="true" x14ac:dyDescent="0.2">
      <c r="A152" s="2518"/>
      <c r="B152" s="1511" t="s">
        <v>48</v>
      </c>
      <c r="C152" s="994">
        <v>92.514325439515062</v>
      </c>
      <c r="D152" s="995">
        <v>94.707458011980378</v>
      </c>
      <c r="E152" s="995">
        <v>97.97071122828406</v>
      </c>
      <c r="F152" s="995">
        <v>98.252481327101933</v>
      </c>
      <c r="G152" s="1041">
        <v>99.519128129344423</v>
      </c>
      <c r="H152" s="1032">
        <v>94.210174580068667</v>
      </c>
      <c r="I152" s="995">
        <v>98.110158503272771</v>
      </c>
      <c r="J152" s="995">
        <v>98.879003503495852</v>
      </c>
      <c r="K152" s="995">
        <v>99.25519468402463</v>
      </c>
      <c r="L152" s="1008">
        <v>99.587572932888634</v>
      </c>
      <c r="M152" s="1019">
        <v>90.38388615127954</v>
      </c>
      <c r="N152" s="995">
        <v>94.272979235442179</v>
      </c>
      <c r="O152" s="995">
        <v>91.691871553288536</v>
      </c>
      <c r="P152" s="995">
        <v>96.232036523875934</v>
      </c>
      <c r="Q152" s="1041">
        <v>96.217802481209105</v>
      </c>
      <c r="R152" s="1032">
        <v>98.337369169906523</v>
      </c>
      <c r="S152" s="995">
        <v>97.523537543798341</v>
      </c>
      <c r="T152" s="995">
        <v>97.859720126322784</v>
      </c>
      <c r="U152" s="995">
        <v>89.297308653463901</v>
      </c>
      <c r="V152" s="995">
        <v>95.307809554915409</v>
      </c>
      <c r="W152" s="995">
        <v>96.262202410340251</v>
      </c>
      <c r="X152" s="995">
        <v>96.373757260792644</v>
      </c>
      <c r="Y152" s="996">
        <v>96.629680365338572</v>
      </c>
      <c r="Z152" s="1775">
        <v>96.941786713217482</v>
      </c>
      <c r="AA152" s="1796"/>
      <c r="AB152" s="1796"/>
      <c r="AC152" s="1796"/>
      <c r="AD152" s="1796"/>
      <c r="AE152" s="1796"/>
      <c r="AF152" s="1796"/>
      <c r="AG152" s="1796"/>
      <c r="AH152" s="1796"/>
      <c r="AI152" s="1796"/>
      <c r="AJ152" s="1796"/>
      <c r="AK152" s="1796"/>
      <c r="AL152" s="1796"/>
      <c r="AM152" s="1796"/>
      <c r="AN152" s="1796"/>
      <c r="AO152" s="1796"/>
      <c r="AP152" s="1796"/>
      <c r="AQ152" s="1796"/>
      <c r="AR152" s="1796"/>
      <c r="AS152" s="1796"/>
      <c r="AT152" s="1796"/>
      <c r="AU152" s="1796"/>
      <c r="AV152" s="1796"/>
      <c r="AW152" s="1796"/>
      <c r="AX152" s="1796"/>
      <c r="AY152" s="1796"/>
      <c r="AZ152" s="237"/>
      <c r="BA152" s="2367"/>
      <c r="BB152" s="263" t="s">
        <v>48</v>
      </c>
      <c r="BC152" s="1343" t="s">
        <v>35</v>
      </c>
      <c r="BD152" s="1362" t="s">
        <v>35</v>
      </c>
      <c r="BE152" s="1362" t="s">
        <v>35</v>
      </c>
      <c r="BF152" s="1362" t="s">
        <v>35</v>
      </c>
      <c r="BG152" s="1382" t="s">
        <v>35</v>
      </c>
      <c r="BH152" s="1402" t="s">
        <v>35</v>
      </c>
      <c r="BI152" s="1362" t="s">
        <v>35</v>
      </c>
      <c r="BJ152" s="1362" t="s">
        <v>35</v>
      </c>
      <c r="BK152" s="1362" t="s">
        <v>35</v>
      </c>
      <c r="BL152" s="1382" t="s">
        <v>35</v>
      </c>
      <c r="BM152" s="1402" t="s">
        <v>35</v>
      </c>
      <c r="BN152" s="1362" t="s">
        <v>35</v>
      </c>
      <c r="BO152" s="1362" t="s">
        <v>35</v>
      </c>
      <c r="BP152" s="1362" t="s">
        <v>35</v>
      </c>
      <c r="BQ152" s="1382" t="s">
        <v>35</v>
      </c>
      <c r="BR152" s="1402" t="s">
        <v>35</v>
      </c>
      <c r="BS152" s="1362" t="s">
        <v>35</v>
      </c>
      <c r="BT152" s="1362" t="s">
        <v>35</v>
      </c>
      <c r="BU152" s="1362" t="s">
        <v>35</v>
      </c>
      <c r="BV152" s="1362" t="s">
        <v>35</v>
      </c>
      <c r="BW152" s="1362" t="s">
        <v>35</v>
      </c>
      <c r="BX152" s="1362" t="s">
        <v>35</v>
      </c>
      <c r="BY152" s="1421" t="s">
        <v>35</v>
      </c>
      <c r="BZ152" s="1421" t="s">
        <v>35</v>
      </c>
      <c r="CA152" s="1817"/>
      <c r="CB152" s="1817"/>
      <c r="CC152" s="1817"/>
      <c r="CD152" s="1817"/>
      <c r="CE152" s="1817"/>
      <c r="CF152" s="1817"/>
      <c r="CG152" s="1817"/>
      <c r="CH152" s="1817"/>
      <c r="CI152" s="1817"/>
      <c r="CJ152" s="1817"/>
      <c r="CK152" s="1817"/>
      <c r="CL152" s="1817"/>
      <c r="CM152" s="1817"/>
      <c r="CN152" s="1817"/>
      <c r="CO152" s="1817"/>
      <c r="CP152" s="1817"/>
      <c r="CQ152" s="1817"/>
      <c r="CR152" s="1817"/>
      <c r="CS152" s="1817"/>
      <c r="CT152" s="1817"/>
      <c r="CU152" s="1817"/>
      <c r="CV152" s="1817"/>
      <c r="CW152" s="1817"/>
      <c r="CX152" s="1817"/>
      <c r="CY152" s="1817"/>
      <c r="CZ152" s="1817"/>
    </row>
    <row r="153" s="772" customFormat="true" ht="15" customHeight="true" x14ac:dyDescent="0.2">
      <c r="A153" s="2470" t="s">
        <v>275</v>
      </c>
      <c r="B153" s="1684" t="s">
        <v>276</v>
      </c>
      <c r="C153" s="1601">
        <v>13.589659750497706</v>
      </c>
      <c r="D153" s="1602">
        <v>42.030691239297298</v>
      </c>
      <c r="E153" s="1602">
        <v>64.369300677052706</v>
      </c>
      <c r="F153" s="1602">
        <v>74.840499467013345</v>
      </c>
      <c r="G153" s="1603">
        <v>85.875881296366003</v>
      </c>
      <c r="H153" s="1604">
        <v>65.788293195914193</v>
      </c>
      <c r="I153" s="1602">
        <v>80.838660655187496</v>
      </c>
      <c r="J153" s="1602">
        <v>86.564163051368482</v>
      </c>
      <c r="K153" s="1602">
        <v>86.633259496918839</v>
      </c>
      <c r="L153" s="1605">
        <v>91.568014208777399</v>
      </c>
      <c r="M153" s="1606">
        <v>0.50198966449572535</v>
      </c>
      <c r="N153" s="1602">
        <v>2.4928327033344453</v>
      </c>
      <c r="O153" s="1602">
        <v>4.0776828240731797</v>
      </c>
      <c r="P153" s="1602">
        <v>5.7522378667850234</v>
      </c>
      <c r="Q153" s="1603">
        <v>13.390705029443861</v>
      </c>
      <c r="R153" s="1604">
        <v>62.335500403890443</v>
      </c>
      <c r="S153" s="1602">
        <v>87.515663763986737</v>
      </c>
      <c r="T153" s="1602">
        <v>29.354478186152228</v>
      </c>
      <c r="U153" s="1602">
        <v>27.69494218368262</v>
      </c>
      <c r="V153" s="1602">
        <v>53.059133455039095</v>
      </c>
      <c r="W153" s="1602">
        <v>40.302175849502675</v>
      </c>
      <c r="X153" s="1602">
        <v>15.305856519991314</v>
      </c>
      <c r="Y153" s="1602">
        <v>31.603122981612696</v>
      </c>
      <c r="Z153" s="1772">
        <v>46.386840284369022</v>
      </c>
      <c r="AA153" s="898"/>
      <c r="AB153" s="898"/>
      <c r="AC153" s="898"/>
      <c r="AD153" s="898"/>
      <c r="AE153" s="898"/>
      <c r="AF153" s="898"/>
      <c r="AG153" s="898"/>
      <c r="AH153" s="898"/>
      <c r="AI153" s="898"/>
      <c r="AJ153" s="898"/>
      <c r="AK153" s="898"/>
      <c r="AL153" s="898"/>
      <c r="AM153" s="898"/>
      <c r="AN153" s="898"/>
      <c r="AO153" s="898"/>
      <c r="AP153" s="898"/>
      <c r="AQ153" s="898"/>
      <c r="AR153" s="898"/>
      <c r="AS153" s="898"/>
      <c r="AT153" s="898"/>
      <c r="AU153" s="898"/>
      <c r="AV153" s="898"/>
      <c r="AW153" s="898"/>
      <c r="AX153" s="898"/>
      <c r="AY153" s="898"/>
      <c r="AZ153" s="238"/>
      <c r="BA153" s="2519" t="s">
        <v>275</v>
      </c>
      <c r="BB153" s="262" t="s">
        <v>276</v>
      </c>
      <c r="BC153" s="488">
        <v>1035.8142843312899</v>
      </c>
      <c r="BD153" s="431">
        <v>3207.0172592448193</v>
      </c>
      <c r="BE153" s="431">
        <v>4912.5110431373869</v>
      </c>
      <c r="BF153" s="431">
        <v>5704.0725238833429</v>
      </c>
      <c r="BG153" s="489">
        <v>6550.0389865626921</v>
      </c>
      <c r="BH153" s="500">
        <v>3315.1397825466311</v>
      </c>
      <c r="BI153" s="431">
        <v>4074.5322621121804</v>
      </c>
      <c r="BJ153" s="431">
        <v>4359.8955771041292</v>
      </c>
      <c r="BK153" s="431">
        <v>4369.6675400229051</v>
      </c>
      <c r="BL153" s="489">
        <v>4611.9043822571484</v>
      </c>
      <c r="BM153" s="500">
        <v>12.987822056850842</v>
      </c>
      <c r="BN153" s="431">
        <v>64.473363997526278</v>
      </c>
      <c r="BO153" s="431">
        <v>105.50493585940819</v>
      </c>
      <c r="BP153" s="431">
        <v>148.87124727913135</v>
      </c>
      <c r="BQ153" s="489">
        <v>346.47718392363771</v>
      </c>
      <c r="BR153" s="500">
        <v>5211.4855915186199</v>
      </c>
      <c r="BS153" s="431">
        <v>8237.2836594001565</v>
      </c>
      <c r="BT153" s="431">
        <v>492.34325746583403</v>
      </c>
      <c r="BU153" s="431">
        <v>562.73951506627532</v>
      </c>
      <c r="BV153" s="431">
        <v>2935.5232100313633</v>
      </c>
      <c r="BW153" s="431">
        <v>1670.8387102228685</v>
      </c>
      <c r="BX153" s="431">
        <v>191.48295730176881</v>
      </c>
      <c r="BY153" s="432">
        <v>1167.9756108642136</v>
      </c>
      <c r="BZ153" s="432">
        <v>939.78158528842164</v>
      </c>
      <c r="CA153" s="1818"/>
      <c r="CB153" s="1818"/>
      <c r="CC153" s="1818"/>
      <c r="CD153" s="1818"/>
      <c r="CE153" s="1818"/>
      <c r="CF153" s="1818"/>
      <c r="CG153" s="1818"/>
      <c r="CH153" s="1818"/>
      <c r="CI153" s="1818"/>
      <c r="CJ153" s="1818"/>
      <c r="CK153" s="1818"/>
      <c r="CL153" s="1818"/>
      <c r="CM153" s="1818"/>
      <c r="CN153" s="1818"/>
      <c r="CO153" s="1818"/>
      <c r="CP153" s="1818"/>
      <c r="CQ153" s="1818"/>
      <c r="CR153" s="1818"/>
      <c r="CS153" s="1818"/>
      <c r="CT153" s="1818"/>
      <c r="CU153" s="1818"/>
      <c r="CV153" s="1818"/>
      <c r="CW153" s="1818"/>
      <c r="CX153" s="1818"/>
      <c r="CY153" s="1818"/>
      <c r="CZ153" s="1818"/>
    </row>
    <row r="154" s="772" customFormat="true" ht="15" customHeight="true" x14ac:dyDescent="0.2">
      <c r="A154" s="2471"/>
      <c r="B154" s="1683" t="s">
        <v>277</v>
      </c>
      <c r="C154" s="1601">
        <v>19.921619271359198</v>
      </c>
      <c r="D154" s="1602">
        <v>17.10457045442482</v>
      </c>
      <c r="E154" s="1602">
        <v>13.516283960149897</v>
      </c>
      <c r="F154" s="1602">
        <v>12.30706862423057</v>
      </c>
      <c r="G154" s="1603">
        <v>8.6350201796944432</v>
      </c>
      <c r="H154" s="1604">
        <v>14.743105195278188</v>
      </c>
      <c r="I154" s="1602">
        <v>10.963672705301821</v>
      </c>
      <c r="J154" s="1602">
        <v>9.3983040760521419</v>
      </c>
      <c r="K154" s="1602">
        <v>9.3380957754481031</v>
      </c>
      <c r="L154" s="1605">
        <v>6.1360832227542614</v>
      </c>
      <c r="M154" s="1606">
        <v>19.87687713986552</v>
      </c>
      <c r="N154" s="1602">
        <v>21.188661786592323</v>
      </c>
      <c r="O154" s="1602">
        <v>22.64472749879884</v>
      </c>
      <c r="P154" s="1602">
        <v>21.275276791772786</v>
      </c>
      <c r="Q154" s="1603">
        <v>27.20715658486106</v>
      </c>
      <c r="R154" s="1604">
        <v>16.199398919631523</v>
      </c>
      <c r="S154" s="1602">
        <v>5.6570904439405831</v>
      </c>
      <c r="T154" s="1602">
        <v>24.891430851930423</v>
      </c>
      <c r="U154" s="1602">
        <v>5.8256797173875494</v>
      </c>
      <c r="V154" s="1602">
        <v>3.8503013500385235</v>
      </c>
      <c r="W154" s="1602">
        <v>5.8287739507513043</v>
      </c>
      <c r="X154" s="1602">
        <v>22.00420257637121</v>
      </c>
      <c r="Y154" s="1602">
        <v>45.727757261778009</v>
      </c>
      <c r="Z154" s="1772">
        <v>30.065021159980986</v>
      </c>
      <c r="AA154" s="898"/>
      <c r="AB154" s="898"/>
      <c r="AC154" s="898"/>
      <c r="AD154" s="898"/>
      <c r="AE154" s="898"/>
      <c r="AF154" s="898"/>
      <c r="AG154" s="898"/>
      <c r="AH154" s="898"/>
      <c r="AI154" s="898"/>
      <c r="AJ154" s="898"/>
      <c r="AK154" s="898"/>
      <c r="AL154" s="898"/>
      <c r="AM154" s="898"/>
      <c r="AN154" s="898"/>
      <c r="AO154" s="898"/>
      <c r="AP154" s="898"/>
      <c r="AQ154" s="898"/>
      <c r="AR154" s="898"/>
      <c r="AS154" s="898"/>
      <c r="AT154" s="898"/>
      <c r="AU154" s="898"/>
      <c r="AV154" s="898"/>
      <c r="AW154" s="898"/>
      <c r="AX154" s="898"/>
      <c r="AY154" s="898"/>
      <c r="AZ154" s="238"/>
      <c r="BA154" s="2519"/>
      <c r="BB154" s="173" t="s">
        <v>277</v>
      </c>
      <c r="BC154" s="490">
        <v>1518.4410932383807</v>
      </c>
      <c r="BD154" s="433">
        <v>1305.1094579196956</v>
      </c>
      <c r="BE154" s="433">
        <v>1031.5304581223752</v>
      </c>
      <c r="BF154" s="433">
        <v>938.00031385362229</v>
      </c>
      <c r="BG154" s="491">
        <v>658.62169881623811</v>
      </c>
      <c r="BH154" s="501">
        <v>742.92023970872788</v>
      </c>
      <c r="BI154" s="433">
        <v>552.60487725713404</v>
      </c>
      <c r="BJ154" s="433">
        <v>473.35551952537094</v>
      </c>
      <c r="BK154" s="433">
        <v>471.00125555187992</v>
      </c>
      <c r="BL154" s="491">
        <v>309.04928265007953</v>
      </c>
      <c r="BM154" s="501">
        <v>514.26824414361624</v>
      </c>
      <c r="BN154" s="433">
        <v>548.01282980607709</v>
      </c>
      <c r="BO154" s="433">
        <v>585.90396197810617</v>
      </c>
      <c r="BP154" s="433">
        <v>550.61648449704842</v>
      </c>
      <c r="BQ154" s="491">
        <v>703.97032683226996</v>
      </c>
      <c r="BR154" s="501">
        <v>1354.3315368276571</v>
      </c>
      <c r="BS154" s="433">
        <v>532.46535156597133</v>
      </c>
      <c r="BT154" s="433">
        <v>417.487514883036</v>
      </c>
      <c r="BU154" s="433">
        <v>118.37324509836482</v>
      </c>
      <c r="BV154" s="433">
        <v>213.01985619932415</v>
      </c>
      <c r="BW154" s="433">
        <v>241.6480238293174</v>
      </c>
      <c r="BX154" s="433">
        <v>275.28219520988625</v>
      </c>
      <c r="BY154" s="434">
        <v>1689.9882094674622</v>
      </c>
      <c r="BZ154" s="434">
        <v>609.10708886929319</v>
      </c>
      <c r="CA154" s="1818"/>
      <c r="CB154" s="1818"/>
      <c r="CC154" s="1818"/>
      <c r="CD154" s="1818"/>
      <c r="CE154" s="1818"/>
      <c r="CF154" s="1818"/>
      <c r="CG154" s="1818"/>
      <c r="CH154" s="1818"/>
      <c r="CI154" s="1818"/>
      <c r="CJ154" s="1818"/>
      <c r="CK154" s="1818"/>
      <c r="CL154" s="1818"/>
      <c r="CM154" s="1818"/>
      <c r="CN154" s="1818"/>
      <c r="CO154" s="1818"/>
      <c r="CP154" s="1818"/>
      <c r="CQ154" s="1818"/>
      <c r="CR154" s="1818"/>
      <c r="CS154" s="1818"/>
      <c r="CT154" s="1818"/>
      <c r="CU154" s="1818"/>
      <c r="CV154" s="1818"/>
      <c r="CW154" s="1818"/>
      <c r="CX154" s="1818"/>
      <c r="CY154" s="1818"/>
      <c r="CZ154" s="1818"/>
    </row>
    <row r="155" s="772" customFormat="true" ht="15" customHeight="true" x14ac:dyDescent="0.2">
      <c r="A155" s="2471"/>
      <c r="B155" s="1683" t="s">
        <v>278</v>
      </c>
      <c r="C155" s="1601">
        <v>19.304218660002178</v>
      </c>
      <c r="D155" s="1602">
        <v>21.734888584061736</v>
      </c>
      <c r="E155" s="1602">
        <v>13.718661191815299</v>
      </c>
      <c r="F155" s="1602">
        <v>9.1500305467042491</v>
      </c>
      <c r="G155" s="1603">
        <v>4.570650970193892</v>
      </c>
      <c r="H155" s="1604">
        <v>12.048402757042343</v>
      </c>
      <c r="I155" s="1602">
        <v>6.25697165297123</v>
      </c>
      <c r="J155" s="1602">
        <v>3.2585159309359053</v>
      </c>
      <c r="K155" s="1602">
        <v>3.5141933774545961</v>
      </c>
      <c r="L155" s="1605">
        <v>1.6553289831631635</v>
      </c>
      <c r="M155" s="1606">
        <v>16.148591310409778</v>
      </c>
      <c r="N155" s="1602">
        <v>22.910867000119996</v>
      </c>
      <c r="O155" s="1602">
        <v>32.3044497023972</v>
      </c>
      <c r="P155" s="1602">
        <v>37.488577468947696</v>
      </c>
      <c r="Q155" s="1603">
        <v>40.932218397874401</v>
      </c>
      <c r="R155" s="1604">
        <v>4.8895608986718111</v>
      </c>
      <c r="S155" s="1602">
        <v>6.0236744491748997</v>
      </c>
      <c r="T155" s="1602">
        <v>26.553304370590723</v>
      </c>
      <c r="U155" s="1602">
        <v>0.34674980572670128</v>
      </c>
      <c r="V155" s="1602">
        <v>35.512051123209822</v>
      </c>
      <c r="W155" s="1602">
        <v>23.024115835263778</v>
      </c>
      <c r="X155" s="1602">
        <v>30.564225423506802</v>
      </c>
      <c r="Y155" s="1602">
        <v>1.3128946698755648</v>
      </c>
      <c r="Z155" s="1772">
        <v>21.938355122333437</v>
      </c>
      <c r="AA155" s="898"/>
      <c r="AB155" s="898"/>
      <c r="AC155" s="898"/>
      <c r="AD155" s="898"/>
      <c r="AE155" s="898"/>
      <c r="AF155" s="898"/>
      <c r="AG155" s="898"/>
      <c r="AH155" s="898"/>
      <c r="AI155" s="898"/>
      <c r="AJ155" s="898"/>
      <c r="AK155" s="898"/>
      <c r="AL155" s="898"/>
      <c r="AM155" s="898"/>
      <c r="AN155" s="898"/>
      <c r="AO155" s="898"/>
      <c r="AP155" s="898"/>
      <c r="AQ155" s="898"/>
      <c r="AR155" s="898"/>
      <c r="AS155" s="898"/>
      <c r="AT155" s="898"/>
      <c r="AU155" s="898"/>
      <c r="AV155" s="898"/>
      <c r="AW155" s="898"/>
      <c r="AX155" s="898"/>
      <c r="AY155" s="898"/>
      <c r="AZ155" s="238"/>
      <c r="BA155" s="2519"/>
      <c r="BB155" s="173" t="s">
        <v>278</v>
      </c>
      <c r="BC155" s="490">
        <v>1471.3823453271204</v>
      </c>
      <c r="BD155" s="433">
        <v>1658.4110506295481</v>
      </c>
      <c r="BE155" s="433">
        <v>1046.9754043153403</v>
      </c>
      <c r="BF155" s="433">
        <v>697.38227571761865</v>
      </c>
      <c r="BG155" s="491">
        <v>348.6187459948369</v>
      </c>
      <c r="BH155" s="501">
        <v>607.13141131462282</v>
      </c>
      <c r="BI155" s="433">
        <v>315.3717869213196</v>
      </c>
      <c r="BJ155" s="433">
        <v>164.11859936519312</v>
      </c>
      <c r="BK155" s="433">
        <v>177.25128686140397</v>
      </c>
      <c r="BL155" s="491">
        <v>83.372114788044314</v>
      </c>
      <c r="BM155" s="501">
        <v>417.80746744875648</v>
      </c>
      <c r="BN155" s="433">
        <v>592.55507424216921</v>
      </c>
      <c r="BO155" s="433">
        <v>835.83717539373981</v>
      </c>
      <c r="BP155" s="433">
        <v>970.22609561204388</v>
      </c>
      <c r="BQ155" s="491">
        <v>1059.0988100371771</v>
      </c>
      <c r="BR155" s="501">
        <v>408.78594071077066</v>
      </c>
      <c r="BS155" s="433">
        <v>566.96953408874288</v>
      </c>
      <c r="BT155" s="433">
        <v>445.36102080893613</v>
      </c>
      <c r="BU155" s="433">
        <v>7.0456842346808077</v>
      </c>
      <c r="BV155" s="433">
        <v>1964.7220661139979</v>
      </c>
      <c r="BW155" s="433">
        <v>954.52871204443329</v>
      </c>
      <c r="BX155" s="433">
        <v>382.3718237582375</v>
      </c>
      <c r="BY155" s="434">
        <v>48.521437420613822</v>
      </c>
      <c r="BZ155" s="434">
        <v>444.46360280405395</v>
      </c>
      <c r="CA155" s="1818"/>
      <c r="CB155" s="1818"/>
      <c r="CC155" s="1818"/>
      <c r="CD155" s="1818"/>
      <c r="CE155" s="1818"/>
      <c r="CF155" s="1818"/>
      <c r="CG155" s="1818"/>
      <c r="CH155" s="1818"/>
      <c r="CI155" s="1818"/>
      <c r="CJ155" s="1818"/>
      <c r="CK155" s="1818"/>
      <c r="CL155" s="1818"/>
      <c r="CM155" s="1818"/>
      <c r="CN155" s="1818"/>
      <c r="CO155" s="1818"/>
      <c r="CP155" s="1818"/>
      <c r="CQ155" s="1818"/>
      <c r="CR155" s="1818"/>
      <c r="CS155" s="1818"/>
      <c r="CT155" s="1818"/>
      <c r="CU155" s="1818"/>
      <c r="CV155" s="1818"/>
      <c r="CW155" s="1818"/>
      <c r="CX155" s="1818"/>
      <c r="CY155" s="1818"/>
      <c r="CZ155" s="1818"/>
    </row>
    <row r="156" s="772" customFormat="true" ht="15" customHeight="true" x14ac:dyDescent="0.2">
      <c r="A156" s="2471"/>
      <c r="B156" s="1683" t="s">
        <v>279</v>
      </c>
      <c r="C156" s="1601">
        <v>0.29934992492178664</v>
      </c>
      <c r="D156" s="1602">
        <v>9.9446796581293739E-2</v>
      </c>
      <c r="E156" s="1602">
        <v>0.34554426013853912</v>
      </c>
      <c r="F156" s="1602">
        <v>6.4721434502531899E-2</v>
      </c>
      <c r="G156" s="1603">
        <v>0.12343497284166723</v>
      </c>
      <c r="H156" s="1604">
        <v>2.2944487992252655E-2</v>
      </c>
      <c r="I156" s="1602">
        <v>0</v>
      </c>
      <c r="J156" s="1602">
        <v>0</v>
      </c>
      <c r="K156" s="1602">
        <v>0</v>
      </c>
      <c r="L156" s="1605">
        <v>0</v>
      </c>
      <c r="M156" s="1606">
        <v>0.26416147765481762</v>
      </c>
      <c r="N156" s="1602">
        <v>0.40696940935004133</v>
      </c>
      <c r="O156" s="1602">
        <v>0.415504744254311</v>
      </c>
      <c r="P156" s="1602">
        <v>0.95133122670254344</v>
      </c>
      <c r="Q156" s="1603">
        <v>0.6661129224749428</v>
      </c>
      <c r="R156" s="1604">
        <v>0</v>
      </c>
      <c r="S156" s="1602">
        <v>5.2408081936769241E-2</v>
      </c>
      <c r="T156" s="1602">
        <v>0</v>
      </c>
      <c r="U156" s="1602">
        <v>0</v>
      </c>
      <c r="V156" s="1602">
        <v>0.57395380621977543</v>
      </c>
      <c r="W156" s="1602">
        <v>0.79543670605221017</v>
      </c>
      <c r="X156" s="1602">
        <v>0.11664141619185571</v>
      </c>
      <c r="Y156" s="1602">
        <v>0</v>
      </c>
      <c r="Z156" s="1772">
        <v>0</v>
      </c>
      <c r="AA156" s="898"/>
      <c r="AB156" s="898"/>
      <c r="AC156" s="898"/>
      <c r="AD156" s="898"/>
      <c r="AE156" s="898"/>
      <c r="AF156" s="898"/>
      <c r="AG156" s="898"/>
      <c r="AH156" s="898"/>
      <c r="AI156" s="898"/>
      <c r="AJ156" s="898"/>
      <c r="AK156" s="898"/>
      <c r="AL156" s="898"/>
      <c r="AM156" s="898"/>
      <c r="AN156" s="898"/>
      <c r="AO156" s="898"/>
      <c r="AP156" s="898"/>
      <c r="AQ156" s="898"/>
      <c r="AR156" s="898"/>
      <c r="AS156" s="898"/>
      <c r="AT156" s="898"/>
      <c r="AU156" s="898"/>
      <c r="AV156" s="898"/>
      <c r="AW156" s="898"/>
      <c r="AX156" s="898"/>
      <c r="AY156" s="898"/>
      <c r="AZ156" s="238"/>
      <c r="BA156" s="2519"/>
      <c r="BB156" s="173" t="s">
        <v>279</v>
      </c>
      <c r="BC156" s="490">
        <v>22.816680766133953</v>
      </c>
      <c r="BD156" s="433">
        <v>7.5879692579176776</v>
      </c>
      <c r="BE156" s="433">
        <v>26.371111321214912</v>
      </c>
      <c r="BF156" s="433">
        <v>4.9328339452748482</v>
      </c>
      <c r="BG156" s="491">
        <v>9.4147957751723332</v>
      </c>
      <c r="BH156" s="501">
        <v>1.1561963571051308</v>
      </c>
      <c r="BI156" s="433">
        <v>0</v>
      </c>
      <c r="BJ156" s="433">
        <v>0</v>
      </c>
      <c r="BK156" s="433">
        <v>0</v>
      </c>
      <c r="BL156" s="491">
        <v>0</v>
      </c>
      <c r="BM156" s="501">
        <v>6.8345675393577094</v>
      </c>
      <c r="BN156" s="433">
        <v>10.525650931081852</v>
      </c>
      <c r="BO156" s="433">
        <v>10.75066484647315</v>
      </c>
      <c r="BP156" s="433">
        <v>24.6210030903937</v>
      </c>
      <c r="BQ156" s="491">
        <v>17.235308301302176</v>
      </c>
      <c r="BR156" s="501">
        <v>0</v>
      </c>
      <c r="BS156" s="433">
        <v>4.9328339452748482</v>
      </c>
      <c r="BT156" s="433">
        <v>0</v>
      </c>
      <c r="BU156" s="433">
        <v>0</v>
      </c>
      <c r="BV156" s="433">
        <v>31.754282626415215</v>
      </c>
      <c r="BW156" s="433">
        <v>32.977039377902521</v>
      </c>
      <c r="BX156" s="433">
        <v>1.4592351161211345</v>
      </c>
      <c r="BY156" s="434">
        <v>0</v>
      </c>
      <c r="BZ156" s="434">
        <v>0</v>
      </c>
      <c r="CA156" s="1818"/>
      <c r="CB156" s="1818"/>
      <c r="CC156" s="1818"/>
      <c r="CD156" s="1818"/>
      <c r="CE156" s="1818"/>
      <c r="CF156" s="1818"/>
      <c r="CG156" s="1818"/>
      <c r="CH156" s="1818"/>
      <c r="CI156" s="1818"/>
      <c r="CJ156" s="1818"/>
      <c r="CK156" s="1818"/>
      <c r="CL156" s="1818"/>
      <c r="CM156" s="1818"/>
      <c r="CN156" s="1818"/>
      <c r="CO156" s="1818"/>
      <c r="CP156" s="1818"/>
      <c r="CQ156" s="1818"/>
      <c r="CR156" s="1818"/>
      <c r="CS156" s="1818"/>
      <c r="CT156" s="1818"/>
      <c r="CU156" s="1818"/>
      <c r="CV156" s="1818"/>
      <c r="CW156" s="1818"/>
      <c r="CX156" s="1818"/>
      <c r="CY156" s="1818"/>
      <c r="CZ156" s="1818"/>
    </row>
    <row r="157" s="772" customFormat="true" ht="15" customHeight="true" x14ac:dyDescent="0.2">
      <c r="A157" s="2471"/>
      <c r="B157" s="1683" t="s">
        <v>280</v>
      </c>
      <c r="C157" s="1601">
        <v>4.1426243974101933E-2</v>
      </c>
      <c r="D157" s="1602">
        <v>0</v>
      </c>
      <c r="E157" s="1602">
        <v>0.18566399499174696</v>
      </c>
      <c r="F157" s="1602">
        <v>0</v>
      </c>
      <c r="G157" s="1603">
        <v>0</v>
      </c>
      <c r="H157" s="1604">
        <v>0</v>
      </c>
      <c r="I157" s="1602">
        <v>0.28112132326357647</v>
      </c>
      <c r="J157" s="1602">
        <v>0</v>
      </c>
      <c r="K157" s="1602">
        <v>0</v>
      </c>
      <c r="L157" s="1605">
        <v>0</v>
      </c>
      <c r="M157" s="1606">
        <v>2.7824295607333786E-2</v>
      </c>
      <c r="N157" s="1602">
        <v>9.4250635182016707E-2</v>
      </c>
      <c r="O157" s="1602">
        <v>0</v>
      </c>
      <c r="P157" s="1602">
        <v>0</v>
      </c>
      <c r="Q157" s="1603">
        <v>0</v>
      </c>
      <c r="R157" s="1604">
        <v>0.16948308032816423</v>
      </c>
      <c r="S157" s="1602">
        <v>0</v>
      </c>
      <c r="T157" s="1602">
        <v>0</v>
      </c>
      <c r="U157" s="1602">
        <v>0</v>
      </c>
      <c r="V157" s="1602">
        <v>0</v>
      </c>
      <c r="W157" s="1602">
        <v>5.8798391842373378E-2</v>
      </c>
      <c r="X157" s="1602">
        <v>5.7543098654648808E-2</v>
      </c>
      <c r="Y157" s="1602">
        <v>0</v>
      </c>
      <c r="Z157" s="1772">
        <v>0</v>
      </c>
      <c r="AA157" s="898"/>
      <c r="AB157" s="898"/>
      <c r="AC157" s="898"/>
      <c r="AD157" s="898"/>
      <c r="AE157" s="898"/>
      <c r="AF157" s="898"/>
      <c r="AG157" s="898"/>
      <c r="AH157" s="898"/>
      <c r="AI157" s="898"/>
      <c r="AJ157" s="898"/>
      <c r="AK157" s="898"/>
      <c r="AL157" s="898"/>
      <c r="AM157" s="898"/>
      <c r="AN157" s="898"/>
      <c r="AO157" s="898"/>
      <c r="AP157" s="898"/>
      <c r="AQ157" s="898"/>
      <c r="AR157" s="898"/>
      <c r="AS157" s="898"/>
      <c r="AT157" s="898"/>
      <c r="AU157" s="898"/>
      <c r="AV157" s="898"/>
      <c r="AW157" s="898"/>
      <c r="AX157" s="898"/>
      <c r="AY157" s="898"/>
      <c r="AZ157" s="238"/>
      <c r="BA157" s="2519"/>
      <c r="BB157" s="173" t="s">
        <v>280</v>
      </c>
      <c r="BC157" s="490">
        <v>3.1575400740254933</v>
      </c>
      <c r="BD157" s="433">
        <v>0</v>
      </c>
      <c r="BE157" s="433">
        <v>14.169431951512742</v>
      </c>
      <c r="BF157" s="433">
        <v>0</v>
      </c>
      <c r="BG157" s="491">
        <v>0</v>
      </c>
      <c r="BH157" s="501">
        <v>0</v>
      </c>
      <c r="BI157" s="433">
        <v>14.169431951512742</v>
      </c>
      <c r="BJ157" s="433">
        <v>0</v>
      </c>
      <c r="BK157" s="433">
        <v>0</v>
      </c>
      <c r="BL157" s="491">
        <v>0</v>
      </c>
      <c r="BM157" s="501">
        <v>0.71988932395309302</v>
      </c>
      <c r="BN157" s="433">
        <v>2.4376507500724003</v>
      </c>
      <c r="BO157" s="433">
        <v>0</v>
      </c>
      <c r="BP157" s="433">
        <v>0</v>
      </c>
      <c r="BQ157" s="491">
        <v>0</v>
      </c>
      <c r="BR157" s="501">
        <v>14.169431951512742</v>
      </c>
      <c r="BS157" s="433">
        <v>0</v>
      </c>
      <c r="BT157" s="433">
        <v>0</v>
      </c>
      <c r="BU157" s="433">
        <v>0</v>
      </c>
      <c r="BV157" s="433">
        <v>0</v>
      </c>
      <c r="BW157" s="433">
        <v>2.4376507500724003</v>
      </c>
      <c r="BX157" s="433">
        <v>0.71988932395309302</v>
      </c>
      <c r="BY157" s="434">
        <v>0</v>
      </c>
      <c r="BZ157" s="434">
        <v>0</v>
      </c>
      <c r="CA157" s="1818"/>
      <c r="CB157" s="1818"/>
      <c r="CC157" s="1818"/>
      <c r="CD157" s="1818"/>
      <c r="CE157" s="1818"/>
      <c r="CF157" s="1818"/>
      <c r="CG157" s="1818"/>
      <c r="CH157" s="1818"/>
      <c r="CI157" s="1818"/>
      <c r="CJ157" s="1818"/>
      <c r="CK157" s="1818"/>
      <c r="CL157" s="1818"/>
      <c r="CM157" s="1818"/>
      <c r="CN157" s="1818"/>
      <c r="CO157" s="1818"/>
      <c r="CP157" s="1818"/>
      <c r="CQ157" s="1818"/>
      <c r="CR157" s="1818"/>
      <c r="CS157" s="1818"/>
      <c r="CT157" s="1818"/>
      <c r="CU157" s="1818"/>
      <c r="CV157" s="1818"/>
      <c r="CW157" s="1818"/>
      <c r="CX157" s="1818"/>
      <c r="CY157" s="1818"/>
      <c r="CZ157" s="1818"/>
    </row>
    <row r="158" s="772" customFormat="true" ht="15" customHeight="true" x14ac:dyDescent="0.2">
      <c r="A158" s="2471"/>
      <c r="B158" s="1683" t="s">
        <v>281</v>
      </c>
      <c r="C158" s="1601">
        <v>6.0201255539211695</v>
      </c>
      <c r="D158" s="1602">
        <v>3.7335157604733396</v>
      </c>
      <c r="E158" s="1602">
        <v>1.3302099178008553</v>
      </c>
      <c r="F158" s="1602">
        <v>0.97995582919447788</v>
      </c>
      <c r="G158" s="1603">
        <v>0.38211495665298434</v>
      </c>
      <c r="H158" s="1604">
        <v>2.3034153707614022</v>
      </c>
      <c r="I158" s="1602">
        <v>0.5289490810611992</v>
      </c>
      <c r="J158" s="1602">
        <v>0.40502653037072728</v>
      </c>
      <c r="K158" s="1602">
        <v>0.19969627962002778</v>
      </c>
      <c r="L158" s="1605">
        <v>0.46953069484347898</v>
      </c>
      <c r="M158" s="1606">
        <v>6.4328086652095608</v>
      </c>
      <c r="N158" s="1602">
        <v>7.148784064846855</v>
      </c>
      <c r="O158" s="1602">
        <v>7.2221455123632632</v>
      </c>
      <c r="P158" s="1602">
        <v>4.1643234593710536</v>
      </c>
      <c r="Q158" s="1603">
        <v>4.1070094852879224</v>
      </c>
      <c r="R158" s="1604">
        <v>0.47985159963879737</v>
      </c>
      <c r="S158" s="1602">
        <v>0.12890867447998952</v>
      </c>
      <c r="T158" s="1602">
        <v>0.33196818277146345</v>
      </c>
      <c r="U158" s="1602">
        <v>4.1852152465791104</v>
      </c>
      <c r="V158" s="1602">
        <v>1.4226705759312055</v>
      </c>
      <c r="W158" s="1602">
        <v>10.218506198621801</v>
      </c>
      <c r="X158" s="1602">
        <v>0</v>
      </c>
      <c r="Y158" s="1602">
        <v>8.0641256171349198</v>
      </c>
      <c r="Z158" s="1772">
        <v>0.28868402321520198</v>
      </c>
      <c r="AA158" s="898"/>
      <c r="AB158" s="898"/>
      <c r="AC158" s="898"/>
      <c r="AD158" s="898"/>
      <c r="AE158" s="898"/>
      <c r="AF158" s="898"/>
      <c r="AG158" s="898"/>
      <c r="AH158" s="898"/>
      <c r="AI158" s="898"/>
      <c r="AJ158" s="898"/>
      <c r="AK158" s="898"/>
      <c r="AL158" s="898"/>
      <c r="AM158" s="898"/>
      <c r="AN158" s="898"/>
      <c r="AO158" s="898"/>
      <c r="AP158" s="898"/>
      <c r="AQ158" s="898"/>
      <c r="AR158" s="898"/>
      <c r="AS158" s="898"/>
      <c r="AT158" s="898"/>
      <c r="AU158" s="898"/>
      <c r="AV158" s="898"/>
      <c r="AW158" s="898"/>
      <c r="AX158" s="898"/>
      <c r="AY158" s="898"/>
      <c r="AZ158" s="238"/>
      <c r="BA158" s="2519"/>
      <c r="BB158" s="173" t="s">
        <v>281</v>
      </c>
      <c r="BC158" s="490">
        <v>458.85858488774812</v>
      </c>
      <c r="BD158" s="433">
        <v>284.87396063345659</v>
      </c>
      <c r="BE158" s="433">
        <v>101.51843879231626</v>
      </c>
      <c r="BF158" s="433">
        <v>74.6886934178101</v>
      </c>
      <c r="BG158" s="491">
        <v>29.145178199547328</v>
      </c>
      <c r="BH158" s="501">
        <v>116.07147047576497</v>
      </c>
      <c r="BI158" s="433">
        <v>26.660759571356706</v>
      </c>
      <c r="BJ158" s="433">
        <v>20.399589346520557</v>
      </c>
      <c r="BK158" s="433">
        <v>10.072417406273484</v>
      </c>
      <c r="BL158" s="491">
        <v>23.648330564597018</v>
      </c>
      <c r="BM158" s="501">
        <v>166.43405268799395</v>
      </c>
      <c r="BN158" s="433">
        <v>184.8925347200688</v>
      </c>
      <c r="BO158" s="433">
        <v>186.86396954436694</v>
      </c>
      <c r="BP158" s="433">
        <v>107.77510280825892</v>
      </c>
      <c r="BQ158" s="491">
        <v>106.26662880567739</v>
      </c>
      <c r="BR158" s="501">
        <v>40.117423961975277</v>
      </c>
      <c r="BS158" s="433">
        <v>12.133340160826304</v>
      </c>
      <c r="BT158" s="433">
        <v>5.5678828778437781</v>
      </c>
      <c r="BU158" s="433">
        <v>85.040293014063252</v>
      </c>
      <c r="BV158" s="433">
        <v>78.709964221590837</v>
      </c>
      <c r="BW158" s="433">
        <v>423.63657438908035</v>
      </c>
      <c r="BX158" s="433">
        <v>0</v>
      </c>
      <c r="BY158" s="434">
        <v>298.03073731791926</v>
      </c>
      <c r="BZ158" s="434">
        <v>5.8486399875794515</v>
      </c>
      <c r="CA158" s="1818"/>
      <c r="CB158" s="1818"/>
      <c r="CC158" s="1818"/>
      <c r="CD158" s="1818"/>
      <c r="CE158" s="1818"/>
      <c r="CF158" s="1818"/>
      <c r="CG158" s="1818"/>
      <c r="CH158" s="1818"/>
      <c r="CI158" s="1818"/>
      <c r="CJ158" s="1818"/>
      <c r="CK158" s="1818"/>
      <c r="CL158" s="1818"/>
      <c r="CM158" s="1818"/>
      <c r="CN158" s="1818"/>
      <c r="CO158" s="1818"/>
      <c r="CP158" s="1818"/>
      <c r="CQ158" s="1818"/>
      <c r="CR158" s="1818"/>
      <c r="CS158" s="1818"/>
      <c r="CT158" s="1818"/>
      <c r="CU158" s="1818"/>
      <c r="CV158" s="1818"/>
      <c r="CW158" s="1818"/>
      <c r="CX158" s="1818"/>
      <c r="CY158" s="1818"/>
      <c r="CZ158" s="1818"/>
    </row>
    <row r="159" s="772" customFormat="true" ht="15" customHeight="true" x14ac:dyDescent="0.2">
      <c r="A159" s="2471"/>
      <c r="B159" s="1683" t="s">
        <v>282</v>
      </c>
      <c r="C159" s="1601">
        <v>24.43310347764724</v>
      </c>
      <c r="D159" s="1602">
        <v>13.84774048592487</v>
      </c>
      <c r="E159" s="1602">
        <v>6.2374652416407317</v>
      </c>
      <c r="F159" s="1602">
        <v>2.63321728289523</v>
      </c>
      <c r="G159" s="1603">
        <v>0.41289762425106796</v>
      </c>
      <c r="H159" s="1604">
        <v>4.3012405688511794</v>
      </c>
      <c r="I159" s="1602">
        <v>1.0173489085903389</v>
      </c>
      <c r="J159" s="1602">
        <v>0.37399041127289112</v>
      </c>
      <c r="K159" s="1602">
        <v>0.31475507055849988</v>
      </c>
      <c r="L159" s="1605">
        <v>0.17104289046171317</v>
      </c>
      <c r="M159" s="1606">
        <v>25.138144089397279</v>
      </c>
      <c r="N159" s="1602">
        <v>32.729780465736475</v>
      </c>
      <c r="O159" s="1602">
        <v>28.95303459565493</v>
      </c>
      <c r="P159" s="1602">
        <v>27.713207069473683</v>
      </c>
      <c r="Q159" s="1603">
        <v>13.624609740478522</v>
      </c>
      <c r="R159" s="1604">
        <v>13.020508534286968</v>
      </c>
      <c r="S159" s="1602">
        <v>0.38526112488507192</v>
      </c>
      <c r="T159" s="1602">
        <v>0.65687904401032404</v>
      </c>
      <c r="U159" s="1602">
        <v>46.911956192752271</v>
      </c>
      <c r="V159" s="1602">
        <v>5.0050106007074904</v>
      </c>
      <c r="W159" s="1602">
        <v>14.791517586514052</v>
      </c>
      <c r="X159" s="1602">
        <v>14.187336449221988</v>
      </c>
      <c r="Y159" s="1602">
        <v>12.729649309496327</v>
      </c>
      <c r="Z159" s="1772">
        <v>0</v>
      </c>
      <c r="AA159" s="898"/>
      <c r="AB159" s="898"/>
      <c r="AC159" s="898"/>
      <c r="AD159" s="898"/>
      <c r="AE159" s="898"/>
      <c r="AF159" s="898"/>
      <c r="AG159" s="898"/>
      <c r="AH159" s="898"/>
      <c r="AI159" s="898"/>
      <c r="AJ159" s="898"/>
      <c r="AK159" s="898"/>
      <c r="AL159" s="898"/>
      <c r="AM159" s="898"/>
      <c r="AN159" s="898"/>
      <c r="AO159" s="898"/>
      <c r="AP159" s="898"/>
      <c r="AQ159" s="898"/>
      <c r="AR159" s="898"/>
      <c r="AS159" s="898"/>
      <c r="AT159" s="898"/>
      <c r="AU159" s="898"/>
      <c r="AV159" s="898"/>
      <c r="AW159" s="898"/>
      <c r="AX159" s="898"/>
      <c r="AY159" s="898"/>
      <c r="AZ159" s="238"/>
      <c r="BA159" s="2519"/>
      <c r="BB159" s="173" t="s">
        <v>282</v>
      </c>
      <c r="BC159" s="490">
        <v>1862.3098780500845</v>
      </c>
      <c r="BD159" s="433">
        <v>1056.6074796881398</v>
      </c>
      <c r="BE159" s="433">
        <v>476.02842594916166</v>
      </c>
      <c r="BF159" s="433">
        <v>200.69430936117237</v>
      </c>
      <c r="BG159" s="491">
        <v>31.4930746034516</v>
      </c>
      <c r="BH159" s="501">
        <v>216.74393773431441</v>
      </c>
      <c r="BI159" s="433">
        <v>51.277704458231256</v>
      </c>
      <c r="BJ159" s="433">
        <v>18.836422400577405</v>
      </c>
      <c r="BK159" s="433">
        <v>15.875831324642842</v>
      </c>
      <c r="BL159" s="491">
        <v>8.6147271281404443</v>
      </c>
      <c r="BM159" s="501">
        <v>650.39136333722024</v>
      </c>
      <c r="BN159" s="433">
        <v>846.50648505369952</v>
      </c>
      <c r="BO159" s="433">
        <v>749.12350708495887</v>
      </c>
      <c r="BP159" s="433">
        <v>717.23384847492025</v>
      </c>
      <c r="BQ159" s="491">
        <v>352.52934065530809</v>
      </c>
      <c r="BR159" s="501">
        <v>1088.5641758070617</v>
      </c>
      <c r="BS159" s="433">
        <v>36.26213905177331</v>
      </c>
      <c r="BT159" s="433">
        <v>11.01739796695321</v>
      </c>
      <c r="BU159" s="433">
        <v>953.21417548485545</v>
      </c>
      <c r="BV159" s="433">
        <v>276.90472550366354</v>
      </c>
      <c r="BW159" s="433">
        <v>613.22347107953942</v>
      </c>
      <c r="BX159" s="433">
        <v>177.48978216174626</v>
      </c>
      <c r="BY159" s="434">
        <v>470.45730059641983</v>
      </c>
      <c r="BZ159" s="434">
        <v>0</v>
      </c>
      <c r="CA159" s="1818"/>
      <c r="CB159" s="1818"/>
      <c r="CC159" s="1818"/>
      <c r="CD159" s="1818"/>
      <c r="CE159" s="1818"/>
      <c r="CF159" s="1818"/>
      <c r="CG159" s="1818"/>
      <c r="CH159" s="1818"/>
      <c r="CI159" s="1818"/>
      <c r="CJ159" s="1818"/>
      <c r="CK159" s="1818"/>
      <c r="CL159" s="1818"/>
      <c r="CM159" s="1818"/>
      <c r="CN159" s="1818"/>
      <c r="CO159" s="1818"/>
      <c r="CP159" s="1818"/>
      <c r="CQ159" s="1818"/>
      <c r="CR159" s="1818"/>
      <c r="CS159" s="1818"/>
      <c r="CT159" s="1818"/>
      <c r="CU159" s="1818"/>
      <c r="CV159" s="1818"/>
      <c r="CW159" s="1818"/>
      <c r="CX159" s="1818"/>
      <c r="CY159" s="1818"/>
      <c r="CZ159" s="1818"/>
    </row>
    <row r="160" s="772" customFormat="true" ht="15" customHeight="true" x14ac:dyDescent="0.2">
      <c r="A160" s="2471"/>
      <c r="B160" s="1683" t="s">
        <v>283</v>
      </c>
      <c r="C160" s="1601">
        <v>5.211704292126468</v>
      </c>
      <c r="D160" s="1602">
        <v>0.93824604081721286</v>
      </c>
      <c r="E160" s="1602">
        <v>0.24002231927910353</v>
      </c>
      <c r="F160" s="1602">
        <v>0</v>
      </c>
      <c r="G160" s="1603">
        <v>0</v>
      </c>
      <c r="H160" s="1604">
        <v>0.29618151352023392</v>
      </c>
      <c r="I160" s="1602">
        <v>0</v>
      </c>
      <c r="J160" s="1602">
        <v>0</v>
      </c>
      <c r="K160" s="1602">
        <v>0</v>
      </c>
      <c r="L160" s="1605">
        <v>0</v>
      </c>
      <c r="M160" s="1606">
        <v>8.5221230770201473</v>
      </c>
      <c r="N160" s="1602">
        <v>5.6488396499089157</v>
      </c>
      <c r="O160" s="1602">
        <v>2.0545462836105801</v>
      </c>
      <c r="P160" s="1602">
        <v>2.0275905375178036</v>
      </c>
      <c r="Q160" s="1603">
        <v>0</v>
      </c>
      <c r="R160" s="1604">
        <v>2.0752066275126966</v>
      </c>
      <c r="S160" s="1602">
        <v>9.3123948409045545E-2</v>
      </c>
      <c r="T160" s="1602">
        <v>0.10438357832600027</v>
      </c>
      <c r="U160" s="1602">
        <v>6.9821594022861255</v>
      </c>
      <c r="V160" s="1602">
        <v>0.48241871694805993</v>
      </c>
      <c r="W160" s="1602">
        <v>2.3679167750674779</v>
      </c>
      <c r="X160" s="1602">
        <v>0.6947940357828204</v>
      </c>
      <c r="Y160" s="1602">
        <v>0.43331959080077986</v>
      </c>
      <c r="Z160" s="1772">
        <v>0.57747856121611962</v>
      </c>
      <c r="AA160" s="898"/>
      <c r="AB160" s="898"/>
      <c r="AC160" s="898"/>
      <c r="AD160" s="898"/>
      <c r="AE160" s="898"/>
      <c r="AF160" s="898"/>
      <c r="AG160" s="898"/>
      <c r="AH160" s="898"/>
      <c r="AI160" s="898"/>
      <c r="AJ160" s="898"/>
      <c r="AK160" s="898"/>
      <c r="AL160" s="898"/>
      <c r="AM160" s="898"/>
      <c r="AN160" s="898"/>
      <c r="AO160" s="898"/>
      <c r="AP160" s="898"/>
      <c r="AQ160" s="898"/>
      <c r="AR160" s="898"/>
      <c r="AS160" s="898"/>
      <c r="AT160" s="898"/>
      <c r="AU160" s="898"/>
      <c r="AV160" s="898"/>
      <c r="AW160" s="898"/>
      <c r="AX160" s="898"/>
      <c r="AY160" s="898"/>
      <c r="AZ160" s="238"/>
      <c r="BA160" s="2519"/>
      <c r="BB160" s="173" t="s">
        <v>283</v>
      </c>
      <c r="BC160" s="490">
        <v>397.24009655926665</v>
      </c>
      <c r="BD160" s="433">
        <v>71.589858686540779</v>
      </c>
      <c r="BE160" s="433">
        <v>18.317929224891994</v>
      </c>
      <c r="BF160" s="433">
        <v>0</v>
      </c>
      <c r="BG160" s="491">
        <v>0</v>
      </c>
      <c r="BH160" s="501">
        <v>14.924891202174864</v>
      </c>
      <c r="BI160" s="433">
        <v>0</v>
      </c>
      <c r="BJ160" s="433">
        <v>0</v>
      </c>
      <c r="BK160" s="433">
        <v>0</v>
      </c>
      <c r="BL160" s="491">
        <v>0</v>
      </c>
      <c r="BM160" s="501">
        <v>220.49023296546846</v>
      </c>
      <c r="BN160" s="433">
        <v>146.09873114432358</v>
      </c>
      <c r="BO160" s="433">
        <v>53.158811811653933</v>
      </c>
      <c r="BP160" s="433">
        <v>52.475217347078591</v>
      </c>
      <c r="BQ160" s="491">
        <v>0</v>
      </c>
      <c r="BR160" s="501">
        <v>173.49518923620275</v>
      </c>
      <c r="BS160" s="433">
        <v>8.7651552366368026</v>
      </c>
      <c r="BT160" s="433">
        <v>1.7507567551722683</v>
      </c>
      <c r="BU160" s="433">
        <v>141.87200572936777</v>
      </c>
      <c r="BV160" s="433">
        <v>26.69005783433289</v>
      </c>
      <c r="BW160" s="433">
        <v>98.168570975992623</v>
      </c>
      <c r="BX160" s="433">
        <v>8.692177175028224</v>
      </c>
      <c r="BY160" s="434">
        <v>16.014452560888827</v>
      </c>
      <c r="BZ160" s="434">
        <v>11.699518967077321</v>
      </c>
      <c r="CA160" s="1818"/>
      <c r="CB160" s="1818"/>
      <c r="CC160" s="1818"/>
      <c r="CD160" s="1818"/>
      <c r="CE160" s="1818"/>
      <c r="CF160" s="1818"/>
      <c r="CG160" s="1818"/>
      <c r="CH160" s="1818"/>
      <c r="CI160" s="1818"/>
      <c r="CJ160" s="1818"/>
      <c r="CK160" s="1818"/>
      <c r="CL160" s="1818"/>
      <c r="CM160" s="1818"/>
      <c r="CN160" s="1818"/>
      <c r="CO160" s="1818"/>
      <c r="CP160" s="1818"/>
      <c r="CQ160" s="1818"/>
      <c r="CR160" s="1818"/>
      <c r="CS160" s="1818"/>
      <c r="CT160" s="1818"/>
      <c r="CU160" s="1818"/>
      <c r="CV160" s="1818"/>
      <c r="CW160" s="1818"/>
      <c r="CX160" s="1818"/>
      <c r="CY160" s="1818"/>
      <c r="CZ160" s="1818"/>
    </row>
    <row r="161" s="772" customFormat="true" ht="15" customHeight="true" x14ac:dyDescent="0.2">
      <c r="A161" s="2471"/>
      <c r="B161" s="1683" t="s">
        <v>284</v>
      </c>
      <c r="C161" s="1601">
        <v>2.8084888981857993E-2</v>
      </c>
      <c r="D161" s="1602">
        <v>0</v>
      </c>
      <c r="E161" s="1602">
        <v>0</v>
      </c>
      <c r="F161" s="1602">
        <v>0</v>
      </c>
      <c r="G161" s="1603">
        <v>0</v>
      </c>
      <c r="H161" s="1604">
        <v>1.5963184881643496E-2</v>
      </c>
      <c r="I161" s="1602">
        <v>0</v>
      </c>
      <c r="J161" s="1602">
        <v>0</v>
      </c>
      <c r="K161" s="1602">
        <v>0</v>
      </c>
      <c r="L161" s="1605">
        <v>0</v>
      </c>
      <c r="M161" s="1606">
        <v>5.1647144248578546E-2</v>
      </c>
      <c r="N161" s="1602">
        <v>0</v>
      </c>
      <c r="O161" s="1602">
        <v>0</v>
      </c>
      <c r="P161" s="1602">
        <v>0</v>
      </c>
      <c r="Q161" s="1603">
        <v>0</v>
      </c>
      <c r="R161" s="1604">
        <v>0</v>
      </c>
      <c r="S161" s="1602">
        <v>0</v>
      </c>
      <c r="T161" s="1602">
        <v>0</v>
      </c>
      <c r="U161" s="1602">
        <v>6.5762894189546797E-2</v>
      </c>
      <c r="V161" s="1602">
        <v>0</v>
      </c>
      <c r="W161" s="1602">
        <v>0</v>
      </c>
      <c r="X161" s="1602">
        <v>6.4298417025299898E-2</v>
      </c>
      <c r="Y161" s="1602">
        <v>0</v>
      </c>
      <c r="Z161" s="1772">
        <v>0</v>
      </c>
      <c r="AA161" s="898"/>
      <c r="AB161" s="898"/>
      <c r="AC161" s="898"/>
      <c r="AD161" s="898"/>
      <c r="AE161" s="898"/>
      <c r="AF161" s="898"/>
      <c r="AG161" s="898"/>
      <c r="AH161" s="898"/>
      <c r="AI161" s="898"/>
      <c r="AJ161" s="898"/>
      <c r="AK161" s="898"/>
      <c r="AL161" s="898"/>
      <c r="AM161" s="898"/>
      <c r="AN161" s="898"/>
      <c r="AO161" s="898"/>
      <c r="AP161" s="898"/>
      <c r="AQ161" s="898"/>
      <c r="AR161" s="898"/>
      <c r="AS161" s="898"/>
      <c r="AT161" s="898"/>
      <c r="AU161" s="898"/>
      <c r="AV161" s="898"/>
      <c r="AW161" s="898"/>
      <c r="AX161" s="898"/>
      <c r="AY161" s="898"/>
      <c r="AZ161" s="238"/>
      <c r="BA161" s="2519"/>
      <c r="BB161" s="173" t="s">
        <v>284</v>
      </c>
      <c r="BC161" s="490">
        <v>2.1406517687244926</v>
      </c>
      <c r="BD161" s="433">
        <v>0</v>
      </c>
      <c r="BE161" s="433">
        <v>0</v>
      </c>
      <c r="BF161" s="433">
        <v>0</v>
      </c>
      <c r="BG161" s="491">
        <v>0</v>
      </c>
      <c r="BH161" s="501">
        <v>0.80440131042296026</v>
      </c>
      <c r="BI161" s="433">
        <v>0</v>
      </c>
      <c r="BJ161" s="433">
        <v>0</v>
      </c>
      <c r="BK161" s="433">
        <v>0</v>
      </c>
      <c r="BL161" s="491">
        <v>0</v>
      </c>
      <c r="BM161" s="501">
        <v>1.3362504583015324</v>
      </c>
      <c r="BN161" s="433">
        <v>0</v>
      </c>
      <c r="BO161" s="433">
        <v>0</v>
      </c>
      <c r="BP161" s="433">
        <v>0</v>
      </c>
      <c r="BQ161" s="491">
        <v>0</v>
      </c>
      <c r="BR161" s="501">
        <v>0</v>
      </c>
      <c r="BS161" s="433">
        <v>0</v>
      </c>
      <c r="BT161" s="433">
        <v>0</v>
      </c>
      <c r="BU161" s="433">
        <v>1.3362504583015324</v>
      </c>
      <c r="BV161" s="433">
        <v>0</v>
      </c>
      <c r="BW161" s="433">
        <v>0</v>
      </c>
      <c r="BX161" s="433">
        <v>0.80440131042296026</v>
      </c>
      <c r="BY161" s="434">
        <v>0</v>
      </c>
      <c r="BZ161" s="434">
        <v>0</v>
      </c>
      <c r="CA161" s="1818"/>
      <c r="CB161" s="1818"/>
      <c r="CC161" s="1818"/>
      <c r="CD161" s="1818"/>
      <c r="CE161" s="1818"/>
      <c r="CF161" s="1818"/>
      <c r="CG161" s="1818"/>
      <c r="CH161" s="1818"/>
      <c r="CI161" s="1818"/>
      <c r="CJ161" s="1818"/>
      <c r="CK161" s="1818"/>
      <c r="CL161" s="1818"/>
      <c r="CM161" s="1818"/>
      <c r="CN161" s="1818"/>
      <c r="CO161" s="1818"/>
      <c r="CP161" s="1818"/>
      <c r="CQ161" s="1818"/>
      <c r="CR161" s="1818"/>
      <c r="CS161" s="1818"/>
      <c r="CT161" s="1818"/>
      <c r="CU161" s="1818"/>
      <c r="CV161" s="1818"/>
      <c r="CW161" s="1818"/>
      <c r="CX161" s="1818"/>
      <c r="CY161" s="1818"/>
      <c r="CZ161" s="1818"/>
    </row>
    <row r="162" s="772" customFormat="true" ht="15" customHeight="true" x14ac:dyDescent="0.2">
      <c r="A162" s="2471"/>
      <c r="B162" s="1683" t="s">
        <v>285</v>
      </c>
      <c r="C162" s="1601">
        <v>4.1991036867701996E-2</v>
      </c>
      <c r="D162" s="1602">
        <v>0</v>
      </c>
      <c r="E162" s="1602">
        <v>0</v>
      </c>
      <c r="F162" s="1602">
        <v>2.4506815459567403E-2</v>
      </c>
      <c r="G162" s="1603">
        <v>0</v>
      </c>
      <c r="H162" s="1604">
        <v>0</v>
      </c>
      <c r="I162" s="1602">
        <v>0</v>
      </c>
      <c r="J162" s="1602">
        <v>0</v>
      </c>
      <c r="K162" s="1602">
        <v>0</v>
      </c>
      <c r="L162" s="1605">
        <v>0</v>
      </c>
      <c r="M162" s="1606">
        <v>0</v>
      </c>
      <c r="N162" s="1602">
        <v>0.12374928943808605</v>
      </c>
      <c r="O162" s="1602">
        <v>0</v>
      </c>
      <c r="P162" s="1602">
        <v>0</v>
      </c>
      <c r="Q162" s="1603">
        <v>7.2187839579360077E-2</v>
      </c>
      <c r="R162" s="1604">
        <v>0</v>
      </c>
      <c r="S162" s="1602">
        <v>0</v>
      </c>
      <c r="T162" s="1602">
        <v>0</v>
      </c>
      <c r="U162" s="1602">
        <v>0</v>
      </c>
      <c r="V162" s="1602">
        <v>0</v>
      </c>
      <c r="W162" s="1602">
        <v>0</v>
      </c>
      <c r="X162" s="1602">
        <v>0.40513451890637875</v>
      </c>
      <c r="Y162" s="1602">
        <v>0</v>
      </c>
      <c r="Z162" s="1772">
        <v>0</v>
      </c>
      <c r="AA162" s="898"/>
      <c r="AB162" s="898"/>
      <c r="AC162" s="898"/>
      <c r="AD162" s="898"/>
      <c r="AE162" s="898"/>
      <c r="AF162" s="898"/>
      <c r="AG162" s="898"/>
      <c r="AH162" s="898"/>
      <c r="AI162" s="898"/>
      <c r="AJ162" s="898"/>
      <c r="AK162" s="898"/>
      <c r="AL162" s="898"/>
      <c r="AM162" s="898"/>
      <c r="AN162" s="898"/>
      <c r="AO162" s="898"/>
      <c r="AP162" s="898"/>
      <c r="AQ162" s="898"/>
      <c r="AR162" s="898"/>
      <c r="AS162" s="898"/>
      <c r="AT162" s="898"/>
      <c r="AU162" s="898"/>
      <c r="AV162" s="898"/>
      <c r="AW162" s="898"/>
      <c r="AX162" s="898"/>
      <c r="AY162" s="898"/>
      <c r="AZ162" s="238"/>
      <c r="BA162" s="2519"/>
      <c r="BB162" s="173" t="s">
        <v>285</v>
      </c>
      <c r="BC162" s="490">
        <v>3.200589021359022</v>
      </c>
      <c r="BD162" s="433">
        <v>0</v>
      </c>
      <c r="BE162" s="433">
        <v>0</v>
      </c>
      <c r="BF162" s="433">
        <v>1.8678209486350519</v>
      </c>
      <c r="BG162" s="491">
        <v>0</v>
      </c>
      <c r="BH162" s="501">
        <v>0</v>
      </c>
      <c r="BI162" s="433">
        <v>0</v>
      </c>
      <c r="BJ162" s="433">
        <v>0</v>
      </c>
      <c r="BK162" s="433">
        <v>0</v>
      </c>
      <c r="BL162" s="491">
        <v>0</v>
      </c>
      <c r="BM162" s="501">
        <v>0</v>
      </c>
      <c r="BN162" s="433">
        <v>3.200589021359022</v>
      </c>
      <c r="BO162" s="433">
        <v>0</v>
      </c>
      <c r="BP162" s="433">
        <v>0</v>
      </c>
      <c r="BQ162" s="491">
        <v>1.8678209486350519</v>
      </c>
      <c r="BR162" s="501">
        <v>0</v>
      </c>
      <c r="BS162" s="433">
        <v>0</v>
      </c>
      <c r="BT162" s="433">
        <v>0</v>
      </c>
      <c r="BU162" s="433">
        <v>0</v>
      </c>
      <c r="BV162" s="433">
        <v>0</v>
      </c>
      <c r="BW162" s="433">
        <v>0</v>
      </c>
      <c r="BX162" s="433">
        <v>5.0684099699940734</v>
      </c>
      <c r="BY162" s="434">
        <v>0</v>
      </c>
      <c r="BZ162" s="434">
        <v>0</v>
      </c>
      <c r="CA162" s="1818"/>
      <c r="CB162" s="1818"/>
      <c r="CC162" s="1818"/>
      <c r="CD162" s="1818"/>
      <c r="CE162" s="1818"/>
      <c r="CF162" s="1818"/>
      <c r="CG162" s="1818"/>
      <c r="CH162" s="1818"/>
      <c r="CI162" s="1818"/>
      <c r="CJ162" s="1818"/>
      <c r="CK162" s="1818"/>
      <c r="CL162" s="1818"/>
      <c r="CM162" s="1818"/>
      <c r="CN162" s="1818"/>
      <c r="CO162" s="1818"/>
      <c r="CP162" s="1818"/>
      <c r="CQ162" s="1818"/>
      <c r="CR162" s="1818"/>
      <c r="CS162" s="1818"/>
      <c r="CT162" s="1818"/>
      <c r="CU162" s="1818"/>
      <c r="CV162" s="1818"/>
      <c r="CW162" s="1818"/>
      <c r="CX162" s="1818"/>
      <c r="CY162" s="1818"/>
      <c r="CZ162" s="1818"/>
    </row>
    <row r="163" s="772" customFormat="true" ht="15" customHeight="true" x14ac:dyDescent="0.2">
      <c r="A163" s="2471"/>
      <c r="B163" s="1683" t="s">
        <v>286</v>
      </c>
      <c r="C163" s="1601">
        <v>10.977934776650894</v>
      </c>
      <c r="D163" s="1602">
        <v>0.43985149496621884</v>
      </c>
      <c r="E163" s="1602">
        <v>0</v>
      </c>
      <c r="F163" s="1602">
        <v>0</v>
      </c>
      <c r="G163" s="1603">
        <v>0</v>
      </c>
      <c r="H163" s="1604">
        <v>0.28263451268471462</v>
      </c>
      <c r="I163" s="1602">
        <v>0</v>
      </c>
      <c r="J163" s="1602">
        <v>0</v>
      </c>
      <c r="K163" s="1602">
        <v>0</v>
      </c>
      <c r="L163" s="1605">
        <v>0</v>
      </c>
      <c r="M163" s="1606">
        <v>23.035833136091505</v>
      </c>
      <c r="N163" s="1602">
        <v>7.2552649954907888</v>
      </c>
      <c r="O163" s="1602">
        <v>2.3279088388477529</v>
      </c>
      <c r="P163" s="1602">
        <v>0.47095790382167269</v>
      </c>
      <c r="Q163" s="1603">
        <v>0</v>
      </c>
      <c r="R163" s="1604">
        <v>0.83048993603976984</v>
      </c>
      <c r="S163" s="1602">
        <v>5.323995625322589E-2</v>
      </c>
      <c r="T163" s="1602">
        <v>18.035144013017636</v>
      </c>
      <c r="U163" s="1602">
        <v>7.9875345573960157</v>
      </c>
      <c r="V163" s="1602">
        <v>3.799415297095092E-2</v>
      </c>
      <c r="W163" s="1602">
        <v>2.5150629168613792</v>
      </c>
      <c r="X163" s="1602">
        <v>16.599967544347553</v>
      </c>
      <c r="Y163" s="1602">
        <v>0.1291305693016149</v>
      </c>
      <c r="Z163" s="1772">
        <v>0.60497754032164908</v>
      </c>
      <c r="AA163" s="898"/>
      <c r="AB163" s="898"/>
      <c r="AC163" s="898"/>
      <c r="AD163" s="898"/>
      <c r="AE163" s="898"/>
      <c r="AF163" s="898"/>
      <c r="AG163" s="898"/>
      <c r="AH163" s="898"/>
      <c r="AI163" s="898"/>
      <c r="AJ163" s="898"/>
      <c r="AK163" s="898"/>
      <c r="AL163" s="898"/>
      <c r="AM163" s="898"/>
      <c r="AN163" s="898"/>
      <c r="AO163" s="898"/>
      <c r="AP163" s="898"/>
      <c r="AQ163" s="898"/>
      <c r="AR163" s="898"/>
      <c r="AS163" s="898"/>
      <c r="AT163" s="898"/>
      <c r="AU163" s="898"/>
      <c r="AV163" s="898"/>
      <c r="AW163" s="898"/>
      <c r="AX163" s="898"/>
      <c r="AY163" s="898"/>
      <c r="AZ163" s="238"/>
      <c r="BA163" s="2519"/>
      <c r="BB163" s="173" t="s">
        <v>286</v>
      </c>
      <c r="BC163" s="490">
        <v>836.74660461574604</v>
      </c>
      <c r="BD163" s="433">
        <v>33.561459359070092</v>
      </c>
      <c r="BE163" s="433">
        <v>0</v>
      </c>
      <c r="BF163" s="433">
        <v>0</v>
      </c>
      <c r="BG163" s="491">
        <v>0</v>
      </c>
      <c r="BH163" s="501">
        <v>14.242243891804886</v>
      </c>
      <c r="BI163" s="433">
        <v>0</v>
      </c>
      <c r="BJ163" s="433">
        <v>0</v>
      </c>
      <c r="BK163" s="433">
        <v>0</v>
      </c>
      <c r="BL163" s="491">
        <v>0</v>
      </c>
      <c r="BM163" s="501">
        <v>595.99892759428008</v>
      </c>
      <c r="BN163" s="433">
        <v>187.6465036450667</v>
      </c>
      <c r="BO163" s="433">
        <v>60.23172554746349</v>
      </c>
      <c r="BP163" s="433">
        <v>12.188663296200556</v>
      </c>
      <c r="BQ163" s="491">
        <v>0</v>
      </c>
      <c r="BR163" s="501">
        <v>69.432126276832761</v>
      </c>
      <c r="BS163" s="433">
        <v>5.0111328967871467</v>
      </c>
      <c r="BT163" s="433">
        <v>302.49154816941598</v>
      </c>
      <c r="BU163" s="433">
        <v>162.30044076612907</v>
      </c>
      <c r="BV163" s="433">
        <v>2.1020455976013701</v>
      </c>
      <c r="BW163" s="433">
        <v>104.26892324201617</v>
      </c>
      <c r="BX163" s="433">
        <v>207.67285204545053</v>
      </c>
      <c r="BY163" s="434">
        <v>4.7723560626919088</v>
      </c>
      <c r="BZ163" s="434">
        <v>12.256638917890527</v>
      </c>
      <c r="CA163" s="1818"/>
      <c r="CB163" s="1818"/>
      <c r="CC163" s="1818"/>
      <c r="CD163" s="1818"/>
      <c r="CE163" s="1818"/>
      <c r="CF163" s="1818"/>
      <c r="CG163" s="1818"/>
      <c r="CH163" s="1818"/>
      <c r="CI163" s="1818"/>
      <c r="CJ163" s="1818"/>
      <c r="CK163" s="1818"/>
      <c r="CL163" s="1818"/>
      <c r="CM163" s="1818"/>
      <c r="CN163" s="1818"/>
      <c r="CO163" s="1818"/>
      <c r="CP163" s="1818"/>
      <c r="CQ163" s="1818"/>
      <c r="CR163" s="1818"/>
      <c r="CS163" s="1818"/>
      <c r="CT163" s="1818"/>
      <c r="CU163" s="1818"/>
      <c r="CV163" s="1818"/>
      <c r="CW163" s="1818"/>
      <c r="CX163" s="1818"/>
      <c r="CY163" s="1818"/>
      <c r="CZ163" s="1818"/>
    </row>
    <row r="164" s="772" customFormat="true" ht="15" customHeight="true" x14ac:dyDescent="0.2">
      <c r="A164" s="2472"/>
      <c r="B164" s="1685" t="s">
        <v>287</v>
      </c>
      <c r="C164" s="1601">
        <v>0.13078212304969955</v>
      </c>
      <c r="D164" s="1602">
        <v>7.1049143453359345E-2</v>
      </c>
      <c r="E164" s="1602">
        <v>5.6848437131280259E-2</v>
      </c>
      <c r="F164" s="1602">
        <v>0</v>
      </c>
      <c r="G164" s="1603">
        <v>0</v>
      </c>
      <c r="H164" s="1604">
        <v>0.19781921307377892</v>
      </c>
      <c r="I164" s="1602">
        <v>0.11327567362458472</v>
      </c>
      <c r="J164" s="1602">
        <v>0</v>
      </c>
      <c r="K164" s="1602">
        <v>0</v>
      </c>
      <c r="L164" s="1605">
        <v>0</v>
      </c>
      <c r="M164" s="1606">
        <v>0</v>
      </c>
      <c r="N164" s="1602">
        <v>0</v>
      </c>
      <c r="O164" s="1602">
        <v>0</v>
      </c>
      <c r="P164" s="1602">
        <v>0.1564976756077659</v>
      </c>
      <c r="Q164" s="1603">
        <v>0</v>
      </c>
      <c r="R164" s="1604">
        <v>0</v>
      </c>
      <c r="S164" s="1602">
        <v>9.0629556933803229E-2</v>
      </c>
      <c r="T164" s="1602">
        <v>7.2411773201026833E-2</v>
      </c>
      <c r="U164" s="1602">
        <v>0</v>
      </c>
      <c r="V164" s="1602">
        <v>5.6466218934969635E-2</v>
      </c>
      <c r="W164" s="1602">
        <v>9.7695789522712712E-2</v>
      </c>
      <c r="X164" s="1602">
        <v>0</v>
      </c>
      <c r="Y164" s="1602">
        <v>0</v>
      </c>
      <c r="Z164" s="1772">
        <v>0.13864330856353041</v>
      </c>
      <c r="AA164" s="898"/>
      <c r="AB164" s="898"/>
      <c r="AC164" s="898"/>
      <c r="AD164" s="898"/>
      <c r="AE164" s="898"/>
      <c r="AF164" s="898"/>
      <c r="AG164" s="898"/>
      <c r="AH164" s="898"/>
      <c r="AI164" s="898"/>
      <c r="AJ164" s="898"/>
      <c r="AK164" s="898"/>
      <c r="AL164" s="898"/>
      <c r="AM164" s="898"/>
      <c r="AN164" s="898"/>
      <c r="AO164" s="898"/>
      <c r="AP164" s="898"/>
      <c r="AQ164" s="898"/>
      <c r="AR164" s="898"/>
      <c r="AS164" s="898"/>
      <c r="AT164" s="898"/>
      <c r="AU164" s="898"/>
      <c r="AV164" s="898"/>
      <c r="AW164" s="898"/>
      <c r="AX164" s="898"/>
      <c r="AY164" s="898"/>
      <c r="AZ164" s="238"/>
      <c r="BA164" s="2519"/>
      <c r="BB164" s="173" t="s">
        <v>287</v>
      </c>
      <c r="BC164" s="490">
        <v>9.9683136794569052</v>
      </c>
      <c r="BD164" s="433">
        <v>5.4211773014203226</v>
      </c>
      <c r="BE164" s="433">
        <v>4.3385367287681813</v>
      </c>
      <c r="BF164" s="433">
        <v>0</v>
      </c>
      <c r="BG164" s="491">
        <v>0</v>
      </c>
      <c r="BH164" s="501">
        <v>9.9683136794569052</v>
      </c>
      <c r="BI164" s="433">
        <v>5.7094635531451301</v>
      </c>
      <c r="BJ164" s="433">
        <v>0</v>
      </c>
      <c r="BK164" s="433">
        <v>0</v>
      </c>
      <c r="BL164" s="491">
        <v>0</v>
      </c>
      <c r="BM164" s="501">
        <v>0</v>
      </c>
      <c r="BN164" s="433">
        <v>0</v>
      </c>
      <c r="BO164" s="433">
        <v>0</v>
      </c>
      <c r="BP164" s="433">
        <v>4.0502504770433738</v>
      </c>
      <c r="BQ164" s="491">
        <v>0</v>
      </c>
      <c r="BR164" s="501">
        <v>0</v>
      </c>
      <c r="BS164" s="433">
        <v>8.5303742927983137</v>
      </c>
      <c r="BT164" s="433">
        <v>1.2145148031787891</v>
      </c>
      <c r="BU164" s="433">
        <v>0</v>
      </c>
      <c r="BV164" s="433">
        <v>3.1240219255893926</v>
      </c>
      <c r="BW164" s="433">
        <v>4.0502504770433738</v>
      </c>
      <c r="BX164" s="433">
        <v>0</v>
      </c>
      <c r="BY164" s="434">
        <v>0</v>
      </c>
      <c r="BZ164" s="434">
        <v>2.8088662110355411</v>
      </c>
      <c r="CA164" s="1818"/>
      <c r="CB164" s="1818"/>
      <c r="CC164" s="1818"/>
      <c r="CD164" s="1818"/>
      <c r="CE164" s="1818"/>
      <c r="CF164" s="1818"/>
      <c r="CG164" s="1818"/>
      <c r="CH164" s="1818"/>
      <c r="CI164" s="1818"/>
      <c r="CJ164" s="1818"/>
      <c r="CK164" s="1818"/>
      <c r="CL164" s="1818"/>
      <c r="CM164" s="1818"/>
      <c r="CN164" s="1818"/>
      <c r="CO164" s="1818"/>
      <c r="CP164" s="1818"/>
      <c r="CQ164" s="1818"/>
      <c r="CR164" s="1818"/>
      <c r="CS164" s="1818"/>
      <c r="CT164" s="1818"/>
      <c r="CU164" s="1818"/>
      <c r="CV164" s="1818"/>
      <c r="CW164" s="1818"/>
      <c r="CX164" s="1818"/>
      <c r="CY164" s="1818"/>
      <c r="CZ164" s="1818"/>
    </row>
    <row r="165" s="270" customFormat="true" ht="15" customHeight="true" x14ac:dyDescent="0.2">
      <c r="A165" s="1051"/>
      <c r="B165" s="1686"/>
      <c r="C165" s="1142"/>
      <c r="D165" s="1134"/>
      <c r="E165" s="1134"/>
      <c r="F165" s="1134"/>
      <c r="G165" s="1135"/>
      <c r="H165" s="1143"/>
      <c r="I165" s="1134"/>
      <c r="J165" s="1134"/>
      <c r="K165" s="1134"/>
      <c r="L165" s="1144"/>
      <c r="M165" s="1142"/>
      <c r="N165" s="1134"/>
      <c r="O165" s="1134"/>
      <c r="P165" s="1134"/>
      <c r="Q165" s="1135"/>
      <c r="R165" s="1143"/>
      <c r="S165" s="1134"/>
      <c r="T165" s="1134"/>
      <c r="U165" s="1134"/>
      <c r="V165" s="1134"/>
      <c r="W165" s="1134"/>
      <c r="X165" s="1134"/>
      <c r="Y165" s="1134"/>
      <c r="Z165" s="1144"/>
      <c r="AA165" s="898"/>
      <c r="AB165" s="898"/>
      <c r="AC165" s="898"/>
      <c r="AD165" s="898"/>
      <c r="AE165" s="898"/>
      <c r="AF165" s="898"/>
      <c r="AG165" s="898"/>
      <c r="AH165" s="898"/>
      <c r="AI165" s="898"/>
      <c r="AJ165" s="898"/>
      <c r="AK165" s="898"/>
      <c r="AL165" s="898"/>
      <c r="AM165" s="898"/>
      <c r="AN165" s="898"/>
      <c r="AO165" s="898"/>
      <c r="AP165" s="898"/>
      <c r="AQ165" s="898"/>
      <c r="AR165" s="898"/>
      <c r="AS165" s="898"/>
      <c r="AT165" s="898"/>
      <c r="AU165" s="898"/>
      <c r="AV165" s="898"/>
      <c r="AW165" s="898"/>
      <c r="AX165" s="898"/>
      <c r="AY165" s="898"/>
      <c r="AZ165" s="238"/>
      <c r="BA165" s="2520"/>
      <c r="BB165" s="173" t="s">
        <v>177</v>
      </c>
      <c r="BC165" s="490">
        <v>7622.0766623193358</v>
      </c>
      <c r="BD165" s="433">
        <v>7630.1796727205974</v>
      </c>
      <c r="BE165" s="433">
        <v>7631.7607795429558</v>
      </c>
      <c r="BF165" s="433">
        <v>7621.6387711274783</v>
      </c>
      <c r="BG165" s="491">
        <v>7627.3324799519341</v>
      </c>
      <c r="BH165" s="501">
        <v>5039.1028882210294</v>
      </c>
      <c r="BI165" s="433">
        <v>5040.3262858248672</v>
      </c>
      <c r="BJ165" s="433">
        <v>5036.6057077417836</v>
      </c>
      <c r="BK165" s="433">
        <v>5043.868331167102</v>
      </c>
      <c r="BL165" s="491">
        <v>5036.5888373880089</v>
      </c>
      <c r="BM165" s="501">
        <v>2587.2688175557923</v>
      </c>
      <c r="BN165" s="433">
        <v>2586.3494133114459</v>
      </c>
      <c r="BO165" s="433">
        <v>2587.3747520661691</v>
      </c>
      <c r="BP165" s="433">
        <v>2588.0579128821182</v>
      </c>
      <c r="BQ165" s="491">
        <v>2587.4454195040057</v>
      </c>
      <c r="BR165" s="501">
        <v>8360.3814162906183</v>
      </c>
      <c r="BS165" s="433">
        <v>9412.3535206389552</v>
      </c>
      <c r="BT165" s="433">
        <v>1677.2338937303732</v>
      </c>
      <c r="BU165" s="433">
        <v>2031.9216098520392</v>
      </c>
      <c r="BV165" s="433">
        <v>5532.5502300538847</v>
      </c>
      <c r="BW165" s="433">
        <v>4145.7779263882758</v>
      </c>
      <c r="BX165" s="433">
        <v>1251.0437233726104</v>
      </c>
      <c r="BY165" s="434">
        <v>3695.7601042902129</v>
      </c>
      <c r="BZ165" s="434">
        <v>2025.9659410453528</v>
      </c>
      <c r="CA165" s="1818"/>
      <c r="CB165" s="1818"/>
      <c r="CC165" s="1818"/>
      <c r="CD165" s="1818"/>
      <c r="CE165" s="1818"/>
      <c r="CF165" s="1818"/>
      <c r="CG165" s="1818"/>
      <c r="CH165" s="1818"/>
      <c r="CI165" s="1818"/>
      <c r="CJ165" s="1818"/>
      <c r="CK165" s="1818"/>
      <c r="CL165" s="1818"/>
      <c r="CM165" s="1818"/>
      <c r="CN165" s="1818"/>
      <c r="CO165" s="1818"/>
      <c r="CP165" s="1818"/>
      <c r="CQ165" s="1818"/>
      <c r="CR165" s="1818"/>
      <c r="CS165" s="1818"/>
      <c r="CT165" s="1818"/>
      <c r="CU165" s="1818"/>
      <c r="CV165" s="1818"/>
      <c r="CW165" s="1818"/>
      <c r="CX165" s="1818"/>
      <c r="CY165" s="1818"/>
      <c r="CZ165" s="1818"/>
    </row>
    <row r="166" s="270" customFormat="true" ht="15" customHeight="true" x14ac:dyDescent="0.2">
      <c r="A166" s="987"/>
      <c r="B166" s="1262"/>
      <c r="C166" s="1142"/>
      <c r="D166" s="1134"/>
      <c r="E166" s="1134"/>
      <c r="F166" s="1134"/>
      <c r="G166" s="1135"/>
      <c r="H166" s="1143"/>
      <c r="I166" s="1134"/>
      <c r="J166" s="1134"/>
      <c r="K166" s="1134"/>
      <c r="L166" s="1144"/>
      <c r="M166" s="1142"/>
      <c r="N166" s="1134"/>
      <c r="O166" s="1134"/>
      <c r="P166" s="1134"/>
      <c r="Q166" s="1135"/>
      <c r="R166" s="1143"/>
      <c r="S166" s="1134"/>
      <c r="T166" s="1134"/>
      <c r="U166" s="1134"/>
      <c r="V166" s="1134"/>
      <c r="W166" s="1134"/>
      <c r="X166" s="1134"/>
      <c r="Y166" s="1134"/>
      <c r="Z166" s="1144"/>
      <c r="AA166" s="898"/>
      <c r="AB166" s="898"/>
      <c r="AC166" s="898"/>
      <c r="AD166" s="898"/>
      <c r="AE166" s="898"/>
      <c r="AF166" s="898"/>
      <c r="AG166" s="898"/>
      <c r="AH166" s="898"/>
      <c r="AI166" s="898"/>
      <c r="AJ166" s="898"/>
      <c r="AK166" s="898"/>
      <c r="AL166" s="898"/>
      <c r="AM166" s="898"/>
      <c r="AN166" s="898"/>
      <c r="AO166" s="898"/>
      <c r="AP166" s="898"/>
      <c r="AQ166" s="898"/>
      <c r="AR166" s="898"/>
      <c r="AS166" s="898"/>
      <c r="AT166" s="898"/>
      <c r="AU166" s="898"/>
      <c r="AV166" s="898"/>
      <c r="AW166" s="898"/>
      <c r="AX166" s="898"/>
      <c r="AY166" s="898"/>
      <c r="AZ166" s="238"/>
      <c r="BA166" s="741"/>
      <c r="BB166" s="173"/>
      <c r="BC166" s="490"/>
      <c r="BD166" s="433"/>
      <c r="BE166" s="433"/>
      <c r="BF166" s="433"/>
      <c r="BG166" s="491"/>
      <c r="BH166" s="501"/>
      <c r="BI166" s="433"/>
      <c r="BJ166" s="433"/>
      <c r="BK166" s="433"/>
      <c r="BL166" s="491"/>
      <c r="BM166" s="501"/>
      <c r="BN166" s="433"/>
      <c r="BO166" s="433"/>
      <c r="BP166" s="433"/>
      <c r="BQ166" s="491"/>
      <c r="BR166" s="501"/>
      <c r="BS166" s="433"/>
      <c r="BT166" s="433"/>
      <c r="BU166" s="433"/>
      <c r="BV166" s="433"/>
      <c r="BW166" s="433"/>
      <c r="BX166" s="433"/>
      <c r="BY166" s="434"/>
      <c r="BZ166" s="434"/>
      <c r="CA166" s="1818"/>
      <c r="CB166" s="1818"/>
      <c r="CC166" s="1818"/>
      <c r="CD166" s="1818"/>
      <c r="CE166" s="1818"/>
      <c r="CF166" s="1818"/>
      <c r="CG166" s="1818"/>
      <c r="CH166" s="1818"/>
      <c r="CI166" s="1818"/>
      <c r="CJ166" s="1818"/>
      <c r="CK166" s="1818"/>
      <c r="CL166" s="1818"/>
      <c r="CM166" s="1818"/>
      <c r="CN166" s="1818"/>
      <c r="CO166" s="1818"/>
      <c r="CP166" s="1818"/>
      <c r="CQ166" s="1818"/>
      <c r="CR166" s="1818"/>
      <c r="CS166" s="1818"/>
      <c r="CT166" s="1818"/>
      <c r="CU166" s="1818"/>
      <c r="CV166" s="1818"/>
      <c r="CW166" s="1818"/>
      <c r="CX166" s="1818"/>
      <c r="CY166" s="1818"/>
      <c r="CZ166" s="1818"/>
    </row>
    <row r="167" s="270" customFormat="true" ht="15" customHeight="true" x14ac:dyDescent="0.2">
      <c r="A167" s="987"/>
      <c r="B167" s="1262"/>
      <c r="C167" s="1142"/>
      <c r="D167" s="1134"/>
      <c r="E167" s="1134"/>
      <c r="F167" s="1134"/>
      <c r="G167" s="1135"/>
      <c r="H167" s="1143"/>
      <c r="I167" s="1134"/>
      <c r="J167" s="1134"/>
      <c r="K167" s="1134"/>
      <c r="L167" s="1144"/>
      <c r="M167" s="1142"/>
      <c r="N167" s="1134"/>
      <c r="O167" s="1134"/>
      <c r="P167" s="1134"/>
      <c r="Q167" s="1135"/>
      <c r="R167" s="1143"/>
      <c r="S167" s="1134"/>
      <c r="T167" s="1134"/>
      <c r="U167" s="1134"/>
      <c r="V167" s="1134"/>
      <c r="W167" s="1134"/>
      <c r="X167" s="1134"/>
      <c r="Y167" s="1134"/>
      <c r="Z167" s="1144"/>
      <c r="AA167" s="898"/>
      <c r="AB167" s="898"/>
      <c r="AC167" s="898"/>
      <c r="AD167" s="898"/>
      <c r="AE167" s="898"/>
      <c r="AF167" s="898"/>
      <c r="AG167" s="898"/>
      <c r="AH167" s="898"/>
      <c r="AI167" s="898"/>
      <c r="AJ167" s="898"/>
      <c r="AK167" s="898"/>
      <c r="AL167" s="898"/>
      <c r="AM167" s="898"/>
      <c r="AN167" s="898"/>
      <c r="AO167" s="898"/>
      <c r="AP167" s="898"/>
      <c r="AQ167" s="898"/>
      <c r="AR167" s="898"/>
      <c r="AS167" s="898"/>
      <c r="AT167" s="898"/>
      <c r="AU167" s="898"/>
      <c r="AV167" s="898"/>
      <c r="AW167" s="898"/>
      <c r="AX167" s="898"/>
      <c r="AY167" s="898"/>
      <c r="AZ167" s="238"/>
      <c r="BA167" s="741"/>
      <c r="BB167" s="173"/>
      <c r="BC167" s="490"/>
      <c r="BD167" s="433"/>
      <c r="BE167" s="433"/>
      <c r="BF167" s="433"/>
      <c r="BG167" s="491"/>
      <c r="BH167" s="501"/>
      <c r="BI167" s="433"/>
      <c r="BJ167" s="433"/>
      <c r="BK167" s="433"/>
      <c r="BL167" s="491"/>
      <c r="BM167" s="501"/>
      <c r="BN167" s="433"/>
      <c r="BO167" s="433"/>
      <c r="BP167" s="433"/>
      <c r="BQ167" s="491"/>
      <c r="BR167" s="501"/>
      <c r="BS167" s="433"/>
      <c r="BT167" s="433"/>
      <c r="BU167" s="433"/>
      <c r="BV167" s="433"/>
      <c r="BW167" s="433"/>
      <c r="BX167" s="433"/>
      <c r="BY167" s="434"/>
      <c r="BZ167" s="434"/>
      <c r="CA167" s="1818"/>
      <c r="CB167" s="1818"/>
      <c r="CC167" s="1818"/>
      <c r="CD167" s="1818"/>
      <c r="CE167" s="1818"/>
      <c r="CF167" s="1818"/>
      <c r="CG167" s="1818"/>
      <c r="CH167" s="1818"/>
      <c r="CI167" s="1818"/>
      <c r="CJ167" s="1818"/>
      <c r="CK167" s="1818"/>
      <c r="CL167" s="1818"/>
      <c r="CM167" s="1818"/>
      <c r="CN167" s="1818"/>
      <c r="CO167" s="1818"/>
      <c r="CP167" s="1818"/>
      <c r="CQ167" s="1818"/>
      <c r="CR167" s="1818"/>
      <c r="CS167" s="1818"/>
      <c r="CT167" s="1818"/>
      <c r="CU167" s="1818"/>
      <c r="CV167" s="1818"/>
      <c r="CW167" s="1818"/>
      <c r="CX167" s="1818"/>
      <c r="CY167" s="1818"/>
      <c r="CZ167" s="1818"/>
    </row>
    <row r="168" s="270" customFormat="true" ht="15" customHeight="true" x14ac:dyDescent="0.2">
      <c r="A168" s="987"/>
      <c r="B168" s="1262"/>
      <c r="C168" s="1142"/>
      <c r="D168" s="1134"/>
      <c r="E168" s="1134"/>
      <c r="F168" s="1134"/>
      <c r="G168" s="1135"/>
      <c r="H168" s="1143"/>
      <c r="I168" s="1134"/>
      <c r="J168" s="1134"/>
      <c r="K168" s="1134"/>
      <c r="L168" s="1144"/>
      <c r="M168" s="1142"/>
      <c r="N168" s="1134"/>
      <c r="O168" s="1134"/>
      <c r="P168" s="1134"/>
      <c r="Q168" s="1135"/>
      <c r="R168" s="1143"/>
      <c r="S168" s="1134"/>
      <c r="T168" s="1134"/>
      <c r="U168" s="1134"/>
      <c r="V168" s="1134"/>
      <c r="W168" s="1134"/>
      <c r="X168" s="1134"/>
      <c r="Y168" s="1134"/>
      <c r="Z168" s="1144"/>
      <c r="AA168" s="898"/>
      <c r="AB168" s="898"/>
      <c r="AC168" s="898"/>
      <c r="AD168" s="898"/>
      <c r="AE168" s="898"/>
      <c r="AF168" s="898"/>
      <c r="AG168" s="898"/>
      <c r="AH168" s="898"/>
      <c r="AI168" s="898"/>
      <c r="AJ168" s="898"/>
      <c r="AK168" s="898"/>
      <c r="AL168" s="898"/>
      <c r="AM168" s="898"/>
      <c r="AN168" s="898"/>
      <c r="AO168" s="898"/>
      <c r="AP168" s="898"/>
      <c r="AQ168" s="898"/>
      <c r="AR168" s="898"/>
      <c r="AS168" s="898"/>
      <c r="AT168" s="898"/>
      <c r="AU168" s="898"/>
      <c r="AV168" s="898"/>
      <c r="AW168" s="898"/>
      <c r="AX168" s="898"/>
      <c r="AY168" s="898"/>
      <c r="AZ168" s="238"/>
      <c r="BA168" s="741"/>
      <c r="BB168" s="173"/>
      <c r="BC168" s="490"/>
      <c r="BD168" s="433"/>
      <c r="BE168" s="433"/>
      <c r="BF168" s="433"/>
      <c r="BG168" s="491"/>
      <c r="BH168" s="501"/>
      <c r="BI168" s="433"/>
      <c r="BJ168" s="433"/>
      <c r="BK168" s="433"/>
      <c r="BL168" s="491"/>
      <c r="BM168" s="501"/>
      <c r="BN168" s="433"/>
      <c r="BO168" s="433"/>
      <c r="BP168" s="433"/>
      <c r="BQ168" s="491"/>
      <c r="BR168" s="501"/>
      <c r="BS168" s="433"/>
      <c r="BT168" s="433"/>
      <c r="BU168" s="433"/>
      <c r="BV168" s="433"/>
      <c r="BW168" s="433"/>
      <c r="BX168" s="433"/>
      <c r="BY168" s="434"/>
      <c r="BZ168" s="434"/>
      <c r="CA168" s="1818"/>
      <c r="CB168" s="1818"/>
      <c r="CC168" s="1818"/>
      <c r="CD168" s="1818"/>
      <c r="CE168" s="1818"/>
      <c r="CF168" s="1818"/>
      <c r="CG168" s="1818"/>
      <c r="CH168" s="1818"/>
      <c r="CI168" s="1818"/>
      <c r="CJ168" s="1818"/>
      <c r="CK168" s="1818"/>
      <c r="CL168" s="1818"/>
      <c r="CM168" s="1818"/>
      <c r="CN168" s="1818"/>
      <c r="CO168" s="1818"/>
      <c r="CP168" s="1818"/>
      <c r="CQ168" s="1818"/>
      <c r="CR168" s="1818"/>
      <c r="CS168" s="1818"/>
      <c r="CT168" s="1818"/>
      <c r="CU168" s="1818"/>
      <c r="CV168" s="1818"/>
      <c r="CW168" s="1818"/>
      <c r="CX168" s="1818"/>
      <c r="CY168" s="1818"/>
      <c r="CZ168" s="1818"/>
    </row>
    <row r="169" s="270" customFormat="true" ht="15" customHeight="true" x14ac:dyDescent="0.2">
      <c r="A169" s="987"/>
      <c r="B169" s="1262"/>
      <c r="C169" s="1142"/>
      <c r="D169" s="1134"/>
      <c r="E169" s="1134"/>
      <c r="F169" s="1134"/>
      <c r="G169" s="1135"/>
      <c r="H169" s="1143"/>
      <c r="I169" s="1134"/>
      <c r="J169" s="1134"/>
      <c r="K169" s="1134"/>
      <c r="L169" s="1144"/>
      <c r="M169" s="1142"/>
      <c r="N169" s="1134"/>
      <c r="O169" s="1134"/>
      <c r="P169" s="1134"/>
      <c r="Q169" s="1135"/>
      <c r="R169" s="1143"/>
      <c r="S169" s="1134"/>
      <c r="T169" s="1134"/>
      <c r="U169" s="1134"/>
      <c r="V169" s="1134"/>
      <c r="W169" s="1134"/>
      <c r="X169" s="1134"/>
      <c r="Y169" s="1134"/>
      <c r="Z169" s="1144"/>
      <c r="AA169" s="898"/>
      <c r="AB169" s="898"/>
      <c r="AC169" s="898"/>
      <c r="AD169" s="898"/>
      <c r="AE169" s="898"/>
      <c r="AF169" s="898"/>
      <c r="AG169" s="898"/>
      <c r="AH169" s="898"/>
      <c r="AI169" s="898"/>
      <c r="AJ169" s="898"/>
      <c r="AK169" s="898"/>
      <c r="AL169" s="898"/>
      <c r="AM169" s="898"/>
      <c r="AN169" s="898"/>
      <c r="AO169" s="898"/>
      <c r="AP169" s="898"/>
      <c r="AQ169" s="898"/>
      <c r="AR169" s="898"/>
      <c r="AS169" s="898"/>
      <c r="AT169" s="898"/>
      <c r="AU169" s="898"/>
      <c r="AV169" s="898"/>
      <c r="AW169" s="898"/>
      <c r="AX169" s="898"/>
      <c r="AY169" s="898"/>
      <c r="AZ169" s="238"/>
      <c r="BA169" s="741"/>
      <c r="BB169" s="173"/>
      <c r="BC169" s="490"/>
      <c r="BD169" s="433"/>
      <c r="BE169" s="433"/>
      <c r="BF169" s="433"/>
      <c r="BG169" s="491"/>
      <c r="BH169" s="501"/>
      <c r="BI169" s="433"/>
      <c r="BJ169" s="433"/>
      <c r="BK169" s="433"/>
      <c r="BL169" s="491"/>
      <c r="BM169" s="501"/>
      <c r="BN169" s="433"/>
      <c r="BO169" s="433"/>
      <c r="BP169" s="433"/>
      <c r="BQ169" s="491"/>
      <c r="BR169" s="501"/>
      <c r="BS169" s="433"/>
      <c r="BT169" s="433"/>
      <c r="BU169" s="433"/>
      <c r="BV169" s="433"/>
      <c r="BW169" s="433"/>
      <c r="BX169" s="433"/>
      <c r="BY169" s="434"/>
      <c r="BZ169" s="434"/>
      <c r="CA169" s="1818"/>
      <c r="CB169" s="1818"/>
      <c r="CC169" s="1818"/>
      <c r="CD169" s="1818"/>
      <c r="CE169" s="1818"/>
      <c r="CF169" s="1818"/>
      <c r="CG169" s="1818"/>
      <c r="CH169" s="1818"/>
      <c r="CI169" s="1818"/>
      <c r="CJ169" s="1818"/>
      <c r="CK169" s="1818"/>
      <c r="CL169" s="1818"/>
      <c r="CM169" s="1818"/>
      <c r="CN169" s="1818"/>
      <c r="CO169" s="1818"/>
      <c r="CP169" s="1818"/>
      <c r="CQ169" s="1818"/>
      <c r="CR169" s="1818"/>
      <c r="CS169" s="1818"/>
      <c r="CT169" s="1818"/>
      <c r="CU169" s="1818"/>
      <c r="CV169" s="1818"/>
      <c r="CW169" s="1818"/>
      <c r="CX169" s="1818"/>
      <c r="CY169" s="1818"/>
      <c r="CZ169" s="1818"/>
    </row>
    <row r="170" s="270" customFormat="true" ht="15" customHeight="true" x14ac:dyDescent="0.2">
      <c r="A170" s="987"/>
      <c r="B170" s="1262"/>
      <c r="C170" s="1142"/>
      <c r="D170" s="1134"/>
      <c r="E170" s="1134"/>
      <c r="F170" s="1134"/>
      <c r="G170" s="1135"/>
      <c r="H170" s="1143"/>
      <c r="I170" s="1134"/>
      <c r="J170" s="1134"/>
      <c r="K170" s="1134"/>
      <c r="L170" s="1144"/>
      <c r="M170" s="1142"/>
      <c r="N170" s="1134"/>
      <c r="O170" s="1134"/>
      <c r="P170" s="1134"/>
      <c r="Q170" s="1135"/>
      <c r="R170" s="1143"/>
      <c r="S170" s="1134"/>
      <c r="T170" s="1134"/>
      <c r="U170" s="1134"/>
      <c r="V170" s="1134"/>
      <c r="W170" s="1134"/>
      <c r="X170" s="1134"/>
      <c r="Y170" s="1134"/>
      <c r="Z170" s="1144"/>
      <c r="AA170" s="898"/>
      <c r="AB170" s="898"/>
      <c r="AC170" s="898"/>
      <c r="AD170" s="898"/>
      <c r="AE170" s="898"/>
      <c r="AF170" s="898"/>
      <c r="AG170" s="898"/>
      <c r="AH170" s="898"/>
      <c r="AI170" s="898"/>
      <c r="AJ170" s="898"/>
      <c r="AK170" s="898"/>
      <c r="AL170" s="898"/>
      <c r="AM170" s="898"/>
      <c r="AN170" s="898"/>
      <c r="AO170" s="898"/>
      <c r="AP170" s="898"/>
      <c r="AQ170" s="898"/>
      <c r="AR170" s="898"/>
      <c r="AS170" s="898"/>
      <c r="AT170" s="898"/>
      <c r="AU170" s="898"/>
      <c r="AV170" s="898"/>
      <c r="AW170" s="898"/>
      <c r="AX170" s="898"/>
      <c r="AY170" s="898"/>
      <c r="AZ170" s="238"/>
      <c r="BA170" s="741"/>
      <c r="BB170" s="173"/>
      <c r="BC170" s="490"/>
      <c r="BD170" s="433"/>
      <c r="BE170" s="433"/>
      <c r="BF170" s="433"/>
      <c r="BG170" s="491"/>
      <c r="BH170" s="501"/>
      <c r="BI170" s="433"/>
      <c r="BJ170" s="433"/>
      <c r="BK170" s="433"/>
      <c r="BL170" s="491"/>
      <c r="BM170" s="501"/>
      <c r="BN170" s="433"/>
      <c r="BO170" s="433"/>
      <c r="BP170" s="433"/>
      <c r="BQ170" s="491"/>
      <c r="BR170" s="501"/>
      <c r="BS170" s="433"/>
      <c r="BT170" s="433"/>
      <c r="BU170" s="433"/>
      <c r="BV170" s="433"/>
      <c r="BW170" s="433"/>
      <c r="BX170" s="433"/>
      <c r="BY170" s="434"/>
      <c r="BZ170" s="434"/>
      <c r="CA170" s="1818"/>
      <c r="CB170" s="1818"/>
      <c r="CC170" s="1818"/>
      <c r="CD170" s="1818"/>
      <c r="CE170" s="1818"/>
      <c r="CF170" s="1818"/>
      <c r="CG170" s="1818"/>
      <c r="CH170" s="1818"/>
      <c r="CI170" s="1818"/>
      <c r="CJ170" s="1818"/>
      <c r="CK170" s="1818"/>
      <c r="CL170" s="1818"/>
      <c r="CM170" s="1818"/>
      <c r="CN170" s="1818"/>
      <c r="CO170" s="1818"/>
      <c r="CP170" s="1818"/>
      <c r="CQ170" s="1818"/>
      <c r="CR170" s="1818"/>
      <c r="CS170" s="1818"/>
      <c r="CT170" s="1818"/>
      <c r="CU170" s="1818"/>
      <c r="CV170" s="1818"/>
      <c r="CW170" s="1818"/>
      <c r="CX170" s="1818"/>
      <c r="CY170" s="1818"/>
      <c r="CZ170" s="1818"/>
    </row>
    <row r="171" s="772" customFormat="true" ht="15" customHeight="true" x14ac:dyDescent="0.2">
      <c r="A171" s="1499"/>
      <c r="B171" s="1512"/>
      <c r="C171" s="1449"/>
      <c r="D171" s="1450"/>
      <c r="E171" s="1450"/>
      <c r="F171" s="1450"/>
      <c r="G171" s="1489"/>
      <c r="H171" s="1480"/>
      <c r="I171" s="1450"/>
      <c r="J171" s="1450"/>
      <c r="K171" s="1450"/>
      <c r="L171" s="1459"/>
      <c r="M171" s="1469"/>
      <c r="N171" s="1450"/>
      <c r="O171" s="1450"/>
      <c r="P171" s="1450"/>
      <c r="Q171" s="1489"/>
      <c r="R171" s="1480"/>
      <c r="S171" s="1450"/>
      <c r="T171" s="1450"/>
      <c r="U171" s="1450"/>
      <c r="V171" s="1450"/>
      <c r="W171" s="1450"/>
      <c r="X171" s="1450"/>
      <c r="Y171" s="1450"/>
      <c r="Z171" s="1776"/>
      <c r="AA171" s="898"/>
      <c r="AB171" s="898"/>
      <c r="AC171" s="898"/>
      <c r="AD171" s="898"/>
      <c r="AE171" s="898"/>
      <c r="AF171" s="898"/>
      <c r="AG171" s="898"/>
      <c r="AH171" s="898"/>
      <c r="AI171" s="898"/>
      <c r="AJ171" s="898"/>
      <c r="AK171" s="898"/>
      <c r="AL171" s="898"/>
      <c r="AM171" s="898"/>
      <c r="AN171" s="898"/>
      <c r="AO171" s="898"/>
      <c r="AP171" s="898"/>
      <c r="AQ171" s="898"/>
      <c r="AR171" s="898"/>
      <c r="AS171" s="898"/>
      <c r="AT171" s="898"/>
      <c r="AU171" s="898"/>
      <c r="AV171" s="898"/>
      <c r="AW171" s="898"/>
      <c r="AX171" s="898"/>
      <c r="AY171" s="898"/>
      <c r="AZ171" s="238"/>
      <c r="BA171" s="741"/>
      <c r="BB171" s="173"/>
      <c r="BC171" s="490"/>
      <c r="BD171" s="433"/>
      <c r="BE171" s="433"/>
      <c r="BF171" s="433"/>
      <c r="BG171" s="491"/>
      <c r="BH171" s="501"/>
      <c r="BI171" s="433"/>
      <c r="BJ171" s="433"/>
      <c r="BK171" s="433"/>
      <c r="BL171" s="491"/>
      <c r="BM171" s="501"/>
      <c r="BN171" s="433"/>
      <c r="BO171" s="433"/>
      <c r="BP171" s="433"/>
      <c r="BQ171" s="491"/>
      <c r="BR171" s="501"/>
      <c r="BS171" s="433"/>
      <c r="BT171" s="433"/>
      <c r="BU171" s="433"/>
      <c r="BV171" s="433"/>
      <c r="BW171" s="433"/>
      <c r="BX171" s="433"/>
      <c r="BY171" s="434"/>
      <c r="BZ171" s="434"/>
      <c r="CA171" s="1818"/>
      <c r="CB171" s="1818"/>
      <c r="CC171" s="1818"/>
      <c r="CD171" s="1818"/>
      <c r="CE171" s="1818"/>
      <c r="CF171" s="1818"/>
      <c r="CG171" s="1818"/>
      <c r="CH171" s="1818"/>
      <c r="CI171" s="1818"/>
      <c r="CJ171" s="1818"/>
      <c r="CK171" s="1818"/>
      <c r="CL171" s="1818"/>
      <c r="CM171" s="1818"/>
      <c r="CN171" s="1818"/>
      <c r="CO171" s="1818"/>
      <c r="CP171" s="1818"/>
      <c r="CQ171" s="1818"/>
      <c r="CR171" s="1818"/>
      <c r="CS171" s="1818"/>
      <c r="CT171" s="1818"/>
      <c r="CU171" s="1818"/>
      <c r="CV171" s="1818"/>
      <c r="CW171" s="1818"/>
      <c r="CX171" s="1818"/>
      <c r="CY171" s="1818"/>
      <c r="CZ171" s="1818"/>
    </row>
    <row r="172" s="772" customFormat="true" ht="15" customHeight="true" x14ac:dyDescent="0.2">
      <c r="A172" s="1500"/>
      <c r="B172" s="1687"/>
      <c r="C172" s="1451"/>
      <c r="D172" s="1452"/>
      <c r="E172" s="1452"/>
      <c r="F172" s="1452"/>
      <c r="G172" s="1490"/>
      <c r="H172" s="1481"/>
      <c r="I172" s="1452"/>
      <c r="J172" s="1452"/>
      <c r="K172" s="1452"/>
      <c r="L172" s="1460"/>
      <c r="M172" s="1470"/>
      <c r="N172" s="1452"/>
      <c r="O172" s="1452"/>
      <c r="P172" s="1452"/>
      <c r="Q172" s="1490"/>
      <c r="R172" s="1481"/>
      <c r="S172" s="1452"/>
      <c r="T172" s="1452"/>
      <c r="U172" s="1452"/>
      <c r="V172" s="1452"/>
      <c r="W172" s="1452"/>
      <c r="X172" s="1452"/>
      <c r="Y172" s="1452"/>
      <c r="Z172" s="1777"/>
      <c r="AA172" s="898"/>
      <c r="AB172" s="898"/>
      <c r="AC172" s="898"/>
      <c r="AD172" s="898"/>
      <c r="AE172" s="898"/>
      <c r="AF172" s="898"/>
      <c r="AG172" s="898"/>
      <c r="AH172" s="898"/>
      <c r="AI172" s="898"/>
      <c r="AJ172" s="898"/>
      <c r="AK172" s="898"/>
      <c r="AL172" s="898"/>
      <c r="AM172" s="898"/>
      <c r="AN172" s="898"/>
      <c r="AO172" s="898"/>
      <c r="AP172" s="898"/>
      <c r="AQ172" s="898"/>
      <c r="AR172" s="898"/>
      <c r="AS172" s="898"/>
      <c r="AT172" s="898"/>
      <c r="AU172" s="898"/>
      <c r="AV172" s="898"/>
      <c r="AW172" s="898"/>
      <c r="AX172" s="898"/>
      <c r="AY172" s="898"/>
      <c r="AZ172" s="238"/>
      <c r="BA172" s="741"/>
      <c r="BB172" s="173"/>
      <c r="BC172" s="490"/>
      <c r="BD172" s="433"/>
      <c r="BE172" s="433"/>
      <c r="BF172" s="433"/>
      <c r="BG172" s="491"/>
      <c r="BH172" s="501"/>
      <c r="BI172" s="433"/>
      <c r="BJ172" s="433"/>
      <c r="BK172" s="433"/>
      <c r="BL172" s="491"/>
      <c r="BM172" s="501"/>
      <c r="BN172" s="433"/>
      <c r="BO172" s="433"/>
      <c r="BP172" s="433"/>
      <c r="BQ172" s="491"/>
      <c r="BR172" s="501"/>
      <c r="BS172" s="433"/>
      <c r="BT172" s="433"/>
      <c r="BU172" s="433"/>
      <c r="BV172" s="433"/>
      <c r="BW172" s="433"/>
      <c r="BX172" s="433"/>
      <c r="BY172" s="434"/>
      <c r="BZ172" s="434"/>
      <c r="CA172" s="1818"/>
      <c r="CB172" s="1818"/>
      <c r="CC172" s="1818"/>
      <c r="CD172" s="1818"/>
      <c r="CE172" s="1818"/>
      <c r="CF172" s="1818"/>
      <c r="CG172" s="1818"/>
      <c r="CH172" s="1818"/>
      <c r="CI172" s="1818"/>
      <c r="CJ172" s="1818"/>
      <c r="CK172" s="1818"/>
      <c r="CL172" s="1818"/>
      <c r="CM172" s="1818"/>
      <c r="CN172" s="1818"/>
      <c r="CO172" s="1818"/>
      <c r="CP172" s="1818"/>
      <c r="CQ172" s="1818"/>
      <c r="CR172" s="1818"/>
      <c r="CS172" s="1818"/>
      <c r="CT172" s="1818"/>
      <c r="CU172" s="1818"/>
      <c r="CV172" s="1818"/>
      <c r="CW172" s="1818"/>
      <c r="CX172" s="1818"/>
      <c r="CY172" s="1818"/>
      <c r="CZ172" s="1818"/>
    </row>
    <row r="173" s="772" customFormat="true" ht="15" customHeight="true" x14ac:dyDescent="0.2">
      <c r="A173" s="1501"/>
      <c r="B173" s="1688"/>
      <c r="C173" s="1453"/>
      <c r="D173" s="1454"/>
      <c r="E173" s="1454"/>
      <c r="F173" s="1454"/>
      <c r="G173" s="1491"/>
      <c r="H173" s="1482"/>
      <c r="I173" s="1454"/>
      <c r="J173" s="1454"/>
      <c r="K173" s="1454"/>
      <c r="L173" s="1461"/>
      <c r="M173" s="1471"/>
      <c r="N173" s="1454"/>
      <c r="O173" s="1454"/>
      <c r="P173" s="1454"/>
      <c r="Q173" s="1491"/>
      <c r="R173" s="1482"/>
      <c r="S173" s="1454"/>
      <c r="T173" s="1454"/>
      <c r="U173" s="1454"/>
      <c r="V173" s="1454"/>
      <c r="W173" s="1454"/>
      <c r="X173" s="1454"/>
      <c r="Y173" s="1454"/>
      <c r="Z173" s="1778"/>
      <c r="AA173" s="898"/>
      <c r="AB173" s="898"/>
      <c r="AC173" s="898"/>
      <c r="AD173" s="898"/>
      <c r="AE173" s="898"/>
      <c r="AF173" s="898"/>
      <c r="AG173" s="898"/>
      <c r="AH173" s="898"/>
      <c r="AI173" s="898"/>
      <c r="AJ173" s="898"/>
      <c r="AK173" s="898"/>
      <c r="AL173" s="898"/>
      <c r="AM173" s="898"/>
      <c r="AN173" s="898"/>
      <c r="AO173" s="898"/>
      <c r="AP173" s="898"/>
      <c r="AQ173" s="898"/>
      <c r="AR173" s="898"/>
      <c r="AS173" s="898"/>
      <c r="AT173" s="898"/>
      <c r="AU173" s="898"/>
      <c r="AV173" s="898"/>
      <c r="AW173" s="898"/>
      <c r="AX173" s="898"/>
      <c r="AY173" s="898"/>
      <c r="AZ173" s="238"/>
      <c r="BA173" s="741"/>
      <c r="BB173" s="173"/>
      <c r="BC173" s="490"/>
      <c r="BD173" s="433"/>
      <c r="BE173" s="433"/>
      <c r="BF173" s="433"/>
      <c r="BG173" s="491"/>
      <c r="BH173" s="501"/>
      <c r="BI173" s="433"/>
      <c r="BJ173" s="433"/>
      <c r="BK173" s="433"/>
      <c r="BL173" s="491"/>
      <c r="BM173" s="501"/>
      <c r="BN173" s="433"/>
      <c r="BO173" s="433"/>
      <c r="BP173" s="433"/>
      <c r="BQ173" s="491"/>
      <c r="BR173" s="501"/>
      <c r="BS173" s="433"/>
      <c r="BT173" s="433"/>
      <c r="BU173" s="433"/>
      <c r="BV173" s="433"/>
      <c r="BW173" s="433"/>
      <c r="BX173" s="433"/>
      <c r="BY173" s="434"/>
      <c r="BZ173" s="434"/>
      <c r="CA173" s="1818"/>
      <c r="CB173" s="1818"/>
      <c r="CC173" s="1818"/>
      <c r="CD173" s="1818"/>
      <c r="CE173" s="1818"/>
      <c r="CF173" s="1818"/>
      <c r="CG173" s="1818"/>
      <c r="CH173" s="1818"/>
      <c r="CI173" s="1818"/>
      <c r="CJ173" s="1818"/>
      <c r="CK173" s="1818"/>
      <c r="CL173" s="1818"/>
      <c r="CM173" s="1818"/>
      <c r="CN173" s="1818"/>
      <c r="CO173" s="1818"/>
      <c r="CP173" s="1818"/>
      <c r="CQ173" s="1818"/>
      <c r="CR173" s="1818"/>
      <c r="CS173" s="1818"/>
      <c r="CT173" s="1818"/>
      <c r="CU173" s="1818"/>
      <c r="CV173" s="1818"/>
      <c r="CW173" s="1818"/>
      <c r="CX173" s="1818"/>
      <c r="CY173" s="1818"/>
      <c r="CZ173" s="1818"/>
    </row>
    <row r="174" s="772" customFormat="true" ht="15" customHeight="true" x14ac:dyDescent="0.2">
      <c r="A174" s="1502"/>
      <c r="B174" s="1689"/>
      <c r="C174" s="1607"/>
      <c r="D174" s="1608"/>
      <c r="E174" s="1608"/>
      <c r="F174" s="1608"/>
      <c r="G174" s="1609"/>
      <c r="H174" s="1610"/>
      <c r="I174" s="1608"/>
      <c r="J174" s="1608"/>
      <c r="K174" s="1608"/>
      <c r="L174" s="1611"/>
      <c r="M174" s="1612"/>
      <c r="N174" s="1608"/>
      <c r="O174" s="1608"/>
      <c r="P174" s="1608"/>
      <c r="Q174" s="1609"/>
      <c r="R174" s="1610"/>
      <c r="S174" s="1608"/>
      <c r="T174" s="1608"/>
      <c r="U174" s="1608"/>
      <c r="V174" s="1608"/>
      <c r="W174" s="1608"/>
      <c r="X174" s="1608"/>
      <c r="Y174" s="1608"/>
      <c r="Z174" s="1779"/>
      <c r="AA174" s="898"/>
      <c r="AB174" s="898"/>
      <c r="AC174" s="898"/>
      <c r="AD174" s="898"/>
      <c r="AE174" s="898"/>
      <c r="AF174" s="898"/>
      <c r="AG174" s="898"/>
      <c r="AH174" s="898"/>
      <c r="AI174" s="898"/>
      <c r="AJ174" s="898"/>
      <c r="AK174" s="898"/>
      <c r="AL174" s="898"/>
      <c r="AM174" s="898"/>
      <c r="AN174" s="898"/>
      <c r="AO174" s="898"/>
      <c r="AP174" s="898"/>
      <c r="AQ174" s="898"/>
      <c r="AR174" s="898"/>
      <c r="AS174" s="898"/>
      <c r="AT174" s="898"/>
      <c r="AU174" s="898"/>
      <c r="AV174" s="898"/>
      <c r="AW174" s="898"/>
      <c r="AX174" s="898"/>
      <c r="AY174" s="898"/>
      <c r="AZ174" s="238"/>
      <c r="BA174" s="741"/>
      <c r="BB174" s="173"/>
      <c r="BC174" s="490"/>
      <c r="BD174" s="433"/>
      <c r="BE174" s="433"/>
      <c r="BF174" s="433"/>
      <c r="BG174" s="491"/>
      <c r="BH174" s="501"/>
      <c r="BI174" s="433"/>
      <c r="BJ174" s="433"/>
      <c r="BK174" s="433"/>
      <c r="BL174" s="491"/>
      <c r="BM174" s="501"/>
      <c r="BN174" s="433"/>
      <c r="BO174" s="433"/>
      <c r="BP174" s="433"/>
      <c r="BQ174" s="491"/>
      <c r="BR174" s="501"/>
      <c r="BS174" s="433"/>
      <c r="BT174" s="433"/>
      <c r="BU174" s="433"/>
      <c r="BV174" s="433"/>
      <c r="BW174" s="433"/>
      <c r="BX174" s="433"/>
      <c r="BY174" s="434"/>
      <c r="BZ174" s="434"/>
      <c r="CA174" s="1818"/>
      <c r="CB174" s="1818"/>
      <c r="CC174" s="1818"/>
      <c r="CD174" s="1818"/>
      <c r="CE174" s="1818"/>
      <c r="CF174" s="1818"/>
      <c r="CG174" s="1818"/>
      <c r="CH174" s="1818"/>
      <c r="CI174" s="1818"/>
      <c r="CJ174" s="1818"/>
      <c r="CK174" s="1818"/>
      <c r="CL174" s="1818"/>
      <c r="CM174" s="1818"/>
      <c r="CN174" s="1818"/>
      <c r="CO174" s="1818"/>
      <c r="CP174" s="1818"/>
      <c r="CQ174" s="1818"/>
      <c r="CR174" s="1818"/>
      <c r="CS174" s="1818"/>
      <c r="CT174" s="1818"/>
      <c r="CU174" s="1818"/>
      <c r="CV174" s="1818"/>
      <c r="CW174" s="1818"/>
      <c r="CX174" s="1818"/>
      <c r="CY174" s="1818"/>
      <c r="CZ174" s="1818"/>
    </row>
    <row r="175" s="772" customFormat="true" ht="15" customHeight="true" x14ac:dyDescent="0.2">
      <c r="A175" s="1503"/>
      <c r="B175" s="1690"/>
      <c r="C175" s="1613"/>
      <c r="D175" s="1614"/>
      <c r="E175" s="1614"/>
      <c r="F175" s="1614"/>
      <c r="G175" s="1615"/>
      <c r="H175" s="1616"/>
      <c r="I175" s="1614"/>
      <c r="J175" s="1614"/>
      <c r="K175" s="1614"/>
      <c r="L175" s="1617"/>
      <c r="M175" s="1618"/>
      <c r="N175" s="1614"/>
      <c r="O175" s="1614"/>
      <c r="P175" s="1614"/>
      <c r="Q175" s="1615"/>
      <c r="R175" s="1616"/>
      <c r="S175" s="1614"/>
      <c r="T175" s="1614"/>
      <c r="U175" s="1614"/>
      <c r="V175" s="1614"/>
      <c r="W175" s="1614"/>
      <c r="X175" s="1614"/>
      <c r="Y175" s="1614"/>
      <c r="Z175" s="1780"/>
      <c r="AA175" s="898"/>
      <c r="AB175" s="898"/>
      <c r="AC175" s="898"/>
      <c r="AD175" s="898"/>
      <c r="AE175" s="898"/>
      <c r="AF175" s="898"/>
      <c r="AG175" s="898"/>
      <c r="AH175" s="898"/>
      <c r="AI175" s="898"/>
      <c r="AJ175" s="898"/>
      <c r="AK175" s="898"/>
      <c r="AL175" s="898"/>
      <c r="AM175" s="898"/>
      <c r="AN175" s="898"/>
      <c r="AO175" s="898"/>
      <c r="AP175" s="898"/>
      <c r="AQ175" s="898"/>
      <c r="AR175" s="898"/>
      <c r="AS175" s="898"/>
      <c r="AT175" s="898"/>
      <c r="AU175" s="898"/>
      <c r="AV175" s="898"/>
      <c r="AW175" s="898"/>
      <c r="AX175" s="898"/>
      <c r="AY175" s="898"/>
      <c r="AZ175" s="238"/>
      <c r="BA175" s="741"/>
      <c r="BB175" s="173"/>
      <c r="BC175" s="490"/>
      <c r="BD175" s="433"/>
      <c r="BE175" s="433"/>
      <c r="BF175" s="433"/>
      <c r="BG175" s="491"/>
      <c r="BH175" s="501"/>
      <c r="BI175" s="433"/>
      <c r="BJ175" s="433"/>
      <c r="BK175" s="433"/>
      <c r="BL175" s="491"/>
      <c r="BM175" s="501"/>
      <c r="BN175" s="433"/>
      <c r="BO175" s="433"/>
      <c r="BP175" s="433"/>
      <c r="BQ175" s="491"/>
      <c r="BR175" s="501"/>
      <c r="BS175" s="433"/>
      <c r="BT175" s="433"/>
      <c r="BU175" s="433"/>
      <c r="BV175" s="433"/>
      <c r="BW175" s="433"/>
      <c r="BX175" s="433"/>
      <c r="BY175" s="434"/>
      <c r="BZ175" s="434"/>
      <c r="CA175" s="1818"/>
      <c r="CB175" s="1818"/>
      <c r="CC175" s="1818"/>
      <c r="CD175" s="1818"/>
      <c r="CE175" s="1818"/>
      <c r="CF175" s="1818"/>
      <c r="CG175" s="1818"/>
      <c r="CH175" s="1818"/>
      <c r="CI175" s="1818"/>
      <c r="CJ175" s="1818"/>
      <c r="CK175" s="1818"/>
      <c r="CL175" s="1818"/>
      <c r="CM175" s="1818"/>
      <c r="CN175" s="1818"/>
      <c r="CO175" s="1818"/>
      <c r="CP175" s="1818"/>
      <c r="CQ175" s="1818"/>
      <c r="CR175" s="1818"/>
      <c r="CS175" s="1818"/>
      <c r="CT175" s="1818"/>
      <c r="CU175" s="1818"/>
      <c r="CV175" s="1818"/>
      <c r="CW175" s="1818"/>
      <c r="CX175" s="1818"/>
      <c r="CY175" s="1818"/>
      <c r="CZ175" s="1818"/>
    </row>
    <row r="176" s="772" customFormat="true" ht="15" customHeight="true" x14ac:dyDescent="0.2">
      <c r="A176" s="1503"/>
      <c r="B176" s="1690"/>
      <c r="C176" s="1613"/>
      <c r="D176" s="1614"/>
      <c r="E176" s="1614"/>
      <c r="F176" s="1614"/>
      <c r="G176" s="1615"/>
      <c r="H176" s="1616"/>
      <c r="I176" s="1614"/>
      <c r="J176" s="1614"/>
      <c r="K176" s="1614"/>
      <c r="L176" s="1617"/>
      <c r="M176" s="1618"/>
      <c r="N176" s="1614"/>
      <c r="O176" s="1614"/>
      <c r="P176" s="1614"/>
      <c r="Q176" s="1615"/>
      <c r="R176" s="1616"/>
      <c r="S176" s="1614"/>
      <c r="T176" s="1614"/>
      <c r="U176" s="1614"/>
      <c r="V176" s="1614"/>
      <c r="W176" s="1614"/>
      <c r="X176" s="1614"/>
      <c r="Y176" s="1614"/>
      <c r="Z176" s="1780"/>
      <c r="AA176" s="898"/>
      <c r="AB176" s="898"/>
      <c r="AC176" s="898"/>
      <c r="AD176" s="898"/>
      <c r="AE176" s="898"/>
      <c r="AF176" s="898"/>
      <c r="AG176" s="898"/>
      <c r="AH176" s="898"/>
      <c r="AI176" s="898"/>
      <c r="AJ176" s="898"/>
      <c r="AK176" s="898"/>
      <c r="AL176" s="898"/>
      <c r="AM176" s="898"/>
      <c r="AN176" s="898"/>
      <c r="AO176" s="898"/>
      <c r="AP176" s="898"/>
      <c r="AQ176" s="898"/>
      <c r="AR176" s="898"/>
      <c r="AS176" s="898"/>
      <c r="AT176" s="898"/>
      <c r="AU176" s="898"/>
      <c r="AV176" s="898"/>
      <c r="AW176" s="898"/>
      <c r="AX176" s="898"/>
      <c r="AY176" s="898"/>
      <c r="AZ176" s="238"/>
      <c r="BA176" s="741"/>
      <c r="BB176" s="173"/>
      <c r="BC176" s="490"/>
      <c r="BD176" s="433"/>
      <c r="BE176" s="433"/>
      <c r="BF176" s="433"/>
      <c r="BG176" s="491"/>
      <c r="BH176" s="501"/>
      <c r="BI176" s="433"/>
      <c r="BJ176" s="433"/>
      <c r="BK176" s="433"/>
      <c r="BL176" s="491"/>
      <c r="BM176" s="501"/>
      <c r="BN176" s="433"/>
      <c r="BO176" s="433"/>
      <c r="BP176" s="433"/>
      <c r="BQ176" s="491"/>
      <c r="BR176" s="501"/>
      <c r="BS176" s="433"/>
      <c r="BT176" s="433"/>
      <c r="BU176" s="433"/>
      <c r="BV176" s="433"/>
      <c r="BW176" s="433"/>
      <c r="BX176" s="433"/>
      <c r="BY176" s="434"/>
      <c r="BZ176" s="434"/>
      <c r="CA176" s="1818"/>
      <c r="CB176" s="1818"/>
      <c r="CC176" s="1818"/>
      <c r="CD176" s="1818"/>
      <c r="CE176" s="1818"/>
      <c r="CF176" s="1818"/>
      <c r="CG176" s="1818"/>
      <c r="CH176" s="1818"/>
      <c r="CI176" s="1818"/>
      <c r="CJ176" s="1818"/>
      <c r="CK176" s="1818"/>
      <c r="CL176" s="1818"/>
      <c r="CM176" s="1818"/>
      <c r="CN176" s="1818"/>
      <c r="CO176" s="1818"/>
      <c r="CP176" s="1818"/>
      <c r="CQ176" s="1818"/>
      <c r="CR176" s="1818"/>
      <c r="CS176" s="1818"/>
      <c r="CT176" s="1818"/>
      <c r="CU176" s="1818"/>
      <c r="CV176" s="1818"/>
      <c r="CW176" s="1818"/>
      <c r="CX176" s="1818"/>
      <c r="CY176" s="1818"/>
      <c r="CZ176" s="1818"/>
    </row>
    <row r="177" s="772" customFormat="true" ht="15" customHeight="true" x14ac:dyDescent="0.2">
      <c r="A177" s="1503"/>
      <c r="B177" s="1690"/>
      <c r="C177" s="1613"/>
      <c r="D177" s="1614"/>
      <c r="E177" s="1614"/>
      <c r="F177" s="1614"/>
      <c r="G177" s="1615"/>
      <c r="H177" s="1616"/>
      <c r="I177" s="1614"/>
      <c r="J177" s="1614"/>
      <c r="K177" s="1614"/>
      <c r="L177" s="1617"/>
      <c r="M177" s="1618"/>
      <c r="N177" s="1614"/>
      <c r="O177" s="1614"/>
      <c r="P177" s="1614"/>
      <c r="Q177" s="1615"/>
      <c r="R177" s="1616"/>
      <c r="S177" s="1614"/>
      <c r="T177" s="1614"/>
      <c r="U177" s="1614"/>
      <c r="V177" s="1614"/>
      <c r="W177" s="1614"/>
      <c r="X177" s="1614"/>
      <c r="Y177" s="1614"/>
      <c r="Z177" s="1780"/>
      <c r="AA177" s="898"/>
      <c r="AB177" s="898"/>
      <c r="AC177" s="898"/>
      <c r="AD177" s="898"/>
      <c r="AE177" s="898"/>
      <c r="AF177" s="898"/>
      <c r="AG177" s="898"/>
      <c r="AH177" s="898"/>
      <c r="AI177" s="898"/>
      <c r="AJ177" s="898"/>
      <c r="AK177" s="898"/>
      <c r="AL177" s="898"/>
      <c r="AM177" s="898"/>
      <c r="AN177" s="898"/>
      <c r="AO177" s="898"/>
      <c r="AP177" s="898"/>
      <c r="AQ177" s="898"/>
      <c r="AR177" s="898"/>
      <c r="AS177" s="898"/>
      <c r="AT177" s="898"/>
      <c r="AU177" s="898"/>
      <c r="AV177" s="898"/>
      <c r="AW177" s="898"/>
      <c r="AX177" s="898"/>
      <c r="AY177" s="898"/>
      <c r="AZ177" s="238"/>
      <c r="BA177" s="741"/>
      <c r="BB177" s="173"/>
      <c r="BC177" s="490"/>
      <c r="BD177" s="433"/>
      <c r="BE177" s="433"/>
      <c r="BF177" s="433"/>
      <c r="BG177" s="491"/>
      <c r="BH177" s="501"/>
      <c r="BI177" s="433"/>
      <c r="BJ177" s="433"/>
      <c r="BK177" s="433"/>
      <c r="BL177" s="491"/>
      <c r="BM177" s="501"/>
      <c r="BN177" s="433"/>
      <c r="BO177" s="433"/>
      <c r="BP177" s="433"/>
      <c r="BQ177" s="491"/>
      <c r="BR177" s="501"/>
      <c r="BS177" s="433"/>
      <c r="BT177" s="433"/>
      <c r="BU177" s="433"/>
      <c r="BV177" s="433"/>
      <c r="BW177" s="433"/>
      <c r="BX177" s="433"/>
      <c r="BY177" s="434"/>
      <c r="BZ177" s="434"/>
      <c r="CA177" s="1818"/>
      <c r="CB177" s="1818"/>
      <c r="CC177" s="1818"/>
      <c r="CD177" s="1818"/>
      <c r="CE177" s="1818"/>
      <c r="CF177" s="1818"/>
      <c r="CG177" s="1818"/>
      <c r="CH177" s="1818"/>
      <c r="CI177" s="1818"/>
      <c r="CJ177" s="1818"/>
      <c r="CK177" s="1818"/>
      <c r="CL177" s="1818"/>
      <c r="CM177" s="1818"/>
      <c r="CN177" s="1818"/>
      <c r="CO177" s="1818"/>
      <c r="CP177" s="1818"/>
      <c r="CQ177" s="1818"/>
      <c r="CR177" s="1818"/>
      <c r="CS177" s="1818"/>
      <c r="CT177" s="1818"/>
      <c r="CU177" s="1818"/>
      <c r="CV177" s="1818"/>
      <c r="CW177" s="1818"/>
      <c r="CX177" s="1818"/>
      <c r="CY177" s="1818"/>
      <c r="CZ177" s="1818"/>
    </row>
    <row r="178" s="772" customFormat="true" ht="15" customHeight="true" x14ac:dyDescent="0.2">
      <c r="A178" s="1503"/>
      <c r="B178" s="1690"/>
      <c r="C178" s="1613"/>
      <c r="D178" s="1614"/>
      <c r="E178" s="1614"/>
      <c r="F178" s="1614"/>
      <c r="G178" s="1615"/>
      <c r="H178" s="1616"/>
      <c r="I178" s="1614"/>
      <c r="J178" s="1614"/>
      <c r="K178" s="1614"/>
      <c r="L178" s="1617"/>
      <c r="M178" s="1618"/>
      <c r="N178" s="1614"/>
      <c r="O178" s="1614"/>
      <c r="P178" s="1614"/>
      <c r="Q178" s="1615"/>
      <c r="R178" s="1616"/>
      <c r="S178" s="1614"/>
      <c r="T178" s="1614"/>
      <c r="U178" s="1614"/>
      <c r="V178" s="1614"/>
      <c r="W178" s="1614"/>
      <c r="X178" s="1614"/>
      <c r="Y178" s="1614"/>
      <c r="Z178" s="1780"/>
      <c r="AA178" s="898"/>
      <c r="AB178" s="898"/>
      <c r="AC178" s="898"/>
      <c r="AD178" s="898"/>
      <c r="AE178" s="898"/>
      <c r="AF178" s="898"/>
      <c r="AG178" s="898"/>
      <c r="AH178" s="898"/>
      <c r="AI178" s="898"/>
      <c r="AJ178" s="898"/>
      <c r="AK178" s="898"/>
      <c r="AL178" s="898"/>
      <c r="AM178" s="898"/>
      <c r="AN178" s="898"/>
      <c r="AO178" s="898"/>
      <c r="AP178" s="898"/>
      <c r="AQ178" s="898"/>
      <c r="AR178" s="898"/>
      <c r="AS178" s="898"/>
      <c r="AT178" s="898"/>
      <c r="AU178" s="898"/>
      <c r="AV178" s="898"/>
      <c r="AW178" s="898"/>
      <c r="AX178" s="898"/>
      <c r="AY178" s="898"/>
      <c r="AZ178" s="238"/>
      <c r="BA178" s="741"/>
      <c r="BB178" s="173"/>
      <c r="BC178" s="490"/>
      <c r="BD178" s="433"/>
      <c r="BE178" s="433"/>
      <c r="BF178" s="433"/>
      <c r="BG178" s="491"/>
      <c r="BH178" s="501"/>
      <c r="BI178" s="433"/>
      <c r="BJ178" s="433"/>
      <c r="BK178" s="433"/>
      <c r="BL178" s="491"/>
      <c r="BM178" s="501"/>
      <c r="BN178" s="433"/>
      <c r="BO178" s="433"/>
      <c r="BP178" s="433"/>
      <c r="BQ178" s="491"/>
      <c r="BR178" s="501"/>
      <c r="BS178" s="433"/>
      <c r="BT178" s="433"/>
      <c r="BU178" s="433"/>
      <c r="BV178" s="433"/>
      <c r="BW178" s="433"/>
      <c r="BX178" s="433"/>
      <c r="BY178" s="434"/>
      <c r="BZ178" s="434"/>
      <c r="CA178" s="1818"/>
      <c r="CB178" s="1818"/>
      <c r="CC178" s="1818"/>
      <c r="CD178" s="1818"/>
      <c r="CE178" s="1818"/>
      <c r="CF178" s="1818"/>
      <c r="CG178" s="1818"/>
      <c r="CH178" s="1818"/>
      <c r="CI178" s="1818"/>
      <c r="CJ178" s="1818"/>
      <c r="CK178" s="1818"/>
      <c r="CL178" s="1818"/>
      <c r="CM178" s="1818"/>
      <c r="CN178" s="1818"/>
      <c r="CO178" s="1818"/>
      <c r="CP178" s="1818"/>
      <c r="CQ178" s="1818"/>
      <c r="CR178" s="1818"/>
      <c r="CS178" s="1818"/>
      <c r="CT178" s="1818"/>
      <c r="CU178" s="1818"/>
      <c r="CV178" s="1818"/>
      <c r="CW178" s="1818"/>
      <c r="CX178" s="1818"/>
      <c r="CY178" s="1818"/>
      <c r="CZ178" s="1818"/>
    </row>
    <row r="179" s="772" customFormat="true" ht="15" customHeight="true" x14ac:dyDescent="0.2">
      <c r="A179" s="1503"/>
      <c r="B179" s="1690"/>
      <c r="C179" s="1613"/>
      <c r="D179" s="1614"/>
      <c r="E179" s="1614"/>
      <c r="F179" s="1614"/>
      <c r="G179" s="1615"/>
      <c r="H179" s="1616"/>
      <c r="I179" s="1614"/>
      <c r="J179" s="1614"/>
      <c r="K179" s="1614"/>
      <c r="L179" s="1617"/>
      <c r="M179" s="1618"/>
      <c r="N179" s="1614"/>
      <c r="O179" s="1614"/>
      <c r="P179" s="1614"/>
      <c r="Q179" s="1615"/>
      <c r="R179" s="1616"/>
      <c r="S179" s="1614"/>
      <c r="T179" s="1614"/>
      <c r="U179" s="1614"/>
      <c r="V179" s="1614"/>
      <c r="W179" s="1614"/>
      <c r="X179" s="1614"/>
      <c r="Y179" s="1614"/>
      <c r="Z179" s="1780"/>
      <c r="AA179" s="898"/>
      <c r="AB179" s="898"/>
      <c r="AC179" s="898"/>
      <c r="AD179" s="898"/>
      <c r="AE179" s="898"/>
      <c r="AF179" s="898"/>
      <c r="AG179" s="898"/>
      <c r="AH179" s="898"/>
      <c r="AI179" s="898"/>
      <c r="AJ179" s="898"/>
      <c r="AK179" s="898"/>
      <c r="AL179" s="898"/>
      <c r="AM179" s="898"/>
      <c r="AN179" s="898"/>
      <c r="AO179" s="898"/>
      <c r="AP179" s="898"/>
      <c r="AQ179" s="898"/>
      <c r="AR179" s="898"/>
      <c r="AS179" s="898"/>
      <c r="AT179" s="898"/>
      <c r="AU179" s="898"/>
      <c r="AV179" s="898"/>
      <c r="AW179" s="898"/>
      <c r="AX179" s="898"/>
      <c r="AY179" s="898"/>
      <c r="AZ179" s="238"/>
      <c r="BA179" s="741"/>
      <c r="BB179" s="173"/>
      <c r="BC179" s="490"/>
      <c r="BD179" s="433"/>
      <c r="BE179" s="433"/>
      <c r="BF179" s="433"/>
      <c r="BG179" s="491"/>
      <c r="BH179" s="501"/>
      <c r="BI179" s="433"/>
      <c r="BJ179" s="433"/>
      <c r="BK179" s="433"/>
      <c r="BL179" s="491"/>
      <c r="BM179" s="501"/>
      <c r="BN179" s="433"/>
      <c r="BO179" s="433"/>
      <c r="BP179" s="433"/>
      <c r="BQ179" s="491"/>
      <c r="BR179" s="501"/>
      <c r="BS179" s="433"/>
      <c r="BT179" s="433"/>
      <c r="BU179" s="433"/>
      <c r="BV179" s="433"/>
      <c r="BW179" s="433"/>
      <c r="BX179" s="433"/>
      <c r="BY179" s="434"/>
      <c r="BZ179" s="434"/>
      <c r="CA179" s="1818"/>
      <c r="CB179" s="1818"/>
      <c r="CC179" s="1818"/>
      <c r="CD179" s="1818"/>
      <c r="CE179" s="1818"/>
      <c r="CF179" s="1818"/>
      <c r="CG179" s="1818"/>
      <c r="CH179" s="1818"/>
      <c r="CI179" s="1818"/>
      <c r="CJ179" s="1818"/>
      <c r="CK179" s="1818"/>
      <c r="CL179" s="1818"/>
      <c r="CM179" s="1818"/>
      <c r="CN179" s="1818"/>
      <c r="CO179" s="1818"/>
      <c r="CP179" s="1818"/>
      <c r="CQ179" s="1818"/>
      <c r="CR179" s="1818"/>
      <c r="CS179" s="1818"/>
      <c r="CT179" s="1818"/>
      <c r="CU179" s="1818"/>
      <c r="CV179" s="1818"/>
      <c r="CW179" s="1818"/>
      <c r="CX179" s="1818"/>
      <c r="CY179" s="1818"/>
      <c r="CZ179" s="1818"/>
    </row>
    <row r="180" s="772" customFormat="true" ht="15" customHeight="true" x14ac:dyDescent="0.2">
      <c r="A180" s="1503"/>
      <c r="B180" s="1690"/>
      <c r="C180" s="1613"/>
      <c r="D180" s="1614"/>
      <c r="E180" s="1614"/>
      <c r="F180" s="1614"/>
      <c r="G180" s="1615"/>
      <c r="H180" s="1616"/>
      <c r="I180" s="1614"/>
      <c r="J180" s="1614"/>
      <c r="K180" s="1614"/>
      <c r="L180" s="1617"/>
      <c r="M180" s="1618"/>
      <c r="N180" s="1614"/>
      <c r="O180" s="1614"/>
      <c r="P180" s="1614"/>
      <c r="Q180" s="1615"/>
      <c r="R180" s="1616"/>
      <c r="S180" s="1614"/>
      <c r="T180" s="1614"/>
      <c r="U180" s="1614"/>
      <c r="V180" s="1614"/>
      <c r="W180" s="1614"/>
      <c r="X180" s="1614"/>
      <c r="Y180" s="1614"/>
      <c r="Z180" s="1780"/>
      <c r="AA180" s="898"/>
      <c r="AB180" s="898"/>
      <c r="AC180" s="898"/>
      <c r="AD180" s="898"/>
      <c r="AE180" s="898"/>
      <c r="AF180" s="898"/>
      <c r="AG180" s="898"/>
      <c r="AH180" s="898"/>
      <c r="AI180" s="898"/>
      <c r="AJ180" s="898"/>
      <c r="AK180" s="898"/>
      <c r="AL180" s="898"/>
      <c r="AM180" s="898"/>
      <c r="AN180" s="898"/>
      <c r="AO180" s="898"/>
      <c r="AP180" s="898"/>
      <c r="AQ180" s="898"/>
      <c r="AR180" s="898"/>
      <c r="AS180" s="898"/>
      <c r="AT180" s="898"/>
      <c r="AU180" s="898"/>
      <c r="AV180" s="898"/>
      <c r="AW180" s="898"/>
      <c r="AX180" s="898"/>
      <c r="AY180" s="898"/>
      <c r="AZ180" s="238"/>
      <c r="BA180" s="741"/>
      <c r="BB180" s="173"/>
      <c r="BC180" s="490"/>
      <c r="BD180" s="433"/>
      <c r="BE180" s="433"/>
      <c r="BF180" s="433"/>
      <c r="BG180" s="491"/>
      <c r="BH180" s="501"/>
      <c r="BI180" s="433"/>
      <c r="BJ180" s="433"/>
      <c r="BK180" s="433"/>
      <c r="BL180" s="491"/>
      <c r="BM180" s="501"/>
      <c r="BN180" s="433"/>
      <c r="BO180" s="433"/>
      <c r="BP180" s="433"/>
      <c r="BQ180" s="491"/>
      <c r="BR180" s="501"/>
      <c r="BS180" s="433"/>
      <c r="BT180" s="433"/>
      <c r="BU180" s="433"/>
      <c r="BV180" s="433"/>
      <c r="BW180" s="433"/>
      <c r="BX180" s="433"/>
      <c r="BY180" s="434"/>
      <c r="BZ180" s="434"/>
      <c r="CA180" s="1818"/>
      <c r="CB180" s="1818"/>
      <c r="CC180" s="1818"/>
      <c r="CD180" s="1818"/>
      <c r="CE180" s="1818"/>
      <c r="CF180" s="1818"/>
      <c r="CG180" s="1818"/>
      <c r="CH180" s="1818"/>
      <c r="CI180" s="1818"/>
      <c r="CJ180" s="1818"/>
      <c r="CK180" s="1818"/>
      <c r="CL180" s="1818"/>
      <c r="CM180" s="1818"/>
      <c r="CN180" s="1818"/>
      <c r="CO180" s="1818"/>
      <c r="CP180" s="1818"/>
      <c r="CQ180" s="1818"/>
      <c r="CR180" s="1818"/>
      <c r="CS180" s="1818"/>
      <c r="CT180" s="1818"/>
      <c r="CU180" s="1818"/>
      <c r="CV180" s="1818"/>
      <c r="CW180" s="1818"/>
      <c r="CX180" s="1818"/>
      <c r="CY180" s="1818"/>
      <c r="CZ180" s="1818"/>
    </row>
    <row r="181" s="772" customFormat="true" ht="15" customHeight="true" x14ac:dyDescent="0.2">
      <c r="A181" s="1503"/>
      <c r="B181" s="1690"/>
      <c r="C181" s="1613"/>
      <c r="D181" s="1614"/>
      <c r="E181" s="1614"/>
      <c r="F181" s="1614"/>
      <c r="G181" s="1615"/>
      <c r="H181" s="1616"/>
      <c r="I181" s="1614"/>
      <c r="J181" s="1614"/>
      <c r="K181" s="1614"/>
      <c r="L181" s="1617"/>
      <c r="M181" s="1618"/>
      <c r="N181" s="1614"/>
      <c r="O181" s="1614"/>
      <c r="P181" s="1614"/>
      <c r="Q181" s="1615"/>
      <c r="R181" s="1616"/>
      <c r="S181" s="1614"/>
      <c r="T181" s="1614"/>
      <c r="U181" s="1614"/>
      <c r="V181" s="1614"/>
      <c r="W181" s="1614"/>
      <c r="X181" s="1614"/>
      <c r="Y181" s="1614"/>
      <c r="Z181" s="1780"/>
      <c r="AA181" s="898"/>
      <c r="AB181" s="898"/>
      <c r="AC181" s="898"/>
      <c r="AD181" s="898"/>
      <c r="AE181" s="898"/>
      <c r="AF181" s="898"/>
      <c r="AG181" s="898"/>
      <c r="AH181" s="898"/>
      <c r="AI181" s="898"/>
      <c r="AJ181" s="898"/>
      <c r="AK181" s="898"/>
      <c r="AL181" s="898"/>
      <c r="AM181" s="898"/>
      <c r="AN181" s="898"/>
      <c r="AO181" s="898"/>
      <c r="AP181" s="898"/>
      <c r="AQ181" s="898"/>
      <c r="AR181" s="898"/>
      <c r="AS181" s="898"/>
      <c r="AT181" s="898"/>
      <c r="AU181" s="898"/>
      <c r="AV181" s="898"/>
      <c r="AW181" s="898"/>
      <c r="AX181" s="898"/>
      <c r="AY181" s="898"/>
      <c r="AZ181" s="238"/>
      <c r="BA181" s="741"/>
      <c r="BB181" s="173"/>
      <c r="BC181" s="490"/>
      <c r="BD181" s="433"/>
      <c r="BE181" s="433"/>
      <c r="BF181" s="433"/>
      <c r="BG181" s="491"/>
      <c r="BH181" s="501"/>
      <c r="BI181" s="433"/>
      <c r="BJ181" s="433"/>
      <c r="BK181" s="433"/>
      <c r="BL181" s="491"/>
      <c r="BM181" s="501"/>
      <c r="BN181" s="433"/>
      <c r="BO181" s="433"/>
      <c r="BP181" s="433"/>
      <c r="BQ181" s="491"/>
      <c r="BR181" s="501"/>
      <c r="BS181" s="433"/>
      <c r="BT181" s="433"/>
      <c r="BU181" s="433"/>
      <c r="BV181" s="433"/>
      <c r="BW181" s="433"/>
      <c r="BX181" s="433"/>
      <c r="BY181" s="434"/>
      <c r="BZ181" s="434"/>
      <c r="CA181" s="1818"/>
      <c r="CB181" s="1818"/>
      <c r="CC181" s="1818"/>
      <c r="CD181" s="1818"/>
      <c r="CE181" s="1818"/>
      <c r="CF181" s="1818"/>
      <c r="CG181" s="1818"/>
      <c r="CH181" s="1818"/>
      <c r="CI181" s="1818"/>
      <c r="CJ181" s="1818"/>
      <c r="CK181" s="1818"/>
      <c r="CL181" s="1818"/>
      <c r="CM181" s="1818"/>
      <c r="CN181" s="1818"/>
      <c r="CO181" s="1818"/>
      <c r="CP181" s="1818"/>
      <c r="CQ181" s="1818"/>
      <c r="CR181" s="1818"/>
      <c r="CS181" s="1818"/>
      <c r="CT181" s="1818"/>
      <c r="CU181" s="1818"/>
      <c r="CV181" s="1818"/>
      <c r="CW181" s="1818"/>
      <c r="CX181" s="1818"/>
      <c r="CY181" s="1818"/>
      <c r="CZ181" s="1818"/>
    </row>
    <row r="182" s="772" customFormat="true" ht="15" customHeight="true" x14ac:dyDescent="0.2">
      <c r="A182" s="1503"/>
      <c r="B182" s="1690"/>
      <c r="C182" s="1613"/>
      <c r="D182" s="1614"/>
      <c r="E182" s="1614"/>
      <c r="F182" s="1614"/>
      <c r="G182" s="1615"/>
      <c r="H182" s="1616"/>
      <c r="I182" s="1614"/>
      <c r="J182" s="1614"/>
      <c r="K182" s="1614"/>
      <c r="L182" s="1617"/>
      <c r="M182" s="1618"/>
      <c r="N182" s="1614"/>
      <c r="O182" s="1614"/>
      <c r="P182" s="1614"/>
      <c r="Q182" s="1615"/>
      <c r="R182" s="1616"/>
      <c r="S182" s="1614"/>
      <c r="T182" s="1614"/>
      <c r="U182" s="1614"/>
      <c r="V182" s="1614"/>
      <c r="W182" s="1614"/>
      <c r="X182" s="1614"/>
      <c r="Y182" s="1614"/>
      <c r="Z182" s="1780"/>
      <c r="AA182" s="898"/>
      <c r="AB182" s="898"/>
      <c r="AC182" s="898"/>
      <c r="AD182" s="898"/>
      <c r="AE182" s="898"/>
      <c r="AF182" s="898"/>
      <c r="AG182" s="898"/>
      <c r="AH182" s="898"/>
      <c r="AI182" s="898"/>
      <c r="AJ182" s="898"/>
      <c r="AK182" s="898"/>
      <c r="AL182" s="898"/>
      <c r="AM182" s="898"/>
      <c r="AN182" s="898"/>
      <c r="AO182" s="898"/>
      <c r="AP182" s="898"/>
      <c r="AQ182" s="898"/>
      <c r="AR182" s="898"/>
      <c r="AS182" s="898"/>
      <c r="AT182" s="898"/>
      <c r="AU182" s="898"/>
      <c r="AV182" s="898"/>
      <c r="AW182" s="898"/>
      <c r="AX182" s="898"/>
      <c r="AY182" s="898"/>
      <c r="AZ182" s="238"/>
      <c r="BA182" s="741"/>
      <c r="BB182" s="173"/>
      <c r="BC182" s="490"/>
      <c r="BD182" s="433"/>
      <c r="BE182" s="433"/>
      <c r="BF182" s="433"/>
      <c r="BG182" s="491"/>
      <c r="BH182" s="501"/>
      <c r="BI182" s="433"/>
      <c r="BJ182" s="433"/>
      <c r="BK182" s="433"/>
      <c r="BL182" s="491"/>
      <c r="BM182" s="501"/>
      <c r="BN182" s="433"/>
      <c r="BO182" s="433"/>
      <c r="BP182" s="433"/>
      <c r="BQ182" s="491"/>
      <c r="BR182" s="501"/>
      <c r="BS182" s="433"/>
      <c r="BT182" s="433"/>
      <c r="BU182" s="433"/>
      <c r="BV182" s="433"/>
      <c r="BW182" s="433"/>
      <c r="BX182" s="433"/>
      <c r="BY182" s="434"/>
      <c r="BZ182" s="434"/>
      <c r="CA182" s="1818"/>
      <c r="CB182" s="1818"/>
      <c r="CC182" s="1818"/>
      <c r="CD182" s="1818"/>
      <c r="CE182" s="1818"/>
      <c r="CF182" s="1818"/>
      <c r="CG182" s="1818"/>
      <c r="CH182" s="1818"/>
      <c r="CI182" s="1818"/>
      <c r="CJ182" s="1818"/>
      <c r="CK182" s="1818"/>
      <c r="CL182" s="1818"/>
      <c r="CM182" s="1818"/>
      <c r="CN182" s="1818"/>
      <c r="CO182" s="1818"/>
      <c r="CP182" s="1818"/>
      <c r="CQ182" s="1818"/>
      <c r="CR182" s="1818"/>
      <c r="CS182" s="1818"/>
      <c r="CT182" s="1818"/>
      <c r="CU182" s="1818"/>
      <c r="CV182" s="1818"/>
      <c r="CW182" s="1818"/>
      <c r="CX182" s="1818"/>
      <c r="CY182" s="1818"/>
      <c r="CZ182" s="1818"/>
    </row>
    <row r="183" s="772" customFormat="true" ht="15" customHeight="true" x14ac:dyDescent="0.2">
      <c r="A183" s="1503"/>
      <c r="B183" s="1690"/>
      <c r="C183" s="1613"/>
      <c r="D183" s="1614"/>
      <c r="E183" s="1614"/>
      <c r="F183" s="1614"/>
      <c r="G183" s="1615"/>
      <c r="H183" s="1616"/>
      <c r="I183" s="1614"/>
      <c r="J183" s="1614"/>
      <c r="K183" s="1614"/>
      <c r="L183" s="1617"/>
      <c r="M183" s="1618"/>
      <c r="N183" s="1614"/>
      <c r="O183" s="1614"/>
      <c r="P183" s="1614"/>
      <c r="Q183" s="1615"/>
      <c r="R183" s="1616"/>
      <c r="S183" s="1614"/>
      <c r="T183" s="1614"/>
      <c r="U183" s="1614"/>
      <c r="V183" s="1614"/>
      <c r="W183" s="1614"/>
      <c r="X183" s="1614"/>
      <c r="Y183" s="1614"/>
      <c r="Z183" s="1780"/>
      <c r="AA183" s="898"/>
      <c r="AB183" s="898"/>
      <c r="AC183" s="898"/>
      <c r="AD183" s="898"/>
      <c r="AE183" s="898"/>
      <c r="AF183" s="898"/>
      <c r="AG183" s="898"/>
      <c r="AH183" s="898"/>
      <c r="AI183" s="898"/>
      <c r="AJ183" s="898"/>
      <c r="AK183" s="898"/>
      <c r="AL183" s="898"/>
      <c r="AM183" s="898"/>
      <c r="AN183" s="898"/>
      <c r="AO183" s="898"/>
      <c r="AP183" s="898"/>
      <c r="AQ183" s="898"/>
      <c r="AR183" s="898"/>
      <c r="AS183" s="898"/>
      <c r="AT183" s="898"/>
      <c r="AU183" s="898"/>
      <c r="AV183" s="898"/>
      <c r="AW183" s="898"/>
      <c r="AX183" s="898"/>
      <c r="AY183" s="898"/>
      <c r="AZ183" s="238"/>
      <c r="BA183" s="741"/>
      <c r="BB183" s="173"/>
      <c r="BC183" s="490"/>
      <c r="BD183" s="433"/>
      <c r="BE183" s="433"/>
      <c r="BF183" s="433"/>
      <c r="BG183" s="491"/>
      <c r="BH183" s="501"/>
      <c r="BI183" s="433"/>
      <c r="BJ183" s="433"/>
      <c r="BK183" s="433"/>
      <c r="BL183" s="491"/>
      <c r="BM183" s="501"/>
      <c r="BN183" s="433"/>
      <c r="BO183" s="433"/>
      <c r="BP183" s="433"/>
      <c r="BQ183" s="491"/>
      <c r="BR183" s="501"/>
      <c r="BS183" s="433"/>
      <c r="BT183" s="433"/>
      <c r="BU183" s="433"/>
      <c r="BV183" s="433"/>
      <c r="BW183" s="433"/>
      <c r="BX183" s="433"/>
      <c r="BY183" s="434"/>
      <c r="BZ183" s="434"/>
      <c r="CA183" s="1818"/>
      <c r="CB183" s="1818"/>
      <c r="CC183" s="1818"/>
      <c r="CD183" s="1818"/>
      <c r="CE183" s="1818"/>
      <c r="CF183" s="1818"/>
      <c r="CG183" s="1818"/>
      <c r="CH183" s="1818"/>
      <c r="CI183" s="1818"/>
      <c r="CJ183" s="1818"/>
      <c r="CK183" s="1818"/>
      <c r="CL183" s="1818"/>
      <c r="CM183" s="1818"/>
      <c r="CN183" s="1818"/>
      <c r="CO183" s="1818"/>
      <c r="CP183" s="1818"/>
      <c r="CQ183" s="1818"/>
      <c r="CR183" s="1818"/>
      <c r="CS183" s="1818"/>
      <c r="CT183" s="1818"/>
      <c r="CU183" s="1818"/>
      <c r="CV183" s="1818"/>
      <c r="CW183" s="1818"/>
      <c r="CX183" s="1818"/>
      <c r="CY183" s="1818"/>
      <c r="CZ183" s="1818"/>
    </row>
    <row r="184" s="772" customFormat="true" ht="15" customHeight="true" x14ac:dyDescent="0.2">
      <c r="A184" s="1503"/>
      <c r="B184" s="1690"/>
      <c r="C184" s="1613"/>
      <c r="D184" s="1614"/>
      <c r="E184" s="1614"/>
      <c r="F184" s="1614"/>
      <c r="G184" s="1615"/>
      <c r="H184" s="1616"/>
      <c r="I184" s="1614"/>
      <c r="J184" s="1614"/>
      <c r="K184" s="1614"/>
      <c r="L184" s="1617"/>
      <c r="M184" s="1618"/>
      <c r="N184" s="1614"/>
      <c r="O184" s="1614"/>
      <c r="P184" s="1614"/>
      <c r="Q184" s="1615"/>
      <c r="R184" s="1616"/>
      <c r="S184" s="1614"/>
      <c r="T184" s="1614"/>
      <c r="U184" s="1614"/>
      <c r="V184" s="1614"/>
      <c r="W184" s="1614"/>
      <c r="X184" s="1614"/>
      <c r="Y184" s="1614"/>
      <c r="Z184" s="1780"/>
      <c r="AA184" s="898"/>
      <c r="AB184" s="898"/>
      <c r="AC184" s="898"/>
      <c r="AD184" s="898"/>
      <c r="AE184" s="898"/>
      <c r="AF184" s="898"/>
      <c r="AG184" s="898"/>
      <c r="AH184" s="898"/>
      <c r="AI184" s="898"/>
      <c r="AJ184" s="898"/>
      <c r="AK184" s="898"/>
      <c r="AL184" s="898"/>
      <c r="AM184" s="898"/>
      <c r="AN184" s="898"/>
      <c r="AO184" s="898"/>
      <c r="AP184" s="898"/>
      <c r="AQ184" s="898"/>
      <c r="AR184" s="898"/>
      <c r="AS184" s="898"/>
      <c r="AT184" s="898"/>
      <c r="AU184" s="898"/>
      <c r="AV184" s="898"/>
      <c r="AW184" s="898"/>
      <c r="AX184" s="898"/>
      <c r="AY184" s="898"/>
      <c r="AZ184" s="238"/>
      <c r="BA184" s="741"/>
      <c r="BB184" s="173"/>
      <c r="BC184" s="490"/>
      <c r="BD184" s="433"/>
      <c r="BE184" s="433"/>
      <c r="BF184" s="433"/>
      <c r="BG184" s="491"/>
      <c r="BH184" s="501"/>
      <c r="BI184" s="433"/>
      <c r="BJ184" s="433"/>
      <c r="BK184" s="433"/>
      <c r="BL184" s="491"/>
      <c r="BM184" s="501"/>
      <c r="BN184" s="433"/>
      <c r="BO184" s="433"/>
      <c r="BP184" s="433"/>
      <c r="BQ184" s="491"/>
      <c r="BR184" s="501"/>
      <c r="BS184" s="433"/>
      <c r="BT184" s="433"/>
      <c r="BU184" s="433"/>
      <c r="BV184" s="433"/>
      <c r="BW184" s="433"/>
      <c r="BX184" s="433"/>
      <c r="BY184" s="434"/>
      <c r="BZ184" s="434"/>
      <c r="CA184" s="1818"/>
      <c r="CB184" s="1818"/>
      <c r="CC184" s="1818"/>
      <c r="CD184" s="1818"/>
      <c r="CE184" s="1818"/>
      <c r="CF184" s="1818"/>
      <c r="CG184" s="1818"/>
      <c r="CH184" s="1818"/>
      <c r="CI184" s="1818"/>
      <c r="CJ184" s="1818"/>
      <c r="CK184" s="1818"/>
      <c r="CL184" s="1818"/>
      <c r="CM184" s="1818"/>
      <c r="CN184" s="1818"/>
      <c r="CO184" s="1818"/>
      <c r="CP184" s="1818"/>
      <c r="CQ184" s="1818"/>
      <c r="CR184" s="1818"/>
      <c r="CS184" s="1818"/>
      <c r="CT184" s="1818"/>
      <c r="CU184" s="1818"/>
      <c r="CV184" s="1818"/>
      <c r="CW184" s="1818"/>
      <c r="CX184" s="1818"/>
      <c r="CY184" s="1818"/>
      <c r="CZ184" s="1818"/>
    </row>
    <row r="185" s="772" customFormat="true" ht="15" customHeight="true" x14ac:dyDescent="0.2">
      <c r="A185" s="1503"/>
      <c r="B185" s="1690"/>
      <c r="C185" s="1613"/>
      <c r="D185" s="1614"/>
      <c r="E185" s="1614"/>
      <c r="F185" s="1614"/>
      <c r="G185" s="1615"/>
      <c r="H185" s="1616"/>
      <c r="I185" s="1614"/>
      <c r="J185" s="1614"/>
      <c r="K185" s="1614"/>
      <c r="L185" s="1617"/>
      <c r="M185" s="1618"/>
      <c r="N185" s="1614"/>
      <c r="O185" s="1614"/>
      <c r="P185" s="1614"/>
      <c r="Q185" s="1615"/>
      <c r="R185" s="1616"/>
      <c r="S185" s="1614"/>
      <c r="T185" s="1614"/>
      <c r="U185" s="1614"/>
      <c r="V185" s="1614"/>
      <c r="W185" s="1614"/>
      <c r="X185" s="1614"/>
      <c r="Y185" s="1614"/>
      <c r="Z185" s="1780"/>
      <c r="AA185" s="898"/>
      <c r="AB185" s="898"/>
      <c r="AC185" s="898"/>
      <c r="AD185" s="898"/>
      <c r="AE185" s="898"/>
      <c r="AF185" s="898"/>
      <c r="AG185" s="898"/>
      <c r="AH185" s="898"/>
      <c r="AI185" s="898"/>
      <c r="AJ185" s="898"/>
      <c r="AK185" s="898"/>
      <c r="AL185" s="898"/>
      <c r="AM185" s="898"/>
      <c r="AN185" s="898"/>
      <c r="AO185" s="898"/>
      <c r="AP185" s="898"/>
      <c r="AQ185" s="898"/>
      <c r="AR185" s="898"/>
      <c r="AS185" s="898"/>
      <c r="AT185" s="898"/>
      <c r="AU185" s="898"/>
      <c r="AV185" s="898"/>
      <c r="AW185" s="898"/>
      <c r="AX185" s="898"/>
      <c r="AY185" s="898"/>
      <c r="AZ185" s="238"/>
      <c r="BA185" s="741"/>
      <c r="BB185" s="173"/>
      <c r="BC185" s="490"/>
      <c r="BD185" s="433"/>
      <c r="BE185" s="433"/>
      <c r="BF185" s="433"/>
      <c r="BG185" s="491"/>
      <c r="BH185" s="501"/>
      <c r="BI185" s="433"/>
      <c r="BJ185" s="433"/>
      <c r="BK185" s="433"/>
      <c r="BL185" s="491"/>
      <c r="BM185" s="501"/>
      <c r="BN185" s="433"/>
      <c r="BO185" s="433"/>
      <c r="BP185" s="433"/>
      <c r="BQ185" s="491"/>
      <c r="BR185" s="501"/>
      <c r="BS185" s="433"/>
      <c r="BT185" s="433"/>
      <c r="BU185" s="433"/>
      <c r="BV185" s="433"/>
      <c r="BW185" s="433"/>
      <c r="BX185" s="433"/>
      <c r="BY185" s="434"/>
      <c r="BZ185" s="434"/>
      <c r="CA185" s="1818"/>
      <c r="CB185" s="1818"/>
      <c r="CC185" s="1818"/>
      <c r="CD185" s="1818"/>
      <c r="CE185" s="1818"/>
      <c r="CF185" s="1818"/>
      <c r="CG185" s="1818"/>
      <c r="CH185" s="1818"/>
      <c r="CI185" s="1818"/>
      <c r="CJ185" s="1818"/>
      <c r="CK185" s="1818"/>
      <c r="CL185" s="1818"/>
      <c r="CM185" s="1818"/>
      <c r="CN185" s="1818"/>
      <c r="CO185" s="1818"/>
      <c r="CP185" s="1818"/>
      <c r="CQ185" s="1818"/>
      <c r="CR185" s="1818"/>
      <c r="CS185" s="1818"/>
      <c r="CT185" s="1818"/>
      <c r="CU185" s="1818"/>
      <c r="CV185" s="1818"/>
      <c r="CW185" s="1818"/>
      <c r="CX185" s="1818"/>
      <c r="CY185" s="1818"/>
      <c r="CZ185" s="1818"/>
    </row>
    <row r="186" s="772" customFormat="true" ht="15" customHeight="true" x14ac:dyDescent="0.2">
      <c r="A186" s="1503"/>
      <c r="B186" s="1690"/>
      <c r="C186" s="1613"/>
      <c r="D186" s="1614"/>
      <c r="E186" s="1614"/>
      <c r="F186" s="1614"/>
      <c r="G186" s="1615"/>
      <c r="H186" s="1616"/>
      <c r="I186" s="1614"/>
      <c r="J186" s="1614"/>
      <c r="K186" s="1614"/>
      <c r="L186" s="1617"/>
      <c r="M186" s="1618"/>
      <c r="N186" s="1614"/>
      <c r="O186" s="1614"/>
      <c r="P186" s="1614"/>
      <c r="Q186" s="1615"/>
      <c r="R186" s="1616"/>
      <c r="S186" s="1614"/>
      <c r="T186" s="1614"/>
      <c r="U186" s="1614"/>
      <c r="V186" s="1614"/>
      <c r="W186" s="1614"/>
      <c r="X186" s="1614"/>
      <c r="Y186" s="1614"/>
      <c r="Z186" s="1780"/>
      <c r="AA186" s="898"/>
      <c r="AB186" s="898"/>
      <c r="AC186" s="898"/>
      <c r="AD186" s="898"/>
      <c r="AE186" s="898"/>
      <c r="AF186" s="898"/>
      <c r="AG186" s="898"/>
      <c r="AH186" s="898"/>
      <c r="AI186" s="898"/>
      <c r="AJ186" s="898"/>
      <c r="AK186" s="898"/>
      <c r="AL186" s="898"/>
      <c r="AM186" s="898"/>
      <c r="AN186" s="898"/>
      <c r="AO186" s="898"/>
      <c r="AP186" s="898"/>
      <c r="AQ186" s="898"/>
      <c r="AR186" s="898"/>
      <c r="AS186" s="898"/>
      <c r="AT186" s="898"/>
      <c r="AU186" s="898"/>
      <c r="AV186" s="898"/>
      <c r="AW186" s="898"/>
      <c r="AX186" s="898"/>
      <c r="AY186" s="898"/>
      <c r="AZ186" s="238"/>
      <c r="BA186" s="741"/>
      <c r="BB186" s="173"/>
      <c r="BC186" s="490"/>
      <c r="BD186" s="433"/>
      <c r="BE186" s="433"/>
      <c r="BF186" s="433"/>
      <c r="BG186" s="491"/>
      <c r="BH186" s="501"/>
      <c r="BI186" s="433"/>
      <c r="BJ186" s="433"/>
      <c r="BK186" s="433"/>
      <c r="BL186" s="491"/>
      <c r="BM186" s="501"/>
      <c r="BN186" s="433"/>
      <c r="BO186" s="433"/>
      <c r="BP186" s="433"/>
      <c r="BQ186" s="491"/>
      <c r="BR186" s="501"/>
      <c r="BS186" s="433"/>
      <c r="BT186" s="433"/>
      <c r="BU186" s="433"/>
      <c r="BV186" s="433"/>
      <c r="BW186" s="433"/>
      <c r="BX186" s="433"/>
      <c r="BY186" s="434"/>
      <c r="BZ186" s="434"/>
      <c r="CA186" s="1818"/>
      <c r="CB186" s="1818"/>
      <c r="CC186" s="1818"/>
      <c r="CD186" s="1818"/>
      <c r="CE186" s="1818"/>
      <c r="CF186" s="1818"/>
      <c r="CG186" s="1818"/>
      <c r="CH186" s="1818"/>
      <c r="CI186" s="1818"/>
      <c r="CJ186" s="1818"/>
      <c r="CK186" s="1818"/>
      <c r="CL186" s="1818"/>
      <c r="CM186" s="1818"/>
      <c r="CN186" s="1818"/>
      <c r="CO186" s="1818"/>
      <c r="CP186" s="1818"/>
      <c r="CQ186" s="1818"/>
      <c r="CR186" s="1818"/>
      <c r="CS186" s="1818"/>
      <c r="CT186" s="1818"/>
      <c r="CU186" s="1818"/>
      <c r="CV186" s="1818"/>
      <c r="CW186" s="1818"/>
      <c r="CX186" s="1818"/>
      <c r="CY186" s="1818"/>
      <c r="CZ186" s="1818"/>
    </row>
    <row r="187" s="772" customFormat="true" ht="15" customHeight="true" x14ac:dyDescent="0.2">
      <c r="A187" s="1503"/>
      <c r="B187" s="1690"/>
      <c r="C187" s="1613"/>
      <c r="D187" s="1614"/>
      <c r="E187" s="1614"/>
      <c r="F187" s="1614"/>
      <c r="G187" s="1615"/>
      <c r="H187" s="1616"/>
      <c r="I187" s="1614"/>
      <c r="J187" s="1614"/>
      <c r="K187" s="1614"/>
      <c r="L187" s="1617"/>
      <c r="M187" s="1618"/>
      <c r="N187" s="1614"/>
      <c r="O187" s="1614"/>
      <c r="P187" s="1614"/>
      <c r="Q187" s="1615"/>
      <c r="R187" s="1616"/>
      <c r="S187" s="1614"/>
      <c r="T187" s="1614"/>
      <c r="U187" s="1614"/>
      <c r="V187" s="1614"/>
      <c r="W187" s="1614"/>
      <c r="X187" s="1614"/>
      <c r="Y187" s="1614"/>
      <c r="Z187" s="1780"/>
      <c r="AA187" s="898"/>
      <c r="AB187" s="898"/>
      <c r="AC187" s="898"/>
      <c r="AD187" s="898"/>
      <c r="AE187" s="898"/>
      <c r="AF187" s="898"/>
      <c r="AG187" s="898"/>
      <c r="AH187" s="898"/>
      <c r="AI187" s="898"/>
      <c r="AJ187" s="898"/>
      <c r="AK187" s="898"/>
      <c r="AL187" s="898"/>
      <c r="AM187" s="898"/>
      <c r="AN187" s="898"/>
      <c r="AO187" s="898"/>
      <c r="AP187" s="898"/>
      <c r="AQ187" s="898"/>
      <c r="AR187" s="898"/>
      <c r="AS187" s="898"/>
      <c r="AT187" s="898"/>
      <c r="AU187" s="898"/>
      <c r="AV187" s="898"/>
      <c r="AW187" s="898"/>
      <c r="AX187" s="898"/>
      <c r="AY187" s="898"/>
      <c r="AZ187" s="238"/>
      <c r="BA187" s="741"/>
      <c r="BB187" s="173"/>
      <c r="BC187" s="490"/>
      <c r="BD187" s="433"/>
      <c r="BE187" s="433"/>
      <c r="BF187" s="433"/>
      <c r="BG187" s="491"/>
      <c r="BH187" s="501"/>
      <c r="BI187" s="433"/>
      <c r="BJ187" s="433"/>
      <c r="BK187" s="433"/>
      <c r="BL187" s="491"/>
      <c r="BM187" s="501"/>
      <c r="BN187" s="433"/>
      <c r="BO187" s="433"/>
      <c r="BP187" s="433"/>
      <c r="BQ187" s="491"/>
      <c r="BR187" s="501"/>
      <c r="BS187" s="433"/>
      <c r="BT187" s="433"/>
      <c r="BU187" s="433"/>
      <c r="BV187" s="433"/>
      <c r="BW187" s="433"/>
      <c r="BX187" s="433"/>
      <c r="BY187" s="434"/>
      <c r="BZ187" s="434"/>
      <c r="CA187" s="1818"/>
      <c r="CB187" s="1818"/>
      <c r="CC187" s="1818"/>
      <c r="CD187" s="1818"/>
      <c r="CE187" s="1818"/>
      <c r="CF187" s="1818"/>
      <c r="CG187" s="1818"/>
      <c r="CH187" s="1818"/>
      <c r="CI187" s="1818"/>
      <c r="CJ187" s="1818"/>
      <c r="CK187" s="1818"/>
      <c r="CL187" s="1818"/>
      <c r="CM187" s="1818"/>
      <c r="CN187" s="1818"/>
      <c r="CO187" s="1818"/>
      <c r="CP187" s="1818"/>
      <c r="CQ187" s="1818"/>
      <c r="CR187" s="1818"/>
      <c r="CS187" s="1818"/>
      <c r="CT187" s="1818"/>
      <c r="CU187" s="1818"/>
      <c r="CV187" s="1818"/>
      <c r="CW187" s="1818"/>
      <c r="CX187" s="1818"/>
      <c r="CY187" s="1818"/>
      <c r="CZ187" s="1818"/>
    </row>
    <row r="188" s="772" customFormat="true" ht="15" customHeight="true" x14ac:dyDescent="0.2">
      <c r="A188" s="1503"/>
      <c r="B188" s="1690"/>
      <c r="C188" s="1613"/>
      <c r="D188" s="1614"/>
      <c r="E188" s="1614"/>
      <c r="F188" s="1614"/>
      <c r="G188" s="1615"/>
      <c r="H188" s="1616"/>
      <c r="I188" s="1614"/>
      <c r="J188" s="1614"/>
      <c r="K188" s="1614"/>
      <c r="L188" s="1617"/>
      <c r="M188" s="1618"/>
      <c r="N188" s="1614"/>
      <c r="O188" s="1614"/>
      <c r="P188" s="1614"/>
      <c r="Q188" s="1615"/>
      <c r="R188" s="1616"/>
      <c r="S188" s="1614"/>
      <c r="T188" s="1614"/>
      <c r="U188" s="1614"/>
      <c r="V188" s="1614"/>
      <c r="W188" s="1614"/>
      <c r="X188" s="1614"/>
      <c r="Y188" s="1614"/>
      <c r="Z188" s="1780"/>
      <c r="AA188" s="898"/>
      <c r="AB188" s="898"/>
      <c r="AC188" s="898"/>
      <c r="AD188" s="898"/>
      <c r="AE188" s="898"/>
      <c r="AF188" s="898"/>
      <c r="AG188" s="898"/>
      <c r="AH188" s="898"/>
      <c r="AI188" s="898"/>
      <c r="AJ188" s="898"/>
      <c r="AK188" s="898"/>
      <c r="AL188" s="898"/>
      <c r="AM188" s="898"/>
      <c r="AN188" s="898"/>
      <c r="AO188" s="898"/>
      <c r="AP188" s="898"/>
      <c r="AQ188" s="898"/>
      <c r="AR188" s="898"/>
      <c r="AS188" s="898"/>
      <c r="AT188" s="898"/>
      <c r="AU188" s="898"/>
      <c r="AV188" s="898"/>
      <c r="AW188" s="898"/>
      <c r="AX188" s="898"/>
      <c r="AY188" s="898"/>
      <c r="AZ188" s="238"/>
      <c r="BA188" s="741"/>
      <c r="BB188" s="173"/>
      <c r="BC188" s="490"/>
      <c r="BD188" s="433"/>
      <c r="BE188" s="433"/>
      <c r="BF188" s="433"/>
      <c r="BG188" s="491"/>
      <c r="BH188" s="501"/>
      <c r="BI188" s="433"/>
      <c r="BJ188" s="433"/>
      <c r="BK188" s="433"/>
      <c r="BL188" s="491"/>
      <c r="BM188" s="501"/>
      <c r="BN188" s="433"/>
      <c r="BO188" s="433"/>
      <c r="BP188" s="433"/>
      <c r="BQ188" s="491"/>
      <c r="BR188" s="501"/>
      <c r="BS188" s="433"/>
      <c r="BT188" s="433"/>
      <c r="BU188" s="433"/>
      <c r="BV188" s="433"/>
      <c r="BW188" s="433"/>
      <c r="BX188" s="433"/>
      <c r="BY188" s="434"/>
      <c r="BZ188" s="434"/>
      <c r="CA188" s="1818"/>
      <c r="CB188" s="1818"/>
      <c r="CC188" s="1818"/>
      <c r="CD188" s="1818"/>
      <c r="CE188" s="1818"/>
      <c r="CF188" s="1818"/>
      <c r="CG188" s="1818"/>
      <c r="CH188" s="1818"/>
      <c r="CI188" s="1818"/>
      <c r="CJ188" s="1818"/>
      <c r="CK188" s="1818"/>
      <c r="CL188" s="1818"/>
      <c r="CM188" s="1818"/>
      <c r="CN188" s="1818"/>
      <c r="CO188" s="1818"/>
      <c r="CP188" s="1818"/>
      <c r="CQ188" s="1818"/>
      <c r="CR188" s="1818"/>
      <c r="CS188" s="1818"/>
      <c r="CT188" s="1818"/>
      <c r="CU188" s="1818"/>
      <c r="CV188" s="1818"/>
      <c r="CW188" s="1818"/>
      <c r="CX188" s="1818"/>
      <c r="CY188" s="1818"/>
      <c r="CZ188" s="1818"/>
    </row>
    <row r="189" s="772" customFormat="true" ht="15" customHeight="true" x14ac:dyDescent="0.2">
      <c r="A189" s="1503"/>
      <c r="B189" s="1690"/>
      <c r="C189" s="1613"/>
      <c r="D189" s="1614"/>
      <c r="E189" s="1614"/>
      <c r="F189" s="1614"/>
      <c r="G189" s="1615"/>
      <c r="H189" s="1616"/>
      <c r="I189" s="1614"/>
      <c r="J189" s="1614"/>
      <c r="K189" s="1614"/>
      <c r="L189" s="1617"/>
      <c r="M189" s="1618"/>
      <c r="N189" s="1614"/>
      <c r="O189" s="1614"/>
      <c r="P189" s="1614"/>
      <c r="Q189" s="1615"/>
      <c r="R189" s="1616"/>
      <c r="S189" s="1614"/>
      <c r="T189" s="1614"/>
      <c r="U189" s="1614"/>
      <c r="V189" s="1614"/>
      <c r="W189" s="1614"/>
      <c r="X189" s="1614"/>
      <c r="Y189" s="1614"/>
      <c r="Z189" s="1780"/>
      <c r="AA189" s="898"/>
      <c r="AB189" s="898"/>
      <c r="AC189" s="898"/>
      <c r="AD189" s="898"/>
      <c r="AE189" s="898"/>
      <c r="AF189" s="898"/>
      <c r="AG189" s="898"/>
      <c r="AH189" s="898"/>
      <c r="AI189" s="898"/>
      <c r="AJ189" s="898"/>
      <c r="AK189" s="898"/>
      <c r="AL189" s="898"/>
      <c r="AM189" s="898"/>
      <c r="AN189" s="898"/>
      <c r="AO189" s="898"/>
      <c r="AP189" s="898"/>
      <c r="AQ189" s="898"/>
      <c r="AR189" s="898"/>
      <c r="AS189" s="898"/>
      <c r="AT189" s="898"/>
      <c r="AU189" s="898"/>
      <c r="AV189" s="898"/>
      <c r="AW189" s="898"/>
      <c r="AX189" s="898"/>
      <c r="AY189" s="898"/>
      <c r="AZ189" s="238"/>
      <c r="BA189" s="741"/>
      <c r="BB189" s="173"/>
      <c r="BC189" s="490"/>
      <c r="BD189" s="433"/>
      <c r="BE189" s="433"/>
      <c r="BF189" s="433"/>
      <c r="BG189" s="491"/>
      <c r="BH189" s="501"/>
      <c r="BI189" s="433"/>
      <c r="BJ189" s="433"/>
      <c r="BK189" s="433"/>
      <c r="BL189" s="491"/>
      <c r="BM189" s="501"/>
      <c r="BN189" s="433"/>
      <c r="BO189" s="433"/>
      <c r="BP189" s="433"/>
      <c r="BQ189" s="491"/>
      <c r="BR189" s="501"/>
      <c r="BS189" s="433"/>
      <c r="BT189" s="433"/>
      <c r="BU189" s="433"/>
      <c r="BV189" s="433"/>
      <c r="BW189" s="433"/>
      <c r="BX189" s="433"/>
      <c r="BY189" s="434"/>
      <c r="BZ189" s="434"/>
      <c r="CA189" s="1818"/>
      <c r="CB189" s="1818"/>
      <c r="CC189" s="1818"/>
      <c r="CD189" s="1818"/>
      <c r="CE189" s="1818"/>
      <c r="CF189" s="1818"/>
      <c r="CG189" s="1818"/>
      <c r="CH189" s="1818"/>
      <c r="CI189" s="1818"/>
      <c r="CJ189" s="1818"/>
      <c r="CK189" s="1818"/>
      <c r="CL189" s="1818"/>
      <c r="CM189" s="1818"/>
      <c r="CN189" s="1818"/>
      <c r="CO189" s="1818"/>
      <c r="CP189" s="1818"/>
      <c r="CQ189" s="1818"/>
      <c r="CR189" s="1818"/>
      <c r="CS189" s="1818"/>
      <c r="CT189" s="1818"/>
      <c r="CU189" s="1818"/>
      <c r="CV189" s="1818"/>
      <c r="CW189" s="1818"/>
      <c r="CX189" s="1818"/>
      <c r="CY189" s="1818"/>
      <c r="CZ189" s="1818"/>
    </row>
    <row r="190" s="772" customFormat="true" ht="15" customHeight="true" x14ac:dyDescent="0.2">
      <c r="A190" s="1503"/>
      <c r="B190" s="1690"/>
      <c r="C190" s="1613"/>
      <c r="D190" s="1614"/>
      <c r="E190" s="1614"/>
      <c r="F190" s="1614"/>
      <c r="G190" s="1615"/>
      <c r="H190" s="1616"/>
      <c r="I190" s="1614"/>
      <c r="J190" s="1614"/>
      <c r="K190" s="1614"/>
      <c r="L190" s="1617"/>
      <c r="M190" s="1618"/>
      <c r="N190" s="1614"/>
      <c r="O190" s="1614"/>
      <c r="P190" s="1614"/>
      <c r="Q190" s="1615"/>
      <c r="R190" s="1616"/>
      <c r="S190" s="1614"/>
      <c r="T190" s="1614"/>
      <c r="U190" s="1614"/>
      <c r="V190" s="1614"/>
      <c r="W190" s="1614"/>
      <c r="X190" s="1614"/>
      <c r="Y190" s="1614"/>
      <c r="Z190" s="1780"/>
      <c r="AA190" s="898"/>
      <c r="AB190" s="898"/>
      <c r="AC190" s="898"/>
      <c r="AD190" s="898"/>
      <c r="AE190" s="898"/>
      <c r="AF190" s="898"/>
      <c r="AG190" s="898"/>
      <c r="AH190" s="898"/>
      <c r="AI190" s="898"/>
      <c r="AJ190" s="898"/>
      <c r="AK190" s="898"/>
      <c r="AL190" s="898"/>
      <c r="AM190" s="898"/>
      <c r="AN190" s="898"/>
      <c r="AO190" s="898"/>
      <c r="AP190" s="898"/>
      <c r="AQ190" s="898"/>
      <c r="AR190" s="898"/>
      <c r="AS190" s="898"/>
      <c r="AT190" s="898"/>
      <c r="AU190" s="898"/>
      <c r="AV190" s="898"/>
      <c r="AW190" s="898"/>
      <c r="AX190" s="898"/>
      <c r="AY190" s="898"/>
      <c r="AZ190" s="238"/>
      <c r="BA190" s="741"/>
      <c r="BB190" s="173"/>
      <c r="BC190" s="490"/>
      <c r="BD190" s="433"/>
      <c r="BE190" s="433"/>
      <c r="BF190" s="433"/>
      <c r="BG190" s="491"/>
      <c r="BH190" s="501"/>
      <c r="BI190" s="433"/>
      <c r="BJ190" s="433"/>
      <c r="BK190" s="433"/>
      <c r="BL190" s="491"/>
      <c r="BM190" s="501"/>
      <c r="BN190" s="433"/>
      <c r="BO190" s="433"/>
      <c r="BP190" s="433"/>
      <c r="BQ190" s="491"/>
      <c r="BR190" s="501"/>
      <c r="BS190" s="433"/>
      <c r="BT190" s="433"/>
      <c r="BU190" s="433"/>
      <c r="BV190" s="433"/>
      <c r="BW190" s="433"/>
      <c r="BX190" s="433"/>
      <c r="BY190" s="434"/>
      <c r="BZ190" s="434"/>
      <c r="CA190" s="1818"/>
      <c r="CB190" s="1818"/>
      <c r="CC190" s="1818"/>
      <c r="CD190" s="1818"/>
      <c r="CE190" s="1818"/>
      <c r="CF190" s="1818"/>
      <c r="CG190" s="1818"/>
      <c r="CH190" s="1818"/>
      <c r="CI190" s="1818"/>
      <c r="CJ190" s="1818"/>
      <c r="CK190" s="1818"/>
      <c r="CL190" s="1818"/>
      <c r="CM190" s="1818"/>
      <c r="CN190" s="1818"/>
      <c r="CO190" s="1818"/>
      <c r="CP190" s="1818"/>
      <c r="CQ190" s="1818"/>
      <c r="CR190" s="1818"/>
      <c r="CS190" s="1818"/>
      <c r="CT190" s="1818"/>
      <c r="CU190" s="1818"/>
      <c r="CV190" s="1818"/>
      <c r="CW190" s="1818"/>
      <c r="CX190" s="1818"/>
      <c r="CY190" s="1818"/>
      <c r="CZ190" s="1818"/>
    </row>
    <row r="191" s="772" customFormat="true" ht="15" customHeight="true" x14ac:dyDescent="0.2">
      <c r="A191" s="1503"/>
      <c r="B191" s="1690"/>
      <c r="C191" s="1613"/>
      <c r="D191" s="1614"/>
      <c r="E191" s="1614"/>
      <c r="F191" s="1614"/>
      <c r="G191" s="1615"/>
      <c r="H191" s="1616"/>
      <c r="I191" s="1614"/>
      <c r="J191" s="1614"/>
      <c r="K191" s="1614"/>
      <c r="L191" s="1617"/>
      <c r="M191" s="1618"/>
      <c r="N191" s="1614"/>
      <c r="O191" s="1614"/>
      <c r="P191" s="1614"/>
      <c r="Q191" s="1615"/>
      <c r="R191" s="1616"/>
      <c r="S191" s="1614"/>
      <c r="T191" s="1614"/>
      <c r="U191" s="1614"/>
      <c r="V191" s="1614"/>
      <c r="W191" s="1614"/>
      <c r="X191" s="1614"/>
      <c r="Y191" s="1614"/>
      <c r="Z191" s="1780"/>
      <c r="AA191" s="898"/>
      <c r="AB191" s="898"/>
      <c r="AC191" s="898"/>
      <c r="AD191" s="898"/>
      <c r="AE191" s="898"/>
      <c r="AF191" s="898"/>
      <c r="AG191" s="898"/>
      <c r="AH191" s="898"/>
      <c r="AI191" s="898"/>
      <c r="AJ191" s="898"/>
      <c r="AK191" s="898"/>
      <c r="AL191" s="898"/>
      <c r="AM191" s="898"/>
      <c r="AN191" s="898"/>
      <c r="AO191" s="898"/>
      <c r="AP191" s="898"/>
      <c r="AQ191" s="898"/>
      <c r="AR191" s="898"/>
      <c r="AS191" s="898"/>
      <c r="AT191" s="898"/>
      <c r="AU191" s="898"/>
      <c r="AV191" s="898"/>
      <c r="AW191" s="898"/>
      <c r="AX191" s="898"/>
      <c r="AY191" s="898"/>
      <c r="AZ191" s="238"/>
      <c r="BA191" s="741"/>
      <c r="BB191" s="173"/>
      <c r="BC191" s="490"/>
      <c r="BD191" s="433"/>
      <c r="BE191" s="433"/>
      <c r="BF191" s="433"/>
      <c r="BG191" s="491"/>
      <c r="BH191" s="501"/>
      <c r="BI191" s="433"/>
      <c r="BJ191" s="433"/>
      <c r="BK191" s="433"/>
      <c r="BL191" s="491"/>
      <c r="BM191" s="501"/>
      <c r="BN191" s="433"/>
      <c r="BO191" s="433"/>
      <c r="BP191" s="433"/>
      <c r="BQ191" s="491"/>
      <c r="BR191" s="501"/>
      <c r="BS191" s="433"/>
      <c r="BT191" s="433"/>
      <c r="BU191" s="433"/>
      <c r="BV191" s="433"/>
      <c r="BW191" s="433"/>
      <c r="BX191" s="433"/>
      <c r="BY191" s="434"/>
      <c r="BZ191" s="434"/>
      <c r="CA191" s="1818"/>
      <c r="CB191" s="1818"/>
      <c r="CC191" s="1818"/>
      <c r="CD191" s="1818"/>
      <c r="CE191" s="1818"/>
      <c r="CF191" s="1818"/>
      <c r="CG191" s="1818"/>
      <c r="CH191" s="1818"/>
      <c r="CI191" s="1818"/>
      <c r="CJ191" s="1818"/>
      <c r="CK191" s="1818"/>
      <c r="CL191" s="1818"/>
      <c r="CM191" s="1818"/>
      <c r="CN191" s="1818"/>
      <c r="CO191" s="1818"/>
      <c r="CP191" s="1818"/>
      <c r="CQ191" s="1818"/>
      <c r="CR191" s="1818"/>
      <c r="CS191" s="1818"/>
      <c r="CT191" s="1818"/>
      <c r="CU191" s="1818"/>
      <c r="CV191" s="1818"/>
      <c r="CW191" s="1818"/>
      <c r="CX191" s="1818"/>
      <c r="CY191" s="1818"/>
      <c r="CZ191" s="1818"/>
    </row>
    <row r="192" s="772" customFormat="true" ht="15" customHeight="true" x14ac:dyDescent="0.2">
      <c r="A192" s="1504"/>
      <c r="B192" s="1691"/>
      <c r="C192" s="1619"/>
      <c r="D192" s="1620"/>
      <c r="E192" s="1620"/>
      <c r="F192" s="1620"/>
      <c r="G192" s="1621"/>
      <c r="H192" s="1622"/>
      <c r="I192" s="1620"/>
      <c r="J192" s="1620"/>
      <c r="K192" s="1620"/>
      <c r="L192" s="1623"/>
      <c r="M192" s="1624"/>
      <c r="N192" s="1620"/>
      <c r="O192" s="1620"/>
      <c r="P192" s="1620"/>
      <c r="Q192" s="1621"/>
      <c r="R192" s="1622"/>
      <c r="S192" s="1620"/>
      <c r="T192" s="1620"/>
      <c r="U192" s="1620"/>
      <c r="V192" s="1620"/>
      <c r="W192" s="1620"/>
      <c r="X192" s="1620"/>
      <c r="Y192" s="1620"/>
      <c r="Z192" s="1781"/>
      <c r="AA192" s="898"/>
      <c r="AB192" s="898"/>
      <c r="AC192" s="898"/>
      <c r="AD192" s="898"/>
      <c r="AE192" s="898"/>
      <c r="AF192" s="898"/>
      <c r="AG192" s="898"/>
      <c r="AH192" s="898"/>
      <c r="AI192" s="898"/>
      <c r="AJ192" s="898"/>
      <c r="AK192" s="898"/>
      <c r="AL192" s="898"/>
      <c r="AM192" s="898"/>
      <c r="AN192" s="898"/>
      <c r="AO192" s="898"/>
      <c r="AP192" s="898"/>
      <c r="AQ192" s="898"/>
      <c r="AR192" s="898"/>
      <c r="AS192" s="898"/>
      <c r="AT192" s="898"/>
      <c r="AU192" s="898"/>
      <c r="AV192" s="898"/>
      <c r="AW192" s="898"/>
      <c r="AX192" s="898"/>
      <c r="AY192" s="898"/>
      <c r="AZ192" s="238"/>
      <c r="BA192" s="741"/>
      <c r="BB192" s="173"/>
      <c r="BC192" s="490"/>
      <c r="BD192" s="433"/>
      <c r="BE192" s="433"/>
      <c r="BF192" s="433"/>
      <c r="BG192" s="491"/>
      <c r="BH192" s="501"/>
      <c r="BI192" s="433"/>
      <c r="BJ192" s="433"/>
      <c r="BK192" s="433"/>
      <c r="BL192" s="491"/>
      <c r="BM192" s="501"/>
      <c r="BN192" s="433"/>
      <c r="BO192" s="433"/>
      <c r="BP192" s="433"/>
      <c r="BQ192" s="491"/>
      <c r="BR192" s="501"/>
      <c r="BS192" s="433"/>
      <c r="BT192" s="433"/>
      <c r="BU192" s="433"/>
      <c r="BV192" s="433"/>
      <c r="BW192" s="433"/>
      <c r="BX192" s="433"/>
      <c r="BY192" s="434"/>
      <c r="BZ192" s="434"/>
      <c r="CA192" s="1818"/>
      <c r="CB192" s="1818"/>
      <c r="CC192" s="1818"/>
      <c r="CD192" s="1818"/>
      <c r="CE192" s="1818"/>
      <c r="CF192" s="1818"/>
      <c r="CG192" s="1818"/>
      <c r="CH192" s="1818"/>
      <c r="CI192" s="1818"/>
      <c r="CJ192" s="1818"/>
      <c r="CK192" s="1818"/>
      <c r="CL192" s="1818"/>
      <c r="CM192" s="1818"/>
      <c r="CN192" s="1818"/>
      <c r="CO192" s="1818"/>
      <c r="CP192" s="1818"/>
      <c r="CQ192" s="1818"/>
      <c r="CR192" s="1818"/>
      <c r="CS192" s="1818"/>
      <c r="CT192" s="1818"/>
      <c r="CU192" s="1818"/>
      <c r="CV192" s="1818"/>
      <c r="CW192" s="1818"/>
      <c r="CX192" s="1818"/>
      <c r="CY192" s="1818"/>
      <c r="CZ192" s="1818"/>
    </row>
    <row r="193" s="772" customFormat="true" ht="15" customHeight="true" x14ac:dyDescent="0.2">
      <c r="A193" s="1058"/>
      <c r="B193" s="1074"/>
      <c r="C193" s="1211"/>
      <c r="D193" s="1212"/>
      <c r="E193" s="1212"/>
      <c r="F193" s="1212"/>
      <c r="G193" s="1213"/>
      <c r="H193" s="1214"/>
      <c r="I193" s="1212"/>
      <c r="J193" s="1212"/>
      <c r="K193" s="1212"/>
      <c r="L193" s="1215"/>
      <c r="M193" s="1216"/>
      <c r="N193" s="1212"/>
      <c r="O193" s="1212"/>
      <c r="P193" s="1212"/>
      <c r="Q193" s="1213"/>
      <c r="R193" s="1214"/>
      <c r="S193" s="1212"/>
      <c r="T193" s="1212"/>
      <c r="U193" s="1212"/>
      <c r="V193" s="1212"/>
      <c r="W193" s="1212"/>
      <c r="X193" s="1212"/>
      <c r="Y193" s="1212"/>
      <c r="Z193" s="1782"/>
      <c r="AA193" s="898"/>
      <c r="AB193" s="898"/>
      <c r="AC193" s="898"/>
      <c r="AD193" s="898"/>
      <c r="AE193" s="898"/>
      <c r="AF193" s="898"/>
      <c r="AG193" s="898"/>
      <c r="AH193" s="898"/>
      <c r="AI193" s="898"/>
      <c r="AJ193" s="898"/>
      <c r="AK193" s="898"/>
      <c r="AL193" s="898"/>
      <c r="AM193" s="898"/>
      <c r="AN193" s="898"/>
      <c r="AO193" s="898"/>
      <c r="AP193" s="898"/>
      <c r="AQ193" s="898"/>
      <c r="AR193" s="898"/>
      <c r="AS193" s="898"/>
      <c r="AT193" s="898"/>
      <c r="AU193" s="898"/>
      <c r="AV193" s="898"/>
      <c r="AW193" s="898"/>
      <c r="AX193" s="898"/>
      <c r="AY193" s="898"/>
      <c r="AZ193" s="238"/>
      <c r="BA193" s="741"/>
      <c r="BB193" s="173"/>
      <c r="BC193" s="490"/>
      <c r="BD193" s="433"/>
      <c r="BE193" s="433"/>
      <c r="BF193" s="433"/>
      <c r="BG193" s="491"/>
      <c r="BH193" s="501"/>
      <c r="BI193" s="433"/>
      <c r="BJ193" s="433"/>
      <c r="BK193" s="433"/>
      <c r="BL193" s="491"/>
      <c r="BM193" s="501"/>
      <c r="BN193" s="433"/>
      <c r="BO193" s="433"/>
      <c r="BP193" s="433"/>
      <c r="BQ193" s="491"/>
      <c r="BR193" s="501"/>
      <c r="BS193" s="433"/>
      <c r="BT193" s="433"/>
      <c r="BU193" s="433"/>
      <c r="BV193" s="433"/>
      <c r="BW193" s="433"/>
      <c r="BX193" s="433"/>
      <c r="BY193" s="434"/>
      <c r="BZ193" s="434"/>
      <c r="CA193" s="1818"/>
      <c r="CB193" s="1818"/>
      <c r="CC193" s="1818"/>
      <c r="CD193" s="1818"/>
      <c r="CE193" s="1818"/>
      <c r="CF193" s="1818"/>
      <c r="CG193" s="1818"/>
      <c r="CH193" s="1818"/>
      <c r="CI193" s="1818"/>
      <c r="CJ193" s="1818"/>
      <c r="CK193" s="1818"/>
      <c r="CL193" s="1818"/>
      <c r="CM193" s="1818"/>
      <c r="CN193" s="1818"/>
      <c r="CO193" s="1818"/>
      <c r="CP193" s="1818"/>
      <c r="CQ193" s="1818"/>
      <c r="CR193" s="1818"/>
      <c r="CS193" s="1818"/>
      <c r="CT193" s="1818"/>
      <c r="CU193" s="1818"/>
      <c r="CV193" s="1818"/>
      <c r="CW193" s="1818"/>
      <c r="CX193" s="1818"/>
      <c r="CY193" s="1818"/>
      <c r="CZ193" s="1818"/>
    </row>
    <row r="194" s="772" customFormat="true" ht="15" customHeight="true" x14ac:dyDescent="0.2">
      <c r="A194" s="986"/>
      <c r="B194" s="1067"/>
      <c r="C194" s="1142"/>
      <c r="D194" s="1134"/>
      <c r="E194" s="1134"/>
      <c r="F194" s="1134"/>
      <c r="G194" s="1135"/>
      <c r="H194" s="1143"/>
      <c r="I194" s="1134"/>
      <c r="J194" s="1134"/>
      <c r="K194" s="1134"/>
      <c r="L194" s="1144"/>
      <c r="M194" s="1142"/>
      <c r="N194" s="1134"/>
      <c r="O194" s="1134"/>
      <c r="P194" s="1134"/>
      <c r="Q194" s="1135"/>
      <c r="R194" s="1143"/>
      <c r="S194" s="1134"/>
      <c r="T194" s="1134"/>
      <c r="U194" s="1134"/>
      <c r="V194" s="1134"/>
      <c r="W194" s="1134"/>
      <c r="X194" s="1134"/>
      <c r="Y194" s="1134"/>
      <c r="Z194" s="1144"/>
      <c r="AA194" s="898"/>
      <c r="AB194" s="898"/>
      <c r="AC194" s="898"/>
      <c r="AD194" s="898"/>
      <c r="AE194" s="898"/>
      <c r="AF194" s="898"/>
      <c r="AG194" s="898"/>
      <c r="AH194" s="898"/>
      <c r="AI194" s="898"/>
      <c r="AJ194" s="898"/>
      <c r="AK194" s="898"/>
      <c r="AL194" s="898"/>
      <c r="AM194" s="898"/>
      <c r="AN194" s="898"/>
      <c r="AO194" s="898"/>
      <c r="AP194" s="898"/>
      <c r="AQ194" s="898"/>
      <c r="AR194" s="898"/>
      <c r="AS194" s="898"/>
      <c r="AT194" s="898"/>
      <c r="AU194" s="898"/>
      <c r="AV194" s="898"/>
      <c r="AW194" s="898"/>
      <c r="AX194" s="898"/>
      <c r="AY194" s="898"/>
      <c r="AZ194" s="238"/>
      <c r="BA194" s="741"/>
      <c r="BB194" s="173"/>
      <c r="BC194" s="490"/>
      <c r="BD194" s="433"/>
      <c r="BE194" s="433"/>
      <c r="BF194" s="433"/>
      <c r="BG194" s="491"/>
      <c r="BH194" s="501"/>
      <c r="BI194" s="433"/>
      <c r="BJ194" s="433"/>
      <c r="BK194" s="433"/>
      <c r="BL194" s="491"/>
      <c r="BM194" s="501"/>
      <c r="BN194" s="433"/>
      <c r="BO194" s="433"/>
      <c r="BP194" s="433"/>
      <c r="BQ194" s="491"/>
      <c r="BR194" s="501"/>
      <c r="BS194" s="433"/>
      <c r="BT194" s="433"/>
      <c r="BU194" s="433"/>
      <c r="BV194" s="433"/>
      <c r="BW194" s="433"/>
      <c r="BX194" s="433"/>
      <c r="BY194" s="434"/>
      <c r="BZ194" s="434"/>
      <c r="CA194" s="1818"/>
      <c r="CB194" s="1818"/>
      <c r="CC194" s="1818"/>
      <c r="CD194" s="1818"/>
      <c r="CE194" s="1818"/>
      <c r="CF194" s="1818"/>
      <c r="CG194" s="1818"/>
      <c r="CH194" s="1818"/>
      <c r="CI194" s="1818"/>
      <c r="CJ194" s="1818"/>
      <c r="CK194" s="1818"/>
      <c r="CL194" s="1818"/>
      <c r="CM194" s="1818"/>
      <c r="CN194" s="1818"/>
      <c r="CO194" s="1818"/>
      <c r="CP194" s="1818"/>
      <c r="CQ194" s="1818"/>
      <c r="CR194" s="1818"/>
      <c r="CS194" s="1818"/>
      <c r="CT194" s="1818"/>
      <c r="CU194" s="1818"/>
      <c r="CV194" s="1818"/>
      <c r="CW194" s="1818"/>
      <c r="CX194" s="1818"/>
      <c r="CY194" s="1818"/>
      <c r="CZ194" s="1818"/>
    </row>
    <row r="195" s="131" customFormat="true" ht="15" customHeight="true" x14ac:dyDescent="0.2">
      <c r="A195" s="986"/>
      <c r="B195" s="1067"/>
      <c r="C195" s="1142"/>
      <c r="D195" s="1134"/>
      <c r="E195" s="1134"/>
      <c r="F195" s="1134"/>
      <c r="G195" s="1135"/>
      <c r="H195" s="1143"/>
      <c r="I195" s="1134"/>
      <c r="J195" s="1134"/>
      <c r="K195" s="1134"/>
      <c r="L195" s="1144"/>
      <c r="M195" s="1142"/>
      <c r="N195" s="1134"/>
      <c r="O195" s="1134"/>
      <c r="P195" s="1134"/>
      <c r="Q195" s="1135"/>
      <c r="R195" s="1143"/>
      <c r="S195" s="1134"/>
      <c r="T195" s="1134"/>
      <c r="U195" s="1134"/>
      <c r="V195" s="1134"/>
      <c r="W195" s="1134"/>
      <c r="X195" s="1134"/>
      <c r="Y195" s="1134"/>
      <c r="Z195" s="1144"/>
      <c r="AA195" s="898"/>
      <c r="AB195" s="898"/>
      <c r="AC195" s="898"/>
      <c r="AD195" s="898"/>
      <c r="AE195" s="898"/>
      <c r="AF195" s="898"/>
      <c r="AG195" s="898"/>
      <c r="AH195" s="898"/>
      <c r="AI195" s="898"/>
      <c r="AJ195" s="898"/>
      <c r="AK195" s="898"/>
      <c r="AL195" s="898"/>
      <c r="AM195" s="898"/>
      <c r="AN195" s="898"/>
      <c r="AO195" s="898"/>
      <c r="AP195" s="898"/>
      <c r="AQ195" s="898"/>
      <c r="AR195" s="898"/>
      <c r="AS195" s="898"/>
      <c r="AT195" s="898"/>
      <c r="AU195" s="898"/>
      <c r="AV195" s="898"/>
      <c r="AW195" s="898"/>
      <c r="AX195" s="898"/>
      <c r="AY195" s="898"/>
      <c r="AZ195" s="238"/>
      <c r="BA195" s="741"/>
      <c r="BB195" s="173"/>
      <c r="BC195" s="490"/>
      <c r="BD195" s="433"/>
      <c r="BE195" s="433"/>
      <c r="BF195" s="433"/>
      <c r="BG195" s="491"/>
      <c r="BH195" s="501"/>
      <c r="BI195" s="433"/>
      <c r="BJ195" s="433"/>
      <c r="BK195" s="433"/>
      <c r="BL195" s="491"/>
      <c r="BM195" s="501"/>
      <c r="BN195" s="433"/>
      <c r="BO195" s="433"/>
      <c r="BP195" s="433"/>
      <c r="BQ195" s="491"/>
      <c r="BR195" s="501"/>
      <c r="BS195" s="433"/>
      <c r="BT195" s="433"/>
      <c r="BU195" s="433"/>
      <c r="BV195" s="433"/>
      <c r="BW195" s="433"/>
      <c r="BX195" s="433"/>
      <c r="BY195" s="434"/>
      <c r="BZ195" s="434"/>
      <c r="CA195" s="1818"/>
      <c r="CB195" s="1818"/>
      <c r="CC195" s="1818"/>
      <c r="CD195" s="1818"/>
      <c r="CE195" s="1818"/>
      <c r="CF195" s="1818"/>
      <c r="CG195" s="1818"/>
      <c r="CH195" s="1818"/>
      <c r="CI195" s="1818"/>
      <c r="CJ195" s="1818"/>
      <c r="CK195" s="1818"/>
      <c r="CL195" s="1818"/>
      <c r="CM195" s="1818"/>
      <c r="CN195" s="1818"/>
      <c r="CO195" s="1818"/>
      <c r="CP195" s="1818"/>
      <c r="CQ195" s="1818"/>
      <c r="CR195" s="1818"/>
      <c r="CS195" s="1818"/>
      <c r="CT195" s="1818"/>
      <c r="CU195" s="1818"/>
      <c r="CV195" s="1818"/>
      <c r="CW195" s="1818"/>
      <c r="CX195" s="1818"/>
      <c r="CY195" s="1818"/>
      <c r="CZ195" s="1818"/>
    </row>
    <row r="196" s="131" customFormat="true" ht="15" customHeight="true" x14ac:dyDescent="0.2">
      <c r="A196" s="986"/>
      <c r="B196" s="1067"/>
      <c r="C196" s="1142"/>
      <c r="D196" s="1134"/>
      <c r="E196" s="1134"/>
      <c r="F196" s="1134"/>
      <c r="G196" s="1135"/>
      <c r="H196" s="1143"/>
      <c r="I196" s="1134"/>
      <c r="J196" s="1134"/>
      <c r="K196" s="1134"/>
      <c r="L196" s="1144"/>
      <c r="M196" s="1142"/>
      <c r="N196" s="1134"/>
      <c r="O196" s="1134"/>
      <c r="P196" s="1134"/>
      <c r="Q196" s="1135"/>
      <c r="R196" s="1143"/>
      <c r="S196" s="1134"/>
      <c r="T196" s="1134"/>
      <c r="U196" s="1134"/>
      <c r="V196" s="1134"/>
      <c r="W196" s="1134"/>
      <c r="X196" s="1134"/>
      <c r="Y196" s="1134"/>
      <c r="Z196" s="1144"/>
      <c r="AA196" s="898"/>
      <c r="AB196" s="898"/>
      <c r="AC196" s="898"/>
      <c r="AD196" s="898"/>
      <c r="AE196" s="898"/>
      <c r="AF196" s="898"/>
      <c r="AG196" s="898"/>
      <c r="AH196" s="898"/>
      <c r="AI196" s="898"/>
      <c r="AJ196" s="898"/>
      <c r="AK196" s="898"/>
      <c r="AL196" s="898"/>
      <c r="AM196" s="898"/>
      <c r="AN196" s="898"/>
      <c r="AO196" s="898"/>
      <c r="AP196" s="898"/>
      <c r="AQ196" s="898"/>
      <c r="AR196" s="898"/>
      <c r="AS196" s="898"/>
      <c r="AT196" s="898"/>
      <c r="AU196" s="898"/>
      <c r="AV196" s="898"/>
      <c r="AW196" s="898"/>
      <c r="AX196" s="898"/>
      <c r="AY196" s="898"/>
      <c r="AZ196" s="238"/>
      <c r="BA196" s="741"/>
      <c r="BB196" s="173"/>
      <c r="BC196" s="490"/>
      <c r="BD196" s="433"/>
      <c r="BE196" s="433"/>
      <c r="BF196" s="433"/>
      <c r="BG196" s="491"/>
      <c r="BH196" s="501"/>
      <c r="BI196" s="433"/>
      <c r="BJ196" s="433"/>
      <c r="BK196" s="433"/>
      <c r="BL196" s="491"/>
      <c r="BM196" s="501"/>
      <c r="BN196" s="433"/>
      <c r="BO196" s="433"/>
      <c r="BP196" s="433"/>
      <c r="BQ196" s="491"/>
      <c r="BR196" s="501"/>
      <c r="BS196" s="433"/>
      <c r="BT196" s="433"/>
      <c r="BU196" s="433"/>
      <c r="BV196" s="433"/>
      <c r="BW196" s="433"/>
      <c r="BX196" s="433"/>
      <c r="BY196" s="434"/>
      <c r="BZ196" s="434"/>
      <c r="CA196" s="1818"/>
      <c r="CB196" s="1818"/>
      <c r="CC196" s="1818"/>
      <c r="CD196" s="1818"/>
      <c r="CE196" s="1818"/>
      <c r="CF196" s="1818"/>
      <c r="CG196" s="1818"/>
      <c r="CH196" s="1818"/>
      <c r="CI196" s="1818"/>
      <c r="CJ196" s="1818"/>
      <c r="CK196" s="1818"/>
      <c r="CL196" s="1818"/>
      <c r="CM196" s="1818"/>
      <c r="CN196" s="1818"/>
      <c r="CO196" s="1818"/>
      <c r="CP196" s="1818"/>
      <c r="CQ196" s="1818"/>
      <c r="CR196" s="1818"/>
      <c r="CS196" s="1818"/>
      <c r="CT196" s="1818"/>
      <c r="CU196" s="1818"/>
      <c r="CV196" s="1818"/>
      <c r="CW196" s="1818"/>
      <c r="CX196" s="1818"/>
      <c r="CY196" s="1818"/>
      <c r="CZ196" s="1818"/>
    </row>
    <row r="197" s="131" customFormat="true" ht="15" customHeight="true" x14ac:dyDescent="0.2">
      <c r="A197" s="986"/>
      <c r="B197" s="1067"/>
      <c r="C197" s="1142"/>
      <c r="D197" s="1134"/>
      <c r="E197" s="1134"/>
      <c r="F197" s="1134"/>
      <c r="G197" s="1135"/>
      <c r="H197" s="1143"/>
      <c r="I197" s="1134"/>
      <c r="J197" s="1134"/>
      <c r="K197" s="1134"/>
      <c r="L197" s="1144"/>
      <c r="M197" s="1142"/>
      <c r="N197" s="1134"/>
      <c r="O197" s="1134"/>
      <c r="P197" s="1134"/>
      <c r="Q197" s="1135"/>
      <c r="R197" s="1143"/>
      <c r="S197" s="1134"/>
      <c r="T197" s="1134"/>
      <c r="U197" s="1134"/>
      <c r="V197" s="1134"/>
      <c r="W197" s="1134"/>
      <c r="X197" s="1134"/>
      <c r="Y197" s="1134"/>
      <c r="Z197" s="1144"/>
      <c r="AA197" s="898"/>
      <c r="AB197" s="898"/>
      <c r="AC197" s="898"/>
      <c r="AD197" s="898"/>
      <c r="AE197" s="898"/>
      <c r="AF197" s="898"/>
      <c r="AG197" s="898"/>
      <c r="AH197" s="898"/>
      <c r="AI197" s="898"/>
      <c r="AJ197" s="898"/>
      <c r="AK197" s="898"/>
      <c r="AL197" s="898"/>
      <c r="AM197" s="898"/>
      <c r="AN197" s="898"/>
      <c r="AO197" s="898"/>
      <c r="AP197" s="898"/>
      <c r="AQ197" s="898"/>
      <c r="AR197" s="898"/>
      <c r="AS197" s="898"/>
      <c r="AT197" s="898"/>
      <c r="AU197" s="898"/>
      <c r="AV197" s="898"/>
      <c r="AW197" s="898"/>
      <c r="AX197" s="898"/>
      <c r="AY197" s="898"/>
      <c r="AZ197" s="238"/>
      <c r="BA197" s="741"/>
      <c r="BB197" s="173"/>
      <c r="BC197" s="490"/>
      <c r="BD197" s="433"/>
      <c r="BE197" s="433"/>
      <c r="BF197" s="433"/>
      <c r="BG197" s="491"/>
      <c r="BH197" s="501"/>
      <c r="BI197" s="433"/>
      <c r="BJ197" s="433"/>
      <c r="BK197" s="433"/>
      <c r="BL197" s="491"/>
      <c r="BM197" s="501"/>
      <c r="BN197" s="433"/>
      <c r="BO197" s="433"/>
      <c r="BP197" s="433"/>
      <c r="BQ197" s="491"/>
      <c r="BR197" s="501"/>
      <c r="BS197" s="433"/>
      <c r="BT197" s="433"/>
      <c r="BU197" s="433"/>
      <c r="BV197" s="433"/>
      <c r="BW197" s="433"/>
      <c r="BX197" s="433"/>
      <c r="BY197" s="434"/>
      <c r="BZ197" s="434"/>
      <c r="CA197" s="1818"/>
      <c r="CB197" s="1818"/>
      <c r="CC197" s="1818"/>
      <c r="CD197" s="1818"/>
      <c r="CE197" s="1818"/>
      <c r="CF197" s="1818"/>
      <c r="CG197" s="1818"/>
      <c r="CH197" s="1818"/>
      <c r="CI197" s="1818"/>
      <c r="CJ197" s="1818"/>
      <c r="CK197" s="1818"/>
      <c r="CL197" s="1818"/>
      <c r="CM197" s="1818"/>
      <c r="CN197" s="1818"/>
      <c r="CO197" s="1818"/>
      <c r="CP197" s="1818"/>
      <c r="CQ197" s="1818"/>
      <c r="CR197" s="1818"/>
      <c r="CS197" s="1818"/>
      <c r="CT197" s="1818"/>
      <c r="CU197" s="1818"/>
      <c r="CV197" s="1818"/>
      <c r="CW197" s="1818"/>
      <c r="CX197" s="1818"/>
      <c r="CY197" s="1818"/>
      <c r="CZ197" s="1818"/>
    </row>
    <row r="198" s="131" customFormat="true" ht="15" customHeight="true" x14ac:dyDescent="0.2">
      <c r="A198" s="986"/>
      <c r="B198" s="1067"/>
      <c r="C198" s="1142"/>
      <c r="D198" s="1134"/>
      <c r="E198" s="1134"/>
      <c r="F198" s="1134"/>
      <c r="G198" s="1135"/>
      <c r="H198" s="1143"/>
      <c r="I198" s="1134"/>
      <c r="J198" s="1134"/>
      <c r="K198" s="1134"/>
      <c r="L198" s="1144"/>
      <c r="M198" s="1142"/>
      <c r="N198" s="1134"/>
      <c r="O198" s="1134"/>
      <c r="P198" s="1134"/>
      <c r="Q198" s="1135"/>
      <c r="R198" s="1143"/>
      <c r="S198" s="1134"/>
      <c r="T198" s="1134"/>
      <c r="U198" s="1134"/>
      <c r="V198" s="1134"/>
      <c r="W198" s="1134"/>
      <c r="X198" s="1134"/>
      <c r="Y198" s="1134"/>
      <c r="Z198" s="1144"/>
      <c r="AA198" s="898"/>
      <c r="AB198" s="898"/>
      <c r="AC198" s="898"/>
      <c r="AD198" s="898"/>
      <c r="AE198" s="898"/>
      <c r="AF198" s="898"/>
      <c r="AG198" s="898"/>
      <c r="AH198" s="898"/>
      <c r="AI198" s="898"/>
      <c r="AJ198" s="898"/>
      <c r="AK198" s="898"/>
      <c r="AL198" s="898"/>
      <c r="AM198" s="898"/>
      <c r="AN198" s="898"/>
      <c r="AO198" s="898"/>
      <c r="AP198" s="898"/>
      <c r="AQ198" s="898"/>
      <c r="AR198" s="898"/>
      <c r="AS198" s="898"/>
      <c r="AT198" s="898"/>
      <c r="AU198" s="898"/>
      <c r="AV198" s="898"/>
      <c r="AW198" s="898"/>
      <c r="AX198" s="898"/>
      <c r="AY198" s="898"/>
      <c r="AZ198" s="238"/>
      <c r="BA198" s="741"/>
      <c r="BB198" s="173"/>
      <c r="BC198" s="490"/>
      <c r="BD198" s="433"/>
      <c r="BE198" s="433"/>
      <c r="BF198" s="433"/>
      <c r="BG198" s="491"/>
      <c r="BH198" s="501"/>
      <c r="BI198" s="433"/>
      <c r="BJ198" s="433"/>
      <c r="BK198" s="433"/>
      <c r="BL198" s="491"/>
      <c r="BM198" s="501"/>
      <c r="BN198" s="433"/>
      <c r="BO198" s="433"/>
      <c r="BP198" s="433"/>
      <c r="BQ198" s="491"/>
      <c r="BR198" s="501"/>
      <c r="BS198" s="433"/>
      <c r="BT198" s="433"/>
      <c r="BU198" s="433"/>
      <c r="BV198" s="433"/>
      <c r="BW198" s="433"/>
      <c r="BX198" s="433"/>
      <c r="BY198" s="434"/>
      <c r="BZ198" s="434"/>
      <c r="CA198" s="1818"/>
      <c r="CB198" s="1818"/>
      <c r="CC198" s="1818"/>
      <c r="CD198" s="1818"/>
      <c r="CE198" s="1818"/>
      <c r="CF198" s="1818"/>
      <c r="CG198" s="1818"/>
      <c r="CH198" s="1818"/>
      <c r="CI198" s="1818"/>
      <c r="CJ198" s="1818"/>
      <c r="CK198" s="1818"/>
      <c r="CL198" s="1818"/>
      <c r="CM198" s="1818"/>
      <c r="CN198" s="1818"/>
      <c r="CO198" s="1818"/>
      <c r="CP198" s="1818"/>
      <c r="CQ198" s="1818"/>
      <c r="CR198" s="1818"/>
      <c r="CS198" s="1818"/>
      <c r="CT198" s="1818"/>
      <c r="CU198" s="1818"/>
      <c r="CV198" s="1818"/>
      <c r="CW198" s="1818"/>
      <c r="CX198" s="1818"/>
      <c r="CY198" s="1818"/>
      <c r="CZ198" s="1818"/>
    </row>
    <row r="199" s="131" customFormat="true" ht="15" customHeight="true" x14ac:dyDescent="0.2">
      <c r="A199" s="986"/>
      <c r="B199" s="1067"/>
      <c r="C199" s="1142"/>
      <c r="D199" s="1134"/>
      <c r="E199" s="1134"/>
      <c r="F199" s="1134"/>
      <c r="G199" s="1135"/>
      <c r="H199" s="1143"/>
      <c r="I199" s="1134"/>
      <c r="J199" s="1134"/>
      <c r="K199" s="1134"/>
      <c r="L199" s="1144"/>
      <c r="M199" s="1142"/>
      <c r="N199" s="1134"/>
      <c r="O199" s="1134"/>
      <c r="P199" s="1134"/>
      <c r="Q199" s="1135"/>
      <c r="R199" s="1143"/>
      <c r="S199" s="1134"/>
      <c r="T199" s="1134"/>
      <c r="U199" s="1134"/>
      <c r="V199" s="1134"/>
      <c r="W199" s="1134"/>
      <c r="X199" s="1134"/>
      <c r="Y199" s="1134"/>
      <c r="Z199" s="1144"/>
      <c r="AA199" s="898"/>
      <c r="AB199" s="898"/>
      <c r="AC199" s="898"/>
      <c r="AD199" s="898"/>
      <c r="AE199" s="898"/>
      <c r="AF199" s="898"/>
      <c r="AG199" s="898"/>
      <c r="AH199" s="898"/>
      <c r="AI199" s="898"/>
      <c r="AJ199" s="898"/>
      <c r="AK199" s="898"/>
      <c r="AL199" s="898"/>
      <c r="AM199" s="898"/>
      <c r="AN199" s="898"/>
      <c r="AO199" s="898"/>
      <c r="AP199" s="898"/>
      <c r="AQ199" s="898"/>
      <c r="AR199" s="898"/>
      <c r="AS199" s="898"/>
      <c r="AT199" s="898"/>
      <c r="AU199" s="898"/>
      <c r="AV199" s="898"/>
      <c r="AW199" s="898"/>
      <c r="AX199" s="898"/>
      <c r="AY199" s="898"/>
      <c r="AZ199" s="238"/>
      <c r="BA199" s="741"/>
      <c r="BB199" s="173"/>
      <c r="BC199" s="490"/>
      <c r="BD199" s="433"/>
      <c r="BE199" s="433"/>
      <c r="BF199" s="433"/>
      <c r="BG199" s="491"/>
      <c r="BH199" s="501"/>
      <c r="BI199" s="433"/>
      <c r="BJ199" s="433"/>
      <c r="BK199" s="433"/>
      <c r="BL199" s="491"/>
      <c r="BM199" s="501"/>
      <c r="BN199" s="433"/>
      <c r="BO199" s="433"/>
      <c r="BP199" s="433"/>
      <c r="BQ199" s="491"/>
      <c r="BR199" s="501"/>
      <c r="BS199" s="433"/>
      <c r="BT199" s="433"/>
      <c r="BU199" s="433"/>
      <c r="BV199" s="433"/>
      <c r="BW199" s="433"/>
      <c r="BX199" s="433"/>
      <c r="BY199" s="434"/>
      <c r="BZ199" s="434"/>
      <c r="CA199" s="1818"/>
      <c r="CB199" s="1818"/>
      <c r="CC199" s="1818"/>
      <c r="CD199" s="1818"/>
      <c r="CE199" s="1818"/>
      <c r="CF199" s="1818"/>
      <c r="CG199" s="1818"/>
      <c r="CH199" s="1818"/>
      <c r="CI199" s="1818"/>
      <c r="CJ199" s="1818"/>
      <c r="CK199" s="1818"/>
      <c r="CL199" s="1818"/>
      <c r="CM199" s="1818"/>
      <c r="CN199" s="1818"/>
      <c r="CO199" s="1818"/>
      <c r="CP199" s="1818"/>
      <c r="CQ199" s="1818"/>
      <c r="CR199" s="1818"/>
      <c r="CS199" s="1818"/>
      <c r="CT199" s="1818"/>
      <c r="CU199" s="1818"/>
      <c r="CV199" s="1818"/>
      <c r="CW199" s="1818"/>
      <c r="CX199" s="1818"/>
      <c r="CY199" s="1818"/>
      <c r="CZ199" s="1818"/>
    </row>
    <row r="200" s="131" customFormat="true" ht="15" customHeight="true" x14ac:dyDescent="0.2">
      <c r="A200" s="986"/>
      <c r="B200" s="1067"/>
      <c r="C200" s="1142"/>
      <c r="D200" s="1134"/>
      <c r="E200" s="1134"/>
      <c r="F200" s="1134"/>
      <c r="G200" s="1135"/>
      <c r="H200" s="1143"/>
      <c r="I200" s="1134"/>
      <c r="J200" s="1134"/>
      <c r="K200" s="1134"/>
      <c r="L200" s="1144"/>
      <c r="M200" s="1142"/>
      <c r="N200" s="1134"/>
      <c r="O200" s="1134"/>
      <c r="P200" s="1134"/>
      <c r="Q200" s="1135"/>
      <c r="R200" s="1143"/>
      <c r="S200" s="1134"/>
      <c r="T200" s="1134"/>
      <c r="U200" s="1134"/>
      <c r="V200" s="1134"/>
      <c r="W200" s="1134"/>
      <c r="X200" s="1134"/>
      <c r="Y200" s="1134"/>
      <c r="Z200" s="1144"/>
      <c r="AA200" s="898"/>
      <c r="AB200" s="898"/>
      <c r="AC200" s="898"/>
      <c r="AD200" s="898"/>
      <c r="AE200" s="898"/>
      <c r="AF200" s="898"/>
      <c r="AG200" s="898"/>
      <c r="AH200" s="898"/>
      <c r="AI200" s="898"/>
      <c r="AJ200" s="898"/>
      <c r="AK200" s="898"/>
      <c r="AL200" s="898"/>
      <c r="AM200" s="898"/>
      <c r="AN200" s="898"/>
      <c r="AO200" s="898"/>
      <c r="AP200" s="898"/>
      <c r="AQ200" s="898"/>
      <c r="AR200" s="898"/>
      <c r="AS200" s="898"/>
      <c r="AT200" s="898"/>
      <c r="AU200" s="898"/>
      <c r="AV200" s="898"/>
      <c r="AW200" s="898"/>
      <c r="AX200" s="898"/>
      <c r="AY200" s="898"/>
      <c r="AZ200" s="238"/>
      <c r="BA200" s="741"/>
      <c r="BB200" s="173"/>
      <c r="BC200" s="490"/>
      <c r="BD200" s="433"/>
      <c r="BE200" s="433"/>
      <c r="BF200" s="433"/>
      <c r="BG200" s="491"/>
      <c r="BH200" s="501"/>
      <c r="BI200" s="433"/>
      <c r="BJ200" s="433"/>
      <c r="BK200" s="433"/>
      <c r="BL200" s="491"/>
      <c r="BM200" s="501"/>
      <c r="BN200" s="433"/>
      <c r="BO200" s="433"/>
      <c r="BP200" s="433"/>
      <c r="BQ200" s="491"/>
      <c r="BR200" s="501"/>
      <c r="BS200" s="433"/>
      <c r="BT200" s="433"/>
      <c r="BU200" s="433"/>
      <c r="BV200" s="433"/>
      <c r="BW200" s="433"/>
      <c r="BX200" s="433"/>
      <c r="BY200" s="434"/>
      <c r="BZ200" s="434"/>
      <c r="CA200" s="1818"/>
      <c r="CB200" s="1818"/>
      <c r="CC200" s="1818"/>
      <c r="CD200" s="1818"/>
      <c r="CE200" s="1818"/>
      <c r="CF200" s="1818"/>
      <c r="CG200" s="1818"/>
      <c r="CH200" s="1818"/>
      <c r="CI200" s="1818"/>
      <c r="CJ200" s="1818"/>
      <c r="CK200" s="1818"/>
      <c r="CL200" s="1818"/>
      <c r="CM200" s="1818"/>
      <c r="CN200" s="1818"/>
      <c r="CO200" s="1818"/>
      <c r="CP200" s="1818"/>
      <c r="CQ200" s="1818"/>
      <c r="CR200" s="1818"/>
      <c r="CS200" s="1818"/>
      <c r="CT200" s="1818"/>
      <c r="CU200" s="1818"/>
      <c r="CV200" s="1818"/>
      <c r="CW200" s="1818"/>
      <c r="CX200" s="1818"/>
      <c r="CY200" s="1818"/>
      <c r="CZ200" s="1818"/>
    </row>
    <row r="201" s="131" customFormat="true" ht="15" customHeight="true" x14ac:dyDescent="0.2">
      <c r="A201" s="986"/>
      <c r="B201" s="1067"/>
      <c r="C201" s="1142"/>
      <c r="D201" s="1134"/>
      <c r="E201" s="1134"/>
      <c r="F201" s="1134"/>
      <c r="G201" s="1135"/>
      <c r="H201" s="1143"/>
      <c r="I201" s="1134"/>
      <c r="J201" s="1134"/>
      <c r="K201" s="1134"/>
      <c r="L201" s="1144"/>
      <c r="M201" s="1142"/>
      <c r="N201" s="1134"/>
      <c r="O201" s="1134"/>
      <c r="P201" s="1134"/>
      <c r="Q201" s="1135"/>
      <c r="R201" s="1143"/>
      <c r="S201" s="1134"/>
      <c r="T201" s="1134"/>
      <c r="U201" s="1134"/>
      <c r="V201" s="1134"/>
      <c r="W201" s="1134"/>
      <c r="X201" s="1134"/>
      <c r="Y201" s="1134"/>
      <c r="Z201" s="1144"/>
      <c r="AA201" s="898"/>
      <c r="AB201" s="898"/>
      <c r="AC201" s="898"/>
      <c r="AD201" s="898"/>
      <c r="AE201" s="898"/>
      <c r="AF201" s="898"/>
      <c r="AG201" s="898"/>
      <c r="AH201" s="898"/>
      <c r="AI201" s="898"/>
      <c r="AJ201" s="898"/>
      <c r="AK201" s="898"/>
      <c r="AL201" s="898"/>
      <c r="AM201" s="898"/>
      <c r="AN201" s="898"/>
      <c r="AO201" s="898"/>
      <c r="AP201" s="898"/>
      <c r="AQ201" s="898"/>
      <c r="AR201" s="898"/>
      <c r="AS201" s="898"/>
      <c r="AT201" s="898"/>
      <c r="AU201" s="898"/>
      <c r="AV201" s="898"/>
      <c r="AW201" s="898"/>
      <c r="AX201" s="898"/>
      <c r="AY201" s="898"/>
      <c r="AZ201" s="238"/>
      <c r="BA201" s="741"/>
      <c r="BB201" s="173"/>
      <c r="BC201" s="490"/>
      <c r="BD201" s="433"/>
      <c r="BE201" s="433"/>
      <c r="BF201" s="433"/>
      <c r="BG201" s="491"/>
      <c r="BH201" s="501"/>
      <c r="BI201" s="433"/>
      <c r="BJ201" s="433"/>
      <c r="BK201" s="433"/>
      <c r="BL201" s="491"/>
      <c r="BM201" s="501"/>
      <c r="BN201" s="433"/>
      <c r="BO201" s="433"/>
      <c r="BP201" s="433"/>
      <c r="BQ201" s="491"/>
      <c r="BR201" s="501"/>
      <c r="BS201" s="433"/>
      <c r="BT201" s="433"/>
      <c r="BU201" s="433"/>
      <c r="BV201" s="433"/>
      <c r="BW201" s="433"/>
      <c r="BX201" s="433"/>
      <c r="BY201" s="434"/>
      <c r="BZ201" s="434"/>
      <c r="CA201" s="1818"/>
      <c r="CB201" s="1818"/>
      <c r="CC201" s="1818"/>
      <c r="CD201" s="1818"/>
      <c r="CE201" s="1818"/>
      <c r="CF201" s="1818"/>
      <c r="CG201" s="1818"/>
      <c r="CH201" s="1818"/>
      <c r="CI201" s="1818"/>
      <c r="CJ201" s="1818"/>
      <c r="CK201" s="1818"/>
      <c r="CL201" s="1818"/>
      <c r="CM201" s="1818"/>
      <c r="CN201" s="1818"/>
      <c r="CO201" s="1818"/>
      <c r="CP201" s="1818"/>
      <c r="CQ201" s="1818"/>
      <c r="CR201" s="1818"/>
      <c r="CS201" s="1818"/>
      <c r="CT201" s="1818"/>
      <c r="CU201" s="1818"/>
      <c r="CV201" s="1818"/>
      <c r="CW201" s="1818"/>
      <c r="CX201" s="1818"/>
      <c r="CY201" s="1818"/>
      <c r="CZ201" s="1818"/>
    </row>
    <row r="202" s="131" customFormat="true" ht="15" customHeight="true" x14ac:dyDescent="0.2">
      <c r="A202" s="986"/>
      <c r="B202" s="1067"/>
      <c r="C202" s="1142"/>
      <c r="D202" s="1134"/>
      <c r="E202" s="1134"/>
      <c r="F202" s="1134"/>
      <c r="G202" s="1135"/>
      <c r="H202" s="1143"/>
      <c r="I202" s="1134"/>
      <c r="J202" s="1134"/>
      <c r="K202" s="1134"/>
      <c r="L202" s="1144"/>
      <c r="M202" s="1142"/>
      <c r="N202" s="1134"/>
      <c r="O202" s="1134"/>
      <c r="P202" s="1134"/>
      <c r="Q202" s="1135"/>
      <c r="R202" s="1143"/>
      <c r="S202" s="1134"/>
      <c r="T202" s="1134"/>
      <c r="U202" s="1134"/>
      <c r="V202" s="1134"/>
      <c r="W202" s="1134"/>
      <c r="X202" s="1134"/>
      <c r="Y202" s="1134"/>
      <c r="Z202" s="1144"/>
      <c r="AA202" s="898"/>
      <c r="AB202" s="898"/>
      <c r="AC202" s="898"/>
      <c r="AD202" s="898"/>
      <c r="AE202" s="898"/>
      <c r="AF202" s="898"/>
      <c r="AG202" s="898"/>
      <c r="AH202" s="898"/>
      <c r="AI202" s="898"/>
      <c r="AJ202" s="898"/>
      <c r="AK202" s="898"/>
      <c r="AL202" s="898"/>
      <c r="AM202" s="898"/>
      <c r="AN202" s="898"/>
      <c r="AO202" s="898"/>
      <c r="AP202" s="898"/>
      <c r="AQ202" s="898"/>
      <c r="AR202" s="898"/>
      <c r="AS202" s="898"/>
      <c r="AT202" s="898"/>
      <c r="AU202" s="898"/>
      <c r="AV202" s="898"/>
      <c r="AW202" s="898"/>
      <c r="AX202" s="898"/>
      <c r="AY202" s="898"/>
      <c r="AZ202" s="238"/>
      <c r="BA202" s="741"/>
      <c r="BB202" s="173"/>
      <c r="BC202" s="490"/>
      <c r="BD202" s="433"/>
      <c r="BE202" s="433"/>
      <c r="BF202" s="433"/>
      <c r="BG202" s="491"/>
      <c r="BH202" s="501"/>
      <c r="BI202" s="433"/>
      <c r="BJ202" s="433"/>
      <c r="BK202" s="433"/>
      <c r="BL202" s="491"/>
      <c r="BM202" s="501"/>
      <c r="BN202" s="433"/>
      <c r="BO202" s="433"/>
      <c r="BP202" s="433"/>
      <c r="BQ202" s="491"/>
      <c r="BR202" s="501"/>
      <c r="BS202" s="433"/>
      <c r="BT202" s="433"/>
      <c r="BU202" s="433"/>
      <c r="BV202" s="433"/>
      <c r="BW202" s="433"/>
      <c r="BX202" s="433"/>
      <c r="BY202" s="434"/>
      <c r="BZ202" s="434"/>
      <c r="CA202" s="1818"/>
      <c r="CB202" s="1818"/>
      <c r="CC202" s="1818"/>
      <c r="CD202" s="1818"/>
      <c r="CE202" s="1818"/>
      <c r="CF202" s="1818"/>
      <c r="CG202" s="1818"/>
      <c r="CH202" s="1818"/>
      <c r="CI202" s="1818"/>
      <c r="CJ202" s="1818"/>
      <c r="CK202" s="1818"/>
      <c r="CL202" s="1818"/>
      <c r="CM202" s="1818"/>
      <c r="CN202" s="1818"/>
      <c r="CO202" s="1818"/>
      <c r="CP202" s="1818"/>
      <c r="CQ202" s="1818"/>
      <c r="CR202" s="1818"/>
      <c r="CS202" s="1818"/>
      <c r="CT202" s="1818"/>
      <c r="CU202" s="1818"/>
      <c r="CV202" s="1818"/>
      <c r="CW202" s="1818"/>
      <c r="CX202" s="1818"/>
      <c r="CY202" s="1818"/>
      <c r="CZ202" s="1818"/>
    </row>
    <row r="203" s="913" customFormat="true" ht="15" customHeight="true" x14ac:dyDescent="0.2">
      <c r="A203" s="1503"/>
      <c r="B203" s="1690"/>
      <c r="C203" s="1601"/>
      <c r="D203" s="1602"/>
      <c r="E203" s="1602"/>
      <c r="F203" s="1602"/>
      <c r="G203" s="1603"/>
      <c r="H203" s="1604"/>
      <c r="I203" s="1602"/>
      <c r="J203" s="1602"/>
      <c r="K203" s="1602"/>
      <c r="L203" s="1605"/>
      <c r="M203" s="1606"/>
      <c r="N203" s="1602"/>
      <c r="O203" s="1602"/>
      <c r="P203" s="1602"/>
      <c r="Q203" s="1603"/>
      <c r="R203" s="1604"/>
      <c r="S203" s="1602"/>
      <c r="T203" s="1602"/>
      <c r="U203" s="1602"/>
      <c r="V203" s="1602"/>
      <c r="W203" s="1602"/>
      <c r="X203" s="1602"/>
      <c r="Y203" s="1602"/>
      <c r="Z203" s="1772"/>
      <c r="AA203" s="898"/>
      <c r="AB203" s="898"/>
      <c r="AC203" s="898"/>
      <c r="AD203" s="898"/>
      <c r="AE203" s="898"/>
      <c r="AF203" s="898"/>
      <c r="AG203" s="898"/>
      <c r="AH203" s="898"/>
      <c r="AI203" s="898"/>
      <c r="AJ203" s="898"/>
      <c r="AK203" s="898"/>
      <c r="AL203" s="898"/>
      <c r="AM203" s="898"/>
      <c r="AN203" s="898"/>
      <c r="AO203" s="898"/>
      <c r="AP203" s="898"/>
      <c r="AQ203" s="898"/>
      <c r="AR203" s="898"/>
      <c r="AS203" s="898"/>
      <c r="AT203" s="898"/>
      <c r="AU203" s="898"/>
      <c r="AV203" s="898"/>
      <c r="AW203" s="898"/>
      <c r="AX203" s="898"/>
      <c r="AY203" s="898"/>
      <c r="AZ203" s="238"/>
      <c r="BA203" s="741"/>
      <c r="BB203" s="173"/>
      <c r="BC203" s="490"/>
      <c r="BD203" s="433"/>
      <c r="BE203" s="433"/>
      <c r="BF203" s="433"/>
      <c r="BG203" s="491"/>
      <c r="BH203" s="501"/>
      <c r="BI203" s="433"/>
      <c r="BJ203" s="433"/>
      <c r="BK203" s="433"/>
      <c r="BL203" s="491"/>
      <c r="BM203" s="501"/>
      <c r="BN203" s="433"/>
      <c r="BO203" s="433"/>
      <c r="BP203" s="433"/>
      <c r="BQ203" s="491"/>
      <c r="BR203" s="501"/>
      <c r="BS203" s="433"/>
      <c r="BT203" s="433"/>
      <c r="BU203" s="433"/>
      <c r="BV203" s="433"/>
      <c r="BW203" s="433"/>
      <c r="BX203" s="433"/>
      <c r="BY203" s="434"/>
      <c r="BZ203" s="434"/>
      <c r="CA203" s="1818"/>
      <c r="CB203" s="1818"/>
      <c r="CC203" s="1818"/>
      <c r="CD203" s="1818"/>
      <c r="CE203" s="1818"/>
      <c r="CF203" s="1818"/>
      <c r="CG203" s="1818"/>
      <c r="CH203" s="1818"/>
      <c r="CI203" s="1818"/>
      <c r="CJ203" s="1818"/>
      <c r="CK203" s="1818"/>
      <c r="CL203" s="1818"/>
      <c r="CM203" s="1818"/>
      <c r="CN203" s="1818"/>
      <c r="CO203" s="1818"/>
      <c r="CP203" s="1818"/>
      <c r="CQ203" s="1818"/>
      <c r="CR203" s="1818"/>
      <c r="CS203" s="1818"/>
      <c r="CT203" s="1818"/>
      <c r="CU203" s="1818"/>
      <c r="CV203" s="1818"/>
      <c r="CW203" s="1818"/>
      <c r="CX203" s="1818"/>
      <c r="CY203" s="1818"/>
      <c r="CZ203" s="1818"/>
    </row>
    <row r="204" s="913" customFormat="true" ht="15" customHeight="true" x14ac:dyDescent="0.2">
      <c r="A204" s="1503"/>
      <c r="B204" s="1690"/>
      <c r="C204" s="1601"/>
      <c r="D204" s="1602"/>
      <c r="E204" s="1602"/>
      <c r="F204" s="1602"/>
      <c r="G204" s="1603"/>
      <c r="H204" s="1604"/>
      <c r="I204" s="1602"/>
      <c r="J204" s="1602"/>
      <c r="K204" s="1602"/>
      <c r="L204" s="1605"/>
      <c r="M204" s="1606"/>
      <c r="N204" s="1602"/>
      <c r="O204" s="1602"/>
      <c r="P204" s="1602"/>
      <c r="Q204" s="1603"/>
      <c r="R204" s="1604"/>
      <c r="S204" s="1602"/>
      <c r="T204" s="1602"/>
      <c r="U204" s="1602"/>
      <c r="V204" s="1602"/>
      <c r="W204" s="1602"/>
      <c r="X204" s="1602"/>
      <c r="Y204" s="1602"/>
      <c r="Z204" s="1772"/>
      <c r="AA204" s="898"/>
      <c r="AB204" s="898"/>
      <c r="AC204" s="898"/>
      <c r="AD204" s="898"/>
      <c r="AE204" s="898"/>
      <c r="AF204" s="898"/>
      <c r="AG204" s="898"/>
      <c r="AH204" s="898"/>
      <c r="AI204" s="898"/>
      <c r="AJ204" s="898"/>
      <c r="AK204" s="898"/>
      <c r="AL204" s="898"/>
      <c r="AM204" s="898"/>
      <c r="AN204" s="898"/>
      <c r="AO204" s="898"/>
      <c r="AP204" s="898"/>
      <c r="AQ204" s="898"/>
      <c r="AR204" s="898"/>
      <c r="AS204" s="898"/>
      <c r="AT204" s="898"/>
      <c r="AU204" s="898"/>
      <c r="AV204" s="898"/>
      <c r="AW204" s="898"/>
      <c r="AX204" s="898"/>
      <c r="AY204" s="898"/>
      <c r="AZ204" s="238"/>
      <c r="BA204" s="741"/>
      <c r="BB204" s="173"/>
      <c r="BC204" s="490"/>
      <c r="BD204" s="433"/>
      <c r="BE204" s="433"/>
      <c r="BF204" s="433"/>
      <c r="BG204" s="491"/>
      <c r="BH204" s="501"/>
      <c r="BI204" s="433"/>
      <c r="BJ204" s="433"/>
      <c r="BK204" s="433"/>
      <c r="BL204" s="491"/>
      <c r="BM204" s="501"/>
      <c r="BN204" s="433"/>
      <c r="BO204" s="433"/>
      <c r="BP204" s="433"/>
      <c r="BQ204" s="491"/>
      <c r="BR204" s="501"/>
      <c r="BS204" s="433"/>
      <c r="BT204" s="433"/>
      <c r="BU204" s="433"/>
      <c r="BV204" s="433"/>
      <c r="BW204" s="433"/>
      <c r="BX204" s="433"/>
      <c r="BY204" s="434"/>
      <c r="BZ204" s="434"/>
      <c r="CA204" s="1818"/>
      <c r="CB204" s="1818"/>
      <c r="CC204" s="1818"/>
      <c r="CD204" s="1818"/>
      <c r="CE204" s="1818"/>
      <c r="CF204" s="1818"/>
      <c r="CG204" s="1818"/>
      <c r="CH204" s="1818"/>
      <c r="CI204" s="1818"/>
      <c r="CJ204" s="1818"/>
      <c r="CK204" s="1818"/>
      <c r="CL204" s="1818"/>
      <c r="CM204" s="1818"/>
      <c r="CN204" s="1818"/>
      <c r="CO204" s="1818"/>
      <c r="CP204" s="1818"/>
      <c r="CQ204" s="1818"/>
      <c r="CR204" s="1818"/>
      <c r="CS204" s="1818"/>
      <c r="CT204" s="1818"/>
      <c r="CU204" s="1818"/>
      <c r="CV204" s="1818"/>
      <c r="CW204" s="1818"/>
      <c r="CX204" s="1818"/>
      <c r="CY204" s="1818"/>
      <c r="CZ204" s="1818"/>
    </row>
    <row r="205" s="913" customFormat="true" ht="15" customHeight="true" x14ac:dyDescent="0.2">
      <c r="A205" s="1510"/>
      <c r="B205" s="1692"/>
      <c r="C205" s="1625"/>
      <c r="D205" s="1626"/>
      <c r="E205" s="1626"/>
      <c r="F205" s="1626"/>
      <c r="G205" s="1627"/>
      <c r="H205" s="1628"/>
      <c r="I205" s="1626"/>
      <c r="J205" s="1626"/>
      <c r="K205" s="1626"/>
      <c r="L205" s="1629"/>
      <c r="M205" s="1630"/>
      <c r="N205" s="1626"/>
      <c r="O205" s="1626"/>
      <c r="P205" s="1626"/>
      <c r="Q205" s="1627"/>
      <c r="R205" s="1628"/>
      <c r="S205" s="1626"/>
      <c r="T205" s="1626"/>
      <c r="U205" s="1626"/>
      <c r="V205" s="1626"/>
      <c r="W205" s="1626"/>
      <c r="X205" s="1626"/>
      <c r="Y205" s="1626"/>
      <c r="Z205" s="1783"/>
      <c r="AA205" s="898"/>
      <c r="AB205" s="898"/>
      <c r="AC205" s="898"/>
      <c r="AD205" s="898"/>
      <c r="AE205" s="898"/>
      <c r="AF205" s="898"/>
      <c r="AG205" s="898"/>
      <c r="AH205" s="898"/>
      <c r="AI205" s="898"/>
      <c r="AJ205" s="898"/>
      <c r="AK205" s="898"/>
      <c r="AL205" s="898"/>
      <c r="AM205" s="898"/>
      <c r="AN205" s="898"/>
      <c r="AO205" s="898"/>
      <c r="AP205" s="898"/>
      <c r="AQ205" s="898"/>
      <c r="AR205" s="898"/>
      <c r="AS205" s="898"/>
      <c r="AT205" s="898"/>
      <c r="AU205" s="898"/>
      <c r="AV205" s="898"/>
      <c r="AW205" s="898"/>
      <c r="AX205" s="898"/>
      <c r="AY205" s="898"/>
      <c r="AZ205" s="238"/>
      <c r="BA205" s="741"/>
      <c r="BB205" s="173"/>
      <c r="BC205" s="510"/>
      <c r="BD205" s="507"/>
      <c r="BE205" s="507"/>
      <c r="BF205" s="507"/>
      <c r="BG205" s="509"/>
      <c r="BH205" s="506"/>
      <c r="BI205" s="507"/>
      <c r="BJ205" s="507"/>
      <c r="BK205" s="507"/>
      <c r="BL205" s="509"/>
      <c r="BM205" s="506"/>
      <c r="BN205" s="507"/>
      <c r="BO205" s="507"/>
      <c r="BP205" s="507"/>
      <c r="BQ205" s="509"/>
      <c r="BR205" s="506"/>
      <c r="BS205" s="507"/>
      <c r="BT205" s="507"/>
      <c r="BU205" s="507"/>
      <c r="BV205" s="507"/>
      <c r="BW205" s="507"/>
      <c r="BX205" s="507"/>
      <c r="BY205" s="508"/>
      <c r="BZ205" s="508"/>
      <c r="CA205" s="1818"/>
      <c r="CB205" s="1818"/>
      <c r="CC205" s="1818"/>
      <c r="CD205" s="1818"/>
      <c r="CE205" s="1818"/>
      <c r="CF205" s="1818"/>
      <c r="CG205" s="1818"/>
      <c r="CH205" s="1818"/>
      <c r="CI205" s="1818"/>
      <c r="CJ205" s="1818"/>
      <c r="CK205" s="1818"/>
      <c r="CL205" s="1818"/>
      <c r="CM205" s="1818"/>
      <c r="CN205" s="1818"/>
      <c r="CO205" s="1818"/>
      <c r="CP205" s="1818"/>
      <c r="CQ205" s="1818"/>
      <c r="CR205" s="1818"/>
      <c r="CS205" s="1818"/>
      <c r="CT205" s="1818"/>
      <c r="CU205" s="1818"/>
      <c r="CV205" s="1818"/>
      <c r="CW205" s="1818"/>
      <c r="CX205" s="1818"/>
      <c r="CY205" s="1818"/>
      <c r="CZ205" s="1818"/>
    </row>
    <row r="206" s="913" customFormat="true" ht="250.15" customHeight="true" x14ac:dyDescent="0.2">
      <c r="B206" s="911"/>
      <c r="AA206" s="238"/>
      <c r="AB206" s="238"/>
      <c r="AC206" s="238"/>
      <c r="AD206" s="238"/>
      <c r="AE206" s="238"/>
      <c r="AF206" s="238"/>
      <c r="AG206" s="238"/>
      <c r="AH206" s="238"/>
      <c r="AI206" s="238"/>
      <c r="AJ206" s="238"/>
      <c r="AK206" s="238"/>
      <c r="AL206" s="238"/>
      <c r="AM206" s="238"/>
      <c r="AN206" s="238"/>
      <c r="AO206" s="238"/>
      <c r="AP206" s="238"/>
      <c r="AQ206" s="238"/>
      <c r="AR206" s="238"/>
      <c r="AS206" s="238"/>
      <c r="AT206" s="238"/>
      <c r="AU206" s="238"/>
      <c r="AV206" s="238"/>
      <c r="AW206" s="238"/>
      <c r="AX206" s="238"/>
      <c r="AY206" s="238"/>
      <c r="AZ206" s="23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7"/>
      <c r="CA206" s="237"/>
      <c r="CB206" s="237"/>
      <c r="CC206" s="237"/>
      <c r="CD206" s="237"/>
      <c r="CE206" s="237"/>
      <c r="CF206" s="237"/>
      <c r="CG206" s="237"/>
      <c r="CH206" s="237"/>
      <c r="CI206" s="237"/>
      <c r="CJ206" s="237"/>
      <c r="CK206" s="237"/>
      <c r="CL206" s="237"/>
      <c r="CM206" s="237"/>
      <c r="CN206" s="237"/>
      <c r="CO206" s="237"/>
      <c r="CP206" s="237"/>
      <c r="CQ206" s="237"/>
      <c r="CR206" s="237"/>
      <c r="CS206" s="237"/>
      <c r="CT206" s="237"/>
      <c r="CU206" s="237"/>
      <c r="CV206" s="237"/>
      <c r="CW206" s="237"/>
      <c r="CX206" s="237"/>
      <c r="CY206" s="237"/>
      <c r="CZ206" s="237"/>
    </row>
    <row r="207" s="111" customFormat="true" ht="18" customHeight="true" x14ac:dyDescent="0.2">
      <c r="AA207" s="233"/>
      <c r="AB207" s="233"/>
      <c r="AC207" s="233"/>
      <c r="AD207" s="233"/>
      <c r="AE207" s="233"/>
      <c r="AF207" s="233"/>
      <c r="AG207" s="233"/>
      <c r="AH207" s="233"/>
      <c r="AI207" s="233"/>
      <c r="AJ207" s="233"/>
      <c r="AK207" s="233"/>
      <c r="AL207" s="233"/>
      <c r="AM207" s="233"/>
      <c r="AN207" s="233"/>
      <c r="AO207" s="233"/>
      <c r="AP207" s="233"/>
      <c r="AQ207" s="233"/>
      <c r="AR207" s="233"/>
      <c r="AS207" s="233"/>
      <c r="AT207" s="233"/>
      <c r="AU207" s="233"/>
      <c r="AV207" s="233"/>
      <c r="AW207" s="233"/>
      <c r="AX207" s="233"/>
      <c r="AY207" s="233"/>
      <c r="AZ207" s="233"/>
      <c r="BB207" s="134"/>
      <c r="BZ207" s="233"/>
      <c r="CA207" s="233"/>
      <c r="CB207" s="233"/>
      <c r="CC207" s="233"/>
      <c r="CD207" s="233"/>
      <c r="CE207" s="233"/>
      <c r="CF207" s="233"/>
      <c r="CG207" s="233"/>
      <c r="CH207" s="233"/>
      <c r="CI207" s="233"/>
      <c r="CJ207" s="233"/>
      <c r="CK207" s="233"/>
      <c r="CL207" s="233"/>
      <c r="CM207" s="233"/>
      <c r="CN207" s="233"/>
      <c r="CO207" s="233"/>
      <c r="CP207" s="233"/>
      <c r="CQ207" s="233"/>
      <c r="CR207" s="233"/>
      <c r="CS207" s="233"/>
      <c r="CT207" s="233"/>
      <c r="CU207" s="233"/>
      <c r="CV207" s="233"/>
      <c r="CW207" s="233"/>
      <c r="CX207" s="233"/>
      <c r="CY207" s="233"/>
      <c r="CZ207" s="233"/>
    </row>
    <row r="208" s="111" customFormat="true" ht="22.5" customHeight="true" x14ac:dyDescent="0.35">
      <c r="A208" s="2290" t="str">
        <f>A1026</f>
        <v>Tunisia</v>
      </c>
      <c r="B208" s="2291"/>
      <c r="AA208" s="233"/>
      <c r="AB208" s="233"/>
      <c r="AC208" s="233"/>
      <c r="AD208" s="233"/>
      <c r="AE208" s="233"/>
      <c r="AF208" s="233"/>
      <c r="AG208" s="233"/>
      <c r="AH208" s="233"/>
      <c r="AI208" s="233"/>
      <c r="AJ208" s="233"/>
      <c r="AK208" s="233"/>
      <c r="AL208" s="233"/>
      <c r="AM208" s="233"/>
      <c r="AN208" s="233"/>
      <c r="AO208" s="233"/>
      <c r="AP208" s="233"/>
      <c r="AQ208" s="233"/>
      <c r="AR208" s="233"/>
      <c r="AS208" s="233"/>
      <c r="AT208" s="233"/>
      <c r="AU208" s="233"/>
      <c r="AV208" s="233"/>
      <c r="AW208" s="233"/>
      <c r="AX208" s="233"/>
      <c r="AY208" s="233"/>
      <c r="AZ208" s="233"/>
      <c r="BB208" s="134"/>
      <c r="BZ208" s="233"/>
      <c r="CA208" s="233"/>
      <c r="CB208" s="233"/>
      <c r="CC208" s="233"/>
      <c r="CD208" s="233"/>
      <c r="CE208" s="233"/>
      <c r="CF208" s="233"/>
      <c r="CG208" s="233"/>
      <c r="CH208" s="233"/>
      <c r="CI208" s="233"/>
      <c r="CJ208" s="233"/>
      <c r="CK208" s="233"/>
      <c r="CL208" s="233"/>
      <c r="CM208" s="233"/>
      <c r="CN208" s="233"/>
      <c r="CO208" s="233"/>
      <c r="CP208" s="233"/>
      <c r="CQ208" s="233"/>
      <c r="CR208" s="233"/>
      <c r="CS208" s="233"/>
      <c r="CT208" s="233"/>
      <c r="CU208" s="233"/>
      <c r="CV208" s="233"/>
      <c r="CW208" s="233"/>
      <c r="CX208" s="233"/>
      <c r="CY208" s="233"/>
      <c r="CZ208" s="233"/>
    </row>
    <row r="209" s="111" customFormat="true" ht="22.5" customHeight="true" x14ac:dyDescent="0.35">
      <c r="A209" s="138" t="str">
        <f>A1034</f>
        <v>2012</v>
      </c>
      <c r="B209" s="139"/>
      <c r="AA209" s="233"/>
      <c r="AB209" s="233"/>
      <c r="AC209" s="233"/>
      <c r="AD209" s="233"/>
      <c r="AE209" s="233"/>
      <c r="AF209" s="233"/>
      <c r="AG209" s="233"/>
      <c r="AH209" s="233"/>
      <c r="AI209" s="233"/>
      <c r="AJ209" s="233"/>
      <c r="AK209" s="233"/>
      <c r="AL209" s="233"/>
      <c r="AM209" s="233"/>
      <c r="AN209" s="233"/>
      <c r="AO209" s="233"/>
      <c r="AP209" s="233"/>
      <c r="AQ209" s="233"/>
      <c r="AR209" s="233"/>
      <c r="AS209" s="233"/>
      <c r="AT209" s="233"/>
      <c r="AU209" s="233"/>
      <c r="AV209" s="233"/>
      <c r="AW209" s="233"/>
      <c r="AX209" s="233"/>
      <c r="AY209" s="233"/>
      <c r="AZ209" s="233"/>
      <c r="BB209" s="134"/>
      <c r="BZ209" s="233"/>
      <c r="CA209" s="233"/>
      <c r="CB209" s="233"/>
      <c r="CC209" s="233"/>
      <c r="CD209" s="233"/>
      <c r="CE209" s="233"/>
      <c r="CF209" s="233"/>
      <c r="CG209" s="233"/>
      <c r="CH209" s="233"/>
      <c r="CI209" s="233"/>
      <c r="CJ209" s="233"/>
      <c r="CK209" s="233"/>
      <c r="CL209" s="233"/>
      <c r="CM209" s="233"/>
      <c r="CN209" s="233"/>
      <c r="CO209" s="233"/>
      <c r="CP209" s="233"/>
      <c r="CQ209" s="233"/>
      <c r="CR209" s="233"/>
      <c r="CS209" s="233"/>
      <c r="CT209" s="233"/>
      <c r="CU209" s="233"/>
      <c r="CV209" s="233"/>
      <c r="CW209" s="233"/>
      <c r="CX209" s="233"/>
      <c r="CY209" s="233"/>
      <c r="CZ209" s="233"/>
    </row>
    <row r="210" s="111" customFormat="true" ht="22.5" customHeight="true" x14ac:dyDescent="0.35">
      <c r="A210" s="742" t="s">
        <v>112</v>
      </c>
      <c r="B210" s="141"/>
      <c r="AA210" s="233"/>
      <c r="AB210" s="233"/>
      <c r="AC210" s="233"/>
      <c r="AD210" s="233"/>
      <c r="AE210" s="233"/>
      <c r="AF210" s="233"/>
      <c r="AG210" s="233"/>
      <c r="AH210" s="233"/>
      <c r="AI210" s="233"/>
      <c r="AJ210" s="233"/>
      <c r="AK210" s="233"/>
      <c r="AL210" s="233"/>
      <c r="AM210" s="233"/>
      <c r="AN210" s="233"/>
      <c r="AO210" s="233"/>
      <c r="AP210" s="233"/>
      <c r="AQ210" s="233"/>
      <c r="AR210" s="233"/>
      <c r="AS210" s="233"/>
      <c r="AT210" s="233"/>
      <c r="AU210" s="233"/>
      <c r="AV210" s="233"/>
      <c r="AW210" s="233"/>
      <c r="AX210" s="233"/>
      <c r="AY210" s="233"/>
      <c r="AZ210" s="233"/>
      <c r="BB210" s="134"/>
      <c r="BZ210" s="233"/>
      <c r="CA210" s="233"/>
      <c r="CB210" s="233"/>
      <c r="CC210" s="233"/>
      <c r="CD210" s="233"/>
      <c r="CE210" s="233"/>
      <c r="CF210" s="233"/>
      <c r="CG210" s="233"/>
      <c r="CH210" s="233"/>
      <c r="CI210" s="233"/>
      <c r="CJ210" s="233"/>
      <c r="CK210" s="233"/>
      <c r="CL210" s="233"/>
      <c r="CM210" s="233"/>
      <c r="CN210" s="233"/>
      <c r="CO210" s="233"/>
      <c r="CP210" s="233"/>
      <c r="CQ210" s="233"/>
      <c r="CR210" s="233"/>
      <c r="CS210" s="233"/>
      <c r="CT210" s="233"/>
      <c r="CU210" s="233"/>
      <c r="CV210" s="233"/>
      <c r="CW210" s="233"/>
      <c r="CX210" s="233"/>
      <c r="CY210" s="233"/>
      <c r="CZ210" s="233"/>
    </row>
    <row r="211" s="111" customFormat="true" ht="20.1" customHeight="true" x14ac:dyDescent="0.35">
      <c r="A211" s="143" t="s">
        <v>97</v>
      </c>
      <c r="B211" s="139"/>
      <c r="AA211" s="233"/>
      <c r="AB211" s="233"/>
      <c r="AC211" s="233"/>
      <c r="AD211" s="233"/>
      <c r="AE211" s="233"/>
      <c r="AF211" s="233"/>
      <c r="AG211" s="233"/>
      <c r="AH211" s="233"/>
      <c r="AI211" s="233"/>
      <c r="AJ211" s="233"/>
      <c r="AK211" s="233"/>
      <c r="AL211" s="233"/>
      <c r="AM211" s="233"/>
      <c r="AN211" s="233"/>
      <c r="AO211" s="233"/>
      <c r="AP211" s="233"/>
      <c r="AQ211" s="233"/>
      <c r="AR211" s="233"/>
      <c r="AS211" s="233"/>
      <c r="AT211" s="233"/>
      <c r="AU211" s="233"/>
      <c r="AV211" s="233"/>
      <c r="AW211" s="233"/>
      <c r="AX211" s="233"/>
      <c r="AY211" s="233"/>
      <c r="AZ211" s="233"/>
      <c r="BB211" s="134"/>
      <c r="BZ211" s="233"/>
      <c r="CA211" s="233"/>
      <c r="CB211" s="233"/>
      <c r="CC211" s="233"/>
      <c r="CD211" s="233"/>
      <c r="CE211" s="233"/>
      <c r="CF211" s="233"/>
      <c r="CG211" s="233"/>
      <c r="CH211" s="233"/>
      <c r="CI211" s="233"/>
      <c r="CJ211" s="233"/>
      <c r="CK211" s="233"/>
      <c r="CL211" s="233"/>
      <c r="CM211" s="233"/>
      <c r="CN211" s="233"/>
      <c r="CO211" s="233"/>
      <c r="CP211" s="233"/>
      <c r="CQ211" s="233"/>
      <c r="CR211" s="233"/>
      <c r="CS211" s="233"/>
      <c r="CT211" s="233"/>
      <c r="CU211" s="233"/>
      <c r="CV211" s="233"/>
      <c r="CW211" s="233"/>
      <c r="CX211" s="233"/>
      <c r="CY211" s="233"/>
      <c r="CZ211" s="233"/>
    </row>
    <row r="212" s="111" customFormat="true" ht="15" customHeight="true" x14ac:dyDescent="0.2">
      <c r="A212" s="743" t="s">
        <v>98</v>
      </c>
      <c r="B212" s="246"/>
      <c r="AA212" s="233"/>
      <c r="AB212" s="233"/>
      <c r="AC212" s="233"/>
      <c r="AD212" s="233"/>
      <c r="AE212" s="233"/>
      <c r="AF212" s="233"/>
      <c r="AG212" s="233"/>
      <c r="AH212" s="233"/>
      <c r="AI212" s="233"/>
      <c r="AJ212" s="233"/>
      <c r="AK212" s="233"/>
      <c r="AL212" s="233"/>
      <c r="AM212" s="233"/>
      <c r="AN212" s="233"/>
      <c r="AO212" s="233"/>
      <c r="AP212" s="233"/>
      <c r="AQ212" s="233"/>
      <c r="AR212" s="233"/>
      <c r="AS212" s="233"/>
      <c r="AT212" s="233"/>
      <c r="AU212" s="233"/>
      <c r="AV212" s="233"/>
      <c r="AW212" s="233"/>
      <c r="AX212" s="233"/>
      <c r="AY212" s="233"/>
      <c r="AZ212" s="233"/>
      <c r="BB212" s="134"/>
      <c r="BZ212" s="233"/>
      <c r="CA212" s="233"/>
      <c r="CB212" s="233"/>
      <c r="CC212" s="233"/>
      <c r="CD212" s="233"/>
      <c r="CE212" s="233"/>
      <c r="CF212" s="233"/>
      <c r="CG212" s="233"/>
      <c r="CH212" s="233"/>
      <c r="CI212" s="233"/>
      <c r="CJ212" s="233"/>
      <c r="CK212" s="233"/>
      <c r="CL212" s="233"/>
      <c r="CM212" s="233"/>
      <c r="CN212" s="233"/>
      <c r="CO212" s="233"/>
      <c r="CP212" s="233"/>
      <c r="CQ212" s="233"/>
      <c r="CR212" s="233"/>
      <c r="CS212" s="233"/>
      <c r="CT212" s="233"/>
      <c r="CU212" s="233"/>
      <c r="CV212" s="233"/>
      <c r="CW212" s="233"/>
      <c r="CX212" s="233"/>
      <c r="CY212" s="233"/>
      <c r="CZ212" s="233"/>
    </row>
    <row r="213" s="111" customFormat="true" ht="15" customHeight="true" x14ac:dyDescent="0.2">
      <c r="A213" s="152" t="s">
        <v>40</v>
      </c>
      <c r="B213" s="151"/>
      <c r="AA213" s="233"/>
      <c r="AB213" s="233"/>
      <c r="AC213" s="233"/>
      <c r="AD213" s="233"/>
      <c r="AE213" s="233"/>
      <c r="AF213" s="233"/>
      <c r="AG213" s="233"/>
      <c r="AH213" s="233"/>
      <c r="AI213" s="233"/>
      <c r="AJ213" s="233"/>
      <c r="AK213" s="233"/>
      <c r="AL213" s="233"/>
      <c r="AM213" s="233"/>
      <c r="AN213" s="233"/>
      <c r="AO213" s="233"/>
      <c r="AP213" s="233"/>
      <c r="AQ213" s="233"/>
      <c r="AR213" s="233"/>
      <c r="AS213" s="233"/>
      <c r="AT213" s="233"/>
      <c r="AU213" s="233"/>
      <c r="AV213" s="233"/>
      <c r="AW213" s="233"/>
      <c r="AX213" s="233"/>
      <c r="AY213" s="233"/>
      <c r="AZ213" s="233"/>
      <c r="BB213" s="134"/>
      <c r="BZ213" s="233"/>
      <c r="CA213" s="233"/>
      <c r="CB213" s="233"/>
      <c r="CC213" s="233"/>
      <c r="CD213" s="233"/>
      <c r="CE213" s="233"/>
      <c r="CF213" s="233"/>
      <c r="CG213" s="233"/>
      <c r="CH213" s="233"/>
      <c r="CI213" s="233"/>
      <c r="CJ213" s="233"/>
      <c r="CK213" s="233"/>
      <c r="CL213" s="233"/>
      <c r="CM213" s="233"/>
      <c r="CN213" s="233"/>
      <c r="CO213" s="233"/>
      <c r="CP213" s="233"/>
      <c r="CQ213" s="233"/>
      <c r="CR213" s="233"/>
      <c r="CS213" s="233"/>
      <c r="CT213" s="233"/>
      <c r="CU213" s="233"/>
      <c r="CV213" s="233"/>
      <c r="CW213" s="233"/>
      <c r="CX213" s="233"/>
      <c r="CY213" s="233"/>
      <c r="CZ213" s="233"/>
    </row>
    <row r="214" s="111" customFormat="true" ht="15" customHeight="true" x14ac:dyDescent="0.2">
      <c r="A214" s="150" t="s">
        <v>39</v>
      </c>
      <c r="B214" s="151"/>
      <c r="AA214" s="233"/>
      <c r="AB214" s="233"/>
      <c r="AC214" s="233"/>
      <c r="AD214" s="233"/>
      <c r="AE214" s="233"/>
      <c r="AF214" s="233"/>
      <c r="AG214" s="233"/>
      <c r="AH214" s="233"/>
      <c r="AI214" s="233"/>
      <c r="AJ214" s="233"/>
      <c r="AK214" s="233"/>
      <c r="AL214" s="233"/>
      <c r="AM214" s="233"/>
      <c r="AN214" s="233"/>
      <c r="AO214" s="233"/>
      <c r="AP214" s="233"/>
      <c r="AQ214" s="233"/>
      <c r="AR214" s="233"/>
      <c r="AS214" s="233"/>
      <c r="AT214" s="233"/>
      <c r="AU214" s="233"/>
      <c r="AV214" s="233"/>
      <c r="AW214" s="233"/>
      <c r="AX214" s="233"/>
      <c r="AY214" s="233"/>
      <c r="AZ214" s="233"/>
      <c r="BB214" s="134"/>
      <c r="BZ214" s="233"/>
      <c r="CA214" s="233"/>
      <c r="CB214" s="233"/>
      <c r="CC214" s="233"/>
      <c r="CD214" s="233"/>
      <c r="CE214" s="233"/>
      <c r="CF214" s="233"/>
      <c r="CG214" s="233"/>
      <c r="CH214" s="233"/>
      <c r="CI214" s="233"/>
      <c r="CJ214" s="233"/>
      <c r="CK214" s="233"/>
      <c r="CL214" s="233"/>
      <c r="CM214" s="233"/>
      <c r="CN214" s="233"/>
      <c r="CO214" s="233"/>
      <c r="CP214" s="233"/>
      <c r="CQ214" s="233"/>
      <c r="CR214" s="233"/>
      <c r="CS214" s="233"/>
      <c r="CT214" s="233"/>
      <c r="CU214" s="233"/>
      <c r="CV214" s="233"/>
      <c r="CW214" s="233"/>
      <c r="CX214" s="233"/>
      <c r="CY214" s="233"/>
      <c r="CZ214" s="233"/>
    </row>
    <row r="215" s="111" customFormat="true" ht="15" customHeight="true" x14ac:dyDescent="0.2">
      <c r="A215" s="150" t="s">
        <v>136</v>
      </c>
      <c r="B215" s="245" t="str">
        <f>A1025</f>
        <v>MICS12</v>
      </c>
      <c r="AA215" s="233"/>
      <c r="AB215" s="233"/>
      <c r="AC215" s="233"/>
      <c r="AD215" s="233"/>
      <c r="AE215" s="233"/>
      <c r="AF215" s="233"/>
      <c r="AG215" s="233"/>
      <c r="AH215" s="233"/>
      <c r="AI215" s="233"/>
      <c r="AJ215" s="233"/>
      <c r="AK215" s="233"/>
      <c r="AL215" s="233"/>
      <c r="AM215" s="233"/>
      <c r="AN215" s="233"/>
      <c r="AO215" s="233"/>
      <c r="AP215" s="233"/>
      <c r="AQ215" s="233"/>
      <c r="AR215" s="233"/>
      <c r="AS215" s="233"/>
      <c r="AT215" s="233"/>
      <c r="AU215" s="233"/>
      <c r="AV215" s="233"/>
      <c r="AW215" s="233"/>
      <c r="AX215" s="233"/>
      <c r="AY215" s="233"/>
      <c r="AZ215" s="233"/>
      <c r="BB215" s="134"/>
      <c r="BZ215" s="233"/>
      <c r="CA215" s="233"/>
      <c r="CB215" s="233"/>
      <c r="CC215" s="233"/>
      <c r="CD215" s="233"/>
      <c r="CE215" s="233"/>
      <c r="CF215" s="233"/>
      <c r="CG215" s="233"/>
      <c r="CH215" s="233"/>
      <c r="CI215" s="233"/>
      <c r="CJ215" s="233"/>
      <c r="CK215" s="233"/>
      <c r="CL215" s="233"/>
      <c r="CM215" s="233"/>
      <c r="CN215" s="233"/>
      <c r="CO215" s="233"/>
      <c r="CP215" s="233"/>
      <c r="CQ215" s="233"/>
      <c r="CR215" s="233"/>
      <c r="CS215" s="233"/>
      <c r="CT215" s="233"/>
      <c r="CU215" s="233"/>
      <c r="CV215" s="233"/>
      <c r="CW215" s="233"/>
      <c r="CX215" s="233"/>
      <c r="CY215" s="233"/>
      <c r="CZ215" s="233"/>
    </row>
    <row r="216" s="111" customFormat="true" ht="15" customHeight="true" x14ac:dyDescent="0.2">
      <c r="A216" s="918"/>
      <c r="B216" s="916"/>
      <c r="AA216" s="233"/>
      <c r="AB216" s="233"/>
      <c r="AC216" s="233"/>
      <c r="AD216" s="233"/>
      <c r="AE216" s="233"/>
      <c r="AF216" s="233"/>
      <c r="AG216" s="233"/>
      <c r="AH216" s="233"/>
      <c r="AI216" s="233"/>
      <c r="AJ216" s="233"/>
      <c r="AK216" s="233"/>
      <c r="AL216" s="233"/>
      <c r="AM216" s="233"/>
      <c r="AN216" s="233"/>
      <c r="AO216" s="233"/>
      <c r="AP216" s="233"/>
      <c r="AQ216" s="233"/>
      <c r="AR216" s="233"/>
      <c r="AS216" s="233"/>
      <c r="AT216" s="233"/>
      <c r="AU216" s="233"/>
      <c r="AV216" s="233"/>
      <c r="AW216" s="233"/>
      <c r="AX216" s="233"/>
      <c r="AY216" s="233"/>
      <c r="AZ216" s="233"/>
      <c r="BB216" s="134"/>
      <c r="BZ216" s="233"/>
      <c r="CA216" s="233"/>
      <c r="CB216" s="233"/>
      <c r="CC216" s="233"/>
      <c r="CD216" s="233"/>
      <c r="CE216" s="233"/>
      <c r="CF216" s="233"/>
      <c r="CG216" s="233"/>
      <c r="CH216" s="233"/>
      <c r="CI216" s="233"/>
      <c r="CJ216" s="233"/>
      <c r="CK216" s="233"/>
      <c r="CL216" s="233"/>
      <c r="CM216" s="233"/>
      <c r="CN216" s="233"/>
      <c r="CO216" s="233"/>
      <c r="CP216" s="233"/>
      <c r="CQ216" s="233"/>
      <c r="CR216" s="233"/>
      <c r="CS216" s="233"/>
      <c r="CT216" s="233"/>
      <c r="CU216" s="233"/>
      <c r="CV216" s="233"/>
      <c r="CW216" s="233"/>
      <c r="CX216" s="233"/>
      <c r="CY216" s="233"/>
      <c r="CZ216" s="233"/>
    </row>
    <row r="217" s="111" customFormat="true" ht="15" customHeight="true" x14ac:dyDescent="0.2">
      <c r="A217" s="918"/>
      <c r="B217" s="917"/>
      <c r="AA217" s="233"/>
      <c r="AB217" s="233"/>
      <c r="AC217" s="233"/>
      <c r="AD217" s="233"/>
      <c r="AE217" s="233"/>
      <c r="AF217" s="233"/>
      <c r="AG217" s="233"/>
      <c r="AH217" s="233"/>
      <c r="AI217" s="233"/>
      <c r="AJ217" s="233"/>
      <c r="AK217" s="233"/>
      <c r="AL217" s="233"/>
      <c r="AM217" s="233"/>
      <c r="AN217" s="233"/>
      <c r="AO217" s="233"/>
      <c r="AP217" s="233"/>
      <c r="AQ217" s="233"/>
      <c r="AR217" s="233"/>
      <c r="AS217" s="233"/>
      <c r="AT217" s="233"/>
      <c r="AU217" s="233"/>
      <c r="AV217" s="233"/>
      <c r="AW217" s="233"/>
      <c r="AX217" s="233"/>
      <c r="AY217" s="233"/>
      <c r="AZ217" s="233"/>
      <c r="BB217" s="134"/>
      <c r="BZ217" s="233"/>
      <c r="CA217" s="233"/>
      <c r="CB217" s="233"/>
      <c r="CC217" s="233"/>
      <c r="CD217" s="233"/>
      <c r="CE217" s="233"/>
      <c r="CF217" s="233"/>
      <c r="CG217" s="233"/>
      <c r="CH217" s="233"/>
      <c r="CI217" s="233"/>
      <c r="CJ217" s="233"/>
      <c r="CK217" s="233"/>
      <c r="CL217" s="233"/>
      <c r="CM217" s="233"/>
      <c r="CN217" s="233"/>
      <c r="CO217" s="233"/>
      <c r="CP217" s="233"/>
      <c r="CQ217" s="233"/>
      <c r="CR217" s="233"/>
      <c r="CS217" s="233"/>
      <c r="CT217" s="233"/>
      <c r="CU217" s="233"/>
      <c r="CV217" s="233"/>
      <c r="CW217" s="233"/>
      <c r="CX217" s="233"/>
      <c r="CY217" s="233"/>
      <c r="CZ217" s="233"/>
    </row>
    <row r="218" s="111" customFormat="true" ht="18" customHeight="true" x14ac:dyDescent="0.2">
      <c r="A218" s="918"/>
      <c r="B218" s="916"/>
      <c r="AA218" s="233"/>
      <c r="AB218" s="233"/>
      <c r="AC218" s="233"/>
      <c r="AD218" s="233"/>
      <c r="AE218" s="233"/>
      <c r="AF218" s="233"/>
      <c r="AG218" s="233"/>
      <c r="AH218" s="233"/>
      <c r="AI218" s="233"/>
      <c r="AJ218" s="233"/>
      <c r="AK218" s="233"/>
      <c r="AL218" s="233"/>
      <c r="AM218" s="233"/>
      <c r="AN218" s="233"/>
      <c r="AO218" s="233"/>
      <c r="AP218" s="233"/>
      <c r="AQ218" s="233"/>
      <c r="AR218" s="233"/>
      <c r="AS218" s="233"/>
      <c r="AT218" s="233"/>
      <c r="AU218" s="233"/>
      <c r="AV218" s="233"/>
      <c r="AW218" s="233"/>
      <c r="AX218" s="233"/>
      <c r="AY218" s="233"/>
      <c r="AZ218" s="233"/>
      <c r="BB218" s="134"/>
      <c r="BZ218" s="233"/>
      <c r="CA218" s="233"/>
      <c r="CB218" s="233"/>
      <c r="CC218" s="233"/>
      <c r="CD218" s="233"/>
      <c r="CE218" s="233"/>
      <c r="CF218" s="233"/>
      <c r="CG218" s="233"/>
      <c r="CH218" s="233"/>
      <c r="CI218" s="233"/>
      <c r="CJ218" s="233"/>
      <c r="CK218" s="233"/>
      <c r="CL218" s="233"/>
      <c r="CM218" s="233"/>
      <c r="CN218" s="233"/>
      <c r="CO218" s="233"/>
      <c r="CP218" s="233"/>
      <c r="CQ218" s="233"/>
      <c r="CR218" s="233"/>
      <c r="CS218" s="233"/>
      <c r="CT218" s="233"/>
      <c r="CU218" s="233"/>
      <c r="CV218" s="233"/>
      <c r="CW218" s="233"/>
      <c r="CX218" s="233"/>
      <c r="CY218" s="233"/>
      <c r="CZ218" s="233"/>
    </row>
    <row r="219" s="111" customFormat="true" ht="18" customHeight="true" x14ac:dyDescent="0.2">
      <c r="A219" s="919"/>
      <c r="B219" s="920"/>
      <c r="AA219" s="233"/>
      <c r="AB219" s="233"/>
      <c r="AC219" s="233"/>
      <c r="AD219" s="233"/>
      <c r="AE219" s="233"/>
      <c r="AF219" s="233"/>
      <c r="AG219" s="233"/>
      <c r="AH219" s="233"/>
      <c r="AI219" s="233"/>
      <c r="AJ219" s="233"/>
      <c r="AK219" s="233"/>
      <c r="AL219" s="233"/>
      <c r="AM219" s="233"/>
      <c r="AN219" s="233"/>
      <c r="AO219" s="233"/>
      <c r="AP219" s="233"/>
      <c r="AQ219" s="233"/>
      <c r="AR219" s="233"/>
      <c r="AS219" s="233"/>
      <c r="AT219" s="233"/>
      <c r="AU219" s="233"/>
      <c r="AV219" s="233"/>
      <c r="AW219" s="233"/>
      <c r="AX219" s="233"/>
      <c r="AY219" s="233"/>
      <c r="AZ219" s="233"/>
      <c r="BB219" s="134"/>
      <c r="BZ219" s="233"/>
      <c r="CA219" s="233"/>
      <c r="CB219" s="233"/>
      <c r="CC219" s="233"/>
      <c r="CD219" s="233"/>
      <c r="CE219" s="233"/>
      <c r="CF219" s="233"/>
      <c r="CG219" s="233"/>
      <c r="CH219" s="233"/>
      <c r="CI219" s="233"/>
      <c r="CJ219" s="233"/>
      <c r="CK219" s="233"/>
      <c r="CL219" s="233"/>
      <c r="CM219" s="233"/>
      <c r="CN219" s="233"/>
      <c r="CO219" s="233"/>
      <c r="CP219" s="233"/>
      <c r="CQ219" s="233"/>
      <c r="CR219" s="233"/>
      <c r="CS219" s="233"/>
      <c r="CT219" s="233"/>
      <c r="CU219" s="233"/>
      <c r="CV219" s="233"/>
      <c r="CW219" s="233"/>
      <c r="CX219" s="233"/>
      <c r="CY219" s="233"/>
      <c r="CZ219" s="233"/>
    </row>
    <row r="220" s="772" customFormat="true" ht="15" customHeight="true" x14ac:dyDescent="0.2">
      <c r="A220" s="114" t="s">
        <v>86</v>
      </c>
      <c r="B220" s="228"/>
      <c r="C220" s="2274" t="s">
        <v>115</v>
      </c>
      <c r="D220" s="2275"/>
      <c r="E220" s="2275"/>
      <c r="F220" s="2275"/>
      <c r="G220" s="2276"/>
      <c r="H220" s="2476" t="s">
        <v>38</v>
      </c>
      <c r="I220" s="2477"/>
      <c r="J220" s="2477"/>
      <c r="K220" s="2477"/>
      <c r="L220" s="2478"/>
      <c r="M220" s="2479" t="s">
        <v>37</v>
      </c>
      <c r="N220" s="2480"/>
      <c r="O220" s="2480"/>
      <c r="P220" s="2480"/>
      <c r="Q220" s="2481"/>
      <c r="R220" s="1741" t="s">
        <v>141</v>
      </c>
      <c r="S220" s="1752"/>
      <c r="T220" s="1752"/>
      <c r="U220" s="1752"/>
      <c r="V220" s="1752"/>
      <c r="W220" s="1752"/>
      <c r="X220" s="1752"/>
      <c r="Y220" s="1752"/>
      <c r="Z220" s="1753"/>
      <c r="AA220" s="898"/>
      <c r="AB220" s="898"/>
      <c r="AC220" s="898"/>
      <c r="AD220" s="898"/>
      <c r="AE220" s="898"/>
      <c r="AF220" s="898"/>
      <c r="AG220" s="898"/>
      <c r="AH220" s="898"/>
      <c r="AI220" s="898"/>
      <c r="AJ220" s="898"/>
      <c r="AK220" s="898"/>
      <c r="AL220" s="898"/>
      <c r="AM220" s="898"/>
      <c r="AN220" s="898"/>
      <c r="AO220" s="898"/>
      <c r="AP220" s="898"/>
      <c r="AQ220" s="898"/>
      <c r="AR220" s="898"/>
      <c r="AS220" s="898"/>
      <c r="AT220" s="898"/>
      <c r="AU220" s="898"/>
      <c r="AV220" s="898"/>
      <c r="AW220" s="898"/>
      <c r="AX220" s="898"/>
      <c r="AY220" s="898"/>
      <c r="AZ220" s="238"/>
      <c r="BA220" s="239" t="s">
        <v>131</v>
      </c>
      <c r="BB220" s="114" t="s">
        <v>86</v>
      </c>
      <c r="BC220" s="2413" t="s">
        <v>115</v>
      </c>
      <c r="BD220" s="2414"/>
      <c r="BE220" s="2414"/>
      <c r="BF220" s="2414"/>
      <c r="BG220" s="2415"/>
      <c r="BH220" s="2416" t="s">
        <v>38</v>
      </c>
      <c r="BI220" s="2414"/>
      <c r="BJ220" s="2414"/>
      <c r="BK220" s="2414"/>
      <c r="BL220" s="2415"/>
      <c r="BM220" s="2416" t="s">
        <v>37</v>
      </c>
      <c r="BN220" s="2414"/>
      <c r="BO220" s="2414"/>
      <c r="BP220" s="2414"/>
      <c r="BQ220" s="2417"/>
      <c r="BR220" s="1727" t="s">
        <v>141</v>
      </c>
      <c r="BS220" s="1728"/>
      <c r="BT220" s="1728"/>
      <c r="BU220" s="1728"/>
      <c r="BV220" s="1728"/>
      <c r="BW220" s="1728"/>
      <c r="BX220" s="1728"/>
      <c r="BY220" s="1729"/>
      <c r="BZ220" s="448"/>
      <c r="CA220" s="237"/>
      <c r="CB220" s="237"/>
      <c r="CC220" s="237"/>
      <c r="CD220" s="237"/>
      <c r="CE220" s="237"/>
      <c r="CF220" s="237"/>
      <c r="CG220" s="237"/>
      <c r="CH220" s="237"/>
      <c r="CI220" s="237"/>
      <c r="CJ220" s="237"/>
      <c r="CK220" s="237"/>
      <c r="CL220" s="237"/>
      <c r="CM220" s="237"/>
      <c r="CN220" s="237"/>
      <c r="CO220" s="237"/>
      <c r="CP220" s="237"/>
      <c r="CQ220" s="237"/>
      <c r="CR220" s="237"/>
      <c r="CS220" s="237"/>
      <c r="CT220" s="237"/>
      <c r="CU220" s="237"/>
      <c r="CV220" s="237"/>
      <c r="CW220" s="237"/>
      <c r="CX220" s="237"/>
      <c r="CY220" s="237"/>
      <c r="CZ220" s="237"/>
    </row>
    <row r="221" s="772" customFormat="true" ht="12.75" x14ac:dyDescent="0.2">
      <c r="A221" s="207" t="s">
        <v>87</v>
      </c>
      <c r="B221" s="279"/>
      <c r="C221" s="407" t="s">
        <v>0</v>
      </c>
      <c r="D221" s="408" t="s">
        <v>1</v>
      </c>
      <c r="E221" s="408" t="s">
        <v>2</v>
      </c>
      <c r="F221" s="408" t="s">
        <v>3</v>
      </c>
      <c r="G221" s="409" t="s">
        <v>4</v>
      </c>
      <c r="H221" s="1483" t="s">
        <v>0</v>
      </c>
      <c r="I221" s="1446" t="s">
        <v>1</v>
      </c>
      <c r="J221" s="1446" t="s">
        <v>2</v>
      </c>
      <c r="K221" s="1446" t="s">
        <v>3</v>
      </c>
      <c r="L221" s="1447" t="s">
        <v>4</v>
      </c>
      <c r="M221" s="1472" t="s">
        <v>0</v>
      </c>
      <c r="N221" s="1446" t="s">
        <v>1</v>
      </c>
      <c r="O221" s="1446" t="s">
        <v>2</v>
      </c>
      <c r="P221" s="1446" t="s">
        <v>3</v>
      </c>
      <c r="Q221" s="1496" t="s">
        <v>4</v>
      </c>
      <c r="R221" s="1483" t="s">
        <v>249</v>
      </c>
      <c r="S221" s="1446" t="s">
        <v>250</v>
      </c>
      <c r="T221" s="1446" t="s">
        <v>251</v>
      </c>
      <c r="U221" s="1446" t="s">
        <v>252</v>
      </c>
      <c r="V221" s="1446" t="s">
        <v>253</v>
      </c>
      <c r="W221" s="1446" t="s">
        <v>254</v>
      </c>
      <c r="X221" s="1446" t="s">
        <v>255</v>
      </c>
      <c r="Y221" s="1446" t="s">
        <v>256</v>
      </c>
      <c r="Z221" s="1448" t="s">
        <v>257</v>
      </c>
      <c r="AA221" s="898"/>
      <c r="AB221" s="898"/>
      <c r="AC221" s="898"/>
      <c r="AD221" s="898"/>
      <c r="AE221" s="898"/>
      <c r="AF221" s="898"/>
      <c r="AG221" s="898"/>
      <c r="AH221" s="898"/>
      <c r="AI221" s="898"/>
      <c r="AJ221" s="898"/>
      <c r="AK221" s="898"/>
      <c r="AL221" s="898"/>
      <c r="AM221" s="898"/>
      <c r="AN221" s="898"/>
      <c r="AO221" s="898"/>
      <c r="AP221" s="898"/>
      <c r="AQ221" s="898"/>
      <c r="AR221" s="898"/>
      <c r="AS221" s="898"/>
      <c r="AT221" s="898"/>
      <c r="AU221" s="898"/>
      <c r="AV221" s="898"/>
      <c r="AW221" s="898"/>
      <c r="AX221" s="898"/>
      <c r="AY221" s="898"/>
      <c r="AZ221" s="238"/>
      <c r="BA221" s="222" t="s">
        <v>118</v>
      </c>
      <c r="BB221" s="221"/>
      <c r="BC221" s="492" t="s">
        <v>0</v>
      </c>
      <c r="BD221" s="190" t="s">
        <v>1</v>
      </c>
      <c r="BE221" s="190" t="s">
        <v>2</v>
      </c>
      <c r="BF221" s="190" t="s">
        <v>3</v>
      </c>
      <c r="BG221" s="493" t="s">
        <v>4</v>
      </c>
      <c r="BH221" s="502" t="s">
        <v>0</v>
      </c>
      <c r="BI221" s="190" t="s">
        <v>1</v>
      </c>
      <c r="BJ221" s="190" t="s">
        <v>2</v>
      </c>
      <c r="BK221" s="190" t="s">
        <v>3</v>
      </c>
      <c r="BL221" s="493" t="s">
        <v>4</v>
      </c>
      <c r="BM221" s="502" t="s">
        <v>0</v>
      </c>
      <c r="BN221" s="190" t="s">
        <v>1</v>
      </c>
      <c r="BO221" s="190" t="s">
        <v>2</v>
      </c>
      <c r="BP221" s="190" t="s">
        <v>3</v>
      </c>
      <c r="BQ221" s="493" t="s">
        <v>4</v>
      </c>
      <c r="BR221" s="502" t="s">
        <v>249</v>
      </c>
      <c r="BS221" s="190" t="s">
        <v>250</v>
      </c>
      <c r="BT221" s="190" t="s">
        <v>251</v>
      </c>
      <c r="BU221" s="190" t="s">
        <v>252</v>
      </c>
      <c r="BV221" s="190" t="s">
        <v>253</v>
      </c>
      <c r="BW221" s="190" t="s">
        <v>254</v>
      </c>
      <c r="BX221" s="190" t="s">
        <v>255</v>
      </c>
      <c r="BY221" s="191" t="s">
        <v>256</v>
      </c>
      <c r="BZ221" s="191" t="s">
        <v>257</v>
      </c>
      <c r="CA221" s="1819"/>
      <c r="CB221" s="1819"/>
      <c r="CC221" s="1819"/>
      <c r="CD221" s="1819"/>
      <c r="CE221" s="1819"/>
      <c r="CF221" s="1819"/>
      <c r="CG221" s="1819"/>
      <c r="CH221" s="1819"/>
      <c r="CI221" s="1819"/>
      <c r="CJ221" s="1819"/>
      <c r="CK221" s="1819"/>
      <c r="CL221" s="1819"/>
      <c r="CM221" s="1819"/>
      <c r="CN221" s="1819"/>
      <c r="CO221" s="1819"/>
      <c r="CP221" s="1819"/>
      <c r="CQ221" s="1819"/>
      <c r="CR221" s="1819"/>
      <c r="CS221" s="1819"/>
      <c r="CT221" s="1819"/>
      <c r="CU221" s="1819"/>
      <c r="CV221" s="1819"/>
      <c r="CW221" s="1819"/>
      <c r="CX221" s="1819"/>
      <c r="CY221" s="1819"/>
      <c r="CZ221" s="1819"/>
    </row>
    <row r="222" s="772" customFormat="true" ht="15" customHeight="true" x14ac:dyDescent="0.2">
      <c r="A222" s="2459" t="s">
        <v>36</v>
      </c>
      <c r="B222" s="1693" t="s">
        <v>15</v>
      </c>
      <c r="C222" s="1631">
        <v>56.449240739657611</v>
      </c>
      <c r="D222" s="1632">
        <v>83.055273025541439</v>
      </c>
      <c r="E222" s="1632">
        <v>94.538870007691784</v>
      </c>
      <c r="F222" s="1632">
        <v>97.297006130967716</v>
      </c>
      <c r="G222" s="1633">
        <v>98.59835702631365</v>
      </c>
      <c r="H222" s="1634">
        <v>89.353113775712785</v>
      </c>
      <c r="I222" s="1632">
        <v>96.220235575059419</v>
      </c>
      <c r="J222" s="1632">
        <v>97.137144240270629</v>
      </c>
      <c r="K222" s="1632">
        <v>97.887512890324686</v>
      </c>
      <c r="L222" s="1635">
        <v>99.081215202885261</v>
      </c>
      <c r="M222" s="1636">
        <v>39.365040563231716</v>
      </c>
      <c r="N222" s="1632">
        <v>57.076705673967062</v>
      </c>
      <c r="O222" s="1632">
        <v>64.320561607190001</v>
      </c>
      <c r="P222" s="1632">
        <v>78.892266422342885</v>
      </c>
      <c r="Q222" s="1633">
        <v>94.399304563196637</v>
      </c>
      <c r="R222" s="1634">
        <v>86.409334263817826</v>
      </c>
      <c r="S222" s="1632">
        <v>98.883928794087907</v>
      </c>
      <c r="T222" s="1632">
        <v>55.971762643418522</v>
      </c>
      <c r="U222" s="1632">
        <v>76.610493729748129</v>
      </c>
      <c r="V222" s="1632">
        <v>89.768309546680669</v>
      </c>
      <c r="W222" s="1632">
        <v>77.47946500721055</v>
      </c>
      <c r="X222" s="1632">
        <v>44.717101427043687</v>
      </c>
      <c r="Y222" s="1632">
        <v>87.568874075888772</v>
      </c>
      <c r="Z222" s="1784">
        <v>85.539749919642489</v>
      </c>
      <c r="AA222" s="898"/>
      <c r="AB222" s="898"/>
      <c r="AC222" s="898"/>
      <c r="AD222" s="898"/>
      <c r="AE222" s="898"/>
      <c r="AF222" s="898"/>
      <c r="AG222" s="898"/>
      <c r="AH222" s="898"/>
      <c r="AI222" s="898"/>
      <c r="AJ222" s="898"/>
      <c r="AK222" s="898"/>
      <c r="AL222" s="898"/>
      <c r="AM222" s="898"/>
      <c r="AN222" s="898"/>
      <c r="AO222" s="898"/>
      <c r="AP222" s="898"/>
      <c r="AQ222" s="898"/>
      <c r="AR222" s="898"/>
      <c r="AS222" s="898"/>
      <c r="AT222" s="898"/>
      <c r="AU222" s="898"/>
      <c r="AV222" s="898"/>
      <c r="AW222" s="898"/>
      <c r="AX222" s="898"/>
      <c r="AY222" s="898"/>
      <c r="AZ222" s="238"/>
      <c r="BA222" s="2418" t="s">
        <v>36</v>
      </c>
      <c r="BB222" s="174" t="s">
        <v>15</v>
      </c>
      <c r="BC222" s="645">
        <v>3977.0653781981364</v>
      </c>
      <c r="BD222" s="663">
        <v>5967.5093965142842</v>
      </c>
      <c r="BE222" s="663">
        <v>6565.0748712211162</v>
      </c>
      <c r="BF222" s="663">
        <v>6641.9195055418713</v>
      </c>
      <c r="BG222" s="682">
        <v>6775.0095409352516</v>
      </c>
      <c r="BH222" s="701">
        <v>4183.6657619706812</v>
      </c>
      <c r="BI222" s="663">
        <v>4317.7326992195703</v>
      </c>
      <c r="BJ222" s="663">
        <v>4388.3405442346238</v>
      </c>
      <c r="BK222" s="663">
        <v>4447.8443184256876</v>
      </c>
      <c r="BL222" s="682">
        <v>4421.8683669125066</v>
      </c>
      <c r="BM222" s="701">
        <v>929.5155921996203</v>
      </c>
      <c r="BN222" s="663">
        <v>1399.5674843179133</v>
      </c>
      <c r="BO222" s="663">
        <v>1559.3863327904187</v>
      </c>
      <c r="BP222" s="663">
        <v>1960.8180633244131</v>
      </c>
      <c r="BQ222" s="682">
        <v>2317.839529015243</v>
      </c>
      <c r="BR222" s="701">
        <v>6052.7642083824121</v>
      </c>
      <c r="BS222" s="663">
        <v>8628.8527262088519</v>
      </c>
      <c r="BT222" s="663">
        <v>843.85317256092708</v>
      </c>
      <c r="BU222" s="663">
        <v>1397.8564268629361</v>
      </c>
      <c r="BV222" s="663">
        <v>4730.4294256252842</v>
      </c>
      <c r="BW222" s="663">
        <v>3048.586575090163</v>
      </c>
      <c r="BX222" s="663">
        <v>545.46516561738883</v>
      </c>
      <c r="BY222" s="712">
        <v>3124.8215593974855</v>
      </c>
      <c r="BZ222" s="712">
        <v>1553.9494326652302</v>
      </c>
      <c r="CA222" s="1820"/>
      <c r="CB222" s="1820"/>
      <c r="CC222" s="1820"/>
      <c r="CD222" s="1820"/>
      <c r="CE222" s="1820"/>
      <c r="CF222" s="1820"/>
      <c r="CG222" s="1820"/>
      <c r="CH222" s="1820"/>
      <c r="CI222" s="1820"/>
      <c r="CJ222" s="1820"/>
      <c r="CK222" s="1820"/>
      <c r="CL222" s="1820"/>
      <c r="CM222" s="1820"/>
      <c r="CN222" s="1820"/>
      <c r="CO222" s="1820"/>
      <c r="CP222" s="1820"/>
      <c r="CQ222" s="1820"/>
      <c r="CR222" s="1820"/>
      <c r="CS222" s="1820"/>
      <c r="CT222" s="1820"/>
      <c r="CU222" s="1820"/>
      <c r="CV222" s="1820"/>
      <c r="CW222" s="1820"/>
      <c r="CX222" s="1820"/>
      <c r="CY222" s="1820"/>
      <c r="CZ222" s="1821"/>
    </row>
    <row r="223" s="772" customFormat="true" ht="15" customHeight="true" x14ac:dyDescent="0.2">
      <c r="A223" s="2460"/>
      <c r="B223" s="1694" t="s">
        <v>16</v>
      </c>
      <c r="C223" s="1637">
        <v>23.236057766656899</v>
      </c>
      <c r="D223" s="1638">
        <v>10.369774945900859</v>
      </c>
      <c r="E223" s="1638">
        <v>3.1360243517295459</v>
      </c>
      <c r="F223" s="1638">
        <v>1.5790131668559426</v>
      </c>
      <c r="G223" s="1639">
        <v>0.47304046868213401</v>
      </c>
      <c r="H223" s="1640">
        <v>7.464326117915034</v>
      </c>
      <c r="I223" s="1638">
        <v>2.8113039355375009</v>
      </c>
      <c r="J223" s="1638">
        <v>1.2477509918694698</v>
      </c>
      <c r="K223" s="1638">
        <v>0.97216761434877164</v>
      </c>
      <c r="L223" s="1641">
        <v>0.13089852208059735</v>
      </c>
      <c r="M223" s="1642">
        <v>32.12066103048857</v>
      </c>
      <c r="N223" s="1638">
        <v>20.634363187314559</v>
      </c>
      <c r="O223" s="1638">
        <v>19.956609545995065</v>
      </c>
      <c r="P223" s="1638">
        <v>12.948591090611938</v>
      </c>
      <c r="Q223" s="1639">
        <v>3.5877243299830308</v>
      </c>
      <c r="R223" s="1640">
        <v>3.845624390699351</v>
      </c>
      <c r="S223" s="1638">
        <v>0.73191719889218265</v>
      </c>
      <c r="T223" s="1638">
        <v>17.68513083928335</v>
      </c>
      <c r="U223" s="1638">
        <v>1.1986798174785076</v>
      </c>
      <c r="V223" s="1638">
        <v>6.5267135811706565</v>
      </c>
      <c r="W223" s="1638">
        <v>17.386040433799995</v>
      </c>
      <c r="X223" s="1638">
        <v>47.004640807081486</v>
      </c>
      <c r="Y223" s="1638">
        <v>7.3088755433806964</v>
      </c>
      <c r="Z223" s="1785">
        <v>14.106272211870641</v>
      </c>
      <c r="AA223" s="898"/>
      <c r="AB223" s="898"/>
      <c r="AC223" s="898"/>
      <c r="AD223" s="898"/>
      <c r="AE223" s="898"/>
      <c r="AF223" s="898"/>
      <c r="AG223" s="898"/>
      <c r="AH223" s="898"/>
      <c r="AI223" s="898"/>
      <c r="AJ223" s="898"/>
      <c r="AK223" s="898"/>
      <c r="AL223" s="898"/>
      <c r="AM223" s="898"/>
      <c r="AN223" s="898"/>
      <c r="AO223" s="898"/>
      <c r="AP223" s="898"/>
      <c r="AQ223" s="898"/>
      <c r="AR223" s="898"/>
      <c r="AS223" s="898"/>
      <c r="AT223" s="898"/>
      <c r="AU223" s="898"/>
      <c r="AV223" s="898"/>
      <c r="AW223" s="898"/>
      <c r="AX223" s="898"/>
      <c r="AY223" s="898"/>
      <c r="AZ223" s="238"/>
      <c r="BA223" s="2419"/>
      <c r="BB223" s="175" t="s">
        <v>16</v>
      </c>
      <c r="BC223" s="646">
        <v>1637.0693327086824</v>
      </c>
      <c r="BD223" s="664">
        <v>745.0668353154615</v>
      </c>
      <c r="BE223" s="664">
        <v>217.77534114171291</v>
      </c>
      <c r="BF223" s="664">
        <v>107.79035007850982</v>
      </c>
      <c r="BG223" s="683">
        <v>32.504128722090556</v>
      </c>
      <c r="BH223" s="702">
        <v>349.49252797268338</v>
      </c>
      <c r="BI223" s="664">
        <v>126.15287062403806</v>
      </c>
      <c r="BJ223" s="664">
        <v>56.369335433476039</v>
      </c>
      <c r="BK223" s="664">
        <v>44.173664978937602</v>
      </c>
      <c r="BL223" s="683">
        <v>5.841834225373292</v>
      </c>
      <c r="BM223" s="702">
        <v>758.45610298913221</v>
      </c>
      <c r="BN223" s="664">
        <v>505.9714543010831</v>
      </c>
      <c r="BO223" s="664">
        <v>483.82761899549064</v>
      </c>
      <c r="BP223" s="664">
        <v>321.82915330573974</v>
      </c>
      <c r="BQ223" s="683">
        <v>88.091425140503176</v>
      </c>
      <c r="BR223" s="702">
        <v>269.37665784857325</v>
      </c>
      <c r="BS223" s="664">
        <v>63.868879342075211</v>
      </c>
      <c r="BT223" s="664">
        <v>266.62826148533225</v>
      </c>
      <c r="BU223" s="664">
        <v>21.871446130134892</v>
      </c>
      <c r="BV223" s="664">
        <v>343.93159604885835</v>
      </c>
      <c r="BW223" s="664">
        <v>684.0889964266629</v>
      </c>
      <c r="BX223" s="664">
        <v>573.36887598699695</v>
      </c>
      <c r="BY223" s="713">
        <v>260.81107144436254</v>
      </c>
      <c r="BZ223" s="713">
        <v>256.26020325345951</v>
      </c>
      <c r="CA223" s="1822"/>
      <c r="CB223" s="1822"/>
      <c r="CC223" s="1822"/>
      <c r="CD223" s="1822"/>
      <c r="CE223" s="1822"/>
      <c r="CF223" s="1822"/>
      <c r="CG223" s="1822"/>
      <c r="CH223" s="1822"/>
      <c r="CI223" s="1822"/>
      <c r="CJ223" s="1822"/>
      <c r="CK223" s="1822"/>
      <c r="CL223" s="1822"/>
      <c r="CM223" s="1822"/>
      <c r="CN223" s="1822"/>
      <c r="CO223" s="1822"/>
      <c r="CP223" s="1822"/>
      <c r="CQ223" s="1822"/>
      <c r="CR223" s="1822"/>
      <c r="CS223" s="1822"/>
      <c r="CT223" s="1822"/>
      <c r="CU223" s="1822"/>
      <c r="CV223" s="1822"/>
      <c r="CW223" s="1822"/>
      <c r="CX223" s="1822"/>
      <c r="CY223" s="1822"/>
      <c r="CZ223" s="1823"/>
    </row>
    <row r="224" s="772" customFormat="true" ht="15" customHeight="true" x14ac:dyDescent="0.2">
      <c r="A224" s="2461"/>
      <c r="B224" s="1695" t="s">
        <v>20</v>
      </c>
      <c r="C224" s="1637">
        <v>20.314701493685622</v>
      </c>
      <c r="D224" s="1638">
        <v>6.5749520285578287</v>
      </c>
      <c r="E224" s="1638">
        <v>2.3251056405786912</v>
      </c>
      <c r="F224" s="1638">
        <v>1.1239807021763288</v>
      </c>
      <c r="G224" s="1639">
        <v>0.92860250500422636</v>
      </c>
      <c r="H224" s="1640">
        <v>3.1825601063721267</v>
      </c>
      <c r="I224" s="1638">
        <v>0.96846048940305074</v>
      </c>
      <c r="J224" s="1638">
        <v>1.6151047678598869</v>
      </c>
      <c r="K224" s="1638">
        <v>1.1403194953265496</v>
      </c>
      <c r="L224" s="1641">
        <v>0.78788627503416853</v>
      </c>
      <c r="M224" s="1642">
        <v>28.514298406279881</v>
      </c>
      <c r="N224" s="1638">
        <v>22.288931138718269</v>
      </c>
      <c r="O224" s="1638">
        <v>15.722828846814982</v>
      </c>
      <c r="P224" s="1638">
        <v>8.159142487045095</v>
      </c>
      <c r="Q224" s="1639">
        <v>2.0129711068203218</v>
      </c>
      <c r="R224" s="1640">
        <v>9.7450413454827576</v>
      </c>
      <c r="S224" s="1638">
        <v>0.38415400701994151</v>
      </c>
      <c r="T224" s="1638">
        <v>26.343106517298111</v>
      </c>
      <c r="U224" s="1638">
        <v>22.190826452773457</v>
      </c>
      <c r="V224" s="1638">
        <v>3.7049768721487011</v>
      </c>
      <c r="W224" s="1638">
        <v>5.1344945589893776</v>
      </c>
      <c r="X224" s="1638">
        <v>8.2782577658746348</v>
      </c>
      <c r="Y224" s="1638">
        <v>5.1222503807305371</v>
      </c>
      <c r="Z224" s="1785">
        <v>0.35397786848691698</v>
      </c>
      <c r="AA224" s="898"/>
      <c r="AB224" s="898"/>
      <c r="AC224" s="898"/>
      <c r="AD224" s="898"/>
      <c r="AE224" s="898"/>
      <c r="AF224" s="898"/>
      <c r="AG224" s="898"/>
      <c r="AH224" s="898"/>
      <c r="AI224" s="898"/>
      <c r="AJ224" s="898"/>
      <c r="AK224" s="898"/>
      <c r="AL224" s="898"/>
      <c r="AM224" s="898"/>
      <c r="AN224" s="898"/>
      <c r="AO224" s="898"/>
      <c r="AP224" s="898"/>
      <c r="AQ224" s="898"/>
      <c r="AR224" s="898"/>
      <c r="AS224" s="898"/>
      <c r="AT224" s="898"/>
      <c r="AU224" s="898"/>
      <c r="AV224" s="898"/>
      <c r="AW224" s="898"/>
      <c r="AX224" s="898"/>
      <c r="AY224" s="898"/>
      <c r="AZ224" s="238"/>
      <c r="BA224" s="2419"/>
      <c r="BB224" s="175" t="s">
        <v>20</v>
      </c>
      <c r="BC224" s="646">
        <v>1431.2485858150285</v>
      </c>
      <c r="BD224" s="664">
        <v>472.40935563457219</v>
      </c>
      <c r="BE224" s="664">
        <v>161.46260911152953</v>
      </c>
      <c r="BF224" s="664">
        <v>76.727842371518989</v>
      </c>
      <c r="BG224" s="683">
        <v>63.807258263553074</v>
      </c>
      <c r="BH224" s="702">
        <v>149.01291281090135</v>
      </c>
      <c r="BI224" s="664">
        <v>43.458150959688687</v>
      </c>
      <c r="BJ224" s="664">
        <v>72.965185371877936</v>
      </c>
      <c r="BK224" s="664">
        <v>51.814204270987865</v>
      </c>
      <c r="BL224" s="683">
        <v>35.162360384500651</v>
      </c>
      <c r="BM224" s="702">
        <v>673.30008022463505</v>
      </c>
      <c r="BN224" s="664">
        <v>546.54281310736621</v>
      </c>
      <c r="BO224" s="664">
        <v>381.18392942927147</v>
      </c>
      <c r="BP224" s="664">
        <v>202.79039626252612</v>
      </c>
      <c r="BQ224" s="683">
        <v>49.425618374446543</v>
      </c>
      <c r="BR224" s="702">
        <v>682.61650165083347</v>
      </c>
      <c r="BS224" s="664">
        <v>33.522215300129368</v>
      </c>
      <c r="BT224" s="664">
        <v>397.15944183055564</v>
      </c>
      <c r="BU224" s="664">
        <v>404.90000604661827</v>
      </c>
      <c r="BV224" s="664">
        <v>195.23740288502961</v>
      </c>
      <c r="BW224" s="664">
        <v>202.02709428816755</v>
      </c>
      <c r="BX224" s="664">
        <v>100.97929201992933</v>
      </c>
      <c r="BY224" s="713">
        <v>182.78319312941684</v>
      </c>
      <c r="BZ224" s="713">
        <v>6.4305040455230627</v>
      </c>
      <c r="CA224" s="1822"/>
      <c r="CB224" s="1822"/>
      <c r="CC224" s="1822"/>
      <c r="CD224" s="1822"/>
      <c r="CE224" s="1822"/>
      <c r="CF224" s="1822"/>
      <c r="CG224" s="1822"/>
      <c r="CH224" s="1822"/>
      <c r="CI224" s="1822"/>
      <c r="CJ224" s="1822"/>
      <c r="CK224" s="1822"/>
      <c r="CL224" s="1822"/>
      <c r="CM224" s="1822"/>
      <c r="CN224" s="1822"/>
      <c r="CO224" s="1822"/>
      <c r="CP224" s="1822"/>
      <c r="CQ224" s="1822"/>
      <c r="CR224" s="1822"/>
      <c r="CS224" s="1822"/>
      <c r="CT224" s="1822"/>
      <c r="CU224" s="1822"/>
      <c r="CV224" s="1822"/>
      <c r="CW224" s="1822"/>
      <c r="CX224" s="1822"/>
      <c r="CY224" s="1822"/>
      <c r="CZ224" s="1823"/>
    </row>
    <row r="225" s="772" customFormat="true" ht="15" customHeight="true" x14ac:dyDescent="0.2">
      <c r="A225" s="2462" t="s">
        <v>288</v>
      </c>
      <c r="B225" s="1696" t="s">
        <v>289</v>
      </c>
      <c r="C225" s="1637">
        <v>73.65623516568597</v>
      </c>
      <c r="D225" s="1638">
        <v>87.974025773318644</v>
      </c>
      <c r="E225" s="1638">
        <v>88.876609321198288</v>
      </c>
      <c r="F225" s="1638">
        <v>88.559823658788929</v>
      </c>
      <c r="G225" s="1639">
        <v>89.251565833147481</v>
      </c>
      <c r="H225" s="1640">
        <v>89.959629531273961</v>
      </c>
      <c r="I225" s="1638">
        <v>88.166624893736468</v>
      </c>
      <c r="J225" s="1638">
        <v>88.248120610992515</v>
      </c>
      <c r="K225" s="1638">
        <v>89.058985851147625</v>
      </c>
      <c r="L225" s="1641">
        <v>87.910892552311338</v>
      </c>
      <c r="M225" s="1642">
        <v>65.241450124358806</v>
      </c>
      <c r="N225" s="1638">
        <v>73.676778891960666</v>
      </c>
      <c r="O225" s="1638">
        <v>78.96861288277951</v>
      </c>
      <c r="P225" s="1638">
        <v>88.199232531398309</v>
      </c>
      <c r="Q225" s="1639">
        <v>92.984800221097814</v>
      </c>
      <c r="R225" s="1640">
        <v>75.620244477267278</v>
      </c>
      <c r="S225" s="1638">
        <v>92.354389223587347</v>
      </c>
      <c r="T225" s="1638">
        <v>66.209098098799629</v>
      </c>
      <c r="U225" s="1638">
        <v>69.871193165589332</v>
      </c>
      <c r="V225" s="1638">
        <v>91.718300072708502</v>
      </c>
      <c r="W225" s="1638">
        <v>90.035588924288163</v>
      </c>
      <c r="X225" s="1638">
        <v>89.432049472115438</v>
      </c>
      <c r="Y225" s="1638">
        <v>91.608560493730167</v>
      </c>
      <c r="Z225" s="1785">
        <v>89.350447568958714</v>
      </c>
      <c r="AA225" s="898"/>
      <c r="AB225" s="898"/>
      <c r="AC225" s="898"/>
      <c r="AD225" s="898"/>
      <c r="AE225" s="898"/>
      <c r="AF225" s="898"/>
      <c r="AG225" s="898"/>
      <c r="AH225" s="898"/>
      <c r="AI225" s="898"/>
      <c r="AJ225" s="898"/>
      <c r="AK225" s="898"/>
      <c r="AL225" s="898"/>
      <c r="AM225" s="898"/>
      <c r="AN225" s="898"/>
      <c r="AO225" s="898"/>
      <c r="AP225" s="898"/>
      <c r="AQ225" s="898"/>
      <c r="AR225" s="898"/>
      <c r="AS225" s="898"/>
      <c r="AT225" s="898"/>
      <c r="AU225" s="898"/>
      <c r="AV225" s="898"/>
      <c r="AW225" s="898"/>
      <c r="AX225" s="898"/>
      <c r="AY225" s="898"/>
      <c r="AZ225" s="238"/>
      <c r="BA225" s="2419" t="s">
        <v>70</v>
      </c>
      <c r="BB225" s="175" t="s">
        <v>71</v>
      </c>
      <c r="BC225" s="1345" t="s">
        <v>35</v>
      </c>
      <c r="BD225" s="1364" t="s">
        <v>35</v>
      </c>
      <c r="BE225" s="1364" t="s">
        <v>35</v>
      </c>
      <c r="BF225" s="1364" t="s">
        <v>35</v>
      </c>
      <c r="BG225" s="1384" t="s">
        <v>35</v>
      </c>
      <c r="BH225" s="1404" t="s">
        <v>35</v>
      </c>
      <c r="BI225" s="1364" t="s">
        <v>35</v>
      </c>
      <c r="BJ225" s="1364" t="s">
        <v>35</v>
      </c>
      <c r="BK225" s="1364" t="s">
        <v>35</v>
      </c>
      <c r="BL225" s="1384" t="s">
        <v>35</v>
      </c>
      <c r="BM225" s="1404" t="s">
        <v>35</v>
      </c>
      <c r="BN225" s="1364" t="s">
        <v>35</v>
      </c>
      <c r="BO225" s="1364" t="s">
        <v>35</v>
      </c>
      <c r="BP225" s="1364" t="s">
        <v>35</v>
      </c>
      <c r="BQ225" s="1384" t="s">
        <v>35</v>
      </c>
      <c r="BR225" s="1404" t="s">
        <v>35</v>
      </c>
      <c r="BS225" s="1364" t="s">
        <v>35</v>
      </c>
      <c r="BT225" s="1364" t="s">
        <v>35</v>
      </c>
      <c r="BU225" s="1364" t="s">
        <v>35</v>
      </c>
      <c r="BV225" s="1364" t="s">
        <v>35</v>
      </c>
      <c r="BW225" s="1364" t="s">
        <v>35</v>
      </c>
      <c r="BX225" s="1364" t="s">
        <v>35</v>
      </c>
      <c r="BY225" s="1422" t="s">
        <v>35</v>
      </c>
      <c r="BZ225" s="1422" t="s">
        <v>35</v>
      </c>
      <c r="CA225" s="1823"/>
      <c r="CB225" s="1823"/>
      <c r="CC225" s="1823"/>
      <c r="CD225" s="1823"/>
      <c r="CE225" s="1823"/>
      <c r="CF225" s="1823"/>
      <c r="CG225" s="1823"/>
      <c r="CH225" s="1823"/>
      <c r="CI225" s="1823"/>
      <c r="CJ225" s="1823"/>
      <c r="CK225" s="1823"/>
      <c r="CL225" s="1823"/>
      <c r="CM225" s="1823"/>
      <c r="CN225" s="1823"/>
      <c r="CO225" s="1823"/>
      <c r="CP225" s="1823"/>
      <c r="CQ225" s="1823"/>
      <c r="CR225" s="1823"/>
      <c r="CS225" s="1823"/>
      <c r="CT225" s="1823"/>
      <c r="CU225" s="1823"/>
      <c r="CV225" s="1823"/>
      <c r="CW225" s="1823"/>
      <c r="CX225" s="1823"/>
      <c r="CY225" s="1823"/>
      <c r="CZ225" s="1823"/>
    </row>
    <row r="226" s="772" customFormat="true" ht="15" customHeight="true" x14ac:dyDescent="0.2">
      <c r="A226" s="2460"/>
      <c r="B226" s="1694" t="s">
        <v>290</v>
      </c>
      <c r="C226" s="1637">
        <v>18.403652962549288</v>
      </c>
      <c r="D226" s="1638">
        <v>5.4923557531571374</v>
      </c>
      <c r="E226" s="1638">
        <v>1.9895172991421077</v>
      </c>
      <c r="F226" s="1638">
        <v>0.48792562840814296</v>
      </c>
      <c r="G226" s="1639">
        <v>0.60572685428272555</v>
      </c>
      <c r="H226" s="1640">
        <v>1.8996378475559774</v>
      </c>
      <c r="I226" s="1638">
        <v>0.78440355559475616</v>
      </c>
      <c r="J226" s="1638">
        <v>0.74757057747434252</v>
      </c>
      <c r="K226" s="1638">
        <v>0.7682789642837764</v>
      </c>
      <c r="L226" s="1641">
        <v>0.41072365570076685</v>
      </c>
      <c r="M226" s="1642">
        <v>25.697381523115364</v>
      </c>
      <c r="N226" s="1638">
        <v>20.521269717706989</v>
      </c>
      <c r="O226" s="1638">
        <v>14.565426205052793</v>
      </c>
      <c r="P226" s="1638">
        <v>7.8356204957057658</v>
      </c>
      <c r="Q226" s="1639">
        <v>1.9102091198476785</v>
      </c>
      <c r="R226" s="1640">
        <v>7.2574610409008633</v>
      </c>
      <c r="S226" s="1638">
        <v>0.27699590003519342</v>
      </c>
      <c r="T226" s="1638">
        <v>23.638255633628475</v>
      </c>
      <c r="U226" s="1638">
        <v>19.733947990036661</v>
      </c>
      <c r="V226" s="1638">
        <v>3.0742598594834787</v>
      </c>
      <c r="W226" s="1638">
        <v>4.4879299044674674</v>
      </c>
      <c r="X226" s="1638">
        <v>7.2881622323197215</v>
      </c>
      <c r="Y226" s="1638">
        <v>4.7295259713255815</v>
      </c>
      <c r="Z226" s="1785">
        <v>0.22981756796335304</v>
      </c>
      <c r="AA226" s="898"/>
      <c r="AB226" s="898"/>
      <c r="AC226" s="898"/>
      <c r="AD226" s="898"/>
      <c r="AE226" s="898"/>
      <c r="AF226" s="898"/>
      <c r="AG226" s="898"/>
      <c r="AH226" s="898"/>
      <c r="AI226" s="898"/>
      <c r="AJ226" s="898"/>
      <c r="AK226" s="898"/>
      <c r="AL226" s="898"/>
      <c r="AM226" s="898"/>
      <c r="AN226" s="898"/>
      <c r="AO226" s="898"/>
      <c r="AP226" s="898"/>
      <c r="AQ226" s="898"/>
      <c r="AR226" s="898"/>
      <c r="AS226" s="898"/>
      <c r="AT226" s="898"/>
      <c r="AU226" s="898"/>
      <c r="AV226" s="898"/>
      <c r="AW226" s="898"/>
      <c r="AX226" s="898"/>
      <c r="AY226" s="898"/>
      <c r="AZ226" s="238"/>
      <c r="BA226" s="2419"/>
      <c r="BB226" s="175" t="s">
        <v>72</v>
      </c>
      <c r="BC226" s="1345" t="s">
        <v>35</v>
      </c>
      <c r="BD226" s="1364" t="s">
        <v>35</v>
      </c>
      <c r="BE226" s="1364" t="s">
        <v>35</v>
      </c>
      <c r="BF226" s="1364" t="s">
        <v>35</v>
      </c>
      <c r="BG226" s="1384" t="s">
        <v>35</v>
      </c>
      <c r="BH226" s="1404" t="s">
        <v>35</v>
      </c>
      <c r="BI226" s="1364" t="s">
        <v>35</v>
      </c>
      <c r="BJ226" s="1364" t="s">
        <v>35</v>
      </c>
      <c r="BK226" s="1364" t="s">
        <v>35</v>
      </c>
      <c r="BL226" s="1384" t="s">
        <v>35</v>
      </c>
      <c r="BM226" s="1404" t="s">
        <v>35</v>
      </c>
      <c r="BN226" s="1364" t="s">
        <v>35</v>
      </c>
      <c r="BO226" s="1364" t="s">
        <v>35</v>
      </c>
      <c r="BP226" s="1364" t="s">
        <v>35</v>
      </c>
      <c r="BQ226" s="1384" t="s">
        <v>35</v>
      </c>
      <c r="BR226" s="1404" t="s">
        <v>35</v>
      </c>
      <c r="BS226" s="1364" t="s">
        <v>35</v>
      </c>
      <c r="BT226" s="1364" t="s">
        <v>35</v>
      </c>
      <c r="BU226" s="1364" t="s">
        <v>35</v>
      </c>
      <c r="BV226" s="1364" t="s">
        <v>35</v>
      </c>
      <c r="BW226" s="1364" t="s">
        <v>35</v>
      </c>
      <c r="BX226" s="1364" t="s">
        <v>35</v>
      </c>
      <c r="BY226" s="1422" t="s">
        <v>35</v>
      </c>
      <c r="BZ226" s="1422" t="s">
        <v>35</v>
      </c>
      <c r="CA226" s="1823"/>
      <c r="CB226" s="1823"/>
      <c r="CC226" s="1823"/>
      <c r="CD226" s="1823"/>
      <c r="CE226" s="1823"/>
      <c r="CF226" s="1823"/>
      <c r="CG226" s="1823"/>
      <c r="CH226" s="1823"/>
      <c r="CI226" s="1823"/>
      <c r="CJ226" s="1823"/>
      <c r="CK226" s="1823"/>
      <c r="CL226" s="1823"/>
      <c r="CM226" s="1823"/>
      <c r="CN226" s="1823"/>
      <c r="CO226" s="1823"/>
      <c r="CP226" s="1823"/>
      <c r="CQ226" s="1823"/>
      <c r="CR226" s="1823"/>
      <c r="CS226" s="1823"/>
      <c r="CT226" s="1823"/>
      <c r="CU226" s="1823"/>
      <c r="CV226" s="1823"/>
      <c r="CW226" s="1823"/>
      <c r="CX226" s="1823"/>
      <c r="CY226" s="1823"/>
      <c r="CZ226" s="1823"/>
    </row>
    <row r="227" s="772" customFormat="true" ht="15" customHeight="true" x14ac:dyDescent="0.2">
      <c r="A227" s="2460"/>
      <c r="B227" s="1694" t="s">
        <v>291</v>
      </c>
      <c r="C227" s="1637">
        <v>7.566092433161284</v>
      </c>
      <c r="D227" s="1638">
        <v>5.8346474703334472</v>
      </c>
      <c r="E227" s="1638">
        <v>8.8912196053551362</v>
      </c>
      <c r="F227" s="1638">
        <v>10.384335568768682</v>
      </c>
      <c r="G227" s="1639">
        <v>9.9118735680945012</v>
      </c>
      <c r="H227" s="1640">
        <v>7.0832386911783312</v>
      </c>
      <c r="I227" s="1638">
        <v>10.794761822219293</v>
      </c>
      <c r="J227" s="1638">
        <v>10.228835555016751</v>
      </c>
      <c r="K227" s="1638">
        <v>9.9137429976445848</v>
      </c>
      <c r="L227" s="1641">
        <v>11.390969054427691</v>
      </c>
      <c r="M227" s="1642">
        <v>8.734965636694497</v>
      </c>
      <c r="N227" s="1638">
        <v>5.1913968350151407</v>
      </c>
      <c r="O227" s="1638">
        <v>6.2989279276549111</v>
      </c>
      <c r="P227" s="1638">
        <v>3.9651469728959237</v>
      </c>
      <c r="Q227" s="1639">
        <v>5.1049906590545024</v>
      </c>
      <c r="R227" s="1640">
        <v>16.063718948103663</v>
      </c>
      <c r="S227" s="1638">
        <v>7.2894595202299142</v>
      </c>
      <c r="T227" s="1638">
        <v>10.11147094555546</v>
      </c>
      <c r="U227" s="1638">
        <v>10.201856696009397</v>
      </c>
      <c r="V227" s="1638">
        <v>4.7528137036390739</v>
      </c>
      <c r="W227" s="1638">
        <v>5.0913306098661204</v>
      </c>
      <c r="X227" s="1638">
        <v>2.4963467834762167</v>
      </c>
      <c r="Y227" s="1638">
        <v>3.4456857784443393</v>
      </c>
      <c r="Z227" s="1785">
        <v>10.332148080097186</v>
      </c>
      <c r="AA227" s="898"/>
      <c r="AB227" s="898"/>
      <c r="AC227" s="898"/>
      <c r="AD227" s="898"/>
      <c r="AE227" s="898"/>
      <c r="AF227" s="898"/>
      <c r="AG227" s="898"/>
      <c r="AH227" s="898"/>
      <c r="AI227" s="898"/>
      <c r="AJ227" s="898"/>
      <c r="AK227" s="898"/>
      <c r="AL227" s="898"/>
      <c r="AM227" s="898"/>
      <c r="AN227" s="898"/>
      <c r="AO227" s="898"/>
      <c r="AP227" s="898"/>
      <c r="AQ227" s="898"/>
      <c r="AR227" s="898"/>
      <c r="AS227" s="898"/>
      <c r="AT227" s="898"/>
      <c r="AU227" s="898"/>
      <c r="AV227" s="898"/>
      <c r="AW227" s="898"/>
      <c r="AX227" s="898"/>
      <c r="AY227" s="898"/>
      <c r="AZ227" s="238"/>
      <c r="BA227" s="2419" t="s">
        <v>95</v>
      </c>
      <c r="BB227" s="175" t="s">
        <v>61</v>
      </c>
      <c r="BC227" s="1345" t="s">
        <v>35</v>
      </c>
      <c r="BD227" s="1364" t="s">
        <v>35</v>
      </c>
      <c r="BE227" s="1364" t="s">
        <v>35</v>
      </c>
      <c r="BF227" s="1364" t="s">
        <v>35</v>
      </c>
      <c r="BG227" s="1384" t="s">
        <v>35</v>
      </c>
      <c r="BH227" s="1404" t="s">
        <v>35</v>
      </c>
      <c r="BI227" s="1364" t="s">
        <v>35</v>
      </c>
      <c r="BJ227" s="1364" t="s">
        <v>35</v>
      </c>
      <c r="BK227" s="1364" t="s">
        <v>35</v>
      </c>
      <c r="BL227" s="1384" t="s">
        <v>35</v>
      </c>
      <c r="BM227" s="1404" t="s">
        <v>35</v>
      </c>
      <c r="BN227" s="1364" t="s">
        <v>35</v>
      </c>
      <c r="BO227" s="1364" t="s">
        <v>35</v>
      </c>
      <c r="BP227" s="1364" t="s">
        <v>35</v>
      </c>
      <c r="BQ227" s="1384" t="s">
        <v>35</v>
      </c>
      <c r="BR227" s="1404" t="s">
        <v>35</v>
      </c>
      <c r="BS227" s="1364" t="s">
        <v>35</v>
      </c>
      <c r="BT227" s="1364" t="s">
        <v>35</v>
      </c>
      <c r="BU227" s="1364" t="s">
        <v>35</v>
      </c>
      <c r="BV227" s="1364" t="s">
        <v>35</v>
      </c>
      <c r="BW227" s="1364" t="s">
        <v>35</v>
      </c>
      <c r="BX227" s="1364" t="s">
        <v>35</v>
      </c>
      <c r="BY227" s="1422" t="s">
        <v>35</v>
      </c>
      <c r="BZ227" s="1422" t="s">
        <v>35</v>
      </c>
      <c r="CA227" s="1823"/>
      <c r="CB227" s="1823"/>
      <c r="CC227" s="1823"/>
      <c r="CD227" s="1823"/>
      <c r="CE227" s="1823"/>
      <c r="CF227" s="1823"/>
      <c r="CG227" s="1823"/>
      <c r="CH227" s="1823"/>
      <c r="CI227" s="1823"/>
      <c r="CJ227" s="1823"/>
      <c r="CK227" s="1823"/>
      <c r="CL227" s="1823"/>
      <c r="CM227" s="1823"/>
      <c r="CN227" s="1823"/>
      <c r="CO227" s="1823"/>
      <c r="CP227" s="1823"/>
      <c r="CQ227" s="1823"/>
      <c r="CR227" s="1823"/>
      <c r="CS227" s="1823"/>
      <c r="CT227" s="1823"/>
      <c r="CU227" s="1823"/>
      <c r="CV227" s="1823"/>
      <c r="CW227" s="1823"/>
      <c r="CX227" s="1823"/>
      <c r="CY227" s="1823"/>
      <c r="CZ227" s="1823"/>
    </row>
    <row r="228" s="772" customFormat="true" ht="15" customHeight="true" x14ac:dyDescent="0.2">
      <c r="A228" s="2460"/>
      <c r="B228" s="1694" t="s">
        <v>292</v>
      </c>
      <c r="C228" s="1637">
        <v>0.37401943860327524</v>
      </c>
      <c r="D228" s="1638">
        <v>0.69897100319080263</v>
      </c>
      <c r="E228" s="1638">
        <v>0.12614923936277272</v>
      </c>
      <c r="F228" s="1638">
        <v>0.51878493182178687</v>
      </c>
      <c r="G228" s="1639">
        <v>0.23083374447532373</v>
      </c>
      <c r="H228" s="1640">
        <v>1.0574939299915911</v>
      </c>
      <c r="I228" s="1638">
        <v>7.780552562897286E-2</v>
      </c>
      <c r="J228" s="1638">
        <v>0.701127009865538</v>
      </c>
      <c r="K228" s="1638">
        <v>0.25899218692406195</v>
      </c>
      <c r="L228" s="1641">
        <v>0.28741473756017605</v>
      </c>
      <c r="M228" s="1642">
        <v>0.32620271583145777</v>
      </c>
      <c r="N228" s="1638">
        <v>0.61055455531717662</v>
      </c>
      <c r="O228" s="1638">
        <v>0.16703298451277065</v>
      </c>
      <c r="P228" s="1638">
        <v>0</v>
      </c>
      <c r="Q228" s="1639">
        <v>0</v>
      </c>
      <c r="R228" s="1640">
        <v>0.90743560269868806</v>
      </c>
      <c r="S228" s="1638">
        <v>7.9155356147688677E-2</v>
      </c>
      <c r="T228" s="1638">
        <v>4.1175322016270145E-2</v>
      </c>
      <c r="U228" s="1638">
        <v>0.19300214836471427</v>
      </c>
      <c r="V228" s="1638">
        <v>0.45462636416908253</v>
      </c>
      <c r="W228" s="1638">
        <v>0.38515056137817316</v>
      </c>
      <c r="X228" s="1638">
        <v>0.78344151208863089</v>
      </c>
      <c r="Y228" s="1638">
        <v>0.21622775649981257</v>
      </c>
      <c r="Z228" s="1785">
        <v>8.7586782980723893E-2</v>
      </c>
      <c r="AA228" s="898"/>
      <c r="AB228" s="898"/>
      <c r="AC228" s="898"/>
      <c r="AD228" s="898"/>
      <c r="AE228" s="898"/>
      <c r="AF228" s="898"/>
      <c r="AG228" s="898"/>
      <c r="AH228" s="898"/>
      <c r="AI228" s="898"/>
      <c r="AJ228" s="898"/>
      <c r="AK228" s="898"/>
      <c r="AL228" s="898"/>
      <c r="AM228" s="898"/>
      <c r="AN228" s="898"/>
      <c r="AO228" s="898"/>
      <c r="AP228" s="898"/>
      <c r="AQ228" s="898"/>
      <c r="AR228" s="898"/>
      <c r="AS228" s="898"/>
      <c r="AT228" s="898"/>
      <c r="AU228" s="898"/>
      <c r="AV228" s="898"/>
      <c r="AW228" s="898"/>
      <c r="AX228" s="898"/>
      <c r="AY228" s="898"/>
      <c r="AZ228" s="238"/>
      <c r="BA228" s="2419"/>
      <c r="BB228" s="175" t="s">
        <v>92</v>
      </c>
      <c r="BC228" s="1345" t="s">
        <v>35</v>
      </c>
      <c r="BD228" s="1364" t="s">
        <v>35</v>
      </c>
      <c r="BE228" s="1364" t="s">
        <v>35</v>
      </c>
      <c r="BF228" s="1364" t="s">
        <v>35</v>
      </c>
      <c r="BG228" s="1384" t="s">
        <v>35</v>
      </c>
      <c r="BH228" s="1404" t="s">
        <v>35</v>
      </c>
      <c r="BI228" s="1364" t="s">
        <v>35</v>
      </c>
      <c r="BJ228" s="1364" t="s">
        <v>35</v>
      </c>
      <c r="BK228" s="1364" t="s">
        <v>35</v>
      </c>
      <c r="BL228" s="1384" t="s">
        <v>35</v>
      </c>
      <c r="BM228" s="1404" t="s">
        <v>35</v>
      </c>
      <c r="BN228" s="1364" t="s">
        <v>35</v>
      </c>
      <c r="BO228" s="1364" t="s">
        <v>35</v>
      </c>
      <c r="BP228" s="1364" t="s">
        <v>35</v>
      </c>
      <c r="BQ228" s="1384" t="s">
        <v>35</v>
      </c>
      <c r="BR228" s="1404" t="s">
        <v>35</v>
      </c>
      <c r="BS228" s="1364" t="s">
        <v>35</v>
      </c>
      <c r="BT228" s="1364" t="s">
        <v>35</v>
      </c>
      <c r="BU228" s="1364" t="s">
        <v>35</v>
      </c>
      <c r="BV228" s="1364" t="s">
        <v>35</v>
      </c>
      <c r="BW228" s="1364" t="s">
        <v>35</v>
      </c>
      <c r="BX228" s="1364" t="s">
        <v>35</v>
      </c>
      <c r="BY228" s="1422" t="s">
        <v>35</v>
      </c>
      <c r="BZ228" s="1422" t="s">
        <v>35</v>
      </c>
      <c r="CA228" s="1823"/>
      <c r="CB228" s="1823"/>
      <c r="CC228" s="1823"/>
      <c r="CD228" s="1823"/>
      <c r="CE228" s="1823"/>
      <c r="CF228" s="1823"/>
      <c r="CG228" s="1823"/>
      <c r="CH228" s="1823"/>
      <c r="CI228" s="1823"/>
      <c r="CJ228" s="1823"/>
      <c r="CK228" s="1823"/>
      <c r="CL228" s="1823"/>
      <c r="CM228" s="1823"/>
      <c r="CN228" s="1823"/>
      <c r="CO228" s="1823"/>
      <c r="CP228" s="1823"/>
      <c r="CQ228" s="1823"/>
      <c r="CR228" s="1823"/>
      <c r="CS228" s="1823"/>
      <c r="CT228" s="1823"/>
      <c r="CU228" s="1823"/>
      <c r="CV228" s="1823"/>
      <c r="CW228" s="1823"/>
      <c r="CX228" s="1823"/>
      <c r="CY228" s="1823"/>
      <c r="CZ228" s="1823"/>
    </row>
    <row r="229" s="772" customFormat="true" ht="15" customHeight="true" x14ac:dyDescent="0.2">
      <c r="A229" s="2463"/>
      <c r="B229" s="1697" t="s">
        <v>287</v>
      </c>
      <c r="C229" s="1643">
        <v>0</v>
      </c>
      <c r="D229" s="1644">
        <v>0</v>
      </c>
      <c r="E229" s="1644">
        <v>0.11650453494175018</v>
      </c>
      <c r="F229" s="1644">
        <v>4.9130212212470326E-2</v>
      </c>
      <c r="G229" s="1645">
        <v>0</v>
      </c>
      <c r="H229" s="1646">
        <v>0</v>
      </c>
      <c r="I229" s="1644">
        <v>0.17640420282073679</v>
      </c>
      <c r="J229" s="1644">
        <v>7.4346246651134901E-2</v>
      </c>
      <c r="K229" s="1644">
        <v>0</v>
      </c>
      <c r="L229" s="1647">
        <v>0</v>
      </c>
      <c r="M229" s="1648">
        <v>0</v>
      </c>
      <c r="N229" s="1644">
        <v>0</v>
      </c>
      <c r="O229" s="1644">
        <v>0</v>
      </c>
      <c r="P229" s="1644">
        <v>0</v>
      </c>
      <c r="Q229" s="1645">
        <v>0</v>
      </c>
      <c r="R229" s="1646">
        <v>0.1511399310296373</v>
      </c>
      <c r="S229" s="1644">
        <v>0</v>
      </c>
      <c r="T229" s="1644">
        <v>0</v>
      </c>
      <c r="U229" s="1644">
        <v>0</v>
      </c>
      <c r="V229" s="1644">
        <v>0</v>
      </c>
      <c r="W229" s="1644">
        <v>0</v>
      </c>
      <c r="X229" s="1644">
        <v>0</v>
      </c>
      <c r="Y229" s="1644">
        <v>0</v>
      </c>
      <c r="Z229" s="1786">
        <v>0</v>
      </c>
      <c r="AA229" s="898"/>
      <c r="AB229" s="898"/>
      <c r="AC229" s="898"/>
      <c r="AD229" s="898"/>
      <c r="AE229" s="898"/>
      <c r="AF229" s="898"/>
      <c r="AG229" s="898"/>
      <c r="AH229" s="898"/>
      <c r="AI229" s="898"/>
      <c r="AJ229" s="898"/>
      <c r="AK229" s="898"/>
      <c r="AL229" s="898"/>
      <c r="AM229" s="898"/>
      <c r="AN229" s="898"/>
      <c r="AO229" s="898"/>
      <c r="AP229" s="898"/>
      <c r="AQ229" s="898"/>
      <c r="AR229" s="898"/>
      <c r="AS229" s="898"/>
      <c r="AT229" s="898"/>
      <c r="AU229" s="898"/>
      <c r="AV229" s="898"/>
      <c r="AW229" s="898"/>
      <c r="AX229" s="898"/>
      <c r="AY229" s="898"/>
      <c r="AZ229" s="238"/>
      <c r="BA229" s="2419"/>
      <c r="BB229" s="175" t="s">
        <v>93</v>
      </c>
      <c r="BC229" s="1345" t="s">
        <v>35</v>
      </c>
      <c r="BD229" s="1364" t="s">
        <v>35</v>
      </c>
      <c r="BE229" s="1364" t="s">
        <v>35</v>
      </c>
      <c r="BF229" s="1364" t="s">
        <v>35</v>
      </c>
      <c r="BG229" s="1384" t="s">
        <v>35</v>
      </c>
      <c r="BH229" s="1404" t="s">
        <v>35</v>
      </c>
      <c r="BI229" s="1364" t="s">
        <v>35</v>
      </c>
      <c r="BJ229" s="1364" t="s">
        <v>35</v>
      </c>
      <c r="BK229" s="1364" t="s">
        <v>35</v>
      </c>
      <c r="BL229" s="1384" t="s">
        <v>35</v>
      </c>
      <c r="BM229" s="1404" t="s">
        <v>35</v>
      </c>
      <c r="BN229" s="1364" t="s">
        <v>35</v>
      </c>
      <c r="BO229" s="1364" t="s">
        <v>35</v>
      </c>
      <c r="BP229" s="1364" t="s">
        <v>35</v>
      </c>
      <c r="BQ229" s="1384" t="s">
        <v>35</v>
      </c>
      <c r="BR229" s="1404" t="s">
        <v>35</v>
      </c>
      <c r="BS229" s="1364" t="s">
        <v>35</v>
      </c>
      <c r="BT229" s="1364" t="s">
        <v>35</v>
      </c>
      <c r="BU229" s="1364" t="s">
        <v>35</v>
      </c>
      <c r="BV229" s="1364" t="s">
        <v>35</v>
      </c>
      <c r="BW229" s="1364" t="s">
        <v>35</v>
      </c>
      <c r="BX229" s="1364" t="s">
        <v>35</v>
      </c>
      <c r="BY229" s="1422" t="s">
        <v>35</v>
      </c>
      <c r="BZ229" s="1422" t="s">
        <v>35</v>
      </c>
      <c r="CA229" s="1823"/>
      <c r="CB229" s="1823"/>
      <c r="CC229" s="1823"/>
      <c r="CD229" s="1823"/>
      <c r="CE229" s="1823"/>
      <c r="CF229" s="1823"/>
      <c r="CG229" s="1823"/>
      <c r="CH229" s="1823"/>
      <c r="CI229" s="1823"/>
      <c r="CJ229" s="1823"/>
      <c r="CK229" s="1823"/>
      <c r="CL229" s="1823"/>
      <c r="CM229" s="1823"/>
      <c r="CN229" s="1823"/>
      <c r="CO229" s="1823"/>
      <c r="CP229" s="1823"/>
      <c r="CQ229" s="1823"/>
      <c r="CR229" s="1823"/>
      <c r="CS229" s="1823"/>
      <c r="CT229" s="1823"/>
      <c r="CU229" s="1823"/>
      <c r="CV229" s="1823"/>
      <c r="CW229" s="1823"/>
      <c r="CX229" s="1823"/>
      <c r="CY229" s="1823"/>
      <c r="CZ229" s="1823"/>
    </row>
    <row r="230" s="772" customFormat="true" ht="15" customHeight="true" x14ac:dyDescent="0.2">
      <c r="A230" s="986"/>
      <c r="B230" s="1067"/>
      <c r="C230" s="1142"/>
      <c r="D230" s="1134"/>
      <c r="E230" s="1134"/>
      <c r="F230" s="1134"/>
      <c r="G230" s="1135"/>
      <c r="H230" s="1143"/>
      <c r="I230" s="1134"/>
      <c r="J230" s="1134"/>
      <c r="K230" s="1134"/>
      <c r="L230" s="1144"/>
      <c r="M230" s="1142"/>
      <c r="N230" s="1134"/>
      <c r="O230" s="1134"/>
      <c r="P230" s="1134"/>
      <c r="Q230" s="1135"/>
      <c r="R230" s="1143"/>
      <c r="S230" s="1134"/>
      <c r="T230" s="1134"/>
      <c r="U230" s="1134"/>
      <c r="V230" s="1134"/>
      <c r="W230" s="1134"/>
      <c r="X230" s="1134"/>
      <c r="Y230" s="1134"/>
      <c r="Z230" s="1144"/>
      <c r="AA230" s="898"/>
      <c r="AB230" s="898"/>
      <c r="AC230" s="898"/>
      <c r="AD230" s="898"/>
      <c r="AE230" s="898"/>
      <c r="AF230" s="898"/>
      <c r="AG230" s="898"/>
      <c r="AH230" s="898"/>
      <c r="AI230" s="898"/>
      <c r="AJ230" s="898"/>
      <c r="AK230" s="898"/>
      <c r="AL230" s="898"/>
      <c r="AM230" s="898"/>
      <c r="AN230" s="898"/>
      <c r="AO230" s="898"/>
      <c r="AP230" s="898"/>
      <c r="AQ230" s="898"/>
      <c r="AR230" s="898"/>
      <c r="AS230" s="898"/>
      <c r="AT230" s="898"/>
      <c r="AU230" s="898"/>
      <c r="AV230" s="898"/>
      <c r="AW230" s="898"/>
      <c r="AX230" s="898"/>
      <c r="AY230" s="898"/>
      <c r="AZ230" s="238"/>
      <c r="BA230" s="2419"/>
      <c r="BB230" s="175" t="s">
        <v>94</v>
      </c>
      <c r="BC230" s="1345" t="s">
        <v>35</v>
      </c>
      <c r="BD230" s="1364" t="s">
        <v>35</v>
      </c>
      <c r="BE230" s="1364" t="s">
        <v>35</v>
      </c>
      <c r="BF230" s="1364" t="s">
        <v>35</v>
      </c>
      <c r="BG230" s="1384" t="s">
        <v>35</v>
      </c>
      <c r="BH230" s="1404" t="s">
        <v>35</v>
      </c>
      <c r="BI230" s="1364" t="s">
        <v>35</v>
      </c>
      <c r="BJ230" s="1364" t="s">
        <v>35</v>
      </c>
      <c r="BK230" s="1364" t="s">
        <v>35</v>
      </c>
      <c r="BL230" s="1384" t="s">
        <v>35</v>
      </c>
      <c r="BM230" s="1404" t="s">
        <v>35</v>
      </c>
      <c r="BN230" s="1364" t="s">
        <v>35</v>
      </c>
      <c r="BO230" s="1364" t="s">
        <v>35</v>
      </c>
      <c r="BP230" s="1364" t="s">
        <v>35</v>
      </c>
      <c r="BQ230" s="1384" t="s">
        <v>35</v>
      </c>
      <c r="BR230" s="1404" t="s">
        <v>35</v>
      </c>
      <c r="BS230" s="1364" t="s">
        <v>35</v>
      </c>
      <c r="BT230" s="1364" t="s">
        <v>35</v>
      </c>
      <c r="BU230" s="1364" t="s">
        <v>35</v>
      </c>
      <c r="BV230" s="1364" t="s">
        <v>35</v>
      </c>
      <c r="BW230" s="1364" t="s">
        <v>35</v>
      </c>
      <c r="BX230" s="1364" t="s">
        <v>35</v>
      </c>
      <c r="BY230" s="1422" t="s">
        <v>35</v>
      </c>
      <c r="BZ230" s="1422" t="s">
        <v>35</v>
      </c>
      <c r="CA230" s="1823"/>
      <c r="CB230" s="1823"/>
      <c r="CC230" s="1823"/>
      <c r="CD230" s="1823"/>
      <c r="CE230" s="1823"/>
      <c r="CF230" s="1823"/>
      <c r="CG230" s="1823"/>
      <c r="CH230" s="1823"/>
      <c r="CI230" s="1823"/>
      <c r="CJ230" s="1823"/>
      <c r="CK230" s="1823"/>
      <c r="CL230" s="1823"/>
      <c r="CM230" s="1823"/>
      <c r="CN230" s="1823"/>
      <c r="CO230" s="1823"/>
      <c r="CP230" s="1823"/>
      <c r="CQ230" s="1823"/>
      <c r="CR230" s="1823"/>
      <c r="CS230" s="1823"/>
      <c r="CT230" s="1823"/>
      <c r="CU230" s="1823"/>
      <c r="CV230" s="1823"/>
      <c r="CW230" s="1823"/>
      <c r="CX230" s="1823"/>
      <c r="CY230" s="1823"/>
      <c r="CZ230" s="1823"/>
    </row>
    <row r="231" s="772" customFormat="true" ht="15" customHeight="true" x14ac:dyDescent="0.2">
      <c r="A231" s="1505"/>
      <c r="B231" s="1698"/>
      <c r="C231" s="1455"/>
      <c r="D231" s="1456"/>
      <c r="E231" s="1456"/>
      <c r="F231" s="1456"/>
      <c r="G231" s="1494"/>
      <c r="H231" s="1484"/>
      <c r="I231" s="1456"/>
      <c r="J231" s="1456"/>
      <c r="K231" s="1456"/>
      <c r="L231" s="1462"/>
      <c r="M231" s="1473"/>
      <c r="N231" s="1456"/>
      <c r="O231" s="1456"/>
      <c r="P231" s="1456"/>
      <c r="Q231" s="1494"/>
      <c r="R231" s="1484"/>
      <c r="S231" s="1456"/>
      <c r="T231" s="1456"/>
      <c r="U231" s="1456"/>
      <c r="V231" s="1456"/>
      <c r="W231" s="1456"/>
      <c r="X231" s="1456"/>
      <c r="Y231" s="1456"/>
      <c r="Z231" s="1787"/>
      <c r="AA231" s="898"/>
      <c r="AB231" s="898"/>
      <c r="AC231" s="898"/>
      <c r="AD231" s="898"/>
      <c r="AE231" s="898"/>
      <c r="AF231" s="898"/>
      <c r="AG231" s="898"/>
      <c r="AH231" s="898"/>
      <c r="AI231" s="898"/>
      <c r="AJ231" s="898"/>
      <c r="AK231" s="898"/>
      <c r="AL231" s="898"/>
      <c r="AM231" s="898"/>
      <c r="AN231" s="898"/>
      <c r="AO231" s="898"/>
      <c r="AP231" s="898"/>
      <c r="AQ231" s="898"/>
      <c r="AR231" s="898"/>
      <c r="AS231" s="898"/>
      <c r="AT231" s="898"/>
      <c r="AU231" s="898"/>
      <c r="AV231" s="898"/>
      <c r="AW231" s="898"/>
      <c r="AX231" s="898"/>
      <c r="AY231" s="898"/>
      <c r="AZ231" s="238"/>
      <c r="BA231" s="2521" t="s">
        <v>288</v>
      </c>
      <c r="BB231" s="175" t="s">
        <v>289</v>
      </c>
      <c r="BC231" s="494">
        <v>5614.1347109067983</v>
      </c>
      <c r="BD231" s="435">
        <v>6712.5762318297384</v>
      </c>
      <c r="BE231" s="435">
        <v>6782.8502123628296</v>
      </c>
      <c r="BF231" s="435">
        <v>6749.7098556203819</v>
      </c>
      <c r="BG231" s="495">
        <v>6807.5136696573409</v>
      </c>
      <c r="BH231" s="503">
        <v>4533.1582899433643</v>
      </c>
      <c r="BI231" s="435">
        <v>4443.88556984361</v>
      </c>
      <c r="BJ231" s="435">
        <v>4444.7098796681021</v>
      </c>
      <c r="BK231" s="435">
        <v>4492.0179834046257</v>
      </c>
      <c r="BL231" s="495">
        <v>4427.7102011378793</v>
      </c>
      <c r="BM231" s="503">
        <v>1687.9716951887501</v>
      </c>
      <c r="BN231" s="435">
        <v>1905.5389386189959</v>
      </c>
      <c r="BO231" s="435">
        <v>2043.2139517859093</v>
      </c>
      <c r="BP231" s="435">
        <v>2282.6472166301533</v>
      </c>
      <c r="BQ231" s="495">
        <v>2405.9309541557459</v>
      </c>
      <c r="BR231" s="503">
        <v>6322.1408662309868</v>
      </c>
      <c r="BS231" s="435">
        <v>8692.7216055509271</v>
      </c>
      <c r="BT231" s="435">
        <v>1110.4814340462594</v>
      </c>
      <c r="BU231" s="435">
        <v>1419.7278729930706</v>
      </c>
      <c r="BV231" s="435">
        <v>5074.3610216741463</v>
      </c>
      <c r="BW231" s="435">
        <v>3732.675571516826</v>
      </c>
      <c r="BX231" s="435">
        <v>1118.8340416043879</v>
      </c>
      <c r="BY231" s="436">
        <v>3385.6326308418452</v>
      </c>
      <c r="BZ231" s="436">
        <v>1810.2096359186889</v>
      </c>
      <c r="CA231" s="1824"/>
      <c r="CB231" s="1824"/>
      <c r="CC231" s="1824"/>
      <c r="CD231" s="1824"/>
      <c r="CE231" s="1824"/>
      <c r="CF231" s="1824"/>
      <c r="CG231" s="1824"/>
      <c r="CH231" s="1824"/>
      <c r="CI231" s="1824"/>
      <c r="CJ231" s="1824"/>
      <c r="CK231" s="1824"/>
      <c r="CL231" s="1824"/>
      <c r="CM231" s="1824"/>
      <c r="CN231" s="1824"/>
      <c r="CO231" s="1824"/>
      <c r="CP231" s="1824"/>
      <c r="CQ231" s="1824"/>
      <c r="CR231" s="1824"/>
      <c r="CS231" s="1824"/>
      <c r="CT231" s="1824"/>
      <c r="CU231" s="1824"/>
      <c r="CV231" s="1824"/>
      <c r="CW231" s="1824"/>
      <c r="CX231" s="1824"/>
      <c r="CY231" s="1824"/>
      <c r="CZ231" s="1824"/>
    </row>
    <row r="232" s="772" customFormat="true" ht="15" customHeight="true" x14ac:dyDescent="0.2">
      <c r="A232" s="1506"/>
      <c r="B232" s="1699"/>
      <c r="C232" s="1457"/>
      <c r="D232" s="1458"/>
      <c r="E232" s="1458"/>
      <c r="F232" s="1458"/>
      <c r="G232" s="1495"/>
      <c r="H232" s="1485"/>
      <c r="I232" s="1458"/>
      <c r="J232" s="1458"/>
      <c r="K232" s="1458"/>
      <c r="L232" s="1463"/>
      <c r="M232" s="1474"/>
      <c r="N232" s="1458"/>
      <c r="O232" s="1458"/>
      <c r="P232" s="1458"/>
      <c r="Q232" s="1495"/>
      <c r="R232" s="1485"/>
      <c r="S232" s="1458"/>
      <c r="T232" s="1458"/>
      <c r="U232" s="1458"/>
      <c r="V232" s="1458"/>
      <c r="W232" s="1458"/>
      <c r="X232" s="1458"/>
      <c r="Y232" s="1458"/>
      <c r="Z232" s="1788"/>
      <c r="AA232" s="898"/>
      <c r="AB232" s="898"/>
      <c r="AC232" s="898"/>
      <c r="AD232" s="898"/>
      <c r="AE232" s="898"/>
      <c r="AF232" s="898"/>
      <c r="AG232" s="898"/>
      <c r="AH232" s="898"/>
      <c r="AI232" s="898"/>
      <c r="AJ232" s="898"/>
      <c r="AK232" s="898"/>
      <c r="AL232" s="898"/>
      <c r="AM232" s="898"/>
      <c r="AN232" s="898"/>
      <c r="AO232" s="898"/>
      <c r="AP232" s="898"/>
      <c r="AQ232" s="898"/>
      <c r="AR232" s="898"/>
      <c r="AS232" s="898"/>
      <c r="AT232" s="898"/>
      <c r="AU232" s="898"/>
      <c r="AV232" s="898"/>
      <c r="AW232" s="898"/>
      <c r="AX232" s="898"/>
      <c r="AY232" s="898"/>
      <c r="AZ232" s="238"/>
      <c r="BA232" s="2521"/>
      <c r="BB232" s="175" t="s">
        <v>290</v>
      </c>
      <c r="BC232" s="494">
        <v>1402.7405374727105</v>
      </c>
      <c r="BD232" s="435">
        <v>419.07661223089616</v>
      </c>
      <c r="BE232" s="435">
        <v>151.83520093814968</v>
      </c>
      <c r="BF232" s="435">
        <v>37.187928869022414</v>
      </c>
      <c r="BG232" s="495">
        <v>46.20080109649745</v>
      </c>
      <c r="BH232" s="503">
        <v>95.724705641933056</v>
      </c>
      <c r="BI232" s="435">
        <v>39.536498599587368</v>
      </c>
      <c r="BJ232" s="435">
        <v>37.652182374470947</v>
      </c>
      <c r="BK232" s="435">
        <v>38.750979374528008</v>
      </c>
      <c r="BL232" s="495">
        <v>20.686461795536783</v>
      </c>
      <c r="BM232" s="503">
        <v>664.86033907590752</v>
      </c>
      <c r="BN232" s="435">
        <v>530.7517389479741</v>
      </c>
      <c r="BO232" s="435">
        <v>376.86216016036548</v>
      </c>
      <c r="BP232" s="435">
        <v>202.79039626252612</v>
      </c>
      <c r="BQ232" s="495">
        <v>49.425618374446543</v>
      </c>
      <c r="BR232" s="503">
        <v>606.75142415800747</v>
      </c>
      <c r="BS232" s="435">
        <v>26.071833348988086</v>
      </c>
      <c r="BT232" s="435">
        <v>396.46883537384616</v>
      </c>
      <c r="BU232" s="435">
        <v>400.97835368651704</v>
      </c>
      <c r="BV232" s="435">
        <v>170.08497092830743</v>
      </c>
      <c r="BW232" s="435">
        <v>186.05960733119068</v>
      </c>
      <c r="BX232" s="435">
        <v>91.178096156649005</v>
      </c>
      <c r="BY232" s="436">
        <v>174.79193397029502</v>
      </c>
      <c r="BZ232" s="436">
        <v>4.6560256534762887</v>
      </c>
      <c r="CA232" s="1824"/>
      <c r="CB232" s="1824"/>
      <c r="CC232" s="1824"/>
      <c r="CD232" s="1824"/>
      <c r="CE232" s="1824"/>
      <c r="CF232" s="1824"/>
      <c r="CG232" s="1824"/>
      <c r="CH232" s="1824"/>
      <c r="CI232" s="1824"/>
      <c r="CJ232" s="1824"/>
      <c r="CK232" s="1824"/>
      <c r="CL232" s="1824"/>
      <c r="CM232" s="1824"/>
      <c r="CN232" s="1824"/>
      <c r="CO232" s="1824"/>
      <c r="CP232" s="1824"/>
      <c r="CQ232" s="1824"/>
      <c r="CR232" s="1824"/>
      <c r="CS232" s="1824"/>
      <c r="CT232" s="1824"/>
      <c r="CU232" s="1824"/>
      <c r="CV232" s="1824"/>
      <c r="CW232" s="1824"/>
      <c r="CX232" s="1824"/>
      <c r="CY232" s="1824"/>
      <c r="CZ232" s="1824"/>
    </row>
    <row r="233" s="772" customFormat="true" ht="15" customHeight="true" x14ac:dyDescent="0.2">
      <c r="A233" s="1507"/>
      <c r="B233" s="1700"/>
      <c r="C233" s="1649"/>
      <c r="D233" s="1650"/>
      <c r="E233" s="1650"/>
      <c r="F233" s="1650"/>
      <c r="G233" s="1651"/>
      <c r="H233" s="1652"/>
      <c r="I233" s="1650"/>
      <c r="J233" s="1650"/>
      <c r="K233" s="1650"/>
      <c r="L233" s="1653"/>
      <c r="M233" s="1654"/>
      <c r="N233" s="1650"/>
      <c r="O233" s="1650"/>
      <c r="P233" s="1650"/>
      <c r="Q233" s="1651"/>
      <c r="R233" s="1652"/>
      <c r="S233" s="1650"/>
      <c r="T233" s="1650"/>
      <c r="U233" s="1650"/>
      <c r="V233" s="1650"/>
      <c r="W233" s="1650"/>
      <c r="X233" s="1650"/>
      <c r="Y233" s="1650"/>
      <c r="Z233" s="1789"/>
      <c r="AA233" s="898"/>
      <c r="AB233" s="898"/>
      <c r="AC233" s="898"/>
      <c r="AD233" s="898"/>
      <c r="AE233" s="898"/>
      <c r="AF233" s="898"/>
      <c r="AG233" s="898"/>
      <c r="AH233" s="898"/>
      <c r="AI233" s="898"/>
      <c r="AJ233" s="898"/>
      <c r="AK233" s="898"/>
      <c r="AL233" s="898"/>
      <c r="AM233" s="898"/>
      <c r="AN233" s="898"/>
      <c r="AO233" s="898"/>
      <c r="AP233" s="898"/>
      <c r="AQ233" s="898"/>
      <c r="AR233" s="898"/>
      <c r="AS233" s="898"/>
      <c r="AT233" s="898"/>
      <c r="AU233" s="898"/>
      <c r="AV233" s="898"/>
      <c r="AW233" s="898"/>
      <c r="AX233" s="898"/>
      <c r="AY233" s="898"/>
      <c r="AZ233" s="238"/>
      <c r="BA233" s="2521"/>
      <c r="BB233" s="175" t="s">
        <v>291</v>
      </c>
      <c r="BC233" s="494">
        <v>576.69336559749536</v>
      </c>
      <c r="BD233" s="435">
        <v>445.19408525628927</v>
      </c>
      <c r="BE233" s="435">
        <v>678.55661066452728</v>
      </c>
      <c r="BF233" s="435">
        <v>791.45654583325506</v>
      </c>
      <c r="BG233" s="495">
        <v>756.01155203104258</v>
      </c>
      <c r="BH233" s="503">
        <v>356.93168546675673</v>
      </c>
      <c r="BI233" s="435">
        <v>544.09121761750646</v>
      </c>
      <c r="BJ233" s="435">
        <v>515.18611539949461</v>
      </c>
      <c r="BK233" s="435">
        <v>500.03614349149132</v>
      </c>
      <c r="BL233" s="495">
        <v>573.71627586562749</v>
      </c>
      <c r="BM233" s="503">
        <v>225.99704214241049</v>
      </c>
      <c r="BN233" s="435">
        <v>134.26766158508306</v>
      </c>
      <c r="BO233" s="435">
        <v>162.97687085098795</v>
      </c>
      <c r="BP233" s="435">
        <v>102.62029998943872</v>
      </c>
      <c r="BQ233" s="495">
        <v>132.08884697381308</v>
      </c>
      <c r="BR233" s="503">
        <v>1342.9881737024136</v>
      </c>
      <c r="BS233" s="435">
        <v>686.10969978791184</v>
      </c>
      <c r="BT233" s="435">
        <v>169.59301785355524</v>
      </c>
      <c r="BU233" s="435">
        <v>207.29373081235218</v>
      </c>
      <c r="BV233" s="435">
        <v>262.95180549471615</v>
      </c>
      <c r="BW233" s="435">
        <v>211.0752605832792</v>
      </c>
      <c r="BX233" s="435">
        <v>31.230389748293263</v>
      </c>
      <c r="BY233" s="436">
        <v>127.34428031894755</v>
      </c>
      <c r="BZ233" s="436">
        <v>209.32580108114033</v>
      </c>
      <c r="CA233" s="1824"/>
      <c r="CB233" s="1824"/>
      <c r="CC233" s="1824"/>
      <c r="CD233" s="1824"/>
      <c r="CE233" s="1824"/>
      <c r="CF233" s="1824"/>
      <c r="CG233" s="1824"/>
      <c r="CH233" s="1824"/>
      <c r="CI233" s="1824"/>
      <c r="CJ233" s="1824"/>
      <c r="CK233" s="1824"/>
      <c r="CL233" s="1824"/>
      <c r="CM233" s="1824"/>
      <c r="CN233" s="1824"/>
      <c r="CO233" s="1824"/>
      <c r="CP233" s="1824"/>
      <c r="CQ233" s="1824"/>
      <c r="CR233" s="1824"/>
      <c r="CS233" s="1824"/>
      <c r="CT233" s="1824"/>
      <c r="CU233" s="1824"/>
      <c r="CV233" s="1824"/>
      <c r="CW233" s="1824"/>
      <c r="CX233" s="1824"/>
      <c r="CY233" s="1824"/>
      <c r="CZ233" s="1824"/>
    </row>
    <row r="234" s="772" customFormat="true" ht="15" customHeight="true" x14ac:dyDescent="0.2">
      <c r="A234" s="1508"/>
      <c r="B234" s="1701"/>
      <c r="C234" s="1655"/>
      <c r="D234" s="1656"/>
      <c r="E234" s="1656"/>
      <c r="F234" s="1656"/>
      <c r="G234" s="1657"/>
      <c r="H234" s="1658"/>
      <c r="I234" s="1656"/>
      <c r="J234" s="1656"/>
      <c r="K234" s="1656"/>
      <c r="L234" s="1659"/>
      <c r="M234" s="1660"/>
      <c r="N234" s="1656"/>
      <c r="O234" s="1656"/>
      <c r="P234" s="1656"/>
      <c r="Q234" s="1657"/>
      <c r="R234" s="1658"/>
      <c r="S234" s="1656"/>
      <c r="T234" s="1656"/>
      <c r="U234" s="1656"/>
      <c r="V234" s="1656"/>
      <c r="W234" s="1656"/>
      <c r="X234" s="1656"/>
      <c r="Y234" s="1656"/>
      <c r="Z234" s="1790"/>
      <c r="AA234" s="898"/>
      <c r="AB234" s="898"/>
      <c r="AC234" s="898"/>
      <c r="AD234" s="898"/>
      <c r="AE234" s="898"/>
      <c r="AF234" s="898"/>
      <c r="AG234" s="898"/>
      <c r="AH234" s="898"/>
      <c r="AI234" s="898"/>
      <c r="AJ234" s="898"/>
      <c r="AK234" s="898"/>
      <c r="AL234" s="898"/>
      <c r="AM234" s="898"/>
      <c r="AN234" s="898"/>
      <c r="AO234" s="898"/>
      <c r="AP234" s="898"/>
      <c r="AQ234" s="898"/>
      <c r="AR234" s="898"/>
      <c r="AS234" s="898"/>
      <c r="AT234" s="898"/>
      <c r="AU234" s="898"/>
      <c r="AV234" s="898"/>
      <c r="AW234" s="898"/>
      <c r="AX234" s="898"/>
      <c r="AY234" s="898"/>
      <c r="AZ234" s="238"/>
      <c r="BA234" s="2521"/>
      <c r="BB234" s="175" t="s">
        <v>292</v>
      </c>
      <c r="BC234" s="494">
        <v>28.508048342318038</v>
      </c>
      <c r="BD234" s="435">
        <v>53.332743403675863</v>
      </c>
      <c r="BE234" s="435">
        <v>9.6274081733798518</v>
      </c>
      <c r="BF234" s="435">
        <v>39.53991350249656</v>
      </c>
      <c r="BG234" s="495">
        <v>17.60645716705562</v>
      </c>
      <c r="BH234" s="503">
        <v>53.288207168968334</v>
      </c>
      <c r="BI234" s="435">
        <v>3.9216523601013229</v>
      </c>
      <c r="BJ234" s="435">
        <v>35.313002997406983</v>
      </c>
      <c r="BK234" s="435">
        <v>13.063224896459865</v>
      </c>
      <c r="BL234" s="495">
        <v>14.475898588963867</v>
      </c>
      <c r="BM234" s="503">
        <v>8.439741148727439</v>
      </c>
      <c r="BN234" s="435">
        <v>15.791074159392103</v>
      </c>
      <c r="BO234" s="435">
        <v>4.3217692689060225</v>
      </c>
      <c r="BP234" s="435">
        <v>0</v>
      </c>
      <c r="BQ234" s="495">
        <v>0</v>
      </c>
      <c r="BR234" s="503">
        <v>75.865077492825876</v>
      </c>
      <c r="BS234" s="435">
        <v>7.4503819511412788</v>
      </c>
      <c r="BT234" s="435">
        <v>0.69060645670950738</v>
      </c>
      <c r="BU234" s="435">
        <v>3.9216523601013229</v>
      </c>
      <c r="BV234" s="435">
        <v>25.152431956722186</v>
      </c>
      <c r="BW234" s="435">
        <v>15.967486956976829</v>
      </c>
      <c r="BX234" s="435">
        <v>9.801195863280288</v>
      </c>
      <c r="BY234" s="436">
        <v>7.99125915912186</v>
      </c>
      <c r="BZ234" s="436">
        <v>1.7744783920467737</v>
      </c>
      <c r="CA234" s="1824"/>
      <c r="CB234" s="1824"/>
      <c r="CC234" s="1824"/>
      <c r="CD234" s="1824"/>
      <c r="CE234" s="1824"/>
      <c r="CF234" s="1824"/>
      <c r="CG234" s="1824"/>
      <c r="CH234" s="1824"/>
      <c r="CI234" s="1824"/>
      <c r="CJ234" s="1824"/>
      <c r="CK234" s="1824"/>
      <c r="CL234" s="1824"/>
      <c r="CM234" s="1824"/>
      <c r="CN234" s="1824"/>
      <c r="CO234" s="1824"/>
      <c r="CP234" s="1824"/>
      <c r="CQ234" s="1824"/>
      <c r="CR234" s="1824"/>
      <c r="CS234" s="1824"/>
      <c r="CT234" s="1824"/>
      <c r="CU234" s="1824"/>
      <c r="CV234" s="1824"/>
      <c r="CW234" s="1824"/>
      <c r="CX234" s="1824"/>
      <c r="CY234" s="1824"/>
      <c r="CZ234" s="1824"/>
    </row>
    <row r="235" s="772" customFormat="true" ht="15" customHeight="true" x14ac:dyDescent="0.2">
      <c r="A235" s="1508"/>
      <c r="B235" s="1701"/>
      <c r="C235" s="1655"/>
      <c r="D235" s="1656"/>
      <c r="E235" s="1656"/>
      <c r="F235" s="1656"/>
      <c r="G235" s="1657"/>
      <c r="H235" s="1658"/>
      <c r="I235" s="1656"/>
      <c r="J235" s="1656"/>
      <c r="K235" s="1656"/>
      <c r="L235" s="1659"/>
      <c r="M235" s="1660"/>
      <c r="N235" s="1656"/>
      <c r="O235" s="1656"/>
      <c r="P235" s="1656"/>
      <c r="Q235" s="1657"/>
      <c r="R235" s="1658"/>
      <c r="S235" s="1656"/>
      <c r="T235" s="1656"/>
      <c r="U235" s="1656"/>
      <c r="V235" s="1656"/>
      <c r="W235" s="1656"/>
      <c r="X235" s="1656"/>
      <c r="Y235" s="1656"/>
      <c r="Z235" s="1790"/>
      <c r="AA235" s="898"/>
      <c r="AB235" s="898"/>
      <c r="AC235" s="898"/>
      <c r="AD235" s="898"/>
      <c r="AE235" s="898"/>
      <c r="AF235" s="898"/>
      <c r="AG235" s="898"/>
      <c r="AH235" s="898"/>
      <c r="AI235" s="898"/>
      <c r="AJ235" s="898"/>
      <c r="AK235" s="898"/>
      <c r="AL235" s="898"/>
      <c r="AM235" s="898"/>
      <c r="AN235" s="898"/>
      <c r="AO235" s="898"/>
      <c r="AP235" s="898"/>
      <c r="AQ235" s="898"/>
      <c r="AR235" s="898"/>
      <c r="AS235" s="898"/>
      <c r="AT235" s="898"/>
      <c r="AU235" s="898"/>
      <c r="AV235" s="898"/>
      <c r="AW235" s="898"/>
      <c r="AX235" s="898"/>
      <c r="AY235" s="898"/>
      <c r="AZ235" s="238"/>
      <c r="BA235" s="2521"/>
      <c r="BB235" s="175" t="s">
        <v>287</v>
      </c>
      <c r="BC235" s="494">
        <v>0</v>
      </c>
      <c r="BD235" s="435">
        <v>0</v>
      </c>
      <c r="BE235" s="435">
        <v>8.8913474040734091</v>
      </c>
      <c r="BF235" s="435">
        <v>3.7445273023228451</v>
      </c>
      <c r="BG235" s="495">
        <v>0</v>
      </c>
      <c r="BH235" s="503">
        <v>0</v>
      </c>
      <c r="BI235" s="435">
        <v>8.8913474040734091</v>
      </c>
      <c r="BJ235" s="435">
        <v>3.7445273023228451</v>
      </c>
      <c r="BK235" s="435">
        <v>0</v>
      </c>
      <c r="BL235" s="495">
        <v>0</v>
      </c>
      <c r="BM235" s="503">
        <v>0</v>
      </c>
      <c r="BN235" s="435">
        <v>0</v>
      </c>
      <c r="BO235" s="435">
        <v>0</v>
      </c>
      <c r="BP235" s="435">
        <v>0</v>
      </c>
      <c r="BQ235" s="495">
        <v>0</v>
      </c>
      <c r="BR235" s="503">
        <v>12.635874706396255</v>
      </c>
      <c r="BS235" s="435">
        <v>0</v>
      </c>
      <c r="BT235" s="435">
        <v>0</v>
      </c>
      <c r="BU235" s="435">
        <v>0</v>
      </c>
      <c r="BV235" s="435">
        <v>0</v>
      </c>
      <c r="BW235" s="435">
        <v>0</v>
      </c>
      <c r="BX235" s="435">
        <v>0</v>
      </c>
      <c r="BY235" s="436">
        <v>0</v>
      </c>
      <c r="BZ235" s="436">
        <v>0</v>
      </c>
      <c r="CA235" s="1824"/>
      <c r="CB235" s="1824"/>
      <c r="CC235" s="1824"/>
      <c r="CD235" s="1824"/>
      <c r="CE235" s="1824"/>
      <c r="CF235" s="1824"/>
      <c r="CG235" s="1824"/>
      <c r="CH235" s="1824"/>
      <c r="CI235" s="1824"/>
      <c r="CJ235" s="1824"/>
      <c r="CK235" s="1824"/>
      <c r="CL235" s="1824"/>
      <c r="CM235" s="1824"/>
      <c r="CN235" s="1824"/>
      <c r="CO235" s="1824"/>
      <c r="CP235" s="1824"/>
      <c r="CQ235" s="1824"/>
      <c r="CR235" s="1824"/>
      <c r="CS235" s="1824"/>
      <c r="CT235" s="1824"/>
      <c r="CU235" s="1824"/>
      <c r="CV235" s="1824"/>
      <c r="CW235" s="1824"/>
      <c r="CX235" s="1824"/>
      <c r="CY235" s="1824"/>
      <c r="CZ235" s="1824"/>
    </row>
    <row r="236" s="772" customFormat="true" ht="15" customHeight="true" x14ac:dyDescent="0.2">
      <c r="A236" s="1508"/>
      <c r="B236" s="1701"/>
      <c r="C236" s="1655"/>
      <c r="D236" s="1656"/>
      <c r="E236" s="1656"/>
      <c r="F236" s="1656"/>
      <c r="G236" s="1657"/>
      <c r="H236" s="1658"/>
      <c r="I236" s="1656"/>
      <c r="J236" s="1656"/>
      <c r="K236" s="1656"/>
      <c r="L236" s="1659"/>
      <c r="M236" s="1660"/>
      <c r="N236" s="1656"/>
      <c r="O236" s="1656"/>
      <c r="P236" s="1656"/>
      <c r="Q236" s="1657"/>
      <c r="R236" s="1658"/>
      <c r="S236" s="1656"/>
      <c r="T236" s="1656"/>
      <c r="U236" s="1656"/>
      <c r="V236" s="1656"/>
      <c r="W236" s="1656"/>
      <c r="X236" s="1656"/>
      <c r="Y236" s="1656"/>
      <c r="Z236" s="1790"/>
      <c r="AA236" s="898"/>
      <c r="AB236" s="898"/>
      <c r="AC236" s="898"/>
      <c r="AD236" s="898"/>
      <c r="AE236" s="898"/>
      <c r="AF236" s="898"/>
      <c r="AG236" s="898"/>
      <c r="AH236" s="898"/>
      <c r="AI236" s="898"/>
      <c r="AJ236" s="898"/>
      <c r="AK236" s="898"/>
      <c r="AL236" s="898"/>
      <c r="AM236" s="898"/>
      <c r="AN236" s="898"/>
      <c r="AO236" s="898"/>
      <c r="AP236" s="898"/>
      <c r="AQ236" s="898"/>
      <c r="AR236" s="898"/>
      <c r="AS236" s="898"/>
      <c r="AT236" s="898"/>
      <c r="AU236" s="898"/>
      <c r="AV236" s="898"/>
      <c r="AW236" s="898"/>
      <c r="AX236" s="898"/>
      <c r="AY236" s="898"/>
      <c r="AZ236" s="238"/>
      <c r="BA236" s="2522"/>
      <c r="BB236" s="175" t="s">
        <v>177</v>
      </c>
      <c r="BC236" s="494">
        <v>7622.0766623193358</v>
      </c>
      <c r="BD236" s="435">
        <v>7630.1796727205974</v>
      </c>
      <c r="BE236" s="435">
        <v>7631.7607795429558</v>
      </c>
      <c r="BF236" s="435">
        <v>7621.6387711274783</v>
      </c>
      <c r="BG236" s="495">
        <v>7627.3324799519341</v>
      </c>
      <c r="BH236" s="503">
        <v>5039.1028882210294</v>
      </c>
      <c r="BI236" s="435">
        <v>5040.3262858248672</v>
      </c>
      <c r="BJ236" s="435">
        <v>5036.6057077417836</v>
      </c>
      <c r="BK236" s="435">
        <v>5043.868331167102</v>
      </c>
      <c r="BL236" s="495">
        <v>5036.5888373880089</v>
      </c>
      <c r="BM236" s="503">
        <v>2587.2688175557923</v>
      </c>
      <c r="BN236" s="435">
        <v>2586.3494133114459</v>
      </c>
      <c r="BO236" s="435">
        <v>2587.3747520661691</v>
      </c>
      <c r="BP236" s="435">
        <v>2588.0579128821182</v>
      </c>
      <c r="BQ236" s="495">
        <v>2587.4454195040057</v>
      </c>
      <c r="BR236" s="503">
        <v>8360.3814162906183</v>
      </c>
      <c r="BS236" s="435">
        <v>9412.3535206389552</v>
      </c>
      <c r="BT236" s="435">
        <v>1677.2338937303732</v>
      </c>
      <c r="BU236" s="435">
        <v>2031.9216098520392</v>
      </c>
      <c r="BV236" s="435">
        <v>5532.5502300538847</v>
      </c>
      <c r="BW236" s="435">
        <v>4145.7779263882758</v>
      </c>
      <c r="BX236" s="435">
        <v>1251.0437233726104</v>
      </c>
      <c r="BY236" s="436">
        <v>3695.7601042902129</v>
      </c>
      <c r="BZ236" s="436">
        <v>2025.9659410453528</v>
      </c>
      <c r="CA236" s="1824"/>
      <c r="CB236" s="1824"/>
      <c r="CC236" s="1824"/>
      <c r="CD236" s="1824"/>
      <c r="CE236" s="1824"/>
      <c r="CF236" s="1824"/>
      <c r="CG236" s="1824"/>
      <c r="CH236" s="1824"/>
      <c r="CI236" s="1824"/>
      <c r="CJ236" s="1824"/>
      <c r="CK236" s="1824"/>
      <c r="CL236" s="1824"/>
      <c r="CM236" s="1824"/>
      <c r="CN236" s="1824"/>
      <c r="CO236" s="1824"/>
      <c r="CP236" s="1824"/>
      <c r="CQ236" s="1824"/>
      <c r="CR236" s="1824"/>
      <c r="CS236" s="1824"/>
      <c r="CT236" s="1824"/>
      <c r="CU236" s="1824"/>
      <c r="CV236" s="1824"/>
      <c r="CW236" s="1824"/>
      <c r="CX236" s="1824"/>
      <c r="CY236" s="1824"/>
      <c r="CZ236" s="1824"/>
    </row>
    <row r="237" s="772" customFormat="true" ht="15" customHeight="true" x14ac:dyDescent="0.2">
      <c r="A237" s="1508"/>
      <c r="B237" s="1701"/>
      <c r="C237" s="1655"/>
      <c r="D237" s="1656"/>
      <c r="E237" s="1656"/>
      <c r="F237" s="1656"/>
      <c r="G237" s="1657"/>
      <c r="H237" s="1658"/>
      <c r="I237" s="1656"/>
      <c r="J237" s="1656"/>
      <c r="K237" s="1656"/>
      <c r="L237" s="1659"/>
      <c r="M237" s="1660"/>
      <c r="N237" s="1656"/>
      <c r="O237" s="1656"/>
      <c r="P237" s="1656"/>
      <c r="Q237" s="1657"/>
      <c r="R237" s="1658"/>
      <c r="S237" s="1656"/>
      <c r="T237" s="1656"/>
      <c r="U237" s="1656"/>
      <c r="V237" s="1656"/>
      <c r="W237" s="1656"/>
      <c r="X237" s="1656"/>
      <c r="Y237" s="1656"/>
      <c r="Z237" s="1790"/>
      <c r="AA237" s="898"/>
      <c r="AB237" s="898"/>
      <c r="AC237" s="898"/>
      <c r="AD237" s="898"/>
      <c r="AE237" s="898"/>
      <c r="AF237" s="898"/>
      <c r="AG237" s="898"/>
      <c r="AH237" s="898"/>
      <c r="AI237" s="898"/>
      <c r="AJ237" s="898"/>
      <c r="AK237" s="898"/>
      <c r="AL237" s="898"/>
      <c r="AM237" s="898"/>
      <c r="AN237" s="898"/>
      <c r="AO237" s="898"/>
      <c r="AP237" s="898"/>
      <c r="AQ237" s="898"/>
      <c r="AR237" s="898"/>
      <c r="AS237" s="898"/>
      <c r="AT237" s="898"/>
      <c r="AU237" s="898"/>
      <c r="AV237" s="898"/>
      <c r="AW237" s="898"/>
      <c r="AX237" s="898"/>
      <c r="AY237" s="898"/>
      <c r="AZ237" s="238"/>
      <c r="BA237" s="744"/>
      <c r="BB237" s="175"/>
      <c r="BC237" s="494"/>
      <c r="BD237" s="435"/>
      <c r="BE237" s="435"/>
      <c r="BF237" s="435"/>
      <c r="BG237" s="495"/>
      <c r="BH237" s="503"/>
      <c r="BI237" s="435"/>
      <c r="BJ237" s="435"/>
      <c r="BK237" s="435"/>
      <c r="BL237" s="495"/>
      <c r="BM237" s="503"/>
      <c r="BN237" s="435"/>
      <c r="BO237" s="435"/>
      <c r="BP237" s="435"/>
      <c r="BQ237" s="495"/>
      <c r="BR237" s="503"/>
      <c r="BS237" s="435"/>
      <c r="BT237" s="435"/>
      <c r="BU237" s="435"/>
      <c r="BV237" s="435"/>
      <c r="BW237" s="435"/>
      <c r="BX237" s="435"/>
      <c r="BY237" s="436"/>
      <c r="BZ237" s="436"/>
      <c r="CA237" s="1824"/>
      <c r="CB237" s="1824"/>
      <c r="CC237" s="1824"/>
      <c r="CD237" s="1824"/>
      <c r="CE237" s="1824"/>
      <c r="CF237" s="1824"/>
      <c r="CG237" s="1824"/>
      <c r="CH237" s="1824"/>
      <c r="CI237" s="1824"/>
      <c r="CJ237" s="1824"/>
      <c r="CK237" s="1824"/>
      <c r="CL237" s="1824"/>
      <c r="CM237" s="1824"/>
      <c r="CN237" s="1824"/>
      <c r="CO237" s="1824"/>
      <c r="CP237" s="1824"/>
      <c r="CQ237" s="1824"/>
      <c r="CR237" s="1824"/>
      <c r="CS237" s="1824"/>
      <c r="CT237" s="1824"/>
      <c r="CU237" s="1824"/>
      <c r="CV237" s="1824"/>
      <c r="CW237" s="1824"/>
      <c r="CX237" s="1824"/>
      <c r="CY237" s="1824"/>
      <c r="CZ237" s="1824"/>
    </row>
    <row r="238" s="772" customFormat="true" ht="15" customHeight="true" x14ac:dyDescent="0.2">
      <c r="A238" s="1508"/>
      <c r="B238" s="1701"/>
      <c r="C238" s="1655"/>
      <c r="D238" s="1656"/>
      <c r="E238" s="1656"/>
      <c r="F238" s="1656"/>
      <c r="G238" s="1657"/>
      <c r="H238" s="1658"/>
      <c r="I238" s="1656"/>
      <c r="J238" s="1656"/>
      <c r="K238" s="1656"/>
      <c r="L238" s="1659"/>
      <c r="M238" s="1660"/>
      <c r="N238" s="1656"/>
      <c r="O238" s="1656"/>
      <c r="P238" s="1656"/>
      <c r="Q238" s="1657"/>
      <c r="R238" s="1658"/>
      <c r="S238" s="1656"/>
      <c r="T238" s="1656"/>
      <c r="U238" s="1656"/>
      <c r="V238" s="1656"/>
      <c r="W238" s="1656"/>
      <c r="X238" s="1656"/>
      <c r="Y238" s="1656"/>
      <c r="Z238" s="1790"/>
      <c r="AA238" s="898"/>
      <c r="AB238" s="898"/>
      <c r="AC238" s="898"/>
      <c r="AD238" s="898"/>
      <c r="AE238" s="898"/>
      <c r="AF238" s="898"/>
      <c r="AG238" s="898"/>
      <c r="AH238" s="898"/>
      <c r="AI238" s="898"/>
      <c r="AJ238" s="898"/>
      <c r="AK238" s="898"/>
      <c r="AL238" s="898"/>
      <c r="AM238" s="898"/>
      <c r="AN238" s="898"/>
      <c r="AO238" s="898"/>
      <c r="AP238" s="898"/>
      <c r="AQ238" s="898"/>
      <c r="AR238" s="898"/>
      <c r="AS238" s="898"/>
      <c r="AT238" s="898"/>
      <c r="AU238" s="898"/>
      <c r="AV238" s="898"/>
      <c r="AW238" s="898"/>
      <c r="AX238" s="898"/>
      <c r="AY238" s="898"/>
      <c r="AZ238" s="238"/>
      <c r="BA238" s="744"/>
      <c r="BB238" s="175"/>
      <c r="BC238" s="494"/>
      <c r="BD238" s="435"/>
      <c r="BE238" s="435"/>
      <c r="BF238" s="435"/>
      <c r="BG238" s="495"/>
      <c r="BH238" s="503"/>
      <c r="BI238" s="435"/>
      <c r="BJ238" s="435"/>
      <c r="BK238" s="435"/>
      <c r="BL238" s="495"/>
      <c r="BM238" s="503"/>
      <c r="BN238" s="435"/>
      <c r="BO238" s="435"/>
      <c r="BP238" s="435"/>
      <c r="BQ238" s="495"/>
      <c r="BR238" s="503"/>
      <c r="BS238" s="435"/>
      <c r="BT238" s="435"/>
      <c r="BU238" s="435"/>
      <c r="BV238" s="435"/>
      <c r="BW238" s="435"/>
      <c r="BX238" s="435"/>
      <c r="BY238" s="436"/>
      <c r="BZ238" s="436"/>
      <c r="CA238" s="1824"/>
      <c r="CB238" s="1824"/>
      <c r="CC238" s="1824"/>
      <c r="CD238" s="1824"/>
      <c r="CE238" s="1824"/>
      <c r="CF238" s="1824"/>
      <c r="CG238" s="1824"/>
      <c r="CH238" s="1824"/>
      <c r="CI238" s="1824"/>
      <c r="CJ238" s="1824"/>
      <c r="CK238" s="1824"/>
      <c r="CL238" s="1824"/>
      <c r="CM238" s="1824"/>
      <c r="CN238" s="1824"/>
      <c r="CO238" s="1824"/>
      <c r="CP238" s="1824"/>
      <c r="CQ238" s="1824"/>
      <c r="CR238" s="1824"/>
      <c r="CS238" s="1824"/>
      <c r="CT238" s="1824"/>
      <c r="CU238" s="1824"/>
      <c r="CV238" s="1824"/>
      <c r="CW238" s="1824"/>
      <c r="CX238" s="1824"/>
      <c r="CY238" s="1824"/>
      <c r="CZ238" s="1824"/>
    </row>
    <row r="239" s="772" customFormat="true" ht="15" customHeight="true" x14ac:dyDescent="0.2">
      <c r="A239" s="1508"/>
      <c r="B239" s="1701"/>
      <c r="C239" s="1655"/>
      <c r="D239" s="1656"/>
      <c r="E239" s="1656"/>
      <c r="F239" s="1656"/>
      <c r="G239" s="1657"/>
      <c r="H239" s="1658"/>
      <c r="I239" s="1656"/>
      <c r="J239" s="1656"/>
      <c r="K239" s="1656"/>
      <c r="L239" s="1659"/>
      <c r="M239" s="1660"/>
      <c r="N239" s="1656"/>
      <c r="O239" s="1656"/>
      <c r="P239" s="1656"/>
      <c r="Q239" s="1657"/>
      <c r="R239" s="1658"/>
      <c r="S239" s="1656"/>
      <c r="T239" s="1656"/>
      <c r="U239" s="1656"/>
      <c r="V239" s="1656"/>
      <c r="W239" s="1656"/>
      <c r="X239" s="1656"/>
      <c r="Y239" s="1656"/>
      <c r="Z239" s="1790"/>
      <c r="AA239" s="898"/>
      <c r="AB239" s="898"/>
      <c r="AC239" s="898"/>
      <c r="AD239" s="898"/>
      <c r="AE239" s="898"/>
      <c r="AF239" s="898"/>
      <c r="AG239" s="898"/>
      <c r="AH239" s="898"/>
      <c r="AI239" s="898"/>
      <c r="AJ239" s="898"/>
      <c r="AK239" s="898"/>
      <c r="AL239" s="898"/>
      <c r="AM239" s="898"/>
      <c r="AN239" s="898"/>
      <c r="AO239" s="898"/>
      <c r="AP239" s="898"/>
      <c r="AQ239" s="898"/>
      <c r="AR239" s="898"/>
      <c r="AS239" s="898"/>
      <c r="AT239" s="898"/>
      <c r="AU239" s="898"/>
      <c r="AV239" s="898"/>
      <c r="AW239" s="898"/>
      <c r="AX239" s="898"/>
      <c r="AY239" s="898"/>
      <c r="AZ239" s="238"/>
      <c r="BA239" s="744"/>
      <c r="BB239" s="175"/>
      <c r="BC239" s="494"/>
      <c r="BD239" s="435"/>
      <c r="BE239" s="435"/>
      <c r="BF239" s="435"/>
      <c r="BG239" s="495"/>
      <c r="BH239" s="503"/>
      <c r="BI239" s="435"/>
      <c r="BJ239" s="435"/>
      <c r="BK239" s="435"/>
      <c r="BL239" s="495"/>
      <c r="BM239" s="503"/>
      <c r="BN239" s="435"/>
      <c r="BO239" s="435"/>
      <c r="BP239" s="435"/>
      <c r="BQ239" s="495"/>
      <c r="BR239" s="503"/>
      <c r="BS239" s="435"/>
      <c r="BT239" s="435"/>
      <c r="BU239" s="435"/>
      <c r="BV239" s="435"/>
      <c r="BW239" s="435"/>
      <c r="BX239" s="435"/>
      <c r="BY239" s="436"/>
      <c r="BZ239" s="436"/>
      <c r="CA239" s="1824"/>
      <c r="CB239" s="1824"/>
      <c r="CC239" s="1824"/>
      <c r="CD239" s="1824"/>
      <c r="CE239" s="1824"/>
      <c r="CF239" s="1824"/>
      <c r="CG239" s="1824"/>
      <c r="CH239" s="1824"/>
      <c r="CI239" s="1824"/>
      <c r="CJ239" s="1824"/>
      <c r="CK239" s="1824"/>
      <c r="CL239" s="1824"/>
      <c r="CM239" s="1824"/>
      <c r="CN239" s="1824"/>
      <c r="CO239" s="1824"/>
      <c r="CP239" s="1824"/>
      <c r="CQ239" s="1824"/>
      <c r="CR239" s="1824"/>
      <c r="CS239" s="1824"/>
      <c r="CT239" s="1824"/>
      <c r="CU239" s="1824"/>
      <c r="CV239" s="1824"/>
      <c r="CW239" s="1824"/>
      <c r="CX239" s="1824"/>
      <c r="CY239" s="1824"/>
      <c r="CZ239" s="1824"/>
    </row>
    <row r="240" s="772" customFormat="true" ht="15" customHeight="true" x14ac:dyDescent="0.2">
      <c r="A240" s="1508"/>
      <c r="B240" s="1701"/>
      <c r="C240" s="1655"/>
      <c r="D240" s="1656"/>
      <c r="E240" s="1656"/>
      <c r="F240" s="1656"/>
      <c r="G240" s="1657"/>
      <c r="H240" s="1658"/>
      <c r="I240" s="1656"/>
      <c r="J240" s="1656"/>
      <c r="K240" s="1656"/>
      <c r="L240" s="1659"/>
      <c r="M240" s="1660"/>
      <c r="N240" s="1656"/>
      <c r="O240" s="1656"/>
      <c r="P240" s="1656"/>
      <c r="Q240" s="1657"/>
      <c r="R240" s="1658"/>
      <c r="S240" s="1656"/>
      <c r="T240" s="1656"/>
      <c r="U240" s="1656"/>
      <c r="V240" s="1656"/>
      <c r="W240" s="1656"/>
      <c r="X240" s="1656"/>
      <c r="Y240" s="1656"/>
      <c r="Z240" s="1790"/>
      <c r="AA240" s="898"/>
      <c r="AB240" s="898"/>
      <c r="AC240" s="898"/>
      <c r="AD240" s="898"/>
      <c r="AE240" s="898"/>
      <c r="AF240" s="898"/>
      <c r="AG240" s="898"/>
      <c r="AH240" s="898"/>
      <c r="AI240" s="898"/>
      <c r="AJ240" s="898"/>
      <c r="AK240" s="898"/>
      <c r="AL240" s="898"/>
      <c r="AM240" s="898"/>
      <c r="AN240" s="898"/>
      <c r="AO240" s="898"/>
      <c r="AP240" s="898"/>
      <c r="AQ240" s="898"/>
      <c r="AR240" s="898"/>
      <c r="AS240" s="898"/>
      <c r="AT240" s="898"/>
      <c r="AU240" s="898"/>
      <c r="AV240" s="898"/>
      <c r="AW240" s="898"/>
      <c r="AX240" s="898"/>
      <c r="AY240" s="898"/>
      <c r="AZ240" s="238"/>
      <c r="BA240" s="744"/>
      <c r="BB240" s="175"/>
      <c r="BC240" s="494"/>
      <c r="BD240" s="435"/>
      <c r="BE240" s="435"/>
      <c r="BF240" s="435"/>
      <c r="BG240" s="495"/>
      <c r="BH240" s="503"/>
      <c r="BI240" s="435"/>
      <c r="BJ240" s="435"/>
      <c r="BK240" s="435"/>
      <c r="BL240" s="495"/>
      <c r="BM240" s="503"/>
      <c r="BN240" s="435"/>
      <c r="BO240" s="435"/>
      <c r="BP240" s="435"/>
      <c r="BQ240" s="495"/>
      <c r="BR240" s="503"/>
      <c r="BS240" s="435"/>
      <c r="BT240" s="435"/>
      <c r="BU240" s="435"/>
      <c r="BV240" s="435"/>
      <c r="BW240" s="435"/>
      <c r="BX240" s="435"/>
      <c r="BY240" s="436"/>
      <c r="BZ240" s="436"/>
      <c r="CA240" s="1824"/>
      <c r="CB240" s="1824"/>
      <c r="CC240" s="1824"/>
      <c r="CD240" s="1824"/>
      <c r="CE240" s="1824"/>
      <c r="CF240" s="1824"/>
      <c r="CG240" s="1824"/>
      <c r="CH240" s="1824"/>
      <c r="CI240" s="1824"/>
      <c r="CJ240" s="1824"/>
      <c r="CK240" s="1824"/>
      <c r="CL240" s="1824"/>
      <c r="CM240" s="1824"/>
      <c r="CN240" s="1824"/>
      <c r="CO240" s="1824"/>
      <c r="CP240" s="1824"/>
      <c r="CQ240" s="1824"/>
      <c r="CR240" s="1824"/>
      <c r="CS240" s="1824"/>
      <c r="CT240" s="1824"/>
      <c r="CU240" s="1824"/>
      <c r="CV240" s="1824"/>
      <c r="CW240" s="1824"/>
      <c r="CX240" s="1824"/>
      <c r="CY240" s="1824"/>
      <c r="CZ240" s="1824"/>
    </row>
    <row r="241" s="772" customFormat="true" ht="15" customHeight="true" x14ac:dyDescent="0.2">
      <c r="A241" s="1509"/>
      <c r="B241" s="1702"/>
      <c r="C241" s="1661"/>
      <c r="D241" s="1662"/>
      <c r="E241" s="1662"/>
      <c r="F241" s="1662"/>
      <c r="G241" s="1663"/>
      <c r="H241" s="1664"/>
      <c r="I241" s="1662"/>
      <c r="J241" s="1662"/>
      <c r="K241" s="1662"/>
      <c r="L241" s="1665"/>
      <c r="M241" s="1666"/>
      <c r="N241" s="1662"/>
      <c r="O241" s="1662"/>
      <c r="P241" s="1662"/>
      <c r="Q241" s="1663"/>
      <c r="R241" s="1664"/>
      <c r="S241" s="1662"/>
      <c r="T241" s="1662"/>
      <c r="U241" s="1662"/>
      <c r="V241" s="1662"/>
      <c r="W241" s="1662"/>
      <c r="X241" s="1662"/>
      <c r="Y241" s="1662"/>
      <c r="Z241" s="1791"/>
      <c r="AA241" s="898"/>
      <c r="AB241" s="898"/>
      <c r="AC241" s="898"/>
      <c r="AD241" s="898"/>
      <c r="AE241" s="898"/>
      <c r="AF241" s="898"/>
      <c r="AG241" s="898"/>
      <c r="AH241" s="898"/>
      <c r="AI241" s="898"/>
      <c r="AJ241" s="898"/>
      <c r="AK241" s="898"/>
      <c r="AL241" s="898"/>
      <c r="AM241" s="898"/>
      <c r="AN241" s="898"/>
      <c r="AO241" s="898"/>
      <c r="AP241" s="898"/>
      <c r="AQ241" s="898"/>
      <c r="AR241" s="898"/>
      <c r="AS241" s="898"/>
      <c r="AT241" s="898"/>
      <c r="AU241" s="898"/>
      <c r="AV241" s="898"/>
      <c r="AW241" s="898"/>
      <c r="AX241" s="898"/>
      <c r="AY241" s="898"/>
      <c r="AZ241" s="238"/>
      <c r="BA241" s="744"/>
      <c r="BB241" s="175"/>
      <c r="BC241" s="494"/>
      <c r="BD241" s="435"/>
      <c r="BE241" s="435"/>
      <c r="BF241" s="435"/>
      <c r="BG241" s="495"/>
      <c r="BH241" s="503"/>
      <c r="BI241" s="435"/>
      <c r="BJ241" s="435"/>
      <c r="BK241" s="435"/>
      <c r="BL241" s="495"/>
      <c r="BM241" s="503"/>
      <c r="BN241" s="435"/>
      <c r="BO241" s="435"/>
      <c r="BP241" s="435"/>
      <c r="BQ241" s="495"/>
      <c r="BR241" s="503"/>
      <c r="BS241" s="435"/>
      <c r="BT241" s="435"/>
      <c r="BU241" s="435"/>
      <c r="BV241" s="435"/>
      <c r="BW241" s="435"/>
      <c r="BX241" s="435"/>
      <c r="BY241" s="436"/>
      <c r="BZ241" s="436"/>
      <c r="CA241" s="1824"/>
      <c r="CB241" s="1824"/>
      <c r="CC241" s="1824"/>
      <c r="CD241" s="1824"/>
      <c r="CE241" s="1824"/>
      <c r="CF241" s="1824"/>
      <c r="CG241" s="1824"/>
      <c r="CH241" s="1824"/>
      <c r="CI241" s="1824"/>
      <c r="CJ241" s="1824"/>
      <c r="CK241" s="1824"/>
      <c r="CL241" s="1824"/>
      <c r="CM241" s="1824"/>
      <c r="CN241" s="1824"/>
      <c r="CO241" s="1824"/>
      <c r="CP241" s="1824"/>
      <c r="CQ241" s="1824"/>
      <c r="CR241" s="1824"/>
      <c r="CS241" s="1824"/>
      <c r="CT241" s="1824"/>
      <c r="CU241" s="1824"/>
      <c r="CV241" s="1824"/>
      <c r="CW241" s="1824"/>
      <c r="CX241" s="1824"/>
      <c r="CY241" s="1824"/>
      <c r="CZ241" s="1824"/>
    </row>
    <row r="242" s="772" customFormat="true" ht="15" customHeight="true" x14ac:dyDescent="0.2">
      <c r="A242" s="986"/>
      <c r="B242" s="1067"/>
      <c r="C242" s="1142"/>
      <c r="D242" s="1134"/>
      <c r="E242" s="1134"/>
      <c r="F242" s="1134"/>
      <c r="G242" s="1135"/>
      <c r="H242" s="1143"/>
      <c r="I242" s="1134"/>
      <c r="J242" s="1134"/>
      <c r="K242" s="1134"/>
      <c r="L242" s="1144"/>
      <c r="M242" s="1142"/>
      <c r="N242" s="1134"/>
      <c r="O242" s="1134"/>
      <c r="P242" s="1134"/>
      <c r="Q242" s="1135"/>
      <c r="R242" s="1143"/>
      <c r="S242" s="1134"/>
      <c r="T242" s="1134"/>
      <c r="U242" s="1134"/>
      <c r="V242" s="1134"/>
      <c r="W242" s="1134"/>
      <c r="X242" s="1134"/>
      <c r="Y242" s="1134"/>
      <c r="Z242" s="1144"/>
      <c r="AA242" s="898"/>
      <c r="AB242" s="898"/>
      <c r="AC242" s="898"/>
      <c r="AD242" s="898"/>
      <c r="AE242" s="898"/>
      <c r="AF242" s="898"/>
      <c r="AG242" s="898"/>
      <c r="AH242" s="898"/>
      <c r="AI242" s="898"/>
      <c r="AJ242" s="898"/>
      <c r="AK242" s="898"/>
      <c r="AL242" s="898"/>
      <c r="AM242" s="898"/>
      <c r="AN242" s="898"/>
      <c r="AO242" s="898"/>
      <c r="AP242" s="898"/>
      <c r="AQ242" s="898"/>
      <c r="AR242" s="898"/>
      <c r="AS242" s="898"/>
      <c r="AT242" s="898"/>
      <c r="AU242" s="898"/>
      <c r="AV242" s="898"/>
      <c r="AW242" s="898"/>
      <c r="AX242" s="898"/>
      <c r="AY242" s="898"/>
      <c r="AZ242" s="238"/>
      <c r="BA242" s="744"/>
      <c r="BB242" s="175"/>
      <c r="BC242" s="494"/>
      <c r="BD242" s="435"/>
      <c r="BE242" s="435"/>
      <c r="BF242" s="435"/>
      <c r="BG242" s="495"/>
      <c r="BH242" s="503"/>
      <c r="BI242" s="435"/>
      <c r="BJ242" s="435"/>
      <c r="BK242" s="435"/>
      <c r="BL242" s="495"/>
      <c r="BM242" s="503"/>
      <c r="BN242" s="435"/>
      <c r="BO242" s="435"/>
      <c r="BP242" s="435"/>
      <c r="BQ242" s="495"/>
      <c r="BR242" s="503"/>
      <c r="BS242" s="435"/>
      <c r="BT242" s="435"/>
      <c r="BU242" s="435"/>
      <c r="BV242" s="435"/>
      <c r="BW242" s="435"/>
      <c r="BX242" s="435"/>
      <c r="BY242" s="436"/>
      <c r="BZ242" s="436"/>
      <c r="CA242" s="1824"/>
      <c r="CB242" s="1824"/>
      <c r="CC242" s="1824"/>
      <c r="CD242" s="1824"/>
      <c r="CE242" s="1824"/>
      <c r="CF242" s="1824"/>
      <c r="CG242" s="1824"/>
      <c r="CH242" s="1824"/>
      <c r="CI242" s="1824"/>
      <c r="CJ242" s="1824"/>
      <c r="CK242" s="1824"/>
      <c r="CL242" s="1824"/>
      <c r="CM242" s="1824"/>
      <c r="CN242" s="1824"/>
      <c r="CO242" s="1824"/>
      <c r="CP242" s="1824"/>
      <c r="CQ242" s="1824"/>
      <c r="CR242" s="1824"/>
      <c r="CS242" s="1824"/>
      <c r="CT242" s="1824"/>
      <c r="CU242" s="1824"/>
      <c r="CV242" s="1824"/>
      <c r="CW242" s="1824"/>
      <c r="CX242" s="1824"/>
      <c r="CY242" s="1824"/>
      <c r="CZ242" s="1824"/>
    </row>
    <row r="243" s="772" customFormat="true" ht="15" customHeight="true" x14ac:dyDescent="0.2">
      <c r="A243" s="986"/>
      <c r="B243" s="1067"/>
      <c r="C243" s="1142"/>
      <c r="D243" s="1134"/>
      <c r="E243" s="1134"/>
      <c r="F243" s="1134"/>
      <c r="G243" s="1135"/>
      <c r="H243" s="1143"/>
      <c r="I243" s="1134"/>
      <c r="J243" s="1134"/>
      <c r="K243" s="1134"/>
      <c r="L243" s="1144"/>
      <c r="M243" s="1142"/>
      <c r="N243" s="1134"/>
      <c r="O243" s="1134"/>
      <c r="P243" s="1134"/>
      <c r="Q243" s="1135"/>
      <c r="R243" s="1143"/>
      <c r="S243" s="1134"/>
      <c r="T243" s="1134"/>
      <c r="U243" s="1134"/>
      <c r="V243" s="1134"/>
      <c r="W243" s="1134"/>
      <c r="X243" s="1134"/>
      <c r="Y243" s="1134"/>
      <c r="Z243" s="1144"/>
      <c r="AA243" s="898"/>
      <c r="AB243" s="898"/>
      <c r="AC243" s="898"/>
      <c r="AD243" s="898"/>
      <c r="AE243" s="898"/>
      <c r="AF243" s="898"/>
      <c r="AG243" s="898"/>
      <c r="AH243" s="898"/>
      <c r="AI243" s="898"/>
      <c r="AJ243" s="898"/>
      <c r="AK243" s="898"/>
      <c r="AL243" s="898"/>
      <c r="AM243" s="898"/>
      <c r="AN243" s="898"/>
      <c r="AO243" s="898"/>
      <c r="AP243" s="898"/>
      <c r="AQ243" s="898"/>
      <c r="AR243" s="898"/>
      <c r="AS243" s="898"/>
      <c r="AT243" s="898"/>
      <c r="AU243" s="898"/>
      <c r="AV243" s="898"/>
      <c r="AW243" s="898"/>
      <c r="AX243" s="898"/>
      <c r="AY243" s="898"/>
      <c r="AZ243" s="238"/>
      <c r="BA243" s="744"/>
      <c r="BB243" s="175"/>
      <c r="BC243" s="494"/>
      <c r="BD243" s="435"/>
      <c r="BE243" s="435"/>
      <c r="BF243" s="435"/>
      <c r="BG243" s="495"/>
      <c r="BH243" s="503"/>
      <c r="BI243" s="435"/>
      <c r="BJ243" s="435"/>
      <c r="BK243" s="435"/>
      <c r="BL243" s="495"/>
      <c r="BM243" s="503"/>
      <c r="BN243" s="435"/>
      <c r="BO243" s="435"/>
      <c r="BP243" s="435"/>
      <c r="BQ243" s="495"/>
      <c r="BR243" s="503"/>
      <c r="BS243" s="435"/>
      <c r="BT243" s="435"/>
      <c r="BU243" s="435"/>
      <c r="BV243" s="435"/>
      <c r="BW243" s="435"/>
      <c r="BX243" s="435"/>
      <c r="BY243" s="436"/>
      <c r="BZ243" s="436"/>
      <c r="CA243" s="1824"/>
      <c r="CB243" s="1824"/>
      <c r="CC243" s="1824"/>
      <c r="CD243" s="1824"/>
      <c r="CE243" s="1824"/>
      <c r="CF243" s="1824"/>
      <c r="CG243" s="1824"/>
      <c r="CH243" s="1824"/>
      <c r="CI243" s="1824"/>
      <c r="CJ243" s="1824"/>
      <c r="CK243" s="1824"/>
      <c r="CL243" s="1824"/>
      <c r="CM243" s="1824"/>
      <c r="CN243" s="1824"/>
      <c r="CO243" s="1824"/>
      <c r="CP243" s="1824"/>
      <c r="CQ243" s="1824"/>
      <c r="CR243" s="1824"/>
      <c r="CS243" s="1824"/>
      <c r="CT243" s="1824"/>
      <c r="CU243" s="1824"/>
      <c r="CV243" s="1824"/>
      <c r="CW243" s="1824"/>
      <c r="CX243" s="1824"/>
      <c r="CY243" s="1824"/>
      <c r="CZ243" s="1824"/>
    </row>
    <row r="244" s="772" customFormat="true" ht="15" customHeight="true" x14ac:dyDescent="0.2">
      <c r="A244" s="986"/>
      <c r="B244" s="1067"/>
      <c r="C244" s="1142"/>
      <c r="D244" s="1134"/>
      <c r="E244" s="1134"/>
      <c r="F244" s="1134"/>
      <c r="G244" s="1135"/>
      <c r="H244" s="1143"/>
      <c r="I244" s="1134"/>
      <c r="J244" s="1134"/>
      <c r="K244" s="1134"/>
      <c r="L244" s="1144"/>
      <c r="M244" s="1142"/>
      <c r="N244" s="1134"/>
      <c r="O244" s="1134"/>
      <c r="P244" s="1134"/>
      <c r="Q244" s="1135"/>
      <c r="R244" s="1143"/>
      <c r="S244" s="1134"/>
      <c r="T244" s="1134"/>
      <c r="U244" s="1134"/>
      <c r="V244" s="1134"/>
      <c r="W244" s="1134"/>
      <c r="X244" s="1134"/>
      <c r="Y244" s="1134"/>
      <c r="Z244" s="1144"/>
      <c r="AA244" s="898"/>
      <c r="AB244" s="898"/>
      <c r="AC244" s="898"/>
      <c r="AD244" s="898"/>
      <c r="AE244" s="898"/>
      <c r="AF244" s="898"/>
      <c r="AG244" s="898"/>
      <c r="AH244" s="898"/>
      <c r="AI244" s="898"/>
      <c r="AJ244" s="898"/>
      <c r="AK244" s="898"/>
      <c r="AL244" s="898"/>
      <c r="AM244" s="898"/>
      <c r="AN244" s="898"/>
      <c r="AO244" s="898"/>
      <c r="AP244" s="898"/>
      <c r="AQ244" s="898"/>
      <c r="AR244" s="898"/>
      <c r="AS244" s="898"/>
      <c r="AT244" s="898"/>
      <c r="AU244" s="898"/>
      <c r="AV244" s="898"/>
      <c r="AW244" s="898"/>
      <c r="AX244" s="898"/>
      <c r="AY244" s="898"/>
      <c r="AZ244" s="238"/>
      <c r="BA244" s="744"/>
      <c r="BB244" s="175"/>
      <c r="BC244" s="494"/>
      <c r="BD244" s="435"/>
      <c r="BE244" s="435"/>
      <c r="BF244" s="435"/>
      <c r="BG244" s="495"/>
      <c r="BH244" s="503"/>
      <c r="BI244" s="435"/>
      <c r="BJ244" s="435"/>
      <c r="BK244" s="435"/>
      <c r="BL244" s="495"/>
      <c r="BM244" s="503"/>
      <c r="BN244" s="435"/>
      <c r="BO244" s="435"/>
      <c r="BP244" s="435"/>
      <c r="BQ244" s="495"/>
      <c r="BR244" s="503"/>
      <c r="BS244" s="435"/>
      <c r="BT244" s="435"/>
      <c r="BU244" s="435"/>
      <c r="BV244" s="435"/>
      <c r="BW244" s="435"/>
      <c r="BX244" s="435"/>
      <c r="BY244" s="436"/>
      <c r="BZ244" s="436"/>
      <c r="CA244" s="1824"/>
      <c r="CB244" s="1824"/>
      <c r="CC244" s="1824"/>
      <c r="CD244" s="1824"/>
      <c r="CE244" s="1824"/>
      <c r="CF244" s="1824"/>
      <c r="CG244" s="1824"/>
      <c r="CH244" s="1824"/>
      <c r="CI244" s="1824"/>
      <c r="CJ244" s="1824"/>
      <c r="CK244" s="1824"/>
      <c r="CL244" s="1824"/>
      <c r="CM244" s="1824"/>
      <c r="CN244" s="1824"/>
      <c r="CO244" s="1824"/>
      <c r="CP244" s="1824"/>
      <c r="CQ244" s="1824"/>
      <c r="CR244" s="1824"/>
      <c r="CS244" s="1824"/>
      <c r="CT244" s="1824"/>
      <c r="CU244" s="1824"/>
      <c r="CV244" s="1824"/>
      <c r="CW244" s="1824"/>
      <c r="CX244" s="1824"/>
      <c r="CY244" s="1824"/>
      <c r="CZ244" s="1824"/>
    </row>
    <row r="245" s="772" customFormat="true" ht="15" customHeight="true" x14ac:dyDescent="0.2">
      <c r="A245" s="986"/>
      <c r="B245" s="1067"/>
      <c r="C245" s="1142"/>
      <c r="D245" s="1134"/>
      <c r="E245" s="1134"/>
      <c r="F245" s="1134"/>
      <c r="G245" s="1135"/>
      <c r="H245" s="1143"/>
      <c r="I245" s="1134"/>
      <c r="J245" s="1134"/>
      <c r="K245" s="1134"/>
      <c r="L245" s="1144"/>
      <c r="M245" s="1142"/>
      <c r="N245" s="1134"/>
      <c r="O245" s="1134"/>
      <c r="P245" s="1134"/>
      <c r="Q245" s="1135"/>
      <c r="R245" s="1143"/>
      <c r="S245" s="1134"/>
      <c r="T245" s="1134"/>
      <c r="U245" s="1134"/>
      <c r="V245" s="1134"/>
      <c r="W245" s="1134"/>
      <c r="X245" s="1134"/>
      <c r="Y245" s="1134"/>
      <c r="Z245" s="1144"/>
      <c r="AA245" s="898"/>
      <c r="AB245" s="898"/>
      <c r="AC245" s="898"/>
      <c r="AD245" s="898"/>
      <c r="AE245" s="898"/>
      <c r="AF245" s="898"/>
      <c r="AG245" s="898"/>
      <c r="AH245" s="898"/>
      <c r="AI245" s="898"/>
      <c r="AJ245" s="898"/>
      <c r="AK245" s="898"/>
      <c r="AL245" s="898"/>
      <c r="AM245" s="898"/>
      <c r="AN245" s="898"/>
      <c r="AO245" s="898"/>
      <c r="AP245" s="898"/>
      <c r="AQ245" s="898"/>
      <c r="AR245" s="898"/>
      <c r="AS245" s="898"/>
      <c r="AT245" s="898"/>
      <c r="AU245" s="898"/>
      <c r="AV245" s="898"/>
      <c r="AW245" s="898"/>
      <c r="AX245" s="898"/>
      <c r="AY245" s="898"/>
      <c r="AZ245" s="238"/>
      <c r="BA245" s="744"/>
      <c r="BB245" s="175"/>
      <c r="BC245" s="494"/>
      <c r="BD245" s="435"/>
      <c r="BE245" s="435"/>
      <c r="BF245" s="435"/>
      <c r="BG245" s="495"/>
      <c r="BH245" s="503"/>
      <c r="BI245" s="435"/>
      <c r="BJ245" s="435"/>
      <c r="BK245" s="435"/>
      <c r="BL245" s="495"/>
      <c r="BM245" s="503"/>
      <c r="BN245" s="435"/>
      <c r="BO245" s="435"/>
      <c r="BP245" s="435"/>
      <c r="BQ245" s="495"/>
      <c r="BR245" s="503"/>
      <c r="BS245" s="435"/>
      <c r="BT245" s="435"/>
      <c r="BU245" s="435"/>
      <c r="BV245" s="435"/>
      <c r="BW245" s="435"/>
      <c r="BX245" s="435"/>
      <c r="BY245" s="436"/>
      <c r="BZ245" s="436"/>
      <c r="CA245" s="1824"/>
      <c r="CB245" s="1824"/>
      <c r="CC245" s="1824"/>
      <c r="CD245" s="1824"/>
      <c r="CE245" s="1824"/>
      <c r="CF245" s="1824"/>
      <c r="CG245" s="1824"/>
      <c r="CH245" s="1824"/>
      <c r="CI245" s="1824"/>
      <c r="CJ245" s="1824"/>
      <c r="CK245" s="1824"/>
      <c r="CL245" s="1824"/>
      <c r="CM245" s="1824"/>
      <c r="CN245" s="1824"/>
      <c r="CO245" s="1824"/>
      <c r="CP245" s="1824"/>
      <c r="CQ245" s="1824"/>
      <c r="CR245" s="1824"/>
      <c r="CS245" s="1824"/>
      <c r="CT245" s="1824"/>
      <c r="CU245" s="1824"/>
      <c r="CV245" s="1824"/>
      <c r="CW245" s="1824"/>
      <c r="CX245" s="1824"/>
      <c r="CY245" s="1824"/>
      <c r="CZ245" s="1824"/>
    </row>
    <row r="246" s="772" customFormat="true" ht="15" customHeight="true" x14ac:dyDescent="0.2">
      <c r="A246" s="986"/>
      <c r="B246" s="1067"/>
      <c r="C246" s="1142"/>
      <c r="D246" s="1134"/>
      <c r="E246" s="1134"/>
      <c r="F246" s="1134"/>
      <c r="G246" s="1135"/>
      <c r="H246" s="1143"/>
      <c r="I246" s="1134"/>
      <c r="J246" s="1134"/>
      <c r="K246" s="1134"/>
      <c r="L246" s="1144"/>
      <c r="M246" s="1142"/>
      <c r="N246" s="1134"/>
      <c r="O246" s="1134"/>
      <c r="P246" s="1134"/>
      <c r="Q246" s="1135"/>
      <c r="R246" s="1143"/>
      <c r="S246" s="1134"/>
      <c r="T246" s="1134"/>
      <c r="U246" s="1134"/>
      <c r="V246" s="1134"/>
      <c r="W246" s="1134"/>
      <c r="X246" s="1134"/>
      <c r="Y246" s="1134"/>
      <c r="Z246" s="1144"/>
      <c r="AA246" s="898"/>
      <c r="AB246" s="898"/>
      <c r="AC246" s="898"/>
      <c r="AD246" s="898"/>
      <c r="AE246" s="898"/>
      <c r="AF246" s="898"/>
      <c r="AG246" s="898"/>
      <c r="AH246" s="898"/>
      <c r="AI246" s="898"/>
      <c r="AJ246" s="898"/>
      <c r="AK246" s="898"/>
      <c r="AL246" s="898"/>
      <c r="AM246" s="898"/>
      <c r="AN246" s="898"/>
      <c r="AO246" s="898"/>
      <c r="AP246" s="898"/>
      <c r="AQ246" s="898"/>
      <c r="AR246" s="898"/>
      <c r="AS246" s="898"/>
      <c r="AT246" s="898"/>
      <c r="AU246" s="898"/>
      <c r="AV246" s="898"/>
      <c r="AW246" s="898"/>
      <c r="AX246" s="898"/>
      <c r="AY246" s="898"/>
      <c r="AZ246" s="238"/>
      <c r="BA246" s="744"/>
      <c r="BB246" s="175"/>
      <c r="BC246" s="494"/>
      <c r="BD246" s="435"/>
      <c r="BE246" s="435"/>
      <c r="BF246" s="435"/>
      <c r="BG246" s="495"/>
      <c r="BH246" s="503"/>
      <c r="BI246" s="435"/>
      <c r="BJ246" s="435"/>
      <c r="BK246" s="435"/>
      <c r="BL246" s="495"/>
      <c r="BM246" s="503"/>
      <c r="BN246" s="435"/>
      <c r="BO246" s="435"/>
      <c r="BP246" s="435"/>
      <c r="BQ246" s="495"/>
      <c r="BR246" s="503"/>
      <c r="BS246" s="435"/>
      <c r="BT246" s="435"/>
      <c r="BU246" s="435"/>
      <c r="BV246" s="435"/>
      <c r="BW246" s="435"/>
      <c r="BX246" s="435"/>
      <c r="BY246" s="436"/>
      <c r="BZ246" s="436"/>
      <c r="CA246" s="1824"/>
      <c r="CB246" s="1824"/>
      <c r="CC246" s="1824"/>
      <c r="CD246" s="1824"/>
      <c r="CE246" s="1824"/>
      <c r="CF246" s="1824"/>
      <c r="CG246" s="1824"/>
      <c r="CH246" s="1824"/>
      <c r="CI246" s="1824"/>
      <c r="CJ246" s="1824"/>
      <c r="CK246" s="1824"/>
      <c r="CL246" s="1824"/>
      <c r="CM246" s="1824"/>
      <c r="CN246" s="1824"/>
      <c r="CO246" s="1824"/>
      <c r="CP246" s="1824"/>
      <c r="CQ246" s="1824"/>
      <c r="CR246" s="1824"/>
      <c r="CS246" s="1824"/>
      <c r="CT246" s="1824"/>
      <c r="CU246" s="1824"/>
      <c r="CV246" s="1824"/>
      <c r="CW246" s="1824"/>
      <c r="CX246" s="1824"/>
      <c r="CY246" s="1824"/>
      <c r="CZ246" s="1824"/>
    </row>
    <row r="247" s="772" customFormat="true" ht="15" customHeight="true" x14ac:dyDescent="0.2">
      <c r="A247" s="986"/>
      <c r="B247" s="1067"/>
      <c r="C247" s="1142"/>
      <c r="D247" s="1134"/>
      <c r="E247" s="1134"/>
      <c r="F247" s="1134"/>
      <c r="G247" s="1135"/>
      <c r="H247" s="1143"/>
      <c r="I247" s="1134"/>
      <c r="J247" s="1134"/>
      <c r="K247" s="1134"/>
      <c r="L247" s="1144"/>
      <c r="M247" s="1142"/>
      <c r="N247" s="1134"/>
      <c r="O247" s="1134"/>
      <c r="P247" s="1134"/>
      <c r="Q247" s="1135"/>
      <c r="R247" s="1143"/>
      <c r="S247" s="1134"/>
      <c r="T247" s="1134"/>
      <c r="U247" s="1134"/>
      <c r="V247" s="1134"/>
      <c r="W247" s="1134"/>
      <c r="X247" s="1134"/>
      <c r="Y247" s="1134"/>
      <c r="Z247" s="1144"/>
      <c r="AA247" s="898"/>
      <c r="AB247" s="898"/>
      <c r="AC247" s="898"/>
      <c r="AD247" s="898"/>
      <c r="AE247" s="898"/>
      <c r="AF247" s="898"/>
      <c r="AG247" s="898"/>
      <c r="AH247" s="898"/>
      <c r="AI247" s="898"/>
      <c r="AJ247" s="898"/>
      <c r="AK247" s="898"/>
      <c r="AL247" s="898"/>
      <c r="AM247" s="898"/>
      <c r="AN247" s="898"/>
      <c r="AO247" s="898"/>
      <c r="AP247" s="898"/>
      <c r="AQ247" s="898"/>
      <c r="AR247" s="898"/>
      <c r="AS247" s="898"/>
      <c r="AT247" s="898"/>
      <c r="AU247" s="898"/>
      <c r="AV247" s="898"/>
      <c r="AW247" s="898"/>
      <c r="AX247" s="898"/>
      <c r="AY247" s="898"/>
      <c r="AZ247" s="238"/>
      <c r="BA247" s="744"/>
      <c r="BB247" s="175"/>
      <c r="BC247" s="494"/>
      <c r="BD247" s="435"/>
      <c r="BE247" s="435"/>
      <c r="BF247" s="435"/>
      <c r="BG247" s="495"/>
      <c r="BH247" s="503"/>
      <c r="BI247" s="435"/>
      <c r="BJ247" s="435"/>
      <c r="BK247" s="435"/>
      <c r="BL247" s="495"/>
      <c r="BM247" s="503"/>
      <c r="BN247" s="435"/>
      <c r="BO247" s="435"/>
      <c r="BP247" s="435"/>
      <c r="BQ247" s="495"/>
      <c r="BR247" s="503"/>
      <c r="BS247" s="435"/>
      <c r="BT247" s="435"/>
      <c r="BU247" s="435"/>
      <c r="BV247" s="435"/>
      <c r="BW247" s="435"/>
      <c r="BX247" s="435"/>
      <c r="BY247" s="436"/>
      <c r="BZ247" s="436"/>
      <c r="CA247" s="1824"/>
      <c r="CB247" s="1824"/>
      <c r="CC247" s="1824"/>
      <c r="CD247" s="1824"/>
      <c r="CE247" s="1824"/>
      <c r="CF247" s="1824"/>
      <c r="CG247" s="1824"/>
      <c r="CH247" s="1824"/>
      <c r="CI247" s="1824"/>
      <c r="CJ247" s="1824"/>
      <c r="CK247" s="1824"/>
      <c r="CL247" s="1824"/>
      <c r="CM247" s="1824"/>
      <c r="CN247" s="1824"/>
      <c r="CO247" s="1824"/>
      <c r="CP247" s="1824"/>
      <c r="CQ247" s="1824"/>
      <c r="CR247" s="1824"/>
      <c r="CS247" s="1824"/>
      <c r="CT247" s="1824"/>
      <c r="CU247" s="1824"/>
      <c r="CV247" s="1824"/>
      <c r="CW247" s="1824"/>
      <c r="CX247" s="1824"/>
      <c r="CY247" s="1824"/>
      <c r="CZ247" s="1824"/>
    </row>
    <row r="248" s="772" customFormat="true" ht="15" customHeight="true" x14ac:dyDescent="0.2">
      <c r="A248" s="1244"/>
      <c r="B248" s="1076"/>
      <c r="C248" s="1667"/>
      <c r="D248" s="1155"/>
      <c r="E248" s="1155"/>
      <c r="F248" s="1155"/>
      <c r="G248" s="1156"/>
      <c r="H248" s="1668"/>
      <c r="I248" s="1155"/>
      <c r="J248" s="1155"/>
      <c r="K248" s="1155"/>
      <c r="L248" s="1669"/>
      <c r="M248" s="1667"/>
      <c r="N248" s="1155"/>
      <c r="O248" s="1155"/>
      <c r="P248" s="1155"/>
      <c r="Q248" s="1156"/>
      <c r="R248" s="1668"/>
      <c r="S248" s="1155"/>
      <c r="T248" s="1155"/>
      <c r="U248" s="1155"/>
      <c r="V248" s="1155"/>
      <c r="W248" s="1155"/>
      <c r="X248" s="1155"/>
      <c r="Y248" s="1155"/>
      <c r="Z248" s="1669"/>
      <c r="AA248" s="898"/>
      <c r="AB248" s="898"/>
      <c r="AC248" s="898"/>
      <c r="AD248" s="898"/>
      <c r="AE248" s="898"/>
      <c r="AF248" s="898"/>
      <c r="AG248" s="898"/>
      <c r="AH248" s="898"/>
      <c r="AI248" s="898"/>
      <c r="AJ248" s="898"/>
      <c r="AK248" s="898"/>
      <c r="AL248" s="898"/>
      <c r="AM248" s="898"/>
      <c r="AN248" s="898"/>
      <c r="AO248" s="898"/>
      <c r="AP248" s="898"/>
      <c r="AQ248" s="898"/>
      <c r="AR248" s="898"/>
      <c r="AS248" s="898"/>
      <c r="AT248" s="898"/>
      <c r="AU248" s="898"/>
      <c r="AV248" s="898"/>
      <c r="AW248" s="898"/>
      <c r="AX248" s="898"/>
      <c r="AY248" s="898"/>
      <c r="AZ248" s="238"/>
      <c r="BA248" s="744"/>
      <c r="BB248" s="175"/>
      <c r="BC248" s="496"/>
      <c r="BD248" s="497"/>
      <c r="BE248" s="497"/>
      <c r="BF248" s="497"/>
      <c r="BG248" s="498"/>
      <c r="BH248" s="504"/>
      <c r="BI248" s="497"/>
      <c r="BJ248" s="497"/>
      <c r="BK248" s="497"/>
      <c r="BL248" s="498"/>
      <c r="BM248" s="504"/>
      <c r="BN248" s="497"/>
      <c r="BO248" s="497"/>
      <c r="BP248" s="497"/>
      <c r="BQ248" s="498"/>
      <c r="BR248" s="504"/>
      <c r="BS248" s="497"/>
      <c r="BT248" s="497"/>
      <c r="BU248" s="497"/>
      <c r="BV248" s="497"/>
      <c r="BW248" s="497"/>
      <c r="BX248" s="497"/>
      <c r="BY248" s="512"/>
      <c r="BZ248" s="512"/>
      <c r="CA248" s="1824"/>
      <c r="CB248" s="1824"/>
      <c r="CC248" s="1824"/>
      <c r="CD248" s="1824"/>
      <c r="CE248" s="1824"/>
      <c r="CF248" s="1824"/>
      <c r="CG248" s="1824"/>
      <c r="CH248" s="1824"/>
      <c r="CI248" s="1824"/>
      <c r="CJ248" s="1824"/>
      <c r="CK248" s="1824"/>
      <c r="CL248" s="1824"/>
      <c r="CM248" s="1824"/>
      <c r="CN248" s="1824"/>
      <c r="CO248" s="1824"/>
      <c r="CP248" s="1824"/>
      <c r="CQ248" s="1824"/>
      <c r="CR248" s="1824"/>
      <c r="CS248" s="1824"/>
      <c r="CT248" s="1824"/>
      <c r="CU248" s="1824"/>
      <c r="CV248" s="1824"/>
      <c r="CW248" s="1824"/>
      <c r="CX248" s="1824"/>
      <c r="CY248" s="1824"/>
      <c r="CZ248" s="1824"/>
    </row>
    <row r="249" s="772" customFormat="true" ht="250.15" customHeight="true" x14ac:dyDescent="0.2">
      <c r="B249" s="771"/>
      <c r="AA249" s="238"/>
      <c r="AB249" s="238"/>
      <c r="AC249" s="238"/>
      <c r="AD249" s="238"/>
      <c r="AE249" s="238"/>
      <c r="AF249" s="238"/>
      <c r="AG249" s="238"/>
      <c r="AH249" s="238"/>
      <c r="AI249" s="238"/>
      <c r="AJ249" s="238"/>
      <c r="AK249" s="238"/>
      <c r="AL249" s="238"/>
      <c r="AM249" s="238"/>
      <c r="AN249" s="238"/>
      <c r="AO249" s="238"/>
      <c r="AP249" s="238"/>
      <c r="AQ249" s="238"/>
      <c r="AR249" s="238"/>
      <c r="AS249" s="238"/>
      <c r="AT249" s="238"/>
      <c r="AU249" s="238"/>
      <c r="AV249" s="238"/>
      <c r="AW249" s="238"/>
      <c r="AX249" s="238"/>
      <c r="AY249" s="238"/>
      <c r="AZ249" s="23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7"/>
      <c r="CA249" s="237"/>
      <c r="CB249" s="237"/>
      <c r="CC249" s="237"/>
      <c r="CD249" s="237"/>
      <c r="CE249" s="237"/>
      <c r="CF249" s="237"/>
      <c r="CG249" s="237"/>
      <c r="CH249" s="237"/>
      <c r="CI249" s="237"/>
      <c r="CJ249" s="237"/>
      <c r="CK249" s="237"/>
      <c r="CL249" s="237"/>
      <c r="CM249" s="237"/>
      <c r="CN249" s="237"/>
      <c r="CO249" s="237"/>
      <c r="CP249" s="237"/>
      <c r="CQ249" s="237"/>
      <c r="CR249" s="237"/>
      <c r="CS249" s="237"/>
      <c r="CT249" s="237"/>
      <c r="CU249" s="237"/>
      <c r="CV249" s="237"/>
      <c r="CW249" s="237"/>
      <c r="CX249" s="237"/>
      <c r="CY249" s="237"/>
      <c r="CZ249" s="237"/>
    </row>
    <row r="250" s="240" customFormat="true" ht="19.15" customHeight="true" x14ac:dyDescent="0.2">
      <c r="B250" s="746"/>
      <c r="AA250" s="233"/>
      <c r="AB250" s="233"/>
      <c r="AC250" s="233"/>
      <c r="AD250" s="233"/>
      <c r="AE250" s="233"/>
      <c r="AF250" s="233"/>
      <c r="AG250" s="233"/>
      <c r="AH250" s="233"/>
      <c r="AI250" s="233"/>
      <c r="AJ250" s="233"/>
      <c r="AK250" s="233"/>
      <c r="AL250" s="233"/>
      <c r="AM250" s="233"/>
      <c r="AN250" s="233"/>
      <c r="AO250" s="233"/>
      <c r="AP250" s="233"/>
      <c r="AQ250" s="233"/>
      <c r="AR250" s="233"/>
      <c r="AS250" s="233"/>
      <c r="AT250" s="233"/>
      <c r="AU250" s="233"/>
      <c r="AV250" s="233"/>
      <c r="AW250" s="233"/>
      <c r="AX250" s="233"/>
      <c r="AY250" s="233"/>
      <c r="AZ250" s="233"/>
      <c r="BA250" s="740"/>
      <c r="BB250" s="266"/>
      <c r="BC250" s="740"/>
      <c r="BD250" s="740"/>
      <c r="BE250" s="740"/>
      <c r="BF250" s="740"/>
      <c r="BG250" s="740"/>
      <c r="BH250" s="740"/>
      <c r="BI250" s="740"/>
      <c r="BJ250" s="740"/>
      <c r="BK250" s="740"/>
      <c r="BL250" s="740"/>
      <c r="BM250" s="740"/>
      <c r="BN250" s="740"/>
      <c r="BO250" s="740"/>
      <c r="BP250" s="740"/>
      <c r="BQ250" s="740"/>
      <c r="BR250" s="740"/>
      <c r="BS250" s="740"/>
      <c r="BT250" s="740"/>
      <c r="BU250" s="740"/>
      <c r="BV250" s="740"/>
      <c r="BW250" s="740"/>
      <c r="BX250" s="740"/>
      <c r="BY250" s="740"/>
      <c r="BZ250" s="233"/>
      <c r="CA250" s="233"/>
      <c r="CB250" s="233"/>
      <c r="CC250" s="233"/>
      <c r="CD250" s="233"/>
      <c r="CE250" s="233"/>
      <c r="CF250" s="233"/>
      <c r="CG250" s="233"/>
      <c r="CH250" s="233"/>
      <c r="CI250" s="233"/>
      <c r="CJ250" s="233"/>
      <c r="CK250" s="233"/>
      <c r="CL250" s="233"/>
      <c r="CM250" s="233"/>
      <c r="CN250" s="233"/>
      <c r="CO250" s="233"/>
      <c r="CP250" s="233"/>
      <c r="CQ250" s="233"/>
      <c r="CR250" s="233"/>
      <c r="CS250" s="233"/>
      <c r="CT250" s="233"/>
      <c r="CU250" s="233"/>
      <c r="CV250" s="233"/>
      <c r="CW250" s="233"/>
      <c r="CX250" s="233"/>
      <c r="CY250" s="233"/>
      <c r="CZ250" s="233"/>
    </row>
    <row r="251" s="240" customFormat="true" ht="15" customHeight="true" x14ac:dyDescent="0.2">
      <c r="B251" s="746"/>
      <c r="AA251" s="233"/>
      <c r="AB251" s="233"/>
      <c r="AC251" s="233"/>
      <c r="AD251" s="233"/>
      <c r="AE251" s="233"/>
      <c r="AF251" s="233"/>
      <c r="AG251" s="233"/>
      <c r="AH251" s="233"/>
      <c r="AI251" s="233"/>
      <c r="AJ251" s="233"/>
      <c r="AK251" s="233"/>
      <c r="AL251" s="233"/>
      <c r="AM251" s="233"/>
      <c r="AN251" s="233"/>
      <c r="AO251" s="233"/>
      <c r="AP251" s="233"/>
      <c r="AQ251" s="233"/>
      <c r="AR251" s="233"/>
      <c r="AS251" s="233"/>
      <c r="AT251" s="233"/>
      <c r="AU251" s="233"/>
      <c r="AV251" s="233"/>
      <c r="AW251" s="233"/>
      <c r="AX251" s="233"/>
      <c r="AY251" s="233"/>
      <c r="AZ251" s="233"/>
      <c r="BA251" s="740"/>
      <c r="BB251" s="266"/>
      <c r="BC251" s="740"/>
      <c r="BD251" s="740"/>
      <c r="BE251" s="740"/>
      <c r="BF251" s="740"/>
      <c r="BG251" s="740"/>
      <c r="BH251" s="740"/>
      <c r="BI251" s="740"/>
      <c r="BJ251" s="740"/>
      <c r="BK251" s="740"/>
      <c r="BL251" s="740"/>
      <c r="BM251" s="740"/>
      <c r="BN251" s="740"/>
      <c r="BO251" s="740"/>
      <c r="BP251" s="740"/>
      <c r="BQ251" s="740"/>
      <c r="BR251" s="740"/>
      <c r="BS251" s="740"/>
      <c r="BT251" s="740"/>
      <c r="BU251" s="740"/>
      <c r="BV251" s="740"/>
      <c r="BW251" s="740"/>
      <c r="BX251" s="740"/>
      <c r="BY251" s="740"/>
      <c r="BZ251" s="233"/>
      <c r="CA251" s="233"/>
      <c r="CB251" s="233"/>
      <c r="CC251" s="233"/>
      <c r="CD251" s="233"/>
      <c r="CE251" s="233"/>
      <c r="CF251" s="233"/>
      <c r="CG251" s="233"/>
      <c r="CH251" s="233"/>
      <c r="CI251" s="233"/>
      <c r="CJ251" s="233"/>
      <c r="CK251" s="233"/>
      <c r="CL251" s="233"/>
      <c r="CM251" s="233"/>
      <c r="CN251" s="233"/>
      <c r="CO251" s="233"/>
      <c r="CP251" s="233"/>
      <c r="CQ251" s="233"/>
      <c r="CR251" s="233"/>
      <c r="CS251" s="233"/>
      <c r="CT251" s="233"/>
      <c r="CU251" s="233"/>
      <c r="CV251" s="233"/>
      <c r="CW251" s="233"/>
      <c r="CX251" s="233"/>
      <c r="CY251" s="233"/>
      <c r="CZ251" s="233"/>
    </row>
    <row r="252" s="240" customFormat="true" ht="15" customHeight="true" x14ac:dyDescent="0.2">
      <c r="B252" s="746"/>
      <c r="AA252" s="233"/>
      <c r="AB252" s="233"/>
      <c r="AC252" s="233"/>
      <c r="AD252" s="233"/>
      <c r="AE252" s="233"/>
      <c r="AF252" s="233"/>
      <c r="AG252" s="233"/>
      <c r="AH252" s="233"/>
      <c r="AI252" s="233"/>
      <c r="AJ252" s="233"/>
      <c r="AK252" s="233"/>
      <c r="AL252" s="233"/>
      <c r="AM252" s="233"/>
      <c r="AN252" s="233"/>
      <c r="AO252" s="233"/>
      <c r="AP252" s="233"/>
      <c r="AQ252" s="233"/>
      <c r="AR252" s="233"/>
      <c r="AS252" s="233"/>
      <c r="AT252" s="233"/>
      <c r="AU252" s="233"/>
      <c r="AV252" s="233"/>
      <c r="AW252" s="233"/>
      <c r="AX252" s="233"/>
      <c r="AY252" s="233"/>
      <c r="AZ252" s="233"/>
      <c r="BA252" s="740"/>
      <c r="BB252" s="266"/>
      <c r="BC252" s="740"/>
      <c r="BD252" s="740"/>
      <c r="BE252" s="740"/>
      <c r="BF252" s="740"/>
      <c r="BG252" s="740"/>
      <c r="BH252" s="740"/>
      <c r="BI252" s="740"/>
      <c r="BJ252" s="740"/>
      <c r="BK252" s="740"/>
      <c r="BL252" s="740"/>
      <c r="BM252" s="740"/>
      <c r="BN252" s="740"/>
      <c r="BO252" s="740"/>
      <c r="BP252" s="740"/>
      <c r="BQ252" s="740"/>
      <c r="BR252" s="740"/>
      <c r="BS252" s="740"/>
      <c r="BT252" s="740"/>
      <c r="BU252" s="740"/>
      <c r="BV252" s="740"/>
      <c r="BW252" s="740"/>
      <c r="BX252" s="740"/>
      <c r="BY252" s="740"/>
      <c r="BZ252" s="233"/>
      <c r="CA252" s="233"/>
      <c r="CB252" s="233"/>
      <c r="CC252" s="233"/>
      <c r="CD252" s="233"/>
      <c r="CE252" s="233"/>
      <c r="CF252" s="233"/>
      <c r="CG252" s="233"/>
      <c r="CH252" s="233"/>
      <c r="CI252" s="233"/>
      <c r="CJ252" s="233"/>
      <c r="CK252" s="233"/>
      <c r="CL252" s="233"/>
      <c r="CM252" s="233"/>
      <c r="CN252" s="233"/>
      <c r="CO252" s="233"/>
      <c r="CP252" s="233"/>
      <c r="CQ252" s="233"/>
      <c r="CR252" s="233"/>
      <c r="CS252" s="233"/>
      <c r="CT252" s="233"/>
      <c r="CU252" s="233"/>
      <c r="CV252" s="233"/>
      <c r="CW252" s="233"/>
      <c r="CX252" s="233"/>
      <c r="CY252" s="233"/>
      <c r="CZ252" s="233"/>
    </row>
    <row r="253" s="240" customFormat="true" ht="15" customHeight="true" x14ac:dyDescent="0.2">
      <c r="B253" s="746"/>
      <c r="AA253" s="233"/>
      <c r="AB253" s="233"/>
      <c r="AC253" s="233"/>
      <c r="AD253" s="233"/>
      <c r="AE253" s="233"/>
      <c r="AF253" s="233"/>
      <c r="AG253" s="233"/>
      <c r="AH253" s="233"/>
      <c r="AI253" s="233"/>
      <c r="AJ253" s="233"/>
      <c r="AK253" s="233"/>
      <c r="AL253" s="233"/>
      <c r="AM253" s="233"/>
      <c r="AN253" s="233"/>
      <c r="AO253" s="233"/>
      <c r="AP253" s="233"/>
      <c r="AQ253" s="233"/>
      <c r="AR253" s="233"/>
      <c r="AS253" s="233"/>
      <c r="AT253" s="233"/>
      <c r="AU253" s="233"/>
      <c r="AV253" s="233"/>
      <c r="AW253" s="233"/>
      <c r="AX253" s="233"/>
      <c r="AY253" s="233"/>
      <c r="AZ253" s="233"/>
      <c r="BA253" s="740"/>
      <c r="BB253" s="266"/>
      <c r="BC253" s="740"/>
      <c r="BD253" s="740"/>
      <c r="BE253" s="740"/>
      <c r="BF253" s="740"/>
      <c r="BG253" s="740"/>
      <c r="BH253" s="740"/>
      <c r="BI253" s="740"/>
      <c r="BJ253" s="740"/>
      <c r="BK253" s="740"/>
      <c r="BL253" s="740"/>
      <c r="BM253" s="740"/>
      <c r="BN253" s="740"/>
      <c r="BO253" s="740"/>
      <c r="BP253" s="740"/>
      <c r="BQ253" s="740"/>
      <c r="BR253" s="740"/>
      <c r="BS253" s="740"/>
      <c r="BT253" s="740"/>
      <c r="BU253" s="740"/>
      <c r="BV253" s="740"/>
      <c r="BW253" s="740"/>
      <c r="BX253" s="740"/>
      <c r="BY253" s="740"/>
      <c r="BZ253" s="233"/>
      <c r="CA253" s="233"/>
      <c r="CB253" s="233"/>
      <c r="CC253" s="233"/>
      <c r="CD253" s="233"/>
      <c r="CE253" s="233"/>
      <c r="CF253" s="233"/>
      <c r="CG253" s="233"/>
      <c r="CH253" s="233"/>
      <c r="CI253" s="233"/>
      <c r="CJ253" s="233"/>
      <c r="CK253" s="233"/>
      <c r="CL253" s="233"/>
      <c r="CM253" s="233"/>
      <c r="CN253" s="233"/>
      <c r="CO253" s="233"/>
      <c r="CP253" s="233"/>
      <c r="CQ253" s="233"/>
      <c r="CR253" s="233"/>
      <c r="CS253" s="233"/>
      <c r="CT253" s="233"/>
      <c r="CU253" s="233"/>
      <c r="CV253" s="233"/>
      <c r="CW253" s="233"/>
      <c r="CX253" s="233"/>
      <c r="CY253" s="233"/>
      <c r="CZ253" s="233"/>
    </row>
    <row r="254" s="240" customFormat="true" ht="15" customHeight="true" x14ac:dyDescent="0.2">
      <c r="B254" s="746"/>
      <c r="AA254" s="233"/>
      <c r="AB254" s="233"/>
      <c r="AC254" s="233"/>
      <c r="AD254" s="233"/>
      <c r="AE254" s="233"/>
      <c r="AF254" s="233"/>
      <c r="AG254" s="233"/>
      <c r="AH254" s="233"/>
      <c r="AI254" s="233"/>
      <c r="AJ254" s="233"/>
      <c r="AK254" s="233"/>
      <c r="AL254" s="233"/>
      <c r="AM254" s="233"/>
      <c r="AN254" s="233"/>
      <c r="AO254" s="233"/>
      <c r="AP254" s="233"/>
      <c r="AQ254" s="233"/>
      <c r="AR254" s="233"/>
      <c r="AS254" s="233"/>
      <c r="AT254" s="233"/>
      <c r="AU254" s="233"/>
      <c r="AV254" s="233"/>
      <c r="AW254" s="233"/>
      <c r="AX254" s="233"/>
      <c r="AY254" s="233"/>
      <c r="AZ254" s="233"/>
      <c r="BA254" s="740"/>
      <c r="BB254" s="266"/>
      <c r="BC254" s="740"/>
      <c r="BD254" s="740"/>
      <c r="BE254" s="740"/>
      <c r="BF254" s="740"/>
      <c r="BG254" s="740"/>
      <c r="BH254" s="740"/>
      <c r="BI254" s="740"/>
      <c r="BJ254" s="740"/>
      <c r="BK254" s="740"/>
      <c r="BL254" s="740"/>
      <c r="BM254" s="740"/>
      <c r="BN254" s="740"/>
      <c r="BO254" s="740"/>
      <c r="BP254" s="740"/>
      <c r="BQ254" s="740"/>
      <c r="BR254" s="740"/>
      <c r="BS254" s="740"/>
      <c r="BT254" s="740"/>
      <c r="BU254" s="740"/>
      <c r="BV254" s="740"/>
      <c r="BW254" s="740"/>
      <c r="BX254" s="740"/>
      <c r="BY254" s="740"/>
      <c r="BZ254" s="233"/>
      <c r="CA254" s="233"/>
      <c r="CB254" s="233"/>
      <c r="CC254" s="233"/>
      <c r="CD254" s="233"/>
      <c r="CE254" s="233"/>
      <c r="CF254" s="233"/>
      <c r="CG254" s="233"/>
      <c r="CH254" s="233"/>
      <c r="CI254" s="233"/>
      <c r="CJ254" s="233"/>
      <c r="CK254" s="233"/>
      <c r="CL254" s="233"/>
      <c r="CM254" s="233"/>
      <c r="CN254" s="233"/>
      <c r="CO254" s="233"/>
      <c r="CP254" s="233"/>
      <c r="CQ254" s="233"/>
      <c r="CR254" s="233"/>
      <c r="CS254" s="233"/>
      <c r="CT254" s="233"/>
      <c r="CU254" s="233"/>
      <c r="CV254" s="233"/>
      <c r="CW254" s="233"/>
      <c r="CX254" s="233"/>
      <c r="CY254" s="233"/>
      <c r="CZ254" s="233"/>
    </row>
    <row r="255" s="240" customFormat="true" ht="15" customHeight="true" x14ac:dyDescent="0.2">
      <c r="B255" s="746"/>
      <c r="AA255" s="233"/>
      <c r="AB255" s="233"/>
      <c r="AC255" s="233"/>
      <c r="AD255" s="233"/>
      <c r="AE255" s="233"/>
      <c r="AF255" s="233"/>
      <c r="AG255" s="233"/>
      <c r="AH255" s="233"/>
      <c r="AI255" s="233"/>
      <c r="AJ255" s="233"/>
      <c r="AK255" s="233"/>
      <c r="AL255" s="233"/>
      <c r="AM255" s="233"/>
      <c r="AN255" s="233"/>
      <c r="AO255" s="233"/>
      <c r="AP255" s="233"/>
      <c r="AQ255" s="233"/>
      <c r="AR255" s="233"/>
      <c r="AS255" s="233"/>
      <c r="AT255" s="233"/>
      <c r="AU255" s="233"/>
      <c r="AV255" s="233"/>
      <c r="AW255" s="233"/>
      <c r="AX255" s="233"/>
      <c r="AY255" s="233"/>
      <c r="AZ255" s="233"/>
      <c r="BA255" s="740"/>
      <c r="BB255" s="266"/>
      <c r="BC255" s="740"/>
      <c r="BD255" s="740"/>
      <c r="BE255" s="740"/>
      <c r="BF255" s="740"/>
      <c r="BG255" s="740"/>
      <c r="BH255" s="740"/>
      <c r="BI255" s="740"/>
      <c r="BJ255" s="740"/>
      <c r="BK255" s="740"/>
      <c r="BL255" s="740"/>
      <c r="BM255" s="740"/>
      <c r="BN255" s="740"/>
      <c r="BO255" s="740"/>
      <c r="BP255" s="740"/>
      <c r="BQ255" s="740"/>
      <c r="BR255" s="740"/>
      <c r="BS255" s="740"/>
      <c r="BT255" s="740"/>
      <c r="BU255" s="740"/>
      <c r="BV255" s="740"/>
      <c r="BW255" s="740"/>
      <c r="BX255" s="740"/>
      <c r="BY255" s="740"/>
      <c r="BZ255" s="233"/>
      <c r="CA255" s="233"/>
      <c r="CB255" s="233"/>
      <c r="CC255" s="233"/>
      <c r="CD255" s="233"/>
      <c r="CE255" s="233"/>
      <c r="CF255" s="233"/>
      <c r="CG255" s="233"/>
      <c r="CH255" s="233"/>
      <c r="CI255" s="233"/>
      <c r="CJ255" s="233"/>
      <c r="CK255" s="233"/>
      <c r="CL255" s="233"/>
      <c r="CM255" s="233"/>
      <c r="CN255" s="233"/>
      <c r="CO255" s="233"/>
      <c r="CP255" s="233"/>
      <c r="CQ255" s="233"/>
      <c r="CR255" s="233"/>
      <c r="CS255" s="233"/>
      <c r="CT255" s="233"/>
      <c r="CU255" s="233"/>
      <c r="CV255" s="233"/>
      <c r="CW255" s="233"/>
      <c r="CX255" s="233"/>
      <c r="CY255" s="233"/>
      <c r="CZ255" s="233"/>
    </row>
    <row r="256" s="240" customFormat="true" ht="15" customHeight="true" x14ac:dyDescent="0.2">
      <c r="B256" s="746"/>
      <c r="AA256" s="233"/>
      <c r="AB256" s="233"/>
      <c r="AC256" s="233"/>
      <c r="AD256" s="233"/>
      <c r="AE256" s="233"/>
      <c r="AF256" s="233"/>
      <c r="AG256" s="233"/>
      <c r="AH256" s="233"/>
      <c r="AI256" s="233"/>
      <c r="AJ256" s="233"/>
      <c r="AK256" s="233"/>
      <c r="AL256" s="233"/>
      <c r="AM256" s="233"/>
      <c r="AN256" s="233"/>
      <c r="AO256" s="233"/>
      <c r="AP256" s="233"/>
      <c r="AQ256" s="233"/>
      <c r="AR256" s="233"/>
      <c r="AS256" s="233"/>
      <c r="AT256" s="233"/>
      <c r="AU256" s="233"/>
      <c r="AV256" s="233"/>
      <c r="AW256" s="233"/>
      <c r="AX256" s="233"/>
      <c r="AY256" s="233"/>
      <c r="AZ256" s="233"/>
      <c r="BA256" s="740"/>
      <c r="BB256" s="266"/>
      <c r="BC256" s="740"/>
      <c r="BD256" s="740"/>
      <c r="BE256" s="740"/>
      <c r="BF256" s="740"/>
      <c r="BG256" s="740"/>
      <c r="BH256" s="740"/>
      <c r="BI256" s="740"/>
      <c r="BJ256" s="740"/>
      <c r="BK256" s="740"/>
      <c r="BL256" s="740"/>
      <c r="BM256" s="740"/>
      <c r="BN256" s="740"/>
      <c r="BO256" s="740"/>
      <c r="BP256" s="740"/>
      <c r="BQ256" s="740"/>
      <c r="BR256" s="740"/>
      <c r="BS256" s="740"/>
      <c r="BT256" s="740"/>
      <c r="BU256" s="740"/>
      <c r="BV256" s="740"/>
      <c r="BW256" s="740"/>
      <c r="BX256" s="740"/>
      <c r="BY256" s="740"/>
      <c r="BZ256" s="233"/>
      <c r="CA256" s="233"/>
      <c r="CB256" s="233"/>
      <c r="CC256" s="233"/>
      <c r="CD256" s="233"/>
      <c r="CE256" s="233"/>
      <c r="CF256" s="233"/>
      <c r="CG256" s="233"/>
      <c r="CH256" s="233"/>
      <c r="CI256" s="233"/>
      <c r="CJ256" s="233"/>
      <c r="CK256" s="233"/>
      <c r="CL256" s="233"/>
      <c r="CM256" s="233"/>
      <c r="CN256" s="233"/>
      <c r="CO256" s="233"/>
      <c r="CP256" s="233"/>
      <c r="CQ256" s="233"/>
      <c r="CR256" s="233"/>
      <c r="CS256" s="233"/>
      <c r="CT256" s="233"/>
      <c r="CU256" s="233"/>
      <c r="CV256" s="233"/>
      <c r="CW256" s="233"/>
      <c r="CX256" s="233"/>
      <c r="CY256" s="233"/>
      <c r="CZ256" s="233"/>
    </row>
    <row r="257" s="240" customFormat="true" ht="18" customHeight="true" x14ac:dyDescent="0.2">
      <c r="B257" s="746"/>
      <c r="AA257" s="233"/>
      <c r="AB257" s="233"/>
      <c r="AC257" s="233"/>
      <c r="AD257" s="233"/>
      <c r="AE257" s="233"/>
      <c r="AF257" s="233"/>
      <c r="AG257" s="233"/>
      <c r="AH257" s="233"/>
      <c r="AI257" s="233"/>
      <c r="AJ257" s="233"/>
      <c r="AK257" s="233"/>
      <c r="AL257" s="233"/>
      <c r="AM257" s="233"/>
      <c r="AN257" s="233"/>
      <c r="AO257" s="233"/>
      <c r="AP257" s="233"/>
      <c r="AQ257" s="233"/>
      <c r="AR257" s="233"/>
      <c r="AS257" s="233"/>
      <c r="AT257" s="233"/>
      <c r="AU257" s="233"/>
      <c r="AV257" s="233"/>
      <c r="AW257" s="233"/>
      <c r="AX257" s="233"/>
      <c r="AY257" s="233"/>
      <c r="AZ257" s="233"/>
      <c r="BA257" s="740"/>
      <c r="BB257" s="266"/>
      <c r="BC257" s="740"/>
      <c r="BD257" s="740"/>
      <c r="BE257" s="740"/>
      <c r="BF257" s="740"/>
      <c r="BG257" s="740"/>
      <c r="BH257" s="740"/>
      <c r="BI257" s="740"/>
      <c r="BJ257" s="740"/>
      <c r="BK257" s="740"/>
      <c r="BL257" s="740"/>
      <c r="BM257" s="740"/>
      <c r="BN257" s="740"/>
      <c r="BO257" s="740"/>
      <c r="BP257" s="740"/>
      <c r="BQ257" s="740"/>
      <c r="BR257" s="740"/>
      <c r="BS257" s="740"/>
      <c r="BT257" s="740"/>
      <c r="BU257" s="740"/>
      <c r="BV257" s="740"/>
      <c r="BW257" s="740"/>
      <c r="BX257" s="740"/>
      <c r="BY257" s="740"/>
      <c r="BZ257" s="233"/>
      <c r="CA257" s="233"/>
      <c r="CB257" s="233"/>
      <c r="CC257" s="233"/>
      <c r="CD257" s="233"/>
      <c r="CE257" s="233"/>
      <c r="CF257" s="233"/>
      <c r="CG257" s="233"/>
      <c r="CH257" s="233"/>
      <c r="CI257" s="233"/>
      <c r="CJ257" s="233"/>
      <c r="CK257" s="233"/>
      <c r="CL257" s="233"/>
      <c r="CM257" s="233"/>
      <c r="CN257" s="233"/>
      <c r="CO257" s="233"/>
      <c r="CP257" s="233"/>
      <c r="CQ257" s="233"/>
      <c r="CR257" s="233"/>
      <c r="CS257" s="233"/>
      <c r="CT257" s="233"/>
      <c r="CU257" s="233"/>
      <c r="CV257" s="233"/>
      <c r="CW257" s="233"/>
      <c r="CX257" s="233"/>
      <c r="CY257" s="233"/>
      <c r="CZ257" s="233"/>
    </row>
    <row r="258" s="240" customFormat="true" ht="18" customHeight="true" x14ac:dyDescent="0.2">
      <c r="B258" s="746"/>
      <c r="AA258" s="233"/>
      <c r="AB258" s="233"/>
      <c r="AC258" s="233"/>
      <c r="AD258" s="233"/>
      <c r="AE258" s="233"/>
      <c r="AF258" s="233"/>
      <c r="AG258" s="233"/>
      <c r="AH258" s="233"/>
      <c r="AI258" s="233"/>
      <c r="AJ258" s="233"/>
      <c r="AK258" s="233"/>
      <c r="AL258" s="233"/>
      <c r="AM258" s="233"/>
      <c r="AN258" s="233"/>
      <c r="AO258" s="233"/>
      <c r="AP258" s="233"/>
      <c r="AQ258" s="233"/>
      <c r="AR258" s="233"/>
      <c r="AS258" s="233"/>
      <c r="AT258" s="233"/>
      <c r="AU258" s="233"/>
      <c r="AV258" s="233"/>
      <c r="AW258" s="233"/>
      <c r="AX258" s="233"/>
      <c r="AY258" s="233"/>
      <c r="AZ258" s="233"/>
      <c r="BA258" s="740"/>
      <c r="BB258" s="266"/>
      <c r="BC258" s="740"/>
      <c r="BD258" s="740"/>
      <c r="BE258" s="740"/>
      <c r="BF258" s="740"/>
      <c r="BG258" s="740"/>
      <c r="BH258" s="740"/>
      <c r="BI258" s="740"/>
      <c r="BJ258" s="740"/>
      <c r="BK258" s="740"/>
      <c r="BL258" s="740"/>
      <c r="BM258" s="740"/>
      <c r="BN258" s="740"/>
      <c r="BO258" s="740"/>
      <c r="BP258" s="740"/>
      <c r="BQ258" s="740"/>
      <c r="BR258" s="740"/>
      <c r="BS258" s="740"/>
      <c r="BT258" s="740"/>
      <c r="BU258" s="740"/>
      <c r="BV258" s="740"/>
      <c r="BW258" s="740"/>
      <c r="BX258" s="740"/>
      <c r="BY258" s="740"/>
      <c r="BZ258" s="233"/>
      <c r="CA258" s="233"/>
      <c r="CB258" s="233"/>
      <c r="CC258" s="233"/>
      <c r="CD258" s="233"/>
      <c r="CE258" s="233"/>
      <c r="CF258" s="233"/>
      <c r="CG258" s="233"/>
      <c r="CH258" s="233"/>
      <c r="CI258" s="233"/>
      <c r="CJ258" s="233"/>
      <c r="CK258" s="233"/>
      <c r="CL258" s="233"/>
      <c r="CM258" s="233"/>
      <c r="CN258" s="233"/>
      <c r="CO258" s="233"/>
      <c r="CP258" s="233"/>
      <c r="CQ258" s="233"/>
      <c r="CR258" s="233"/>
      <c r="CS258" s="233"/>
      <c r="CT258" s="233"/>
      <c r="CU258" s="233"/>
      <c r="CV258" s="233"/>
      <c r="CW258" s="233"/>
      <c r="CX258" s="233"/>
      <c r="CY258" s="233"/>
      <c r="CZ258" s="233"/>
    </row>
    <row r="259" s="772" customFormat="true" ht="15" customHeight="true" x14ac:dyDescent="0.2">
      <c r="B259" s="771"/>
      <c r="AA259" s="238"/>
      <c r="AB259" s="238"/>
      <c r="AC259" s="238"/>
      <c r="AD259" s="238"/>
      <c r="AE259" s="238"/>
      <c r="AF259" s="238"/>
      <c r="AG259" s="238"/>
      <c r="AH259" s="238"/>
      <c r="AI259" s="238"/>
      <c r="AJ259" s="238"/>
      <c r="AK259" s="238"/>
      <c r="AL259" s="238"/>
      <c r="AM259" s="238"/>
      <c r="AN259" s="238"/>
      <c r="AO259" s="238"/>
      <c r="AP259" s="238"/>
      <c r="AQ259" s="238"/>
      <c r="AR259" s="238"/>
      <c r="AS259" s="238"/>
      <c r="AT259" s="238"/>
      <c r="AU259" s="238"/>
      <c r="AV259" s="238"/>
      <c r="AW259" s="238"/>
      <c r="AX259" s="238"/>
      <c r="AY259" s="238"/>
      <c r="AZ259" s="238"/>
      <c r="BA259" s="239" t="s">
        <v>131</v>
      </c>
      <c r="BB259" s="137" t="s">
        <v>85</v>
      </c>
      <c r="BC259" s="2420" t="s">
        <v>115</v>
      </c>
      <c r="BD259" s="2421"/>
      <c r="BE259" s="2421"/>
      <c r="BF259" s="2421"/>
      <c r="BG259" s="2422"/>
      <c r="BH259" s="2423" t="s">
        <v>38</v>
      </c>
      <c r="BI259" s="2421"/>
      <c r="BJ259" s="2421"/>
      <c r="BK259" s="2421"/>
      <c r="BL259" s="2422"/>
      <c r="BM259" s="2423" t="s">
        <v>37</v>
      </c>
      <c r="BN259" s="2421"/>
      <c r="BO259" s="2421"/>
      <c r="BP259" s="2421"/>
      <c r="BQ259" s="2424"/>
      <c r="BR259" s="1730" t="s">
        <v>141</v>
      </c>
      <c r="BS259" s="1731"/>
      <c r="BT259" s="1731"/>
      <c r="BU259" s="1731"/>
      <c r="BV259" s="1731"/>
      <c r="BW259" s="1731"/>
      <c r="BX259" s="1731"/>
      <c r="BY259" s="1732"/>
      <c r="BZ259" s="448"/>
      <c r="CA259" s="237"/>
      <c r="CB259" s="237"/>
      <c r="CC259" s="237"/>
      <c r="CD259" s="237"/>
      <c r="CE259" s="237"/>
      <c r="CF259" s="237"/>
      <c r="CG259" s="237"/>
      <c r="CH259" s="237"/>
      <c r="CI259" s="237"/>
      <c r="CJ259" s="237"/>
      <c r="CK259" s="237"/>
      <c r="CL259" s="237"/>
      <c r="CM259" s="237"/>
      <c r="CN259" s="237"/>
      <c r="CO259" s="237"/>
      <c r="CP259" s="237"/>
      <c r="CQ259" s="237"/>
      <c r="CR259" s="237"/>
      <c r="CS259" s="237"/>
      <c r="CT259" s="237"/>
      <c r="CU259" s="237"/>
      <c r="CV259" s="237"/>
      <c r="CW259" s="237"/>
      <c r="CX259" s="237"/>
      <c r="CY259" s="237"/>
      <c r="CZ259" s="237"/>
    </row>
    <row r="260" s="772" customFormat="true" ht="12.75" x14ac:dyDescent="0.2">
      <c r="B260" s="771"/>
      <c r="AA260" s="238"/>
      <c r="AB260" s="238"/>
      <c r="AC260" s="238"/>
      <c r="AD260" s="238"/>
      <c r="AE260" s="238"/>
      <c r="AF260" s="238"/>
      <c r="AG260" s="238"/>
      <c r="AH260" s="238"/>
      <c r="AI260" s="238"/>
      <c r="AJ260" s="238"/>
      <c r="AK260" s="238"/>
      <c r="AL260" s="238"/>
      <c r="AM260" s="238"/>
      <c r="AN260" s="238"/>
      <c r="AO260" s="238"/>
      <c r="AP260" s="238"/>
      <c r="AQ260" s="238"/>
      <c r="AR260" s="238"/>
      <c r="AS260" s="238"/>
      <c r="AT260" s="238"/>
      <c r="AU260" s="238"/>
      <c r="AV260" s="238"/>
      <c r="AW260" s="238"/>
      <c r="AX260" s="238"/>
      <c r="AY260" s="238"/>
      <c r="AZ260" s="238"/>
      <c r="BA260" s="224" t="s">
        <v>119</v>
      </c>
      <c r="BB260" s="223"/>
      <c r="BC260" s="513" t="s">
        <v>0</v>
      </c>
      <c r="BD260" s="194" t="s">
        <v>1</v>
      </c>
      <c r="BE260" s="194" t="s">
        <v>2</v>
      </c>
      <c r="BF260" s="194" t="s">
        <v>3</v>
      </c>
      <c r="BG260" s="514" t="s">
        <v>4</v>
      </c>
      <c r="BH260" s="515" t="s">
        <v>0</v>
      </c>
      <c r="BI260" s="194" t="s">
        <v>1</v>
      </c>
      <c r="BJ260" s="194" t="s">
        <v>2</v>
      </c>
      <c r="BK260" s="194" t="s">
        <v>3</v>
      </c>
      <c r="BL260" s="514" t="s">
        <v>4</v>
      </c>
      <c r="BM260" s="515" t="s">
        <v>0</v>
      </c>
      <c r="BN260" s="194" t="s">
        <v>1</v>
      </c>
      <c r="BO260" s="194" t="s">
        <v>2</v>
      </c>
      <c r="BP260" s="194" t="s">
        <v>3</v>
      </c>
      <c r="BQ260" s="514" t="s">
        <v>4</v>
      </c>
      <c r="BR260" s="515" t="s">
        <v>249</v>
      </c>
      <c r="BS260" s="194" t="s">
        <v>250</v>
      </c>
      <c r="BT260" s="194" t="s">
        <v>251</v>
      </c>
      <c r="BU260" s="194" t="s">
        <v>252</v>
      </c>
      <c r="BV260" s="194" t="s">
        <v>253</v>
      </c>
      <c r="BW260" s="194" t="s">
        <v>254</v>
      </c>
      <c r="BX260" s="194" t="s">
        <v>255</v>
      </c>
      <c r="BY260" s="195" t="s">
        <v>256</v>
      </c>
      <c r="BZ260" s="195" t="s">
        <v>257</v>
      </c>
      <c r="CA260" s="1825"/>
      <c r="CB260" s="1825"/>
      <c r="CC260" s="1825"/>
      <c r="CD260" s="1825"/>
      <c r="CE260" s="1825"/>
      <c r="CF260" s="1825"/>
      <c r="CG260" s="1825"/>
      <c r="CH260" s="1825"/>
      <c r="CI260" s="1825"/>
      <c r="CJ260" s="1825"/>
      <c r="CK260" s="1825"/>
      <c r="CL260" s="1825"/>
      <c r="CM260" s="1825"/>
      <c r="CN260" s="1825"/>
      <c r="CO260" s="1825"/>
      <c r="CP260" s="1825"/>
      <c r="CQ260" s="1825"/>
      <c r="CR260" s="1825"/>
      <c r="CS260" s="1825"/>
      <c r="CT260" s="1825"/>
      <c r="CU260" s="1825"/>
      <c r="CV260" s="1825"/>
      <c r="CW260" s="1825"/>
      <c r="CX260" s="1825"/>
      <c r="CY260" s="1825"/>
      <c r="CZ260" s="1825"/>
    </row>
    <row r="261" s="772" customFormat="true" ht="15" customHeight="true" x14ac:dyDescent="0.2">
      <c r="B261" s="771"/>
      <c r="AA261" s="238"/>
      <c r="AB261" s="238"/>
      <c r="AC261" s="238"/>
      <c r="AD261" s="238"/>
      <c r="AE261" s="238"/>
      <c r="AF261" s="238"/>
      <c r="AG261" s="238"/>
      <c r="AH261" s="238"/>
      <c r="AI261" s="238"/>
      <c r="AJ261" s="238"/>
      <c r="AK261" s="238"/>
      <c r="AL261" s="238"/>
      <c r="AM261" s="238"/>
      <c r="AN261" s="238"/>
      <c r="AO261" s="238"/>
      <c r="AP261" s="238"/>
      <c r="AQ261" s="238"/>
      <c r="AR261" s="238"/>
      <c r="AS261" s="238"/>
      <c r="AT261" s="238"/>
      <c r="AU261" s="238"/>
      <c r="AV261" s="238"/>
      <c r="AW261" s="238"/>
      <c r="AX261" s="238"/>
      <c r="AY261" s="238"/>
      <c r="AZ261" s="238"/>
      <c r="BA261" s="2425" t="s">
        <v>73</v>
      </c>
      <c r="BB261" s="418" t="s">
        <v>49</v>
      </c>
      <c r="BC261" s="1346" t="s">
        <v>35</v>
      </c>
      <c r="BD261" s="1365" t="s">
        <v>35</v>
      </c>
      <c r="BE261" s="1365" t="s">
        <v>35</v>
      </c>
      <c r="BF261" s="1365" t="s">
        <v>35</v>
      </c>
      <c r="BG261" s="1385" t="s">
        <v>35</v>
      </c>
      <c r="BH261" s="1405" t="s">
        <v>35</v>
      </c>
      <c r="BI261" s="1365" t="s">
        <v>35</v>
      </c>
      <c r="BJ261" s="1365" t="s">
        <v>35</v>
      </c>
      <c r="BK261" s="1365" t="s">
        <v>35</v>
      </c>
      <c r="BL261" s="1385" t="s">
        <v>35</v>
      </c>
      <c r="BM261" s="1405" t="s">
        <v>35</v>
      </c>
      <c r="BN261" s="1365" t="s">
        <v>35</v>
      </c>
      <c r="BO261" s="1365" t="s">
        <v>35</v>
      </c>
      <c r="BP261" s="1365" t="s">
        <v>35</v>
      </c>
      <c r="BQ261" s="1385" t="s">
        <v>35</v>
      </c>
      <c r="BR261" s="1405" t="s">
        <v>35</v>
      </c>
      <c r="BS261" s="1365" t="s">
        <v>35</v>
      </c>
      <c r="BT261" s="1365" t="s">
        <v>35</v>
      </c>
      <c r="BU261" s="1365" t="s">
        <v>35</v>
      </c>
      <c r="BV261" s="1365" t="s">
        <v>35</v>
      </c>
      <c r="BW261" s="1365" t="s">
        <v>35</v>
      </c>
      <c r="BX261" s="1365" t="s">
        <v>35</v>
      </c>
      <c r="BY261" s="1423" t="s">
        <v>35</v>
      </c>
      <c r="BZ261" s="1423" t="s">
        <v>35</v>
      </c>
      <c r="CA261" s="1826"/>
      <c r="CB261" s="1826"/>
      <c r="CC261" s="1826"/>
      <c r="CD261" s="1826"/>
      <c r="CE261" s="1826"/>
      <c r="CF261" s="1826"/>
      <c r="CG261" s="1826"/>
      <c r="CH261" s="1826"/>
      <c r="CI261" s="1826"/>
      <c r="CJ261" s="1826"/>
      <c r="CK261" s="1826"/>
      <c r="CL261" s="1826"/>
      <c r="CM261" s="1826"/>
      <c r="CN261" s="1826"/>
      <c r="CO261" s="1826"/>
      <c r="CP261" s="1826"/>
      <c r="CQ261" s="1826"/>
      <c r="CR261" s="1826"/>
      <c r="CS261" s="1826"/>
      <c r="CT261" s="1826"/>
      <c r="CU261" s="1826"/>
      <c r="CV261" s="1826"/>
      <c r="CW261" s="1826"/>
      <c r="CX261" s="1826"/>
      <c r="CY261" s="1826"/>
      <c r="CZ261" s="1826"/>
    </row>
    <row r="262" s="772" customFormat="true" ht="15" customHeight="true" x14ac:dyDescent="0.2">
      <c r="B262" s="771"/>
      <c r="AA262" s="238"/>
      <c r="AB262" s="238"/>
      <c r="AC262" s="238"/>
      <c r="AD262" s="238"/>
      <c r="AE262" s="238"/>
      <c r="AF262" s="238"/>
      <c r="AG262" s="238"/>
      <c r="AH262" s="238"/>
      <c r="AI262" s="238"/>
      <c r="AJ262" s="238"/>
      <c r="AK262" s="238"/>
      <c r="AL262" s="238"/>
      <c r="AM262" s="238"/>
      <c r="AN262" s="238"/>
      <c r="AO262" s="238"/>
      <c r="AP262" s="238"/>
      <c r="AQ262" s="238"/>
      <c r="AR262" s="238"/>
      <c r="AS262" s="238"/>
      <c r="AT262" s="238"/>
      <c r="AU262" s="238"/>
      <c r="AV262" s="238"/>
      <c r="AW262" s="238"/>
      <c r="AX262" s="238"/>
      <c r="AY262" s="238"/>
      <c r="AZ262" s="238"/>
      <c r="BA262" s="2397"/>
      <c r="BB262" s="419" t="s">
        <v>48</v>
      </c>
      <c r="BC262" s="1347" t="s">
        <v>35</v>
      </c>
      <c r="BD262" s="1366" t="s">
        <v>35</v>
      </c>
      <c r="BE262" s="1366" t="s">
        <v>35</v>
      </c>
      <c r="BF262" s="1366" t="s">
        <v>35</v>
      </c>
      <c r="BG262" s="1386" t="s">
        <v>35</v>
      </c>
      <c r="BH262" s="1406" t="s">
        <v>35</v>
      </c>
      <c r="BI262" s="1366" t="s">
        <v>35</v>
      </c>
      <c r="BJ262" s="1366" t="s">
        <v>35</v>
      </c>
      <c r="BK262" s="1366" t="s">
        <v>35</v>
      </c>
      <c r="BL262" s="1386" t="s">
        <v>35</v>
      </c>
      <c r="BM262" s="1406" t="s">
        <v>35</v>
      </c>
      <c r="BN262" s="1366" t="s">
        <v>35</v>
      </c>
      <c r="BO262" s="1366" t="s">
        <v>35</v>
      </c>
      <c r="BP262" s="1366" t="s">
        <v>35</v>
      </c>
      <c r="BQ262" s="1386" t="s">
        <v>35</v>
      </c>
      <c r="BR262" s="1406" t="s">
        <v>35</v>
      </c>
      <c r="BS262" s="1366" t="s">
        <v>35</v>
      </c>
      <c r="BT262" s="1366" t="s">
        <v>35</v>
      </c>
      <c r="BU262" s="1366" t="s">
        <v>35</v>
      </c>
      <c r="BV262" s="1366" t="s">
        <v>35</v>
      </c>
      <c r="BW262" s="1366" t="s">
        <v>35</v>
      </c>
      <c r="BX262" s="1366" t="s">
        <v>35</v>
      </c>
      <c r="BY262" s="1424" t="s">
        <v>35</v>
      </c>
      <c r="BZ262" s="1424" t="s">
        <v>35</v>
      </c>
      <c r="CA262" s="1827"/>
      <c r="CB262" s="1827"/>
      <c r="CC262" s="1827"/>
      <c r="CD262" s="1827"/>
      <c r="CE262" s="1827"/>
      <c r="CF262" s="1827"/>
      <c r="CG262" s="1827"/>
      <c r="CH262" s="1827"/>
      <c r="CI262" s="1827"/>
      <c r="CJ262" s="1827"/>
      <c r="CK262" s="1827"/>
      <c r="CL262" s="1827"/>
      <c r="CM262" s="1827"/>
      <c r="CN262" s="1827"/>
      <c r="CO262" s="1827"/>
      <c r="CP262" s="1827"/>
      <c r="CQ262" s="1827"/>
      <c r="CR262" s="1827"/>
      <c r="CS262" s="1827"/>
      <c r="CT262" s="1827"/>
      <c r="CU262" s="1827"/>
      <c r="CV262" s="1827"/>
      <c r="CW262" s="1827"/>
      <c r="CX262" s="1827"/>
      <c r="CY262" s="1827"/>
      <c r="CZ262" s="1827"/>
    </row>
    <row r="263" s="772" customFormat="true" ht="15" customHeight="true" x14ac:dyDescent="0.2">
      <c r="B263" s="771"/>
      <c r="AA263" s="238"/>
      <c r="AB263" s="238"/>
      <c r="AC263" s="238"/>
      <c r="AD263" s="238"/>
      <c r="AE263" s="238"/>
      <c r="AF263" s="238"/>
      <c r="AG263" s="238"/>
      <c r="AH263" s="238"/>
      <c r="AI263" s="238"/>
      <c r="AJ263" s="238"/>
      <c r="AK263" s="238"/>
      <c r="AL263" s="238"/>
      <c r="AM263" s="238"/>
      <c r="AN263" s="238"/>
      <c r="AO263" s="238"/>
      <c r="AP263" s="238"/>
      <c r="AQ263" s="238"/>
      <c r="AR263" s="238"/>
      <c r="AS263" s="238"/>
      <c r="AT263" s="238"/>
      <c r="AU263" s="238"/>
      <c r="AV263" s="238"/>
      <c r="AW263" s="238"/>
      <c r="AX263" s="238"/>
      <c r="AY263" s="238"/>
      <c r="AZ263" s="238"/>
      <c r="BA263" s="2397"/>
      <c r="BB263" s="419" t="s">
        <v>113</v>
      </c>
      <c r="BC263" s="1347" t="s">
        <v>35</v>
      </c>
      <c r="BD263" s="1366" t="s">
        <v>35</v>
      </c>
      <c r="BE263" s="1366" t="s">
        <v>35</v>
      </c>
      <c r="BF263" s="1366" t="s">
        <v>35</v>
      </c>
      <c r="BG263" s="1386" t="s">
        <v>35</v>
      </c>
      <c r="BH263" s="1406" t="s">
        <v>35</v>
      </c>
      <c r="BI263" s="1366" t="s">
        <v>35</v>
      </c>
      <c r="BJ263" s="1366" t="s">
        <v>35</v>
      </c>
      <c r="BK263" s="1366" t="s">
        <v>35</v>
      </c>
      <c r="BL263" s="1386" t="s">
        <v>35</v>
      </c>
      <c r="BM263" s="1406" t="s">
        <v>35</v>
      </c>
      <c r="BN263" s="1366" t="s">
        <v>35</v>
      </c>
      <c r="BO263" s="1366" t="s">
        <v>35</v>
      </c>
      <c r="BP263" s="1366" t="s">
        <v>35</v>
      </c>
      <c r="BQ263" s="1386" t="s">
        <v>35</v>
      </c>
      <c r="BR263" s="1406" t="s">
        <v>35</v>
      </c>
      <c r="BS263" s="1366" t="s">
        <v>35</v>
      </c>
      <c r="BT263" s="1366" t="s">
        <v>35</v>
      </c>
      <c r="BU263" s="1366" t="s">
        <v>35</v>
      </c>
      <c r="BV263" s="1366" t="s">
        <v>35</v>
      </c>
      <c r="BW263" s="1366" t="s">
        <v>35</v>
      </c>
      <c r="BX263" s="1366" t="s">
        <v>35</v>
      </c>
      <c r="BY263" s="1424" t="s">
        <v>35</v>
      </c>
      <c r="BZ263" s="1424" t="s">
        <v>35</v>
      </c>
      <c r="CA263" s="1827"/>
      <c r="CB263" s="1827"/>
      <c r="CC263" s="1827"/>
      <c r="CD263" s="1827"/>
      <c r="CE263" s="1827"/>
      <c r="CF263" s="1827"/>
      <c r="CG263" s="1827"/>
      <c r="CH263" s="1827"/>
      <c r="CI263" s="1827"/>
      <c r="CJ263" s="1827"/>
      <c r="CK263" s="1827"/>
      <c r="CL263" s="1827"/>
      <c r="CM263" s="1827"/>
      <c r="CN263" s="1827"/>
      <c r="CO263" s="1827"/>
      <c r="CP263" s="1827"/>
      <c r="CQ263" s="1827"/>
      <c r="CR263" s="1827"/>
      <c r="CS263" s="1827"/>
      <c r="CT263" s="1827"/>
      <c r="CU263" s="1827"/>
      <c r="CV263" s="1827"/>
      <c r="CW263" s="1827"/>
      <c r="CX263" s="1827"/>
      <c r="CY263" s="1827"/>
      <c r="CZ263" s="1827"/>
    </row>
    <row r="264" s="772" customFormat="true" ht="15" customHeight="true" x14ac:dyDescent="0.2">
      <c r="B264" s="771"/>
      <c r="AA264" s="238"/>
      <c r="AB264" s="238"/>
      <c r="AC264" s="238"/>
      <c r="AD264" s="238"/>
      <c r="AE264" s="238"/>
      <c r="AF264" s="238"/>
      <c r="AG264" s="238"/>
      <c r="AH264" s="238"/>
      <c r="AI264" s="238"/>
      <c r="AJ264" s="238"/>
      <c r="AK264" s="238"/>
      <c r="AL264" s="238"/>
      <c r="AM264" s="238"/>
      <c r="AN264" s="238"/>
      <c r="AO264" s="238"/>
      <c r="AP264" s="238"/>
      <c r="AQ264" s="238"/>
      <c r="AR264" s="238"/>
      <c r="AS264" s="238"/>
      <c r="AT264" s="238"/>
      <c r="AU264" s="238"/>
      <c r="AV264" s="238"/>
      <c r="AW264" s="238"/>
      <c r="AX264" s="238"/>
      <c r="AY264" s="238"/>
      <c r="AZ264" s="238"/>
      <c r="BA264" s="2397" t="s">
        <v>74</v>
      </c>
      <c r="BB264" s="419" t="s">
        <v>89</v>
      </c>
      <c r="BC264" s="1347" t="s">
        <v>35</v>
      </c>
      <c r="BD264" s="1366" t="s">
        <v>35</v>
      </c>
      <c r="BE264" s="1366" t="s">
        <v>35</v>
      </c>
      <c r="BF264" s="1366" t="s">
        <v>35</v>
      </c>
      <c r="BG264" s="1386" t="s">
        <v>35</v>
      </c>
      <c r="BH264" s="1406" t="s">
        <v>35</v>
      </c>
      <c r="BI264" s="1366" t="s">
        <v>35</v>
      </c>
      <c r="BJ264" s="1366" t="s">
        <v>35</v>
      </c>
      <c r="BK264" s="1366" t="s">
        <v>35</v>
      </c>
      <c r="BL264" s="1386" t="s">
        <v>35</v>
      </c>
      <c r="BM264" s="1406" t="s">
        <v>35</v>
      </c>
      <c r="BN264" s="1366" t="s">
        <v>35</v>
      </c>
      <c r="BO264" s="1366" t="s">
        <v>35</v>
      </c>
      <c r="BP264" s="1366" t="s">
        <v>35</v>
      </c>
      <c r="BQ264" s="1386" t="s">
        <v>35</v>
      </c>
      <c r="BR264" s="1406" t="s">
        <v>35</v>
      </c>
      <c r="BS264" s="1366" t="s">
        <v>35</v>
      </c>
      <c r="BT264" s="1366" t="s">
        <v>35</v>
      </c>
      <c r="BU264" s="1366" t="s">
        <v>35</v>
      </c>
      <c r="BV264" s="1366" t="s">
        <v>35</v>
      </c>
      <c r="BW264" s="1366" t="s">
        <v>35</v>
      </c>
      <c r="BX264" s="1366" t="s">
        <v>35</v>
      </c>
      <c r="BY264" s="1424" t="s">
        <v>35</v>
      </c>
      <c r="BZ264" s="1424" t="s">
        <v>35</v>
      </c>
      <c r="CA264" s="1827"/>
      <c r="CB264" s="1827"/>
      <c r="CC264" s="1827"/>
      <c r="CD264" s="1827"/>
      <c r="CE264" s="1827"/>
      <c r="CF264" s="1827"/>
      <c r="CG264" s="1827"/>
      <c r="CH264" s="1827"/>
      <c r="CI264" s="1827"/>
      <c r="CJ264" s="1827"/>
      <c r="CK264" s="1827"/>
      <c r="CL264" s="1827"/>
      <c r="CM264" s="1827"/>
      <c r="CN264" s="1827"/>
      <c r="CO264" s="1827"/>
      <c r="CP264" s="1827"/>
      <c r="CQ264" s="1827"/>
      <c r="CR264" s="1827"/>
      <c r="CS264" s="1827"/>
      <c r="CT264" s="1827"/>
      <c r="CU264" s="1827"/>
      <c r="CV264" s="1827"/>
      <c r="CW264" s="1827"/>
      <c r="CX264" s="1827"/>
      <c r="CY264" s="1827"/>
      <c r="CZ264" s="1827"/>
    </row>
    <row r="265" s="772" customFormat="true" ht="15" customHeight="true" x14ac:dyDescent="0.2">
      <c r="B265" s="771"/>
      <c r="AA265" s="238"/>
      <c r="AB265" s="238"/>
      <c r="AC265" s="238"/>
      <c r="AD265" s="238"/>
      <c r="AE265" s="238"/>
      <c r="AF265" s="238"/>
      <c r="AG265" s="238"/>
      <c r="AH265" s="238"/>
      <c r="AI265" s="238"/>
      <c r="AJ265" s="238"/>
      <c r="AK265" s="238"/>
      <c r="AL265" s="238"/>
      <c r="AM265" s="238"/>
      <c r="AN265" s="238"/>
      <c r="AO265" s="238"/>
      <c r="AP265" s="238"/>
      <c r="AQ265" s="238"/>
      <c r="AR265" s="238"/>
      <c r="AS265" s="238"/>
      <c r="AT265" s="238"/>
      <c r="AU265" s="238"/>
      <c r="AV265" s="238"/>
      <c r="AW265" s="238"/>
      <c r="AX265" s="238"/>
      <c r="AY265" s="238"/>
      <c r="AZ265" s="238"/>
      <c r="BA265" s="2397"/>
      <c r="BB265" s="419" t="s">
        <v>90</v>
      </c>
      <c r="BC265" s="1347" t="s">
        <v>35</v>
      </c>
      <c r="BD265" s="1366" t="s">
        <v>35</v>
      </c>
      <c r="BE265" s="1366" t="s">
        <v>35</v>
      </c>
      <c r="BF265" s="1366" t="s">
        <v>35</v>
      </c>
      <c r="BG265" s="1386" t="s">
        <v>35</v>
      </c>
      <c r="BH265" s="1406" t="s">
        <v>35</v>
      </c>
      <c r="BI265" s="1366" t="s">
        <v>35</v>
      </c>
      <c r="BJ265" s="1366" t="s">
        <v>35</v>
      </c>
      <c r="BK265" s="1366" t="s">
        <v>35</v>
      </c>
      <c r="BL265" s="1386" t="s">
        <v>35</v>
      </c>
      <c r="BM265" s="1406" t="s">
        <v>35</v>
      </c>
      <c r="BN265" s="1366" t="s">
        <v>35</v>
      </c>
      <c r="BO265" s="1366" t="s">
        <v>35</v>
      </c>
      <c r="BP265" s="1366" t="s">
        <v>35</v>
      </c>
      <c r="BQ265" s="1386" t="s">
        <v>35</v>
      </c>
      <c r="BR265" s="1406" t="s">
        <v>35</v>
      </c>
      <c r="BS265" s="1366" t="s">
        <v>35</v>
      </c>
      <c r="BT265" s="1366" t="s">
        <v>35</v>
      </c>
      <c r="BU265" s="1366" t="s">
        <v>35</v>
      </c>
      <c r="BV265" s="1366" t="s">
        <v>35</v>
      </c>
      <c r="BW265" s="1366" t="s">
        <v>35</v>
      </c>
      <c r="BX265" s="1366" t="s">
        <v>35</v>
      </c>
      <c r="BY265" s="1424" t="s">
        <v>35</v>
      </c>
      <c r="BZ265" s="1424" t="s">
        <v>35</v>
      </c>
      <c r="CA265" s="1827"/>
      <c r="CB265" s="1827"/>
      <c r="CC265" s="1827"/>
      <c r="CD265" s="1827"/>
      <c r="CE265" s="1827"/>
      <c r="CF265" s="1827"/>
      <c r="CG265" s="1827"/>
      <c r="CH265" s="1827"/>
      <c r="CI265" s="1827"/>
      <c r="CJ265" s="1827"/>
      <c r="CK265" s="1827"/>
      <c r="CL265" s="1827"/>
      <c r="CM265" s="1827"/>
      <c r="CN265" s="1827"/>
      <c r="CO265" s="1827"/>
      <c r="CP265" s="1827"/>
      <c r="CQ265" s="1827"/>
      <c r="CR265" s="1827"/>
      <c r="CS265" s="1827"/>
      <c r="CT265" s="1827"/>
      <c r="CU265" s="1827"/>
      <c r="CV265" s="1827"/>
      <c r="CW265" s="1827"/>
      <c r="CX265" s="1827"/>
      <c r="CY265" s="1827"/>
      <c r="CZ265" s="1827"/>
    </row>
    <row r="266" s="772" customFormat="true" ht="15" customHeight="true" x14ac:dyDescent="0.2">
      <c r="B266" s="771"/>
      <c r="AA266" s="238"/>
      <c r="AB266" s="238"/>
      <c r="AC266" s="238"/>
      <c r="AD266" s="238"/>
      <c r="AE266" s="238"/>
      <c r="AF266" s="238"/>
      <c r="AG266" s="238"/>
      <c r="AH266" s="238"/>
      <c r="AI266" s="238"/>
      <c r="AJ266" s="238"/>
      <c r="AK266" s="238"/>
      <c r="AL266" s="238"/>
      <c r="AM266" s="238"/>
      <c r="AN266" s="238"/>
      <c r="AO266" s="238"/>
      <c r="AP266" s="238"/>
      <c r="AQ266" s="238"/>
      <c r="AR266" s="238"/>
      <c r="AS266" s="238"/>
      <c r="AT266" s="238"/>
      <c r="AU266" s="238"/>
      <c r="AV266" s="238"/>
      <c r="AW266" s="238"/>
      <c r="AX266" s="238"/>
      <c r="AY266" s="238"/>
      <c r="AZ266" s="238"/>
      <c r="BA266" s="2397"/>
      <c r="BB266" s="419" t="s">
        <v>91</v>
      </c>
      <c r="BC266" s="1347" t="s">
        <v>35</v>
      </c>
      <c r="BD266" s="1366" t="s">
        <v>35</v>
      </c>
      <c r="BE266" s="1366" t="s">
        <v>35</v>
      </c>
      <c r="BF266" s="1366" t="s">
        <v>35</v>
      </c>
      <c r="BG266" s="1386" t="s">
        <v>35</v>
      </c>
      <c r="BH266" s="1406" t="s">
        <v>35</v>
      </c>
      <c r="BI266" s="1366" t="s">
        <v>35</v>
      </c>
      <c r="BJ266" s="1366" t="s">
        <v>35</v>
      </c>
      <c r="BK266" s="1366" t="s">
        <v>35</v>
      </c>
      <c r="BL266" s="1386" t="s">
        <v>35</v>
      </c>
      <c r="BM266" s="1406" t="s">
        <v>35</v>
      </c>
      <c r="BN266" s="1366" t="s">
        <v>35</v>
      </c>
      <c r="BO266" s="1366" t="s">
        <v>35</v>
      </c>
      <c r="BP266" s="1366" t="s">
        <v>35</v>
      </c>
      <c r="BQ266" s="1386" t="s">
        <v>35</v>
      </c>
      <c r="BR266" s="1406" t="s">
        <v>35</v>
      </c>
      <c r="BS266" s="1366" t="s">
        <v>35</v>
      </c>
      <c r="BT266" s="1366" t="s">
        <v>35</v>
      </c>
      <c r="BU266" s="1366" t="s">
        <v>35</v>
      </c>
      <c r="BV266" s="1366" t="s">
        <v>35</v>
      </c>
      <c r="BW266" s="1366" t="s">
        <v>35</v>
      </c>
      <c r="BX266" s="1366" t="s">
        <v>35</v>
      </c>
      <c r="BY266" s="1424" t="s">
        <v>35</v>
      </c>
      <c r="BZ266" s="1424" t="s">
        <v>35</v>
      </c>
      <c r="CA266" s="1827"/>
      <c r="CB266" s="1827"/>
      <c r="CC266" s="1827"/>
      <c r="CD266" s="1827"/>
      <c r="CE266" s="1827"/>
      <c r="CF266" s="1827"/>
      <c r="CG266" s="1827"/>
      <c r="CH266" s="1827"/>
      <c r="CI266" s="1827"/>
      <c r="CJ266" s="1827"/>
      <c r="CK266" s="1827"/>
      <c r="CL266" s="1827"/>
      <c r="CM266" s="1827"/>
      <c r="CN266" s="1827"/>
      <c r="CO266" s="1827"/>
      <c r="CP266" s="1827"/>
      <c r="CQ266" s="1827"/>
      <c r="CR266" s="1827"/>
      <c r="CS266" s="1827"/>
      <c r="CT266" s="1827"/>
      <c r="CU266" s="1827"/>
      <c r="CV266" s="1827"/>
      <c r="CW266" s="1827"/>
      <c r="CX266" s="1827"/>
      <c r="CY266" s="1827"/>
      <c r="CZ266" s="1827"/>
    </row>
    <row r="267" s="772" customFormat="true" ht="15" customHeight="true" x14ac:dyDescent="0.2">
      <c r="B267" s="771"/>
      <c r="AA267" s="238"/>
      <c r="AB267" s="238"/>
      <c r="AC267" s="238"/>
      <c r="AD267" s="238"/>
      <c r="AE267" s="238"/>
      <c r="AF267" s="238"/>
      <c r="AG267" s="238"/>
      <c r="AH267" s="238"/>
      <c r="AI267" s="238"/>
      <c r="AJ267" s="238"/>
      <c r="AK267" s="238"/>
      <c r="AL267" s="238"/>
      <c r="AM267" s="238"/>
      <c r="AN267" s="238"/>
      <c r="AO267" s="238"/>
      <c r="AP267" s="238"/>
      <c r="AQ267" s="238"/>
      <c r="AR267" s="238"/>
      <c r="AS267" s="238"/>
      <c r="AT267" s="238"/>
      <c r="AU267" s="238"/>
      <c r="AV267" s="238"/>
      <c r="AW267" s="238"/>
      <c r="AX267" s="238"/>
      <c r="AY267" s="238"/>
      <c r="AZ267" s="238"/>
      <c r="BA267" s="2397"/>
      <c r="BB267" s="419" t="s">
        <v>113</v>
      </c>
      <c r="BC267" s="1347" t="s">
        <v>35</v>
      </c>
      <c r="BD267" s="1366" t="s">
        <v>35</v>
      </c>
      <c r="BE267" s="1366" t="s">
        <v>35</v>
      </c>
      <c r="BF267" s="1366" t="s">
        <v>35</v>
      </c>
      <c r="BG267" s="1386" t="s">
        <v>35</v>
      </c>
      <c r="BH267" s="1406" t="s">
        <v>35</v>
      </c>
      <c r="BI267" s="1366" t="s">
        <v>35</v>
      </c>
      <c r="BJ267" s="1366" t="s">
        <v>35</v>
      </c>
      <c r="BK267" s="1366" t="s">
        <v>35</v>
      </c>
      <c r="BL267" s="1386" t="s">
        <v>35</v>
      </c>
      <c r="BM267" s="1406" t="s">
        <v>35</v>
      </c>
      <c r="BN267" s="1366" t="s">
        <v>35</v>
      </c>
      <c r="BO267" s="1366" t="s">
        <v>35</v>
      </c>
      <c r="BP267" s="1366" t="s">
        <v>35</v>
      </c>
      <c r="BQ267" s="1386" t="s">
        <v>35</v>
      </c>
      <c r="BR267" s="1406" t="s">
        <v>35</v>
      </c>
      <c r="BS267" s="1366" t="s">
        <v>35</v>
      </c>
      <c r="BT267" s="1366" t="s">
        <v>35</v>
      </c>
      <c r="BU267" s="1366" t="s">
        <v>35</v>
      </c>
      <c r="BV267" s="1366" t="s">
        <v>35</v>
      </c>
      <c r="BW267" s="1366" t="s">
        <v>35</v>
      </c>
      <c r="BX267" s="1366" t="s">
        <v>35</v>
      </c>
      <c r="BY267" s="1424" t="s">
        <v>35</v>
      </c>
      <c r="BZ267" s="1424" t="s">
        <v>35</v>
      </c>
      <c r="CA267" s="1827"/>
      <c r="CB267" s="1827"/>
      <c r="CC267" s="1827"/>
      <c r="CD267" s="1827"/>
      <c r="CE267" s="1827"/>
      <c r="CF267" s="1827"/>
      <c r="CG267" s="1827"/>
      <c r="CH267" s="1827"/>
      <c r="CI267" s="1827"/>
      <c r="CJ267" s="1827"/>
      <c r="CK267" s="1827"/>
      <c r="CL267" s="1827"/>
      <c r="CM267" s="1827"/>
      <c r="CN267" s="1827"/>
      <c r="CO267" s="1827"/>
      <c r="CP267" s="1827"/>
      <c r="CQ267" s="1827"/>
      <c r="CR267" s="1827"/>
      <c r="CS267" s="1827"/>
      <c r="CT267" s="1827"/>
      <c r="CU267" s="1827"/>
      <c r="CV267" s="1827"/>
      <c r="CW267" s="1827"/>
      <c r="CX267" s="1827"/>
      <c r="CY267" s="1827"/>
      <c r="CZ267" s="1827"/>
    </row>
    <row r="268" s="772" customFormat="true" ht="15" customHeight="true" x14ac:dyDescent="0.2">
      <c r="B268" s="771"/>
      <c r="AA268" s="238"/>
      <c r="AB268" s="238"/>
      <c r="AC268" s="238"/>
      <c r="AD268" s="238"/>
      <c r="AE268" s="238"/>
      <c r="AF268" s="238"/>
      <c r="AG268" s="238"/>
      <c r="AH268" s="238"/>
      <c r="AI268" s="238"/>
      <c r="AJ268" s="238"/>
      <c r="AK268" s="238"/>
      <c r="AL268" s="238"/>
      <c r="AM268" s="238"/>
      <c r="AN268" s="238"/>
      <c r="AO268" s="238"/>
      <c r="AP268" s="238"/>
      <c r="AQ268" s="238"/>
      <c r="AR268" s="238"/>
      <c r="AS268" s="238"/>
      <c r="AT268" s="238"/>
      <c r="AU268" s="238"/>
      <c r="AV268" s="238"/>
      <c r="AW268" s="238"/>
      <c r="AX268" s="238"/>
      <c r="AY268" s="238"/>
      <c r="AZ268" s="238"/>
      <c r="BA268" s="2397" t="s">
        <v>116</v>
      </c>
      <c r="BB268" s="419" t="s">
        <v>89</v>
      </c>
      <c r="BC268" s="1347" t="s">
        <v>35</v>
      </c>
      <c r="BD268" s="1366" t="s">
        <v>35</v>
      </c>
      <c r="BE268" s="1366" t="s">
        <v>35</v>
      </c>
      <c r="BF268" s="1366" t="s">
        <v>35</v>
      </c>
      <c r="BG268" s="1386" t="s">
        <v>35</v>
      </c>
      <c r="BH268" s="1406" t="s">
        <v>35</v>
      </c>
      <c r="BI268" s="1366" t="s">
        <v>35</v>
      </c>
      <c r="BJ268" s="1366" t="s">
        <v>35</v>
      </c>
      <c r="BK268" s="1366" t="s">
        <v>35</v>
      </c>
      <c r="BL268" s="1386" t="s">
        <v>35</v>
      </c>
      <c r="BM268" s="1406" t="s">
        <v>35</v>
      </c>
      <c r="BN268" s="1366" t="s">
        <v>35</v>
      </c>
      <c r="BO268" s="1366" t="s">
        <v>35</v>
      </c>
      <c r="BP268" s="1366" t="s">
        <v>35</v>
      </c>
      <c r="BQ268" s="1386" t="s">
        <v>35</v>
      </c>
      <c r="BR268" s="1406" t="s">
        <v>35</v>
      </c>
      <c r="BS268" s="1366" t="s">
        <v>35</v>
      </c>
      <c r="BT268" s="1366" t="s">
        <v>35</v>
      </c>
      <c r="BU268" s="1366" t="s">
        <v>35</v>
      </c>
      <c r="BV268" s="1366" t="s">
        <v>35</v>
      </c>
      <c r="BW268" s="1366" t="s">
        <v>35</v>
      </c>
      <c r="BX268" s="1366" t="s">
        <v>35</v>
      </c>
      <c r="BY268" s="1424" t="s">
        <v>35</v>
      </c>
      <c r="BZ268" s="1424" t="s">
        <v>35</v>
      </c>
      <c r="CA268" s="1827"/>
      <c r="CB268" s="1827"/>
      <c r="CC268" s="1827"/>
      <c r="CD268" s="1827"/>
      <c r="CE268" s="1827"/>
      <c r="CF268" s="1827"/>
      <c r="CG268" s="1827"/>
      <c r="CH268" s="1827"/>
      <c r="CI268" s="1827"/>
      <c r="CJ268" s="1827"/>
      <c r="CK268" s="1827"/>
      <c r="CL268" s="1827"/>
      <c r="CM268" s="1827"/>
      <c r="CN268" s="1827"/>
      <c r="CO268" s="1827"/>
      <c r="CP268" s="1827"/>
      <c r="CQ268" s="1827"/>
      <c r="CR268" s="1827"/>
      <c r="CS268" s="1827"/>
      <c r="CT268" s="1827"/>
      <c r="CU268" s="1827"/>
      <c r="CV268" s="1827"/>
      <c r="CW268" s="1827"/>
      <c r="CX268" s="1827"/>
      <c r="CY268" s="1827"/>
      <c r="CZ268" s="1827"/>
    </row>
    <row r="269" s="772" customFormat="true" ht="15" customHeight="true" x14ac:dyDescent="0.2">
      <c r="B269" s="771"/>
      <c r="AA269" s="238"/>
      <c r="AB269" s="238"/>
      <c r="AC269" s="238"/>
      <c r="AD269" s="238"/>
      <c r="AE269" s="238"/>
      <c r="AF269" s="238"/>
      <c r="AG269" s="238"/>
      <c r="AH269" s="238"/>
      <c r="AI269" s="238"/>
      <c r="AJ269" s="238"/>
      <c r="AK269" s="238"/>
      <c r="AL269" s="238"/>
      <c r="AM269" s="238"/>
      <c r="AN269" s="238"/>
      <c r="AO269" s="238"/>
      <c r="AP269" s="238"/>
      <c r="AQ269" s="238"/>
      <c r="AR269" s="238"/>
      <c r="AS269" s="238"/>
      <c r="AT269" s="238"/>
      <c r="AU269" s="238"/>
      <c r="AV269" s="238"/>
      <c r="AW269" s="238"/>
      <c r="AX269" s="238"/>
      <c r="AY269" s="238"/>
      <c r="AZ269" s="238"/>
      <c r="BA269" s="2397"/>
      <c r="BB269" s="419" t="s">
        <v>90</v>
      </c>
      <c r="BC269" s="1347" t="s">
        <v>35</v>
      </c>
      <c r="BD269" s="1366" t="s">
        <v>35</v>
      </c>
      <c r="BE269" s="1366" t="s">
        <v>35</v>
      </c>
      <c r="BF269" s="1366" t="s">
        <v>35</v>
      </c>
      <c r="BG269" s="1386" t="s">
        <v>35</v>
      </c>
      <c r="BH269" s="1406" t="s">
        <v>35</v>
      </c>
      <c r="BI269" s="1366" t="s">
        <v>35</v>
      </c>
      <c r="BJ269" s="1366" t="s">
        <v>35</v>
      </c>
      <c r="BK269" s="1366" t="s">
        <v>35</v>
      </c>
      <c r="BL269" s="1386" t="s">
        <v>35</v>
      </c>
      <c r="BM269" s="1406" t="s">
        <v>35</v>
      </c>
      <c r="BN269" s="1366" t="s">
        <v>35</v>
      </c>
      <c r="BO269" s="1366" t="s">
        <v>35</v>
      </c>
      <c r="BP269" s="1366" t="s">
        <v>35</v>
      </c>
      <c r="BQ269" s="1386" t="s">
        <v>35</v>
      </c>
      <c r="BR269" s="1406" t="s">
        <v>35</v>
      </c>
      <c r="BS269" s="1366" t="s">
        <v>35</v>
      </c>
      <c r="BT269" s="1366" t="s">
        <v>35</v>
      </c>
      <c r="BU269" s="1366" t="s">
        <v>35</v>
      </c>
      <c r="BV269" s="1366" t="s">
        <v>35</v>
      </c>
      <c r="BW269" s="1366" t="s">
        <v>35</v>
      </c>
      <c r="BX269" s="1366" t="s">
        <v>35</v>
      </c>
      <c r="BY269" s="1424" t="s">
        <v>35</v>
      </c>
      <c r="BZ269" s="1424" t="s">
        <v>35</v>
      </c>
      <c r="CA269" s="1827"/>
      <c r="CB269" s="1827"/>
      <c r="CC269" s="1827"/>
      <c r="CD269" s="1827"/>
      <c r="CE269" s="1827"/>
      <c r="CF269" s="1827"/>
      <c r="CG269" s="1827"/>
      <c r="CH269" s="1827"/>
      <c r="CI269" s="1827"/>
      <c r="CJ269" s="1827"/>
      <c r="CK269" s="1827"/>
      <c r="CL269" s="1827"/>
      <c r="CM269" s="1827"/>
      <c r="CN269" s="1827"/>
      <c r="CO269" s="1827"/>
      <c r="CP269" s="1827"/>
      <c r="CQ269" s="1827"/>
      <c r="CR269" s="1827"/>
      <c r="CS269" s="1827"/>
      <c r="CT269" s="1827"/>
      <c r="CU269" s="1827"/>
      <c r="CV269" s="1827"/>
      <c r="CW269" s="1827"/>
      <c r="CX269" s="1827"/>
      <c r="CY269" s="1827"/>
      <c r="CZ269" s="1827"/>
    </row>
    <row r="270" s="772" customFormat="true" ht="15" customHeight="true" x14ac:dyDescent="0.2">
      <c r="B270" s="771"/>
      <c r="AA270" s="238"/>
      <c r="AB270" s="238"/>
      <c r="AC270" s="238"/>
      <c r="AD270" s="238"/>
      <c r="AE270" s="238"/>
      <c r="AF270" s="238"/>
      <c r="AG270" s="238"/>
      <c r="AH270" s="238"/>
      <c r="AI270" s="238"/>
      <c r="AJ270" s="238"/>
      <c r="AK270" s="238"/>
      <c r="AL270" s="238"/>
      <c r="AM270" s="238"/>
      <c r="AN270" s="238"/>
      <c r="AO270" s="238"/>
      <c r="AP270" s="238"/>
      <c r="AQ270" s="238"/>
      <c r="AR270" s="238"/>
      <c r="AS270" s="238"/>
      <c r="AT270" s="238"/>
      <c r="AU270" s="238"/>
      <c r="AV270" s="238"/>
      <c r="AW270" s="238"/>
      <c r="AX270" s="238"/>
      <c r="AY270" s="238"/>
      <c r="AZ270" s="238"/>
      <c r="BA270" s="2397"/>
      <c r="BB270" s="419" t="s">
        <v>91</v>
      </c>
      <c r="BC270" s="1347" t="s">
        <v>35</v>
      </c>
      <c r="BD270" s="1366" t="s">
        <v>35</v>
      </c>
      <c r="BE270" s="1366" t="s">
        <v>35</v>
      </c>
      <c r="BF270" s="1366" t="s">
        <v>35</v>
      </c>
      <c r="BG270" s="1386" t="s">
        <v>35</v>
      </c>
      <c r="BH270" s="1406" t="s">
        <v>35</v>
      </c>
      <c r="BI270" s="1366" t="s">
        <v>35</v>
      </c>
      <c r="BJ270" s="1366" t="s">
        <v>35</v>
      </c>
      <c r="BK270" s="1366" t="s">
        <v>35</v>
      </c>
      <c r="BL270" s="1386" t="s">
        <v>35</v>
      </c>
      <c r="BM270" s="1406" t="s">
        <v>35</v>
      </c>
      <c r="BN270" s="1366" t="s">
        <v>35</v>
      </c>
      <c r="BO270" s="1366" t="s">
        <v>35</v>
      </c>
      <c r="BP270" s="1366" t="s">
        <v>35</v>
      </c>
      <c r="BQ270" s="1386" t="s">
        <v>35</v>
      </c>
      <c r="BR270" s="1406" t="s">
        <v>35</v>
      </c>
      <c r="BS270" s="1366" t="s">
        <v>35</v>
      </c>
      <c r="BT270" s="1366" t="s">
        <v>35</v>
      </c>
      <c r="BU270" s="1366" t="s">
        <v>35</v>
      </c>
      <c r="BV270" s="1366" t="s">
        <v>35</v>
      </c>
      <c r="BW270" s="1366" t="s">
        <v>35</v>
      </c>
      <c r="BX270" s="1366" t="s">
        <v>35</v>
      </c>
      <c r="BY270" s="1424" t="s">
        <v>35</v>
      </c>
      <c r="BZ270" s="1424" t="s">
        <v>35</v>
      </c>
      <c r="CA270" s="1827"/>
      <c r="CB270" s="1827"/>
      <c r="CC270" s="1827"/>
      <c r="CD270" s="1827"/>
      <c r="CE270" s="1827"/>
      <c r="CF270" s="1827"/>
      <c r="CG270" s="1827"/>
      <c r="CH270" s="1827"/>
      <c r="CI270" s="1827"/>
      <c r="CJ270" s="1827"/>
      <c r="CK270" s="1827"/>
      <c r="CL270" s="1827"/>
      <c r="CM270" s="1827"/>
      <c r="CN270" s="1827"/>
      <c r="CO270" s="1827"/>
      <c r="CP270" s="1827"/>
      <c r="CQ270" s="1827"/>
      <c r="CR270" s="1827"/>
      <c r="CS270" s="1827"/>
      <c r="CT270" s="1827"/>
      <c r="CU270" s="1827"/>
      <c r="CV270" s="1827"/>
      <c r="CW270" s="1827"/>
      <c r="CX270" s="1827"/>
      <c r="CY270" s="1827"/>
      <c r="CZ270" s="1827"/>
    </row>
    <row r="271" s="772" customFormat="true" ht="15" customHeight="true" x14ac:dyDescent="0.2">
      <c r="B271" s="771"/>
      <c r="AA271" s="238"/>
      <c r="AB271" s="238"/>
      <c r="AC271" s="238"/>
      <c r="AD271" s="238"/>
      <c r="AE271" s="238"/>
      <c r="AF271" s="238"/>
      <c r="AG271" s="238"/>
      <c r="AH271" s="238"/>
      <c r="AI271" s="238"/>
      <c r="AJ271" s="238"/>
      <c r="AK271" s="238"/>
      <c r="AL271" s="238"/>
      <c r="AM271" s="238"/>
      <c r="AN271" s="238"/>
      <c r="AO271" s="238"/>
      <c r="AP271" s="238"/>
      <c r="AQ271" s="238"/>
      <c r="AR271" s="238"/>
      <c r="AS271" s="238"/>
      <c r="AT271" s="238"/>
      <c r="AU271" s="238"/>
      <c r="AV271" s="238"/>
      <c r="AW271" s="238"/>
      <c r="AX271" s="238"/>
      <c r="AY271" s="238"/>
      <c r="AZ271" s="238"/>
      <c r="BA271" s="2397" t="s">
        <v>75</v>
      </c>
      <c r="BB271" s="419" t="s">
        <v>49</v>
      </c>
      <c r="BC271" s="1347" t="s">
        <v>35</v>
      </c>
      <c r="BD271" s="1367" t="s">
        <v>35</v>
      </c>
      <c r="BE271" s="1367" t="s">
        <v>35</v>
      </c>
      <c r="BF271" s="1367" t="s">
        <v>35</v>
      </c>
      <c r="BG271" s="1387" t="s">
        <v>35</v>
      </c>
      <c r="BH271" s="1347" t="s">
        <v>35</v>
      </c>
      <c r="BI271" s="1367" t="s">
        <v>35</v>
      </c>
      <c r="BJ271" s="1367" t="s">
        <v>35</v>
      </c>
      <c r="BK271" s="1367" t="s">
        <v>35</v>
      </c>
      <c r="BL271" s="1387" t="s">
        <v>35</v>
      </c>
      <c r="BM271" s="1347" t="s">
        <v>35</v>
      </c>
      <c r="BN271" s="1367" t="s">
        <v>35</v>
      </c>
      <c r="BO271" s="1367" t="s">
        <v>35</v>
      </c>
      <c r="BP271" s="1367" t="s">
        <v>35</v>
      </c>
      <c r="BQ271" s="1387" t="s">
        <v>35</v>
      </c>
      <c r="BR271" s="1347" t="s">
        <v>35</v>
      </c>
      <c r="BS271" s="1367" t="s">
        <v>35</v>
      </c>
      <c r="BT271" s="1367" t="s">
        <v>35</v>
      </c>
      <c r="BU271" s="1367" t="s">
        <v>35</v>
      </c>
      <c r="BV271" s="1367" t="s">
        <v>35</v>
      </c>
      <c r="BW271" s="1367" t="s">
        <v>35</v>
      </c>
      <c r="BX271" s="1367" t="s">
        <v>35</v>
      </c>
      <c r="BY271" s="1425" t="s">
        <v>35</v>
      </c>
      <c r="BZ271" s="1425" t="s">
        <v>35</v>
      </c>
      <c r="CA271" s="1828"/>
      <c r="CB271" s="1828"/>
      <c r="CC271" s="1828"/>
      <c r="CD271" s="1828"/>
      <c r="CE271" s="1828"/>
      <c r="CF271" s="1828"/>
      <c r="CG271" s="1828"/>
      <c r="CH271" s="1828"/>
      <c r="CI271" s="1828"/>
      <c r="CJ271" s="1828"/>
      <c r="CK271" s="1828"/>
      <c r="CL271" s="1828"/>
      <c r="CM271" s="1828"/>
      <c r="CN271" s="1828"/>
      <c r="CO271" s="1828"/>
      <c r="CP271" s="1828"/>
      <c r="CQ271" s="1828"/>
      <c r="CR271" s="1828"/>
      <c r="CS271" s="1828"/>
      <c r="CT271" s="1828"/>
      <c r="CU271" s="1828"/>
      <c r="CV271" s="1828"/>
      <c r="CW271" s="1828"/>
      <c r="CX271" s="1828"/>
      <c r="CY271" s="1828"/>
      <c r="CZ271" s="1828"/>
    </row>
    <row r="272" s="772" customFormat="true" ht="15" customHeight="true" x14ac:dyDescent="0.2">
      <c r="B272" s="771"/>
      <c r="AA272" s="238"/>
      <c r="AB272" s="238"/>
      <c r="AC272" s="238"/>
      <c r="AD272" s="238"/>
      <c r="AE272" s="238"/>
      <c r="AF272" s="238"/>
      <c r="AG272" s="238"/>
      <c r="AH272" s="238"/>
      <c r="AI272" s="238"/>
      <c r="AJ272" s="238"/>
      <c r="AK272" s="238"/>
      <c r="AL272" s="238"/>
      <c r="AM272" s="238"/>
      <c r="AN272" s="238"/>
      <c r="AO272" s="238"/>
      <c r="AP272" s="238"/>
      <c r="AQ272" s="238"/>
      <c r="AR272" s="238"/>
      <c r="AS272" s="238"/>
      <c r="AT272" s="238"/>
      <c r="AU272" s="238"/>
      <c r="AV272" s="238"/>
      <c r="AW272" s="238"/>
      <c r="AX272" s="238"/>
      <c r="AY272" s="238"/>
      <c r="AZ272" s="238"/>
      <c r="BA272" s="2397"/>
      <c r="BB272" s="419" t="s">
        <v>48</v>
      </c>
      <c r="BC272" s="1347" t="s">
        <v>35</v>
      </c>
      <c r="BD272" s="1367" t="s">
        <v>35</v>
      </c>
      <c r="BE272" s="1367" t="s">
        <v>35</v>
      </c>
      <c r="BF272" s="1367" t="s">
        <v>35</v>
      </c>
      <c r="BG272" s="1387" t="s">
        <v>35</v>
      </c>
      <c r="BH272" s="1347" t="s">
        <v>35</v>
      </c>
      <c r="BI272" s="1367" t="s">
        <v>35</v>
      </c>
      <c r="BJ272" s="1367" t="s">
        <v>35</v>
      </c>
      <c r="BK272" s="1367" t="s">
        <v>35</v>
      </c>
      <c r="BL272" s="1387" t="s">
        <v>35</v>
      </c>
      <c r="BM272" s="1347" t="s">
        <v>35</v>
      </c>
      <c r="BN272" s="1367" t="s">
        <v>35</v>
      </c>
      <c r="BO272" s="1367" t="s">
        <v>35</v>
      </c>
      <c r="BP272" s="1367" t="s">
        <v>35</v>
      </c>
      <c r="BQ272" s="1387" t="s">
        <v>35</v>
      </c>
      <c r="BR272" s="1347" t="s">
        <v>35</v>
      </c>
      <c r="BS272" s="1367" t="s">
        <v>35</v>
      </c>
      <c r="BT272" s="1367" t="s">
        <v>35</v>
      </c>
      <c r="BU272" s="1367" t="s">
        <v>35</v>
      </c>
      <c r="BV272" s="1367" t="s">
        <v>35</v>
      </c>
      <c r="BW272" s="1367" t="s">
        <v>35</v>
      </c>
      <c r="BX272" s="1367" t="s">
        <v>35</v>
      </c>
      <c r="BY272" s="1425" t="s">
        <v>35</v>
      </c>
      <c r="BZ272" s="1425" t="s">
        <v>35</v>
      </c>
      <c r="CA272" s="1828"/>
      <c r="CB272" s="1828"/>
      <c r="CC272" s="1828"/>
      <c r="CD272" s="1828"/>
      <c r="CE272" s="1828"/>
      <c r="CF272" s="1828"/>
      <c r="CG272" s="1828"/>
      <c r="CH272" s="1828"/>
      <c r="CI272" s="1828"/>
      <c r="CJ272" s="1828"/>
      <c r="CK272" s="1828"/>
      <c r="CL272" s="1828"/>
      <c r="CM272" s="1828"/>
      <c r="CN272" s="1828"/>
      <c r="CO272" s="1828"/>
      <c r="CP272" s="1828"/>
      <c r="CQ272" s="1828"/>
      <c r="CR272" s="1828"/>
      <c r="CS272" s="1828"/>
      <c r="CT272" s="1828"/>
      <c r="CU272" s="1828"/>
      <c r="CV272" s="1828"/>
      <c r="CW272" s="1828"/>
      <c r="CX272" s="1828"/>
      <c r="CY272" s="1828"/>
      <c r="CZ272" s="1828"/>
    </row>
    <row r="273" s="772" customFormat="true" ht="15" customHeight="true" x14ac:dyDescent="0.2">
      <c r="B273" s="771"/>
      <c r="AA273" s="238"/>
      <c r="AB273" s="238"/>
      <c r="AC273" s="238"/>
      <c r="AD273" s="238"/>
      <c r="AE273" s="238"/>
      <c r="AF273" s="238"/>
      <c r="AG273" s="238"/>
      <c r="AH273" s="238"/>
      <c r="AI273" s="238"/>
      <c r="AJ273" s="238"/>
      <c r="AK273" s="238"/>
      <c r="AL273" s="238"/>
      <c r="AM273" s="238"/>
      <c r="AN273" s="238"/>
      <c r="AO273" s="238"/>
      <c r="AP273" s="238"/>
      <c r="AQ273" s="238"/>
      <c r="AR273" s="238"/>
      <c r="AS273" s="238"/>
      <c r="AT273" s="238"/>
      <c r="AU273" s="238"/>
      <c r="AV273" s="238"/>
      <c r="AW273" s="238"/>
      <c r="AX273" s="238"/>
      <c r="AY273" s="238"/>
      <c r="AZ273" s="238"/>
      <c r="BA273" s="2397"/>
      <c r="BB273" s="419" t="s">
        <v>113</v>
      </c>
      <c r="BC273" s="1347" t="s">
        <v>35</v>
      </c>
      <c r="BD273" s="1367" t="s">
        <v>35</v>
      </c>
      <c r="BE273" s="1367" t="s">
        <v>35</v>
      </c>
      <c r="BF273" s="1367" t="s">
        <v>35</v>
      </c>
      <c r="BG273" s="1387" t="s">
        <v>35</v>
      </c>
      <c r="BH273" s="1347" t="s">
        <v>35</v>
      </c>
      <c r="BI273" s="1367" t="s">
        <v>35</v>
      </c>
      <c r="BJ273" s="1367" t="s">
        <v>35</v>
      </c>
      <c r="BK273" s="1367" t="s">
        <v>35</v>
      </c>
      <c r="BL273" s="1387" t="s">
        <v>35</v>
      </c>
      <c r="BM273" s="1347" t="s">
        <v>35</v>
      </c>
      <c r="BN273" s="1367" t="s">
        <v>35</v>
      </c>
      <c r="BO273" s="1367" t="s">
        <v>35</v>
      </c>
      <c r="BP273" s="1367" t="s">
        <v>35</v>
      </c>
      <c r="BQ273" s="1387" t="s">
        <v>35</v>
      </c>
      <c r="BR273" s="1347" t="s">
        <v>35</v>
      </c>
      <c r="BS273" s="1367" t="s">
        <v>35</v>
      </c>
      <c r="BT273" s="1367" t="s">
        <v>35</v>
      </c>
      <c r="BU273" s="1367" t="s">
        <v>35</v>
      </c>
      <c r="BV273" s="1367" t="s">
        <v>35</v>
      </c>
      <c r="BW273" s="1367" t="s">
        <v>35</v>
      </c>
      <c r="BX273" s="1367" t="s">
        <v>35</v>
      </c>
      <c r="BY273" s="1425" t="s">
        <v>35</v>
      </c>
      <c r="BZ273" s="1425" t="s">
        <v>35</v>
      </c>
      <c r="CA273" s="1828"/>
      <c r="CB273" s="1828"/>
      <c r="CC273" s="1828"/>
      <c r="CD273" s="1828"/>
      <c r="CE273" s="1828"/>
      <c r="CF273" s="1828"/>
      <c r="CG273" s="1828"/>
      <c r="CH273" s="1828"/>
      <c r="CI273" s="1828"/>
      <c r="CJ273" s="1828"/>
      <c r="CK273" s="1828"/>
      <c r="CL273" s="1828"/>
      <c r="CM273" s="1828"/>
      <c r="CN273" s="1828"/>
      <c r="CO273" s="1828"/>
      <c r="CP273" s="1828"/>
      <c r="CQ273" s="1828"/>
      <c r="CR273" s="1828"/>
      <c r="CS273" s="1828"/>
      <c r="CT273" s="1828"/>
      <c r="CU273" s="1828"/>
      <c r="CV273" s="1828"/>
      <c r="CW273" s="1828"/>
      <c r="CX273" s="1828"/>
      <c r="CY273" s="1828"/>
      <c r="CZ273" s="1828"/>
    </row>
    <row r="274" s="772" customFormat="true" ht="15" customHeight="true" x14ac:dyDescent="0.2">
      <c r="B274" s="771"/>
      <c r="AA274" s="238"/>
      <c r="AB274" s="238"/>
      <c r="AC274" s="238"/>
      <c r="AD274" s="238"/>
      <c r="AE274" s="238"/>
      <c r="AF274" s="238"/>
      <c r="AG274" s="238"/>
      <c r="AH274" s="238"/>
      <c r="AI274" s="238"/>
      <c r="AJ274" s="238"/>
      <c r="AK274" s="238"/>
      <c r="AL274" s="238"/>
      <c r="AM274" s="238"/>
      <c r="AN274" s="238"/>
      <c r="AO274" s="238"/>
      <c r="AP274" s="238"/>
      <c r="AQ274" s="238"/>
      <c r="AR274" s="238"/>
      <c r="AS274" s="238"/>
      <c r="AT274" s="238"/>
      <c r="AU274" s="238"/>
      <c r="AV274" s="238"/>
      <c r="AW274" s="238"/>
      <c r="AX274" s="238"/>
      <c r="AY274" s="238"/>
      <c r="AZ274" s="238"/>
      <c r="BA274" s="2397" t="s">
        <v>76</v>
      </c>
      <c r="BB274" s="419" t="s">
        <v>49</v>
      </c>
      <c r="BC274" s="1347" t="s">
        <v>35</v>
      </c>
      <c r="BD274" s="1366" t="s">
        <v>35</v>
      </c>
      <c r="BE274" s="1366" t="s">
        <v>35</v>
      </c>
      <c r="BF274" s="1366" t="s">
        <v>35</v>
      </c>
      <c r="BG274" s="1386" t="s">
        <v>35</v>
      </c>
      <c r="BH274" s="1406" t="s">
        <v>35</v>
      </c>
      <c r="BI274" s="1366" t="s">
        <v>35</v>
      </c>
      <c r="BJ274" s="1366" t="s">
        <v>35</v>
      </c>
      <c r="BK274" s="1366" t="s">
        <v>35</v>
      </c>
      <c r="BL274" s="1386" t="s">
        <v>35</v>
      </c>
      <c r="BM274" s="1406" t="s">
        <v>35</v>
      </c>
      <c r="BN274" s="1366" t="s">
        <v>35</v>
      </c>
      <c r="BO274" s="1366" t="s">
        <v>35</v>
      </c>
      <c r="BP274" s="1366" t="s">
        <v>35</v>
      </c>
      <c r="BQ274" s="1386" t="s">
        <v>35</v>
      </c>
      <c r="BR274" s="1406" t="s">
        <v>35</v>
      </c>
      <c r="BS274" s="1366" t="s">
        <v>35</v>
      </c>
      <c r="BT274" s="1366" t="s">
        <v>35</v>
      </c>
      <c r="BU274" s="1366" t="s">
        <v>35</v>
      </c>
      <c r="BV274" s="1366" t="s">
        <v>35</v>
      </c>
      <c r="BW274" s="1366" t="s">
        <v>35</v>
      </c>
      <c r="BX274" s="1366" t="s">
        <v>35</v>
      </c>
      <c r="BY274" s="1424" t="s">
        <v>35</v>
      </c>
      <c r="BZ274" s="1424" t="s">
        <v>35</v>
      </c>
      <c r="CA274" s="1827"/>
      <c r="CB274" s="1827"/>
      <c r="CC274" s="1827"/>
      <c r="CD274" s="1827"/>
      <c r="CE274" s="1827"/>
      <c r="CF274" s="1827"/>
      <c r="CG274" s="1827"/>
      <c r="CH274" s="1827"/>
      <c r="CI274" s="1827"/>
      <c r="CJ274" s="1827"/>
      <c r="CK274" s="1827"/>
      <c r="CL274" s="1827"/>
      <c r="CM274" s="1827"/>
      <c r="CN274" s="1827"/>
      <c r="CO274" s="1827"/>
      <c r="CP274" s="1827"/>
      <c r="CQ274" s="1827"/>
      <c r="CR274" s="1827"/>
      <c r="CS274" s="1827"/>
      <c r="CT274" s="1827"/>
      <c r="CU274" s="1827"/>
      <c r="CV274" s="1827"/>
      <c r="CW274" s="1827"/>
      <c r="CX274" s="1827"/>
      <c r="CY274" s="1827"/>
      <c r="CZ274" s="1827"/>
    </row>
    <row r="275" s="772" customFormat="true" ht="15" customHeight="true" x14ac:dyDescent="0.2">
      <c r="B275" s="771"/>
      <c r="AA275" s="238"/>
      <c r="AB275" s="238"/>
      <c r="AC275" s="238"/>
      <c r="AD275" s="238"/>
      <c r="AE275" s="238"/>
      <c r="AF275" s="238"/>
      <c r="AG275" s="238"/>
      <c r="AH275" s="238"/>
      <c r="AI275" s="238"/>
      <c r="AJ275" s="238"/>
      <c r="AK275" s="238"/>
      <c r="AL275" s="238"/>
      <c r="AM275" s="238"/>
      <c r="AN275" s="238"/>
      <c r="AO275" s="238"/>
      <c r="AP275" s="238"/>
      <c r="AQ275" s="238"/>
      <c r="AR275" s="238"/>
      <c r="AS275" s="238"/>
      <c r="AT275" s="238"/>
      <c r="AU275" s="238"/>
      <c r="AV275" s="238"/>
      <c r="AW275" s="238"/>
      <c r="AX275" s="238"/>
      <c r="AY275" s="238"/>
      <c r="AZ275" s="238"/>
      <c r="BA275" s="2397"/>
      <c r="BB275" s="419" t="s">
        <v>48</v>
      </c>
      <c r="BC275" s="1347" t="s">
        <v>35</v>
      </c>
      <c r="BD275" s="1366" t="s">
        <v>35</v>
      </c>
      <c r="BE275" s="1366" t="s">
        <v>35</v>
      </c>
      <c r="BF275" s="1366" t="s">
        <v>35</v>
      </c>
      <c r="BG275" s="1386" t="s">
        <v>35</v>
      </c>
      <c r="BH275" s="1406" t="s">
        <v>35</v>
      </c>
      <c r="BI275" s="1366" t="s">
        <v>35</v>
      </c>
      <c r="BJ275" s="1366" t="s">
        <v>35</v>
      </c>
      <c r="BK275" s="1366" t="s">
        <v>35</v>
      </c>
      <c r="BL275" s="1386" t="s">
        <v>35</v>
      </c>
      <c r="BM275" s="1406" t="s">
        <v>35</v>
      </c>
      <c r="BN275" s="1366" t="s">
        <v>35</v>
      </c>
      <c r="BO275" s="1366" t="s">
        <v>35</v>
      </c>
      <c r="BP275" s="1366" t="s">
        <v>35</v>
      </c>
      <c r="BQ275" s="1386" t="s">
        <v>35</v>
      </c>
      <c r="BR275" s="1406" t="s">
        <v>35</v>
      </c>
      <c r="BS275" s="1366" t="s">
        <v>35</v>
      </c>
      <c r="BT275" s="1366" t="s">
        <v>35</v>
      </c>
      <c r="BU275" s="1366" t="s">
        <v>35</v>
      </c>
      <c r="BV275" s="1366" t="s">
        <v>35</v>
      </c>
      <c r="BW275" s="1366" t="s">
        <v>35</v>
      </c>
      <c r="BX275" s="1366" t="s">
        <v>35</v>
      </c>
      <c r="BY275" s="1424" t="s">
        <v>35</v>
      </c>
      <c r="BZ275" s="1424" t="s">
        <v>35</v>
      </c>
      <c r="CA275" s="1827"/>
      <c r="CB275" s="1827"/>
      <c r="CC275" s="1827"/>
      <c r="CD275" s="1827"/>
      <c r="CE275" s="1827"/>
      <c r="CF275" s="1827"/>
      <c r="CG275" s="1827"/>
      <c r="CH275" s="1827"/>
      <c r="CI275" s="1827"/>
      <c r="CJ275" s="1827"/>
      <c r="CK275" s="1827"/>
      <c r="CL275" s="1827"/>
      <c r="CM275" s="1827"/>
      <c r="CN275" s="1827"/>
      <c r="CO275" s="1827"/>
      <c r="CP275" s="1827"/>
      <c r="CQ275" s="1827"/>
      <c r="CR275" s="1827"/>
      <c r="CS275" s="1827"/>
      <c r="CT275" s="1827"/>
      <c r="CU275" s="1827"/>
      <c r="CV275" s="1827"/>
      <c r="CW275" s="1827"/>
      <c r="CX275" s="1827"/>
      <c r="CY275" s="1827"/>
      <c r="CZ275" s="1827"/>
    </row>
    <row r="276" s="772" customFormat="true" ht="15" customHeight="true" x14ac:dyDescent="0.2">
      <c r="B276" s="771"/>
      <c r="AA276" s="238"/>
      <c r="AB276" s="238"/>
      <c r="AC276" s="238"/>
      <c r="AD276" s="238"/>
      <c r="AE276" s="238"/>
      <c r="AF276" s="238"/>
      <c r="AG276" s="238"/>
      <c r="AH276" s="238"/>
      <c r="AI276" s="238"/>
      <c r="AJ276" s="238"/>
      <c r="AK276" s="238"/>
      <c r="AL276" s="238"/>
      <c r="AM276" s="238"/>
      <c r="AN276" s="238"/>
      <c r="AO276" s="238"/>
      <c r="AP276" s="238"/>
      <c r="AQ276" s="238"/>
      <c r="AR276" s="238"/>
      <c r="AS276" s="238"/>
      <c r="AT276" s="238"/>
      <c r="AU276" s="238"/>
      <c r="AV276" s="238"/>
      <c r="AW276" s="238"/>
      <c r="AX276" s="238"/>
      <c r="AY276" s="238"/>
      <c r="AZ276" s="238"/>
      <c r="BA276" s="2397"/>
      <c r="BB276" s="419" t="s">
        <v>114</v>
      </c>
      <c r="BC276" s="1347" t="s">
        <v>35</v>
      </c>
      <c r="BD276" s="1366" t="s">
        <v>35</v>
      </c>
      <c r="BE276" s="1366" t="s">
        <v>35</v>
      </c>
      <c r="BF276" s="1366" t="s">
        <v>35</v>
      </c>
      <c r="BG276" s="1386" t="s">
        <v>35</v>
      </c>
      <c r="BH276" s="1406" t="s">
        <v>35</v>
      </c>
      <c r="BI276" s="1366" t="s">
        <v>35</v>
      </c>
      <c r="BJ276" s="1366" t="s">
        <v>35</v>
      </c>
      <c r="BK276" s="1366" t="s">
        <v>35</v>
      </c>
      <c r="BL276" s="1386" t="s">
        <v>35</v>
      </c>
      <c r="BM276" s="1406" t="s">
        <v>35</v>
      </c>
      <c r="BN276" s="1366" t="s">
        <v>35</v>
      </c>
      <c r="BO276" s="1366" t="s">
        <v>35</v>
      </c>
      <c r="BP276" s="1366" t="s">
        <v>35</v>
      </c>
      <c r="BQ276" s="1386" t="s">
        <v>35</v>
      </c>
      <c r="BR276" s="1406" t="s">
        <v>35</v>
      </c>
      <c r="BS276" s="1366" t="s">
        <v>35</v>
      </c>
      <c r="BT276" s="1366" t="s">
        <v>35</v>
      </c>
      <c r="BU276" s="1366" t="s">
        <v>35</v>
      </c>
      <c r="BV276" s="1366" t="s">
        <v>35</v>
      </c>
      <c r="BW276" s="1366" t="s">
        <v>35</v>
      </c>
      <c r="BX276" s="1366" t="s">
        <v>35</v>
      </c>
      <c r="BY276" s="1424" t="s">
        <v>35</v>
      </c>
      <c r="BZ276" s="1424" t="s">
        <v>35</v>
      </c>
      <c r="CA276" s="1827"/>
      <c r="CB276" s="1827"/>
      <c r="CC276" s="1827"/>
      <c r="CD276" s="1827"/>
      <c r="CE276" s="1827"/>
      <c r="CF276" s="1827"/>
      <c r="CG276" s="1827"/>
      <c r="CH276" s="1827"/>
      <c r="CI276" s="1827"/>
      <c r="CJ276" s="1827"/>
      <c r="CK276" s="1827"/>
      <c r="CL276" s="1827"/>
      <c r="CM276" s="1827"/>
      <c r="CN276" s="1827"/>
      <c r="CO276" s="1827"/>
      <c r="CP276" s="1827"/>
      <c r="CQ276" s="1827"/>
      <c r="CR276" s="1827"/>
      <c r="CS276" s="1827"/>
      <c r="CT276" s="1827"/>
      <c r="CU276" s="1827"/>
      <c r="CV276" s="1827"/>
      <c r="CW276" s="1827"/>
      <c r="CX276" s="1827"/>
      <c r="CY276" s="1827"/>
      <c r="CZ276" s="1827"/>
    </row>
    <row r="277" s="772" customFormat="true" ht="15" customHeight="true" x14ac:dyDescent="0.2">
      <c r="B277" s="771"/>
      <c r="AA277" s="238"/>
      <c r="AB277" s="238"/>
      <c r="AC277" s="238"/>
      <c r="AD277" s="238"/>
      <c r="AE277" s="238"/>
      <c r="AF277" s="238"/>
      <c r="AG277" s="238"/>
      <c r="AH277" s="238"/>
      <c r="AI277" s="238"/>
      <c r="AJ277" s="238"/>
      <c r="AK277" s="238"/>
      <c r="AL277" s="238"/>
      <c r="AM277" s="238"/>
      <c r="AN277" s="238"/>
      <c r="AO277" s="238"/>
      <c r="AP277" s="238"/>
      <c r="AQ277" s="238"/>
      <c r="AR277" s="238"/>
      <c r="AS277" s="238"/>
      <c r="AT277" s="238"/>
      <c r="AU277" s="238"/>
      <c r="AV277" s="238"/>
      <c r="AW277" s="238"/>
      <c r="AX277" s="238"/>
      <c r="AY277" s="238"/>
      <c r="AZ277" s="238"/>
      <c r="BA277" s="2397" t="s">
        <v>77</v>
      </c>
      <c r="BB277" s="419" t="s">
        <v>78</v>
      </c>
      <c r="BC277" s="1347" t="s">
        <v>35</v>
      </c>
      <c r="BD277" s="1366" t="s">
        <v>35</v>
      </c>
      <c r="BE277" s="1366" t="s">
        <v>35</v>
      </c>
      <c r="BF277" s="1366" t="s">
        <v>35</v>
      </c>
      <c r="BG277" s="1386" t="s">
        <v>35</v>
      </c>
      <c r="BH277" s="1406" t="s">
        <v>35</v>
      </c>
      <c r="BI277" s="1366" t="s">
        <v>35</v>
      </c>
      <c r="BJ277" s="1366" t="s">
        <v>35</v>
      </c>
      <c r="BK277" s="1366" t="s">
        <v>35</v>
      </c>
      <c r="BL277" s="1386" t="s">
        <v>35</v>
      </c>
      <c r="BM277" s="1406" t="s">
        <v>35</v>
      </c>
      <c r="BN277" s="1366" t="s">
        <v>35</v>
      </c>
      <c r="BO277" s="1366" t="s">
        <v>35</v>
      </c>
      <c r="BP277" s="1366" t="s">
        <v>35</v>
      </c>
      <c r="BQ277" s="1386" t="s">
        <v>35</v>
      </c>
      <c r="BR277" s="1406" t="s">
        <v>35</v>
      </c>
      <c r="BS277" s="1366" t="s">
        <v>35</v>
      </c>
      <c r="BT277" s="1366" t="s">
        <v>35</v>
      </c>
      <c r="BU277" s="1366" t="s">
        <v>35</v>
      </c>
      <c r="BV277" s="1366" t="s">
        <v>35</v>
      </c>
      <c r="BW277" s="1366" t="s">
        <v>35</v>
      </c>
      <c r="BX277" s="1366" t="s">
        <v>35</v>
      </c>
      <c r="BY277" s="1424" t="s">
        <v>35</v>
      </c>
      <c r="BZ277" s="1424" t="s">
        <v>35</v>
      </c>
      <c r="CA277" s="1827"/>
      <c r="CB277" s="1827"/>
      <c r="CC277" s="1827"/>
      <c r="CD277" s="1827"/>
      <c r="CE277" s="1827"/>
      <c r="CF277" s="1827"/>
      <c r="CG277" s="1827"/>
      <c r="CH277" s="1827"/>
      <c r="CI277" s="1827"/>
      <c r="CJ277" s="1827"/>
      <c r="CK277" s="1827"/>
      <c r="CL277" s="1827"/>
      <c r="CM277" s="1827"/>
      <c r="CN277" s="1827"/>
      <c r="CO277" s="1827"/>
      <c r="CP277" s="1827"/>
      <c r="CQ277" s="1827"/>
      <c r="CR277" s="1827"/>
      <c r="CS277" s="1827"/>
      <c r="CT277" s="1827"/>
      <c r="CU277" s="1827"/>
      <c r="CV277" s="1827"/>
      <c r="CW277" s="1827"/>
      <c r="CX277" s="1827"/>
      <c r="CY277" s="1827"/>
      <c r="CZ277" s="1827"/>
    </row>
    <row r="278" s="772" customFormat="true" ht="15" customHeight="true" x14ac:dyDescent="0.2">
      <c r="B278" s="771"/>
      <c r="AA278" s="238"/>
      <c r="AB278" s="238"/>
      <c r="AC278" s="238"/>
      <c r="AD278" s="238"/>
      <c r="AE278" s="238"/>
      <c r="AF278" s="238"/>
      <c r="AG278" s="238"/>
      <c r="AH278" s="238"/>
      <c r="AI278" s="238"/>
      <c r="AJ278" s="238"/>
      <c r="AK278" s="238"/>
      <c r="AL278" s="238"/>
      <c r="AM278" s="238"/>
      <c r="AN278" s="238"/>
      <c r="AO278" s="238"/>
      <c r="AP278" s="238"/>
      <c r="AQ278" s="238"/>
      <c r="AR278" s="238"/>
      <c r="AS278" s="238"/>
      <c r="AT278" s="238"/>
      <c r="AU278" s="238"/>
      <c r="AV278" s="238"/>
      <c r="AW278" s="238"/>
      <c r="AX278" s="238"/>
      <c r="AY278" s="238"/>
      <c r="AZ278" s="238"/>
      <c r="BA278" s="2397"/>
      <c r="BB278" s="419" t="s">
        <v>79</v>
      </c>
      <c r="BC278" s="1347" t="s">
        <v>35</v>
      </c>
      <c r="BD278" s="1366" t="s">
        <v>35</v>
      </c>
      <c r="BE278" s="1366" t="s">
        <v>35</v>
      </c>
      <c r="BF278" s="1366" t="s">
        <v>35</v>
      </c>
      <c r="BG278" s="1386" t="s">
        <v>35</v>
      </c>
      <c r="BH278" s="1406" t="s">
        <v>35</v>
      </c>
      <c r="BI278" s="1366" t="s">
        <v>35</v>
      </c>
      <c r="BJ278" s="1366" t="s">
        <v>35</v>
      </c>
      <c r="BK278" s="1366" t="s">
        <v>35</v>
      </c>
      <c r="BL278" s="1386" t="s">
        <v>35</v>
      </c>
      <c r="BM278" s="1406" t="s">
        <v>35</v>
      </c>
      <c r="BN278" s="1366" t="s">
        <v>35</v>
      </c>
      <c r="BO278" s="1366" t="s">
        <v>35</v>
      </c>
      <c r="BP278" s="1366" t="s">
        <v>35</v>
      </c>
      <c r="BQ278" s="1386" t="s">
        <v>35</v>
      </c>
      <c r="BR278" s="1406" t="s">
        <v>35</v>
      </c>
      <c r="BS278" s="1366" t="s">
        <v>35</v>
      </c>
      <c r="BT278" s="1366" t="s">
        <v>35</v>
      </c>
      <c r="BU278" s="1366" t="s">
        <v>35</v>
      </c>
      <c r="BV278" s="1366" t="s">
        <v>35</v>
      </c>
      <c r="BW278" s="1366" t="s">
        <v>35</v>
      </c>
      <c r="BX278" s="1366" t="s">
        <v>35</v>
      </c>
      <c r="BY278" s="1424" t="s">
        <v>35</v>
      </c>
      <c r="BZ278" s="1424" t="s">
        <v>35</v>
      </c>
      <c r="CA278" s="1827"/>
      <c r="CB278" s="1827"/>
      <c r="CC278" s="1827"/>
      <c r="CD278" s="1827"/>
      <c r="CE278" s="1827"/>
      <c r="CF278" s="1827"/>
      <c r="CG278" s="1827"/>
      <c r="CH278" s="1827"/>
      <c r="CI278" s="1827"/>
      <c r="CJ278" s="1827"/>
      <c r="CK278" s="1827"/>
      <c r="CL278" s="1827"/>
      <c r="CM278" s="1827"/>
      <c r="CN278" s="1827"/>
      <c r="CO278" s="1827"/>
      <c r="CP278" s="1827"/>
      <c r="CQ278" s="1827"/>
      <c r="CR278" s="1827"/>
      <c r="CS278" s="1827"/>
      <c r="CT278" s="1827"/>
      <c r="CU278" s="1827"/>
      <c r="CV278" s="1827"/>
      <c r="CW278" s="1827"/>
      <c r="CX278" s="1827"/>
      <c r="CY278" s="1827"/>
      <c r="CZ278" s="1827"/>
    </row>
    <row r="279" s="772" customFormat="true" ht="15" customHeight="true" x14ac:dyDescent="0.2">
      <c r="B279" s="771"/>
      <c r="AA279" s="238"/>
      <c r="AB279" s="238"/>
      <c r="AC279" s="238"/>
      <c r="AD279" s="238"/>
      <c r="AE279" s="238"/>
      <c r="AF279" s="238"/>
      <c r="AG279" s="238"/>
      <c r="AH279" s="238"/>
      <c r="AI279" s="238"/>
      <c r="AJ279" s="238"/>
      <c r="AK279" s="238"/>
      <c r="AL279" s="238"/>
      <c r="AM279" s="238"/>
      <c r="AN279" s="238"/>
      <c r="AO279" s="238"/>
      <c r="AP279" s="238"/>
      <c r="AQ279" s="238"/>
      <c r="AR279" s="238"/>
      <c r="AS279" s="238"/>
      <c r="AT279" s="238"/>
      <c r="AU279" s="238"/>
      <c r="AV279" s="238"/>
      <c r="AW279" s="238"/>
      <c r="AX279" s="238"/>
      <c r="AY279" s="238"/>
      <c r="AZ279" s="238"/>
      <c r="BA279" s="2397"/>
      <c r="BB279" s="419" t="s">
        <v>80</v>
      </c>
      <c r="BC279" s="1347" t="s">
        <v>35</v>
      </c>
      <c r="BD279" s="1367" t="s">
        <v>35</v>
      </c>
      <c r="BE279" s="1367" t="s">
        <v>35</v>
      </c>
      <c r="BF279" s="1367" t="s">
        <v>35</v>
      </c>
      <c r="BG279" s="1387" t="s">
        <v>35</v>
      </c>
      <c r="BH279" s="1347" t="s">
        <v>35</v>
      </c>
      <c r="BI279" s="1367" t="s">
        <v>35</v>
      </c>
      <c r="BJ279" s="1367" t="s">
        <v>35</v>
      </c>
      <c r="BK279" s="1367" t="s">
        <v>35</v>
      </c>
      <c r="BL279" s="1387" t="s">
        <v>35</v>
      </c>
      <c r="BM279" s="1347" t="s">
        <v>35</v>
      </c>
      <c r="BN279" s="1367" t="s">
        <v>35</v>
      </c>
      <c r="BO279" s="1367" t="s">
        <v>35</v>
      </c>
      <c r="BP279" s="1367" t="s">
        <v>35</v>
      </c>
      <c r="BQ279" s="1387" t="s">
        <v>35</v>
      </c>
      <c r="BR279" s="1347" t="s">
        <v>35</v>
      </c>
      <c r="BS279" s="1367" t="s">
        <v>35</v>
      </c>
      <c r="BT279" s="1367" t="s">
        <v>35</v>
      </c>
      <c r="BU279" s="1367" t="s">
        <v>35</v>
      </c>
      <c r="BV279" s="1367" t="s">
        <v>35</v>
      </c>
      <c r="BW279" s="1367" t="s">
        <v>35</v>
      </c>
      <c r="BX279" s="1367" t="s">
        <v>35</v>
      </c>
      <c r="BY279" s="1425" t="s">
        <v>35</v>
      </c>
      <c r="BZ279" s="1425" t="s">
        <v>35</v>
      </c>
      <c r="CA279" s="1828"/>
      <c r="CB279" s="1828"/>
      <c r="CC279" s="1828"/>
      <c r="CD279" s="1828"/>
      <c r="CE279" s="1828"/>
      <c r="CF279" s="1828"/>
      <c r="CG279" s="1828"/>
      <c r="CH279" s="1828"/>
      <c r="CI279" s="1828"/>
      <c r="CJ279" s="1828"/>
      <c r="CK279" s="1828"/>
      <c r="CL279" s="1828"/>
      <c r="CM279" s="1828"/>
      <c r="CN279" s="1828"/>
      <c r="CO279" s="1828"/>
      <c r="CP279" s="1828"/>
      <c r="CQ279" s="1828"/>
      <c r="CR279" s="1828"/>
      <c r="CS279" s="1828"/>
      <c r="CT279" s="1828"/>
      <c r="CU279" s="1828"/>
      <c r="CV279" s="1828"/>
      <c r="CW279" s="1828"/>
      <c r="CX279" s="1828"/>
      <c r="CY279" s="1828"/>
      <c r="CZ279" s="1828"/>
    </row>
    <row r="280" s="772" customFormat="true" ht="15" customHeight="true" x14ac:dyDescent="0.2">
      <c r="B280" s="771"/>
      <c r="AA280" s="238"/>
      <c r="AB280" s="238"/>
      <c r="AC280" s="238"/>
      <c r="AD280" s="238"/>
      <c r="AE280" s="238"/>
      <c r="AF280" s="238"/>
      <c r="AG280" s="238"/>
      <c r="AH280" s="238"/>
      <c r="AI280" s="238"/>
      <c r="AJ280" s="238"/>
      <c r="AK280" s="238"/>
      <c r="AL280" s="238"/>
      <c r="AM280" s="238"/>
      <c r="AN280" s="238"/>
      <c r="AO280" s="238"/>
      <c r="AP280" s="238"/>
      <c r="AQ280" s="238"/>
      <c r="AR280" s="238"/>
      <c r="AS280" s="238"/>
      <c r="AT280" s="238"/>
      <c r="AU280" s="238"/>
      <c r="AV280" s="238"/>
      <c r="AW280" s="238"/>
      <c r="AX280" s="238"/>
      <c r="AY280" s="238"/>
      <c r="AZ280" s="238"/>
      <c r="BA280" s="2397"/>
      <c r="BB280" s="419" t="s">
        <v>81</v>
      </c>
      <c r="BC280" s="1347" t="s">
        <v>35</v>
      </c>
      <c r="BD280" s="1367" t="s">
        <v>35</v>
      </c>
      <c r="BE280" s="1367" t="s">
        <v>35</v>
      </c>
      <c r="BF280" s="1367" t="s">
        <v>35</v>
      </c>
      <c r="BG280" s="1387" t="s">
        <v>35</v>
      </c>
      <c r="BH280" s="1347" t="s">
        <v>35</v>
      </c>
      <c r="BI280" s="1367" t="s">
        <v>35</v>
      </c>
      <c r="BJ280" s="1367" t="s">
        <v>35</v>
      </c>
      <c r="BK280" s="1367" t="s">
        <v>35</v>
      </c>
      <c r="BL280" s="1387" t="s">
        <v>35</v>
      </c>
      <c r="BM280" s="1347" t="s">
        <v>35</v>
      </c>
      <c r="BN280" s="1367" t="s">
        <v>35</v>
      </c>
      <c r="BO280" s="1367" t="s">
        <v>35</v>
      </c>
      <c r="BP280" s="1367" t="s">
        <v>35</v>
      </c>
      <c r="BQ280" s="1387" t="s">
        <v>35</v>
      </c>
      <c r="BR280" s="1347" t="s">
        <v>35</v>
      </c>
      <c r="BS280" s="1367" t="s">
        <v>35</v>
      </c>
      <c r="BT280" s="1367" t="s">
        <v>35</v>
      </c>
      <c r="BU280" s="1367" t="s">
        <v>35</v>
      </c>
      <c r="BV280" s="1367" t="s">
        <v>35</v>
      </c>
      <c r="BW280" s="1367" t="s">
        <v>35</v>
      </c>
      <c r="BX280" s="1367" t="s">
        <v>35</v>
      </c>
      <c r="BY280" s="1425" t="s">
        <v>35</v>
      </c>
      <c r="BZ280" s="1425" t="s">
        <v>35</v>
      </c>
      <c r="CA280" s="1828"/>
      <c r="CB280" s="1828"/>
      <c r="CC280" s="1828"/>
      <c r="CD280" s="1828"/>
      <c r="CE280" s="1828"/>
      <c r="CF280" s="1828"/>
      <c r="CG280" s="1828"/>
      <c r="CH280" s="1828"/>
      <c r="CI280" s="1828"/>
      <c r="CJ280" s="1828"/>
      <c r="CK280" s="1828"/>
      <c r="CL280" s="1828"/>
      <c r="CM280" s="1828"/>
      <c r="CN280" s="1828"/>
      <c r="CO280" s="1828"/>
      <c r="CP280" s="1828"/>
      <c r="CQ280" s="1828"/>
      <c r="CR280" s="1828"/>
      <c r="CS280" s="1828"/>
      <c r="CT280" s="1828"/>
      <c r="CU280" s="1828"/>
      <c r="CV280" s="1828"/>
      <c r="CW280" s="1828"/>
      <c r="CX280" s="1828"/>
      <c r="CY280" s="1828"/>
      <c r="CZ280" s="1828"/>
    </row>
    <row r="281" s="772" customFormat="true" ht="15" customHeight="true" x14ac:dyDescent="0.2">
      <c r="B281" s="771"/>
      <c r="AA281" s="238"/>
      <c r="AB281" s="238"/>
      <c r="AC281" s="238"/>
      <c r="AD281" s="238"/>
      <c r="AE281" s="238"/>
      <c r="AF281" s="238"/>
      <c r="AG281" s="238"/>
      <c r="AH281" s="238"/>
      <c r="AI281" s="238"/>
      <c r="AJ281" s="238"/>
      <c r="AK281" s="238"/>
      <c r="AL281" s="238"/>
      <c r="AM281" s="238"/>
      <c r="AN281" s="238"/>
      <c r="AO281" s="238"/>
      <c r="AP281" s="238"/>
      <c r="AQ281" s="238"/>
      <c r="AR281" s="238"/>
      <c r="AS281" s="238"/>
      <c r="AT281" s="238"/>
      <c r="AU281" s="238"/>
      <c r="AV281" s="238"/>
      <c r="AW281" s="238"/>
      <c r="AX281" s="238"/>
      <c r="AY281" s="238"/>
      <c r="AZ281" s="238"/>
      <c r="BA281" s="2397"/>
      <c r="BB281" s="419" t="s">
        <v>82</v>
      </c>
      <c r="BC281" s="1347" t="s">
        <v>35</v>
      </c>
      <c r="BD281" s="1367" t="s">
        <v>35</v>
      </c>
      <c r="BE281" s="1367" t="s">
        <v>35</v>
      </c>
      <c r="BF281" s="1367" t="s">
        <v>35</v>
      </c>
      <c r="BG281" s="1387" t="s">
        <v>35</v>
      </c>
      <c r="BH281" s="1347" t="s">
        <v>35</v>
      </c>
      <c r="BI281" s="1367" t="s">
        <v>35</v>
      </c>
      <c r="BJ281" s="1367" t="s">
        <v>35</v>
      </c>
      <c r="BK281" s="1367" t="s">
        <v>35</v>
      </c>
      <c r="BL281" s="1387" t="s">
        <v>35</v>
      </c>
      <c r="BM281" s="1347" t="s">
        <v>35</v>
      </c>
      <c r="BN281" s="1367" t="s">
        <v>35</v>
      </c>
      <c r="BO281" s="1367" t="s">
        <v>35</v>
      </c>
      <c r="BP281" s="1367" t="s">
        <v>35</v>
      </c>
      <c r="BQ281" s="1387" t="s">
        <v>35</v>
      </c>
      <c r="BR281" s="1347" t="s">
        <v>35</v>
      </c>
      <c r="BS281" s="1367" t="s">
        <v>35</v>
      </c>
      <c r="BT281" s="1367" t="s">
        <v>35</v>
      </c>
      <c r="BU281" s="1367" t="s">
        <v>35</v>
      </c>
      <c r="BV281" s="1367" t="s">
        <v>35</v>
      </c>
      <c r="BW281" s="1367" t="s">
        <v>35</v>
      </c>
      <c r="BX281" s="1367" t="s">
        <v>35</v>
      </c>
      <c r="BY281" s="1425" t="s">
        <v>35</v>
      </c>
      <c r="BZ281" s="1425" t="s">
        <v>35</v>
      </c>
      <c r="CA281" s="1828"/>
      <c r="CB281" s="1828"/>
      <c r="CC281" s="1828"/>
      <c r="CD281" s="1828"/>
      <c r="CE281" s="1828"/>
      <c r="CF281" s="1828"/>
      <c r="CG281" s="1828"/>
      <c r="CH281" s="1828"/>
      <c r="CI281" s="1828"/>
      <c r="CJ281" s="1828"/>
      <c r="CK281" s="1828"/>
      <c r="CL281" s="1828"/>
      <c r="CM281" s="1828"/>
      <c r="CN281" s="1828"/>
      <c r="CO281" s="1828"/>
      <c r="CP281" s="1828"/>
      <c r="CQ281" s="1828"/>
      <c r="CR281" s="1828"/>
      <c r="CS281" s="1828"/>
      <c r="CT281" s="1828"/>
      <c r="CU281" s="1828"/>
      <c r="CV281" s="1828"/>
      <c r="CW281" s="1828"/>
      <c r="CX281" s="1828"/>
      <c r="CY281" s="1828"/>
      <c r="CZ281" s="1828"/>
    </row>
    <row r="282" s="772" customFormat="true" ht="15" customHeight="true" x14ac:dyDescent="0.2">
      <c r="B282" s="771"/>
      <c r="AA282" s="238"/>
      <c r="AB282" s="238"/>
      <c r="AC282" s="238"/>
      <c r="AD282" s="238"/>
      <c r="AE282" s="238"/>
      <c r="AF282" s="238"/>
      <c r="AG282" s="238"/>
      <c r="AH282" s="238"/>
      <c r="AI282" s="238"/>
      <c r="AJ282" s="238"/>
      <c r="AK282" s="238"/>
      <c r="AL282" s="238"/>
      <c r="AM282" s="238"/>
      <c r="AN282" s="238"/>
      <c r="AO282" s="238"/>
      <c r="AP282" s="238"/>
      <c r="AQ282" s="238"/>
      <c r="AR282" s="238"/>
      <c r="AS282" s="238"/>
      <c r="AT282" s="238"/>
      <c r="AU282" s="238"/>
      <c r="AV282" s="238"/>
      <c r="AW282" s="238"/>
      <c r="AX282" s="238"/>
      <c r="AY282" s="238"/>
      <c r="AZ282" s="238"/>
      <c r="BA282" s="2397"/>
      <c r="BB282" s="419" t="s">
        <v>83</v>
      </c>
      <c r="BC282" s="1347" t="s">
        <v>35</v>
      </c>
      <c r="BD282" s="1367" t="s">
        <v>35</v>
      </c>
      <c r="BE282" s="1367" t="s">
        <v>35</v>
      </c>
      <c r="BF282" s="1367" t="s">
        <v>35</v>
      </c>
      <c r="BG282" s="1387" t="s">
        <v>35</v>
      </c>
      <c r="BH282" s="1347" t="s">
        <v>35</v>
      </c>
      <c r="BI282" s="1367" t="s">
        <v>35</v>
      </c>
      <c r="BJ282" s="1367" t="s">
        <v>35</v>
      </c>
      <c r="BK282" s="1367" t="s">
        <v>35</v>
      </c>
      <c r="BL282" s="1387" t="s">
        <v>35</v>
      </c>
      <c r="BM282" s="1347" t="s">
        <v>35</v>
      </c>
      <c r="BN282" s="1367" t="s">
        <v>35</v>
      </c>
      <c r="BO282" s="1367" t="s">
        <v>35</v>
      </c>
      <c r="BP282" s="1367" t="s">
        <v>35</v>
      </c>
      <c r="BQ282" s="1387" t="s">
        <v>35</v>
      </c>
      <c r="BR282" s="1347" t="s">
        <v>35</v>
      </c>
      <c r="BS282" s="1367" t="s">
        <v>35</v>
      </c>
      <c r="BT282" s="1367" t="s">
        <v>35</v>
      </c>
      <c r="BU282" s="1367" t="s">
        <v>35</v>
      </c>
      <c r="BV282" s="1367" t="s">
        <v>35</v>
      </c>
      <c r="BW282" s="1367" t="s">
        <v>35</v>
      </c>
      <c r="BX282" s="1367" t="s">
        <v>35</v>
      </c>
      <c r="BY282" s="1425" t="s">
        <v>35</v>
      </c>
      <c r="BZ282" s="1425" t="s">
        <v>35</v>
      </c>
      <c r="CA282" s="1828"/>
      <c r="CB282" s="1828"/>
      <c r="CC282" s="1828"/>
      <c r="CD282" s="1828"/>
      <c r="CE282" s="1828"/>
      <c r="CF282" s="1828"/>
      <c r="CG282" s="1828"/>
      <c r="CH282" s="1828"/>
      <c r="CI282" s="1828"/>
      <c r="CJ282" s="1828"/>
      <c r="CK282" s="1828"/>
      <c r="CL282" s="1828"/>
      <c r="CM282" s="1828"/>
      <c r="CN282" s="1828"/>
      <c r="CO282" s="1828"/>
      <c r="CP282" s="1828"/>
      <c r="CQ282" s="1828"/>
      <c r="CR282" s="1828"/>
      <c r="CS282" s="1828"/>
      <c r="CT282" s="1828"/>
      <c r="CU282" s="1828"/>
      <c r="CV282" s="1828"/>
      <c r="CW282" s="1828"/>
      <c r="CX282" s="1828"/>
      <c r="CY282" s="1828"/>
      <c r="CZ282" s="1828"/>
    </row>
    <row r="283" s="772" customFormat="true" ht="15" customHeight="true" x14ac:dyDescent="0.2">
      <c r="B283" s="771"/>
      <c r="AA283" s="238"/>
      <c r="AB283" s="238"/>
      <c r="AC283" s="238"/>
      <c r="AD283" s="238"/>
      <c r="AE283" s="238"/>
      <c r="AF283" s="238"/>
      <c r="AG283" s="238"/>
      <c r="AH283" s="238"/>
      <c r="AI283" s="238"/>
      <c r="AJ283" s="238"/>
      <c r="AK283" s="238"/>
      <c r="AL283" s="238"/>
      <c r="AM283" s="238"/>
      <c r="AN283" s="238"/>
      <c r="AO283" s="238"/>
      <c r="AP283" s="238"/>
      <c r="AQ283" s="238"/>
      <c r="AR283" s="238"/>
      <c r="AS283" s="238"/>
      <c r="AT283" s="238"/>
      <c r="AU283" s="238"/>
      <c r="AV283" s="238"/>
      <c r="AW283" s="238"/>
      <c r="AX283" s="238"/>
      <c r="AY283" s="238"/>
      <c r="AZ283" s="238"/>
      <c r="BA283" s="2397"/>
      <c r="BB283" s="419" t="s">
        <v>84</v>
      </c>
      <c r="BC283" s="1347" t="s">
        <v>35</v>
      </c>
      <c r="BD283" s="1367" t="s">
        <v>35</v>
      </c>
      <c r="BE283" s="1367" t="s">
        <v>35</v>
      </c>
      <c r="BF283" s="1367" t="s">
        <v>35</v>
      </c>
      <c r="BG283" s="1387" t="s">
        <v>35</v>
      </c>
      <c r="BH283" s="1347" t="s">
        <v>35</v>
      </c>
      <c r="BI283" s="1367" t="s">
        <v>35</v>
      </c>
      <c r="BJ283" s="1367" t="s">
        <v>35</v>
      </c>
      <c r="BK283" s="1367" t="s">
        <v>35</v>
      </c>
      <c r="BL283" s="1387" t="s">
        <v>35</v>
      </c>
      <c r="BM283" s="1347" t="s">
        <v>35</v>
      </c>
      <c r="BN283" s="1367" t="s">
        <v>35</v>
      </c>
      <c r="BO283" s="1367" t="s">
        <v>35</v>
      </c>
      <c r="BP283" s="1367" t="s">
        <v>35</v>
      </c>
      <c r="BQ283" s="1387" t="s">
        <v>35</v>
      </c>
      <c r="BR283" s="1347" t="s">
        <v>35</v>
      </c>
      <c r="BS283" s="1367" t="s">
        <v>35</v>
      </c>
      <c r="BT283" s="1367" t="s">
        <v>35</v>
      </c>
      <c r="BU283" s="1367" t="s">
        <v>35</v>
      </c>
      <c r="BV283" s="1367" t="s">
        <v>35</v>
      </c>
      <c r="BW283" s="1367" t="s">
        <v>35</v>
      </c>
      <c r="BX283" s="1367" t="s">
        <v>35</v>
      </c>
      <c r="BY283" s="1425" t="s">
        <v>35</v>
      </c>
      <c r="BZ283" s="1425" t="s">
        <v>35</v>
      </c>
      <c r="CA283" s="1828"/>
      <c r="CB283" s="1828"/>
      <c r="CC283" s="1828"/>
      <c r="CD283" s="1828"/>
      <c r="CE283" s="1828"/>
      <c r="CF283" s="1828"/>
      <c r="CG283" s="1828"/>
      <c r="CH283" s="1828"/>
      <c r="CI283" s="1828"/>
      <c r="CJ283" s="1828"/>
      <c r="CK283" s="1828"/>
      <c r="CL283" s="1828"/>
      <c r="CM283" s="1828"/>
      <c r="CN283" s="1828"/>
      <c r="CO283" s="1828"/>
      <c r="CP283" s="1828"/>
      <c r="CQ283" s="1828"/>
      <c r="CR283" s="1828"/>
      <c r="CS283" s="1828"/>
      <c r="CT283" s="1828"/>
      <c r="CU283" s="1828"/>
      <c r="CV283" s="1828"/>
      <c r="CW283" s="1828"/>
      <c r="CX283" s="1828"/>
      <c r="CY283" s="1828"/>
      <c r="CZ283" s="1828"/>
    </row>
    <row r="284" s="772" customFormat="true" ht="15" customHeight="true" x14ac:dyDescent="0.2">
      <c r="B284" s="771"/>
      <c r="AA284" s="238"/>
      <c r="AB284" s="238"/>
      <c r="AC284" s="238"/>
      <c r="AD284" s="238"/>
      <c r="AE284" s="238"/>
      <c r="AF284" s="238"/>
      <c r="AG284" s="238"/>
      <c r="AH284" s="238"/>
      <c r="AI284" s="238"/>
      <c r="AJ284" s="238"/>
      <c r="AK284" s="238"/>
      <c r="AL284" s="238"/>
      <c r="AM284" s="238"/>
      <c r="AN284" s="238"/>
      <c r="AO284" s="238"/>
      <c r="AP284" s="238"/>
      <c r="AQ284" s="238"/>
      <c r="AR284" s="238"/>
      <c r="AS284" s="238"/>
      <c r="AT284" s="238"/>
      <c r="AU284" s="238"/>
      <c r="AV284" s="238"/>
      <c r="AW284" s="238"/>
      <c r="AX284" s="238"/>
      <c r="AY284" s="238"/>
      <c r="AZ284" s="238"/>
      <c r="BA284" s="2398"/>
      <c r="BB284" s="420" t="s">
        <v>114</v>
      </c>
      <c r="BC284" s="1348" t="s">
        <v>35</v>
      </c>
      <c r="BD284" s="1368" t="s">
        <v>35</v>
      </c>
      <c r="BE284" s="1368" t="s">
        <v>35</v>
      </c>
      <c r="BF284" s="1368" t="s">
        <v>35</v>
      </c>
      <c r="BG284" s="1388" t="s">
        <v>35</v>
      </c>
      <c r="BH284" s="1407" t="s">
        <v>35</v>
      </c>
      <c r="BI284" s="1368" t="s">
        <v>35</v>
      </c>
      <c r="BJ284" s="1368" t="s">
        <v>35</v>
      </c>
      <c r="BK284" s="1368" t="s">
        <v>35</v>
      </c>
      <c r="BL284" s="1388" t="s">
        <v>35</v>
      </c>
      <c r="BM284" s="1407" t="s">
        <v>35</v>
      </c>
      <c r="BN284" s="1368" t="s">
        <v>35</v>
      </c>
      <c r="BO284" s="1368" t="s">
        <v>35</v>
      </c>
      <c r="BP284" s="1368" t="s">
        <v>35</v>
      </c>
      <c r="BQ284" s="1388" t="s">
        <v>35</v>
      </c>
      <c r="BR284" s="1407" t="s">
        <v>35</v>
      </c>
      <c r="BS284" s="1368" t="s">
        <v>35</v>
      </c>
      <c r="BT284" s="1368" t="s">
        <v>35</v>
      </c>
      <c r="BU284" s="1368" t="s">
        <v>35</v>
      </c>
      <c r="BV284" s="1368" t="s">
        <v>35</v>
      </c>
      <c r="BW284" s="1368" t="s">
        <v>35</v>
      </c>
      <c r="BX284" s="1368" t="s">
        <v>35</v>
      </c>
      <c r="BY284" s="1426" t="s">
        <v>35</v>
      </c>
      <c r="BZ284" s="1426" t="s">
        <v>35</v>
      </c>
      <c r="CA284" s="1829"/>
      <c r="CB284" s="1829"/>
      <c r="CC284" s="1829"/>
      <c r="CD284" s="1829"/>
      <c r="CE284" s="1829"/>
      <c r="CF284" s="1829"/>
      <c r="CG284" s="1829"/>
      <c r="CH284" s="1829"/>
      <c r="CI284" s="1829"/>
      <c r="CJ284" s="1829"/>
      <c r="CK284" s="1829"/>
      <c r="CL284" s="1829"/>
      <c r="CM284" s="1829"/>
      <c r="CN284" s="1829"/>
      <c r="CO284" s="1829"/>
      <c r="CP284" s="1829"/>
      <c r="CQ284" s="1829"/>
      <c r="CR284" s="1829"/>
      <c r="CS284" s="1829"/>
      <c r="CT284" s="1829"/>
      <c r="CU284" s="1829"/>
      <c r="CV284" s="1829"/>
      <c r="CW284" s="1829"/>
      <c r="CX284" s="1829"/>
      <c r="CY284" s="1829"/>
      <c r="CZ284" s="1829"/>
    </row>
    <row r="285" s="772" customFormat="true" ht="15" customHeight="true" x14ac:dyDescent="0.2">
      <c r="B285" s="771"/>
      <c r="AA285" s="238"/>
      <c r="AB285" s="238"/>
      <c r="AC285" s="238"/>
      <c r="AD285" s="238"/>
      <c r="AE285" s="238"/>
      <c r="AF285" s="238"/>
      <c r="AG285" s="238"/>
      <c r="AH285" s="238"/>
      <c r="AI285" s="238"/>
      <c r="AJ285" s="238"/>
      <c r="AK285" s="238"/>
      <c r="AL285" s="238"/>
      <c r="AM285" s="238"/>
      <c r="AN285" s="238"/>
      <c r="AO285" s="238"/>
      <c r="AP285" s="238"/>
      <c r="AQ285" s="238"/>
      <c r="AR285" s="238"/>
      <c r="AS285" s="238"/>
      <c r="AT285" s="238"/>
      <c r="AU285" s="238"/>
      <c r="AV285" s="238"/>
      <c r="AW285" s="238"/>
      <c r="AX285" s="238"/>
      <c r="AY285" s="238"/>
      <c r="AZ285" s="23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7"/>
      <c r="CA285" s="237"/>
      <c r="CB285" s="237"/>
      <c r="CC285" s="237"/>
      <c r="CD285" s="237"/>
      <c r="CE285" s="237"/>
      <c r="CF285" s="237"/>
      <c r="CG285" s="237"/>
      <c r="CH285" s="237"/>
      <c r="CI285" s="237"/>
      <c r="CJ285" s="237"/>
      <c r="CK285" s="237"/>
      <c r="CL285" s="237"/>
      <c r="CM285" s="237"/>
      <c r="CN285" s="237"/>
      <c r="CO285" s="237"/>
      <c r="CP285" s="237"/>
      <c r="CQ285" s="237"/>
      <c r="CR285" s="237"/>
      <c r="CS285" s="237"/>
      <c r="CT285" s="237"/>
      <c r="CU285" s="237"/>
      <c r="CV285" s="237"/>
      <c r="CW285" s="237"/>
      <c r="CX285" s="237"/>
      <c r="CY285" s="237"/>
      <c r="CZ285" s="237"/>
    </row>
    <row r="286" s="772" customFormat="true" ht="15" customHeight="true" x14ac:dyDescent="0.2">
      <c r="B286" s="771"/>
      <c r="AA286" s="238"/>
      <c r="AB286" s="238"/>
      <c r="AC286" s="238"/>
      <c r="AD286" s="238"/>
      <c r="AE286" s="238"/>
      <c r="AF286" s="238"/>
      <c r="AG286" s="238"/>
      <c r="AH286" s="238"/>
      <c r="AI286" s="238"/>
      <c r="AJ286" s="238"/>
      <c r="AK286" s="238"/>
      <c r="AL286" s="238"/>
      <c r="AM286" s="238"/>
      <c r="AN286" s="238"/>
      <c r="AO286" s="238"/>
      <c r="AP286" s="238"/>
      <c r="AQ286" s="238"/>
      <c r="AR286" s="238"/>
      <c r="AS286" s="238"/>
      <c r="AT286" s="238"/>
      <c r="AU286" s="238"/>
      <c r="AV286" s="238"/>
      <c r="AW286" s="238"/>
      <c r="AX286" s="238"/>
      <c r="AY286" s="238"/>
      <c r="AZ286" s="23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7"/>
      <c r="CA286" s="237"/>
      <c r="CB286" s="237"/>
      <c r="CC286" s="237"/>
      <c r="CD286" s="237"/>
      <c r="CE286" s="237"/>
      <c r="CF286" s="237"/>
      <c r="CG286" s="237"/>
      <c r="CH286" s="237"/>
      <c r="CI286" s="237"/>
      <c r="CJ286" s="237"/>
      <c r="CK286" s="237"/>
      <c r="CL286" s="237"/>
      <c r="CM286" s="237"/>
      <c r="CN286" s="237"/>
      <c r="CO286" s="237"/>
      <c r="CP286" s="237"/>
      <c r="CQ286" s="237"/>
      <c r="CR286" s="237"/>
      <c r="CS286" s="237"/>
      <c r="CT286" s="237"/>
      <c r="CU286" s="237"/>
      <c r="CV286" s="237"/>
      <c r="CW286" s="237"/>
      <c r="CX286" s="237"/>
      <c r="CY286" s="237"/>
      <c r="CZ286" s="237"/>
    </row>
    <row r="287" s="772" customFormat="true" ht="15" customHeight="true" x14ac:dyDescent="0.2">
      <c r="B287" s="771"/>
      <c r="AA287" s="238"/>
      <c r="AB287" s="238"/>
      <c r="AC287" s="238"/>
      <c r="AD287" s="238"/>
      <c r="AE287" s="238"/>
      <c r="AF287" s="238"/>
      <c r="AG287" s="238"/>
      <c r="AH287" s="238"/>
      <c r="AI287" s="238"/>
      <c r="AJ287" s="238"/>
      <c r="AK287" s="238"/>
      <c r="AL287" s="238"/>
      <c r="AM287" s="238"/>
      <c r="AN287" s="238"/>
      <c r="AO287" s="238"/>
      <c r="AP287" s="238"/>
      <c r="AQ287" s="238"/>
      <c r="AR287" s="238"/>
      <c r="AS287" s="238"/>
      <c r="AT287" s="238"/>
      <c r="AU287" s="238"/>
      <c r="AV287" s="238"/>
      <c r="AW287" s="238"/>
      <c r="AX287" s="238"/>
      <c r="AY287" s="238"/>
      <c r="AZ287" s="23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7"/>
      <c r="CA287" s="237"/>
      <c r="CB287" s="237"/>
      <c r="CC287" s="237"/>
      <c r="CD287" s="237"/>
      <c r="CE287" s="237"/>
      <c r="CF287" s="237"/>
      <c r="CG287" s="237"/>
      <c r="CH287" s="237"/>
      <c r="CI287" s="237"/>
      <c r="CJ287" s="237"/>
      <c r="CK287" s="237"/>
      <c r="CL287" s="237"/>
      <c r="CM287" s="237"/>
      <c r="CN287" s="237"/>
      <c r="CO287" s="237"/>
      <c r="CP287" s="237"/>
      <c r="CQ287" s="237"/>
      <c r="CR287" s="237"/>
      <c r="CS287" s="237"/>
      <c r="CT287" s="237"/>
      <c r="CU287" s="237"/>
      <c r="CV287" s="237"/>
      <c r="CW287" s="237"/>
      <c r="CX287" s="237"/>
      <c r="CY287" s="237"/>
      <c r="CZ287" s="237"/>
    </row>
    <row r="288" s="772" customFormat="true" ht="15" customHeight="true" x14ac:dyDescent="0.2">
      <c r="B288" s="771"/>
      <c r="AA288" s="238"/>
      <c r="AB288" s="238"/>
      <c r="AC288" s="238"/>
      <c r="AD288" s="238"/>
      <c r="AE288" s="238"/>
      <c r="AF288" s="238"/>
      <c r="AG288" s="238"/>
      <c r="AH288" s="238"/>
      <c r="AI288" s="238"/>
      <c r="AJ288" s="238"/>
      <c r="AK288" s="238"/>
      <c r="AL288" s="238"/>
      <c r="AM288" s="238"/>
      <c r="AN288" s="238"/>
      <c r="AO288" s="238"/>
      <c r="AP288" s="238"/>
      <c r="AQ288" s="238"/>
      <c r="AR288" s="238"/>
      <c r="AS288" s="238"/>
      <c r="AT288" s="238"/>
      <c r="AU288" s="238"/>
      <c r="AV288" s="238"/>
      <c r="AW288" s="238"/>
      <c r="AX288" s="238"/>
      <c r="AY288" s="238"/>
      <c r="AZ288" s="23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7"/>
      <c r="CA288" s="237"/>
      <c r="CB288" s="237"/>
      <c r="CC288" s="237"/>
      <c r="CD288" s="237"/>
      <c r="CE288" s="237"/>
      <c r="CF288" s="237"/>
      <c r="CG288" s="237"/>
      <c r="CH288" s="237"/>
      <c r="CI288" s="237"/>
      <c r="CJ288" s="237"/>
      <c r="CK288" s="237"/>
      <c r="CL288" s="237"/>
      <c r="CM288" s="237"/>
      <c r="CN288" s="237"/>
      <c r="CO288" s="237"/>
      <c r="CP288" s="237"/>
      <c r="CQ288" s="237"/>
      <c r="CR288" s="237"/>
      <c r="CS288" s="237"/>
      <c r="CT288" s="237"/>
      <c r="CU288" s="237"/>
      <c r="CV288" s="237"/>
      <c r="CW288" s="237"/>
      <c r="CX288" s="237"/>
      <c r="CY288" s="237"/>
      <c r="CZ288" s="237"/>
    </row>
    <row r="289" s="772" customFormat="true" ht="15" customHeight="true" x14ac:dyDescent="0.2">
      <c r="A289" s="757"/>
      <c r="B289" s="758"/>
      <c r="C289" s="759"/>
      <c r="AA289" s="238"/>
      <c r="AB289" s="238"/>
      <c r="AC289" s="238"/>
      <c r="AD289" s="238"/>
      <c r="AE289" s="238"/>
      <c r="AF289" s="238"/>
      <c r="AG289" s="238"/>
      <c r="AH289" s="238"/>
      <c r="AI289" s="238"/>
      <c r="AJ289" s="238"/>
      <c r="AK289" s="238"/>
      <c r="AL289" s="238"/>
      <c r="AM289" s="238"/>
      <c r="AN289" s="238"/>
      <c r="AO289" s="238"/>
      <c r="AP289" s="238"/>
      <c r="AQ289" s="238"/>
      <c r="AR289" s="238"/>
      <c r="AS289" s="238"/>
      <c r="AT289" s="238"/>
      <c r="AU289" s="238"/>
      <c r="AV289" s="238"/>
      <c r="AW289" s="238"/>
      <c r="AX289" s="238"/>
      <c r="AY289" s="238"/>
      <c r="AZ289" s="23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7"/>
      <c r="CA289" s="237"/>
      <c r="CB289" s="237"/>
      <c r="CC289" s="237"/>
      <c r="CD289" s="237"/>
      <c r="CE289" s="237"/>
      <c r="CF289" s="237"/>
      <c r="CG289" s="237"/>
      <c r="CH289" s="237"/>
      <c r="CI289" s="237"/>
      <c r="CJ289" s="237"/>
      <c r="CK289" s="237"/>
      <c r="CL289" s="237"/>
      <c r="CM289" s="237"/>
      <c r="CN289" s="237"/>
      <c r="CO289" s="237"/>
      <c r="CP289" s="237"/>
      <c r="CQ289" s="237"/>
      <c r="CR289" s="237"/>
      <c r="CS289" s="237"/>
      <c r="CT289" s="237"/>
      <c r="CU289" s="237"/>
      <c r="CV289" s="237"/>
      <c r="CW289" s="237"/>
      <c r="CX289" s="237"/>
      <c r="CY289" s="237"/>
      <c r="CZ289" s="237"/>
    </row>
    <row r="290" s="772" customFormat="true" ht="15" customHeight="true" x14ac:dyDescent="0.2">
      <c r="A290" s="925"/>
      <c r="B290" s="926"/>
      <c r="C290" s="927"/>
      <c r="AA290" s="238"/>
      <c r="AB290" s="238"/>
      <c r="AC290" s="238"/>
      <c r="AD290" s="238"/>
      <c r="AE290" s="238"/>
      <c r="AF290" s="238"/>
      <c r="AG290" s="238"/>
      <c r="AH290" s="238"/>
      <c r="AI290" s="238"/>
      <c r="AJ290" s="238"/>
      <c r="AK290" s="238"/>
      <c r="AL290" s="238"/>
      <c r="AM290" s="238"/>
      <c r="AN290" s="238"/>
      <c r="AO290" s="238"/>
      <c r="AP290" s="238"/>
      <c r="AQ290" s="238"/>
      <c r="AR290" s="238"/>
      <c r="AS290" s="238"/>
      <c r="AT290" s="238"/>
      <c r="AU290" s="238"/>
      <c r="AV290" s="238"/>
      <c r="AW290" s="238"/>
      <c r="AX290" s="238"/>
      <c r="AY290" s="238"/>
      <c r="AZ290" s="23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7"/>
      <c r="CA290" s="237"/>
      <c r="CB290" s="237"/>
      <c r="CC290" s="237"/>
      <c r="CD290" s="237"/>
      <c r="CE290" s="237"/>
      <c r="CF290" s="237"/>
      <c r="CG290" s="237"/>
      <c r="CH290" s="237"/>
      <c r="CI290" s="237"/>
      <c r="CJ290" s="237"/>
      <c r="CK290" s="237"/>
      <c r="CL290" s="237"/>
      <c r="CM290" s="237"/>
      <c r="CN290" s="237"/>
      <c r="CO290" s="237"/>
      <c r="CP290" s="237"/>
      <c r="CQ290" s="237"/>
      <c r="CR290" s="237"/>
      <c r="CS290" s="237"/>
      <c r="CT290" s="237"/>
      <c r="CU290" s="237"/>
      <c r="CV290" s="237"/>
      <c r="CW290" s="237"/>
      <c r="CX290" s="237"/>
      <c r="CY290" s="237"/>
      <c r="CZ290" s="237"/>
    </row>
    <row r="291" s="772" customFormat="true" ht="15" customHeight="true" x14ac:dyDescent="0.2">
      <c r="A291" s="928"/>
      <c r="B291" s="929"/>
      <c r="C291" s="930"/>
      <c r="AA291" s="238"/>
      <c r="AB291" s="238"/>
      <c r="AC291" s="238"/>
      <c r="AD291" s="238"/>
      <c r="AE291" s="238"/>
      <c r="AF291" s="238"/>
      <c r="AG291" s="238"/>
      <c r="AH291" s="238"/>
      <c r="AI291" s="238"/>
      <c r="AJ291" s="238"/>
      <c r="AK291" s="238"/>
      <c r="AL291" s="238"/>
      <c r="AM291" s="238"/>
      <c r="AN291" s="238"/>
      <c r="AO291" s="238"/>
      <c r="AP291" s="238"/>
      <c r="AQ291" s="238"/>
      <c r="AR291" s="238"/>
      <c r="AS291" s="238"/>
      <c r="AT291" s="238"/>
      <c r="AU291" s="238"/>
      <c r="AV291" s="238"/>
      <c r="AW291" s="238"/>
      <c r="AX291" s="238"/>
      <c r="AY291" s="238"/>
      <c r="AZ291" s="23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7"/>
      <c r="CA291" s="237"/>
      <c r="CB291" s="237"/>
      <c r="CC291" s="237"/>
      <c r="CD291" s="237"/>
      <c r="CE291" s="237"/>
      <c r="CF291" s="237"/>
      <c r="CG291" s="237"/>
      <c r="CH291" s="237"/>
      <c r="CI291" s="237"/>
      <c r="CJ291" s="237"/>
      <c r="CK291" s="237"/>
      <c r="CL291" s="237"/>
      <c r="CM291" s="237"/>
      <c r="CN291" s="237"/>
      <c r="CO291" s="237"/>
      <c r="CP291" s="237"/>
      <c r="CQ291" s="237"/>
      <c r="CR291" s="237"/>
      <c r="CS291" s="237"/>
      <c r="CT291" s="237"/>
      <c r="CU291" s="237"/>
      <c r="CV291" s="237"/>
      <c r="CW291" s="237"/>
      <c r="CX291" s="237"/>
      <c r="CY291" s="237"/>
      <c r="CZ291" s="237"/>
    </row>
    <row r="292" s="772" customFormat="true" ht="15" customHeight="true" x14ac:dyDescent="0.2">
      <c r="A292" s="931"/>
      <c r="B292" s="932"/>
      <c r="C292" s="933"/>
      <c r="AA292" s="238"/>
      <c r="AB292" s="238"/>
      <c r="AC292" s="238"/>
      <c r="AD292" s="238"/>
      <c r="AE292" s="238"/>
      <c r="AF292" s="238"/>
      <c r="AG292" s="238"/>
      <c r="AH292" s="238"/>
      <c r="AI292" s="238"/>
      <c r="AJ292" s="238"/>
      <c r="AK292" s="238"/>
      <c r="AL292" s="238"/>
      <c r="AM292" s="238"/>
      <c r="AN292" s="238"/>
      <c r="AO292" s="238"/>
      <c r="AP292" s="238"/>
      <c r="AQ292" s="238"/>
      <c r="AR292" s="238"/>
      <c r="AS292" s="238"/>
      <c r="AT292" s="238"/>
      <c r="AU292" s="238"/>
      <c r="AV292" s="238"/>
      <c r="AW292" s="238"/>
      <c r="AX292" s="238"/>
      <c r="AY292" s="238"/>
      <c r="AZ292" s="23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7"/>
      <c r="CA292" s="237"/>
      <c r="CB292" s="237"/>
      <c r="CC292" s="237"/>
      <c r="CD292" s="237"/>
      <c r="CE292" s="237"/>
      <c r="CF292" s="237"/>
      <c r="CG292" s="237"/>
      <c r="CH292" s="237"/>
      <c r="CI292" s="237"/>
      <c r="CJ292" s="237"/>
      <c r="CK292" s="237"/>
      <c r="CL292" s="237"/>
      <c r="CM292" s="237"/>
      <c r="CN292" s="237"/>
      <c r="CO292" s="237"/>
      <c r="CP292" s="237"/>
      <c r="CQ292" s="237"/>
      <c r="CR292" s="237"/>
      <c r="CS292" s="237"/>
      <c r="CT292" s="237"/>
      <c r="CU292" s="237"/>
      <c r="CV292" s="237"/>
      <c r="CW292" s="237"/>
      <c r="CX292" s="237"/>
      <c r="CY292" s="237"/>
      <c r="CZ292" s="237"/>
    </row>
    <row r="293" s="772" customFormat="true" ht="15" customHeight="true" x14ac:dyDescent="0.2">
      <c r="A293" s="934"/>
      <c r="B293" s="935"/>
      <c r="C293" s="936"/>
      <c r="AA293" s="238"/>
      <c r="AB293" s="238"/>
      <c r="AC293" s="238"/>
      <c r="AD293" s="238"/>
      <c r="AE293" s="238"/>
      <c r="AF293" s="238"/>
      <c r="AG293" s="238"/>
      <c r="AH293" s="238"/>
      <c r="AI293" s="238"/>
      <c r="AJ293" s="238"/>
      <c r="AK293" s="238"/>
      <c r="AL293" s="238"/>
      <c r="AM293" s="238"/>
      <c r="AN293" s="238"/>
      <c r="AO293" s="238"/>
      <c r="AP293" s="238"/>
      <c r="AQ293" s="238"/>
      <c r="AR293" s="238"/>
      <c r="AS293" s="238"/>
      <c r="AT293" s="238"/>
      <c r="AU293" s="238"/>
      <c r="AV293" s="238"/>
      <c r="AW293" s="238"/>
      <c r="AX293" s="238"/>
      <c r="AY293" s="238"/>
      <c r="AZ293" s="23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7"/>
      <c r="CA293" s="237"/>
      <c r="CB293" s="237"/>
      <c r="CC293" s="237"/>
      <c r="CD293" s="237"/>
      <c r="CE293" s="237"/>
      <c r="CF293" s="237"/>
      <c r="CG293" s="237"/>
      <c r="CH293" s="237"/>
      <c r="CI293" s="237"/>
      <c r="CJ293" s="237"/>
      <c r="CK293" s="237"/>
      <c r="CL293" s="237"/>
      <c r="CM293" s="237"/>
      <c r="CN293" s="237"/>
      <c r="CO293" s="237"/>
      <c r="CP293" s="237"/>
      <c r="CQ293" s="237"/>
      <c r="CR293" s="237"/>
      <c r="CS293" s="237"/>
      <c r="CT293" s="237"/>
      <c r="CU293" s="237"/>
      <c r="CV293" s="237"/>
      <c r="CW293" s="237"/>
      <c r="CX293" s="237"/>
      <c r="CY293" s="237"/>
      <c r="CZ293" s="237"/>
    </row>
    <row r="294" s="772" customFormat="true" ht="15" customHeight="true" x14ac:dyDescent="0.2">
      <c r="A294" s="937"/>
      <c r="B294" s="938"/>
      <c r="C294" s="939"/>
      <c r="AA294" s="238"/>
      <c r="AB294" s="238"/>
      <c r="AC294" s="238"/>
      <c r="AD294" s="238"/>
      <c r="AE294" s="238"/>
      <c r="AF294" s="238"/>
      <c r="AG294" s="238"/>
      <c r="AH294" s="238"/>
      <c r="AI294" s="238"/>
      <c r="AJ294" s="238"/>
      <c r="AK294" s="238"/>
      <c r="AL294" s="238"/>
      <c r="AM294" s="238"/>
      <c r="AN294" s="238"/>
      <c r="AO294" s="238"/>
      <c r="AP294" s="238"/>
      <c r="AQ294" s="238"/>
      <c r="AR294" s="238"/>
      <c r="AS294" s="238"/>
      <c r="AT294" s="238"/>
      <c r="AU294" s="238"/>
      <c r="AV294" s="238"/>
      <c r="AW294" s="238"/>
      <c r="AX294" s="238"/>
      <c r="AY294" s="238"/>
      <c r="AZ294" s="23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7"/>
      <c r="CA294" s="237"/>
      <c r="CB294" s="237"/>
      <c r="CC294" s="237"/>
      <c r="CD294" s="237"/>
      <c r="CE294" s="237"/>
      <c r="CF294" s="237"/>
      <c r="CG294" s="237"/>
      <c r="CH294" s="237"/>
      <c r="CI294" s="237"/>
      <c r="CJ294" s="237"/>
      <c r="CK294" s="237"/>
      <c r="CL294" s="237"/>
      <c r="CM294" s="237"/>
      <c r="CN294" s="237"/>
      <c r="CO294" s="237"/>
      <c r="CP294" s="237"/>
      <c r="CQ294" s="237"/>
      <c r="CR294" s="237"/>
      <c r="CS294" s="237"/>
      <c r="CT294" s="237"/>
      <c r="CU294" s="237"/>
      <c r="CV294" s="237"/>
      <c r="CW294" s="237"/>
      <c r="CX294" s="237"/>
      <c r="CY294" s="237"/>
      <c r="CZ294" s="237"/>
    </row>
    <row r="295" s="772" customFormat="true" ht="15" customHeight="true" x14ac:dyDescent="0.2">
      <c r="A295" s="937"/>
      <c r="B295" s="938"/>
      <c r="C295" s="939"/>
      <c r="AA295" s="238"/>
      <c r="AB295" s="238"/>
      <c r="AC295" s="238"/>
      <c r="AD295" s="238"/>
      <c r="AE295" s="238"/>
      <c r="AF295" s="238"/>
      <c r="AG295" s="238"/>
      <c r="AH295" s="238"/>
      <c r="AI295" s="238"/>
      <c r="AJ295" s="238"/>
      <c r="AK295" s="238"/>
      <c r="AL295" s="238"/>
      <c r="AM295" s="238"/>
      <c r="AN295" s="238"/>
      <c r="AO295" s="238"/>
      <c r="AP295" s="238"/>
      <c r="AQ295" s="238"/>
      <c r="AR295" s="238"/>
      <c r="AS295" s="238"/>
      <c r="AT295" s="238"/>
      <c r="AU295" s="238"/>
      <c r="AV295" s="238"/>
      <c r="AW295" s="238"/>
      <c r="AX295" s="238"/>
      <c r="AY295" s="238"/>
      <c r="AZ295" s="23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7"/>
      <c r="CA295" s="237"/>
      <c r="CB295" s="237"/>
      <c r="CC295" s="237"/>
      <c r="CD295" s="237"/>
      <c r="CE295" s="237"/>
      <c r="CF295" s="237"/>
      <c r="CG295" s="237"/>
      <c r="CH295" s="237"/>
      <c r="CI295" s="237"/>
      <c r="CJ295" s="237"/>
      <c r="CK295" s="237"/>
      <c r="CL295" s="237"/>
      <c r="CM295" s="237"/>
      <c r="CN295" s="237"/>
      <c r="CO295" s="237"/>
      <c r="CP295" s="237"/>
      <c r="CQ295" s="237"/>
      <c r="CR295" s="237"/>
      <c r="CS295" s="237"/>
      <c r="CT295" s="237"/>
      <c r="CU295" s="237"/>
      <c r="CV295" s="237"/>
      <c r="CW295" s="237"/>
      <c r="CX295" s="237"/>
      <c r="CY295" s="237"/>
      <c r="CZ295" s="237"/>
    </row>
    <row r="296" s="772" customFormat="true" ht="15" customHeight="true" x14ac:dyDescent="0.2">
      <c r="A296" s="937"/>
      <c r="B296" s="940"/>
      <c r="C296" s="939"/>
      <c r="AA296" s="238"/>
      <c r="AB296" s="238"/>
      <c r="AC296" s="238"/>
      <c r="AD296" s="238"/>
      <c r="AE296" s="238"/>
      <c r="AF296" s="238"/>
      <c r="AG296" s="238"/>
      <c r="AH296" s="238"/>
      <c r="AI296" s="238"/>
      <c r="AJ296" s="238"/>
      <c r="AK296" s="238"/>
      <c r="AL296" s="238"/>
      <c r="AM296" s="238"/>
      <c r="AN296" s="238"/>
      <c r="AO296" s="238"/>
      <c r="AP296" s="238"/>
      <c r="AQ296" s="238"/>
      <c r="AR296" s="238"/>
      <c r="AS296" s="238"/>
      <c r="AT296" s="238"/>
      <c r="AU296" s="238"/>
      <c r="AV296" s="238"/>
      <c r="AW296" s="238"/>
      <c r="AX296" s="238"/>
      <c r="AY296" s="238"/>
      <c r="AZ296" s="23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7"/>
      <c r="CA296" s="237"/>
      <c r="CB296" s="237"/>
      <c r="CC296" s="237"/>
      <c r="CD296" s="237"/>
      <c r="CE296" s="237"/>
      <c r="CF296" s="237"/>
      <c r="CG296" s="237"/>
      <c r="CH296" s="237"/>
      <c r="CI296" s="237"/>
      <c r="CJ296" s="237"/>
      <c r="CK296" s="237"/>
      <c r="CL296" s="237"/>
      <c r="CM296" s="237"/>
      <c r="CN296" s="237"/>
      <c r="CO296" s="237"/>
      <c r="CP296" s="237"/>
      <c r="CQ296" s="237"/>
      <c r="CR296" s="237"/>
      <c r="CS296" s="237"/>
      <c r="CT296" s="237"/>
      <c r="CU296" s="237"/>
      <c r="CV296" s="237"/>
      <c r="CW296" s="237"/>
      <c r="CX296" s="237"/>
      <c r="CY296" s="237"/>
      <c r="CZ296" s="237"/>
    </row>
    <row r="297" s="772" customFormat="true" ht="15" customHeight="true" x14ac:dyDescent="0.2">
      <c r="A297" s="941"/>
      <c r="B297" s="942"/>
      <c r="C297" s="943"/>
      <c r="AA297" s="238"/>
      <c r="AB297" s="238"/>
      <c r="AC297" s="238"/>
      <c r="AD297" s="238"/>
      <c r="AE297" s="238"/>
      <c r="AF297" s="238"/>
      <c r="AG297" s="238"/>
      <c r="AH297" s="238"/>
      <c r="AI297" s="238"/>
      <c r="AJ297" s="238"/>
      <c r="AK297" s="238"/>
      <c r="AL297" s="238"/>
      <c r="AM297" s="238"/>
      <c r="AN297" s="238"/>
      <c r="AO297" s="238"/>
      <c r="AP297" s="238"/>
      <c r="AQ297" s="238"/>
      <c r="AR297" s="238"/>
      <c r="AS297" s="238"/>
      <c r="AT297" s="238"/>
      <c r="AU297" s="238"/>
      <c r="AV297" s="238"/>
      <c r="AW297" s="238"/>
      <c r="AX297" s="238"/>
      <c r="AY297" s="238"/>
      <c r="AZ297" s="23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7"/>
      <c r="CA297" s="237"/>
      <c r="CB297" s="237"/>
      <c r="CC297" s="237"/>
      <c r="CD297" s="237"/>
      <c r="CE297" s="237"/>
      <c r="CF297" s="237"/>
      <c r="CG297" s="237"/>
      <c r="CH297" s="237"/>
      <c r="CI297" s="237"/>
      <c r="CJ297" s="237"/>
      <c r="CK297" s="237"/>
      <c r="CL297" s="237"/>
      <c r="CM297" s="237"/>
      <c r="CN297" s="237"/>
      <c r="CO297" s="237"/>
      <c r="CP297" s="237"/>
      <c r="CQ297" s="237"/>
      <c r="CR297" s="237"/>
      <c r="CS297" s="237"/>
      <c r="CT297" s="237"/>
      <c r="CU297" s="237"/>
      <c r="CV297" s="237"/>
      <c r="CW297" s="237"/>
      <c r="CX297" s="237"/>
      <c r="CY297" s="237"/>
      <c r="CZ297" s="237"/>
    </row>
    <row r="298" s="772" customFormat="true" ht="15" customHeight="true" x14ac:dyDescent="0.2">
      <c r="B298" s="771"/>
      <c r="AA298" s="238"/>
      <c r="AB298" s="238"/>
      <c r="AC298" s="238"/>
      <c r="AD298" s="238"/>
      <c r="AE298" s="238"/>
      <c r="AF298" s="238"/>
      <c r="AG298" s="238"/>
      <c r="AH298" s="238"/>
      <c r="AI298" s="238"/>
      <c r="AJ298" s="238"/>
      <c r="AK298" s="238"/>
      <c r="AL298" s="238"/>
      <c r="AM298" s="238"/>
      <c r="AN298" s="238"/>
      <c r="AO298" s="238"/>
      <c r="AP298" s="238"/>
      <c r="AQ298" s="238"/>
      <c r="AR298" s="238"/>
      <c r="AS298" s="238"/>
      <c r="AT298" s="238"/>
      <c r="AU298" s="238"/>
      <c r="AV298" s="238"/>
      <c r="AW298" s="238"/>
      <c r="AX298" s="238"/>
      <c r="AY298" s="238"/>
      <c r="AZ298" s="23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7"/>
      <c r="CA298" s="237"/>
      <c r="CB298" s="237"/>
      <c r="CC298" s="237"/>
      <c r="CD298" s="237"/>
      <c r="CE298" s="237"/>
      <c r="CF298" s="237"/>
      <c r="CG298" s="237"/>
      <c r="CH298" s="237"/>
      <c r="CI298" s="237"/>
      <c r="CJ298" s="237"/>
      <c r="CK298" s="237"/>
      <c r="CL298" s="237"/>
      <c r="CM298" s="237"/>
      <c r="CN298" s="237"/>
      <c r="CO298" s="237"/>
      <c r="CP298" s="237"/>
      <c r="CQ298" s="237"/>
      <c r="CR298" s="237"/>
      <c r="CS298" s="237"/>
      <c r="CT298" s="237"/>
      <c r="CU298" s="237"/>
      <c r="CV298" s="237"/>
      <c r="CW298" s="237"/>
      <c r="CX298" s="237"/>
      <c r="CY298" s="237"/>
      <c r="CZ298" s="237"/>
    </row>
    <row r="299" s="772" customFormat="true" ht="15" customHeight="true" x14ac:dyDescent="0.2">
      <c r="A299" s="760"/>
      <c r="B299" s="761"/>
      <c r="C299" s="762"/>
      <c r="D299" s="763"/>
      <c r="AA299" s="238"/>
      <c r="AB299" s="238"/>
      <c r="AC299" s="238"/>
      <c r="AD299" s="238"/>
      <c r="AE299" s="238"/>
      <c r="AF299" s="238"/>
      <c r="AG299" s="238"/>
      <c r="AH299" s="238"/>
      <c r="AI299" s="238"/>
      <c r="AJ299" s="238"/>
      <c r="AK299" s="238"/>
      <c r="AL299" s="238"/>
      <c r="AM299" s="238"/>
      <c r="AN299" s="238"/>
      <c r="AO299" s="238"/>
      <c r="AP299" s="238"/>
      <c r="AQ299" s="238"/>
      <c r="AR299" s="238"/>
      <c r="AS299" s="238"/>
      <c r="AT299" s="238"/>
      <c r="AU299" s="238"/>
      <c r="AV299" s="238"/>
      <c r="AW299" s="238"/>
      <c r="AX299" s="238"/>
      <c r="AY299" s="238"/>
      <c r="AZ299" s="23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7"/>
      <c r="CA299" s="237"/>
      <c r="CB299" s="237"/>
      <c r="CC299" s="237"/>
      <c r="CD299" s="237"/>
      <c r="CE299" s="237"/>
      <c r="CF299" s="237"/>
      <c r="CG299" s="237"/>
      <c r="CH299" s="237"/>
      <c r="CI299" s="237"/>
      <c r="CJ299" s="237"/>
      <c r="CK299" s="237"/>
      <c r="CL299" s="237"/>
      <c r="CM299" s="237"/>
      <c r="CN299" s="237"/>
      <c r="CO299" s="237"/>
      <c r="CP299" s="237"/>
      <c r="CQ299" s="237"/>
      <c r="CR299" s="237"/>
      <c r="CS299" s="237"/>
      <c r="CT299" s="237"/>
      <c r="CU299" s="237"/>
      <c r="CV299" s="237"/>
      <c r="CW299" s="237"/>
      <c r="CX299" s="237"/>
      <c r="CY299" s="237"/>
      <c r="CZ299" s="237"/>
    </row>
    <row r="300" s="772" customFormat="true" ht="15" customHeight="true" x14ac:dyDescent="0.2">
      <c r="A300" s="944"/>
      <c r="B300" s="945"/>
      <c r="C300" s="946"/>
      <c r="D300" s="947"/>
      <c r="AA300" s="238"/>
      <c r="AB300" s="238"/>
      <c r="AC300" s="238"/>
      <c r="AD300" s="238"/>
      <c r="AE300" s="238"/>
      <c r="AF300" s="238"/>
      <c r="AG300" s="238"/>
      <c r="AH300" s="238"/>
      <c r="AI300" s="238"/>
      <c r="AJ300" s="238"/>
      <c r="AK300" s="238"/>
      <c r="AL300" s="238"/>
      <c r="AM300" s="238"/>
      <c r="AN300" s="238"/>
      <c r="AO300" s="238"/>
      <c r="AP300" s="238"/>
      <c r="AQ300" s="238"/>
      <c r="AR300" s="238"/>
      <c r="AS300" s="238"/>
      <c r="AT300" s="238"/>
      <c r="AU300" s="238"/>
      <c r="AV300" s="238"/>
      <c r="AW300" s="238"/>
      <c r="AX300" s="238"/>
      <c r="AY300" s="238"/>
      <c r="AZ300" s="23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7"/>
      <c r="CA300" s="237"/>
      <c r="CB300" s="237"/>
      <c r="CC300" s="237"/>
      <c r="CD300" s="237"/>
      <c r="CE300" s="237"/>
      <c r="CF300" s="237"/>
      <c r="CG300" s="237"/>
      <c r="CH300" s="237"/>
      <c r="CI300" s="237"/>
      <c r="CJ300" s="237"/>
      <c r="CK300" s="237"/>
      <c r="CL300" s="237"/>
      <c r="CM300" s="237"/>
      <c r="CN300" s="237"/>
      <c r="CO300" s="237"/>
      <c r="CP300" s="237"/>
      <c r="CQ300" s="237"/>
      <c r="CR300" s="237"/>
      <c r="CS300" s="237"/>
      <c r="CT300" s="237"/>
      <c r="CU300" s="237"/>
      <c r="CV300" s="237"/>
      <c r="CW300" s="237"/>
      <c r="CX300" s="237"/>
      <c r="CY300" s="237"/>
      <c r="CZ300" s="237"/>
    </row>
    <row r="301" s="772" customFormat="true" ht="15" customHeight="true" x14ac:dyDescent="0.2">
      <c r="A301" s="948"/>
      <c r="B301" s="949"/>
      <c r="C301" s="950"/>
      <c r="D301" s="951"/>
      <c r="AA301" s="238"/>
      <c r="AB301" s="238"/>
      <c r="AC301" s="238"/>
      <c r="AD301" s="238"/>
      <c r="AE301" s="238"/>
      <c r="AF301" s="238"/>
      <c r="AG301" s="238"/>
      <c r="AH301" s="238"/>
      <c r="AI301" s="238"/>
      <c r="AJ301" s="238"/>
      <c r="AK301" s="238"/>
      <c r="AL301" s="238"/>
      <c r="AM301" s="238"/>
      <c r="AN301" s="238"/>
      <c r="AO301" s="238"/>
      <c r="AP301" s="238"/>
      <c r="AQ301" s="238"/>
      <c r="AR301" s="238"/>
      <c r="AS301" s="238"/>
      <c r="AT301" s="238"/>
      <c r="AU301" s="238"/>
      <c r="AV301" s="238"/>
      <c r="AW301" s="238"/>
      <c r="AX301" s="238"/>
      <c r="AY301" s="238"/>
      <c r="AZ301" s="23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7"/>
      <c r="CA301" s="237"/>
      <c r="CB301" s="237"/>
      <c r="CC301" s="237"/>
      <c r="CD301" s="237"/>
      <c r="CE301" s="237"/>
      <c r="CF301" s="237"/>
      <c r="CG301" s="237"/>
      <c r="CH301" s="237"/>
      <c r="CI301" s="237"/>
      <c r="CJ301" s="237"/>
      <c r="CK301" s="237"/>
      <c r="CL301" s="237"/>
      <c r="CM301" s="237"/>
      <c r="CN301" s="237"/>
      <c r="CO301" s="237"/>
      <c r="CP301" s="237"/>
      <c r="CQ301" s="237"/>
      <c r="CR301" s="237"/>
      <c r="CS301" s="237"/>
      <c r="CT301" s="237"/>
      <c r="CU301" s="237"/>
      <c r="CV301" s="237"/>
      <c r="CW301" s="237"/>
      <c r="CX301" s="237"/>
      <c r="CY301" s="237"/>
      <c r="CZ301" s="237"/>
    </row>
    <row r="302" s="772" customFormat="true" ht="15" customHeight="true" x14ac:dyDescent="0.2">
      <c r="A302" s="952"/>
      <c r="B302" s="953"/>
      <c r="C302" s="954"/>
      <c r="D302" s="955"/>
      <c r="AA302" s="238"/>
      <c r="AB302" s="238"/>
      <c r="AC302" s="238"/>
      <c r="AD302" s="238"/>
      <c r="AE302" s="238"/>
      <c r="AF302" s="238"/>
      <c r="AG302" s="238"/>
      <c r="AH302" s="238"/>
      <c r="AI302" s="238"/>
      <c r="AJ302" s="238"/>
      <c r="AK302" s="238"/>
      <c r="AL302" s="238"/>
      <c r="AM302" s="238"/>
      <c r="AN302" s="238"/>
      <c r="AO302" s="238"/>
      <c r="AP302" s="238"/>
      <c r="AQ302" s="238"/>
      <c r="AR302" s="238"/>
      <c r="AS302" s="238"/>
      <c r="AT302" s="238"/>
      <c r="AU302" s="238"/>
      <c r="AV302" s="238"/>
      <c r="AW302" s="238"/>
      <c r="AX302" s="238"/>
      <c r="AY302" s="238"/>
      <c r="AZ302" s="23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7"/>
      <c r="CA302" s="237"/>
      <c r="CB302" s="237"/>
      <c r="CC302" s="237"/>
      <c r="CD302" s="237"/>
      <c r="CE302" s="237"/>
      <c r="CF302" s="237"/>
      <c r="CG302" s="237"/>
      <c r="CH302" s="237"/>
      <c r="CI302" s="237"/>
      <c r="CJ302" s="237"/>
      <c r="CK302" s="237"/>
      <c r="CL302" s="237"/>
      <c r="CM302" s="237"/>
      <c r="CN302" s="237"/>
      <c r="CO302" s="237"/>
      <c r="CP302" s="237"/>
      <c r="CQ302" s="237"/>
      <c r="CR302" s="237"/>
      <c r="CS302" s="237"/>
      <c r="CT302" s="237"/>
      <c r="CU302" s="237"/>
      <c r="CV302" s="237"/>
      <c r="CW302" s="237"/>
      <c r="CX302" s="237"/>
      <c r="CY302" s="237"/>
      <c r="CZ302" s="237"/>
    </row>
    <row r="303" s="772" customFormat="true" ht="15" customHeight="true" x14ac:dyDescent="0.2">
      <c r="A303" s="956"/>
      <c r="B303" s="957"/>
      <c r="C303" s="958"/>
      <c r="D303" s="959"/>
      <c r="AA303" s="238"/>
      <c r="AB303" s="238"/>
      <c r="AC303" s="238"/>
      <c r="AD303" s="238"/>
      <c r="AE303" s="238"/>
      <c r="AF303" s="238"/>
      <c r="AG303" s="238"/>
      <c r="AH303" s="238"/>
      <c r="AI303" s="238"/>
      <c r="AJ303" s="238"/>
      <c r="AK303" s="238"/>
      <c r="AL303" s="238"/>
      <c r="AM303" s="238"/>
      <c r="AN303" s="238"/>
      <c r="AO303" s="238"/>
      <c r="AP303" s="238"/>
      <c r="AQ303" s="238"/>
      <c r="AR303" s="238"/>
      <c r="AS303" s="238"/>
      <c r="AT303" s="238"/>
      <c r="AU303" s="238"/>
      <c r="AV303" s="238"/>
      <c r="AW303" s="238"/>
      <c r="AX303" s="238"/>
      <c r="AY303" s="238"/>
      <c r="AZ303" s="23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7"/>
      <c r="CA303" s="237"/>
      <c r="CB303" s="237"/>
      <c r="CC303" s="237"/>
      <c r="CD303" s="237"/>
      <c r="CE303" s="237"/>
      <c r="CF303" s="237"/>
      <c r="CG303" s="237"/>
      <c r="CH303" s="237"/>
      <c r="CI303" s="237"/>
      <c r="CJ303" s="237"/>
      <c r="CK303" s="237"/>
      <c r="CL303" s="237"/>
      <c r="CM303" s="237"/>
      <c r="CN303" s="237"/>
      <c r="CO303" s="237"/>
      <c r="CP303" s="237"/>
      <c r="CQ303" s="237"/>
      <c r="CR303" s="237"/>
      <c r="CS303" s="237"/>
      <c r="CT303" s="237"/>
      <c r="CU303" s="237"/>
      <c r="CV303" s="237"/>
      <c r="CW303" s="237"/>
      <c r="CX303" s="237"/>
      <c r="CY303" s="237"/>
      <c r="CZ303" s="237"/>
    </row>
    <row r="304" s="772" customFormat="true" ht="15" customHeight="true" x14ac:dyDescent="0.2">
      <c r="A304" s="960"/>
      <c r="B304" s="961"/>
      <c r="C304" s="962"/>
      <c r="D304" s="963"/>
      <c r="AA304" s="238"/>
      <c r="AB304" s="238"/>
      <c r="AC304" s="238"/>
      <c r="AD304" s="238"/>
      <c r="AE304" s="238"/>
      <c r="AF304" s="238"/>
      <c r="AG304" s="238"/>
      <c r="AH304" s="238"/>
      <c r="AI304" s="238"/>
      <c r="AJ304" s="238"/>
      <c r="AK304" s="238"/>
      <c r="AL304" s="238"/>
      <c r="AM304" s="238"/>
      <c r="AN304" s="238"/>
      <c r="AO304" s="238"/>
      <c r="AP304" s="238"/>
      <c r="AQ304" s="238"/>
      <c r="AR304" s="238"/>
      <c r="AS304" s="238"/>
      <c r="AT304" s="238"/>
      <c r="AU304" s="238"/>
      <c r="AV304" s="238"/>
      <c r="AW304" s="238"/>
      <c r="AX304" s="238"/>
      <c r="AY304" s="238"/>
      <c r="AZ304" s="23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7"/>
      <c r="CA304" s="237"/>
      <c r="CB304" s="237"/>
      <c r="CC304" s="237"/>
      <c r="CD304" s="237"/>
      <c r="CE304" s="237"/>
      <c r="CF304" s="237"/>
      <c r="CG304" s="237"/>
      <c r="CH304" s="237"/>
      <c r="CI304" s="237"/>
      <c r="CJ304" s="237"/>
      <c r="CK304" s="237"/>
      <c r="CL304" s="237"/>
      <c r="CM304" s="237"/>
      <c r="CN304" s="237"/>
      <c r="CO304" s="237"/>
      <c r="CP304" s="237"/>
      <c r="CQ304" s="237"/>
      <c r="CR304" s="237"/>
      <c r="CS304" s="237"/>
      <c r="CT304" s="237"/>
      <c r="CU304" s="237"/>
      <c r="CV304" s="237"/>
      <c r="CW304" s="237"/>
      <c r="CX304" s="237"/>
      <c r="CY304" s="237"/>
      <c r="CZ304" s="237"/>
    </row>
    <row r="305" s="772" customFormat="true" ht="15" customHeight="true" x14ac:dyDescent="0.2">
      <c r="A305" s="964"/>
      <c r="B305" s="965"/>
      <c r="C305" s="966"/>
      <c r="D305" s="967"/>
      <c r="AA305" s="238"/>
      <c r="AB305" s="238"/>
      <c r="AC305" s="238"/>
      <c r="AD305" s="238"/>
      <c r="AE305" s="238"/>
      <c r="AF305" s="238"/>
      <c r="AG305" s="238"/>
      <c r="AH305" s="238"/>
      <c r="AI305" s="238"/>
      <c r="AJ305" s="238"/>
      <c r="AK305" s="238"/>
      <c r="AL305" s="238"/>
      <c r="AM305" s="238"/>
      <c r="AN305" s="238"/>
      <c r="AO305" s="238"/>
      <c r="AP305" s="238"/>
      <c r="AQ305" s="238"/>
      <c r="AR305" s="238"/>
      <c r="AS305" s="238"/>
      <c r="AT305" s="238"/>
      <c r="AU305" s="238"/>
      <c r="AV305" s="238"/>
      <c r="AW305" s="238"/>
      <c r="AX305" s="238"/>
      <c r="AY305" s="238"/>
      <c r="AZ305" s="23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7"/>
      <c r="CA305" s="237"/>
      <c r="CB305" s="237"/>
      <c r="CC305" s="237"/>
      <c r="CD305" s="237"/>
      <c r="CE305" s="237"/>
      <c r="CF305" s="237"/>
      <c r="CG305" s="237"/>
      <c r="CH305" s="237"/>
      <c r="CI305" s="237"/>
      <c r="CJ305" s="237"/>
      <c r="CK305" s="237"/>
      <c r="CL305" s="237"/>
      <c r="CM305" s="237"/>
      <c r="CN305" s="237"/>
      <c r="CO305" s="237"/>
      <c r="CP305" s="237"/>
      <c r="CQ305" s="237"/>
      <c r="CR305" s="237"/>
      <c r="CS305" s="237"/>
      <c r="CT305" s="237"/>
      <c r="CU305" s="237"/>
      <c r="CV305" s="237"/>
      <c r="CW305" s="237"/>
      <c r="CX305" s="237"/>
      <c r="CY305" s="237"/>
      <c r="CZ305" s="237"/>
    </row>
    <row r="306" s="772" customFormat="true" ht="15" customHeight="true" x14ac:dyDescent="0.2">
      <c r="B306" s="771"/>
      <c r="AA306" s="238"/>
      <c r="AB306" s="238"/>
      <c r="AC306" s="238"/>
      <c r="AD306" s="238"/>
      <c r="AE306" s="238"/>
      <c r="AF306" s="238"/>
      <c r="AG306" s="238"/>
      <c r="AH306" s="238"/>
      <c r="AI306" s="238"/>
      <c r="AJ306" s="238"/>
      <c r="AK306" s="238"/>
      <c r="AL306" s="238"/>
      <c r="AM306" s="238"/>
      <c r="AN306" s="238"/>
      <c r="AO306" s="238"/>
      <c r="AP306" s="238"/>
      <c r="AQ306" s="238"/>
      <c r="AR306" s="238"/>
      <c r="AS306" s="238"/>
      <c r="AT306" s="238"/>
      <c r="AU306" s="238"/>
      <c r="AV306" s="238"/>
      <c r="AW306" s="238"/>
      <c r="AX306" s="238"/>
      <c r="AY306" s="238"/>
      <c r="AZ306" s="23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7"/>
      <c r="CA306" s="237"/>
      <c r="CB306" s="237"/>
      <c r="CC306" s="237"/>
      <c r="CD306" s="237"/>
      <c r="CE306" s="237"/>
      <c r="CF306" s="237"/>
      <c r="CG306" s="237"/>
      <c r="CH306" s="237"/>
      <c r="CI306" s="237"/>
      <c r="CJ306" s="237"/>
      <c r="CK306" s="237"/>
      <c r="CL306" s="237"/>
      <c r="CM306" s="237"/>
      <c r="CN306" s="237"/>
      <c r="CO306" s="237"/>
      <c r="CP306" s="237"/>
      <c r="CQ306" s="237"/>
      <c r="CR306" s="237"/>
      <c r="CS306" s="237"/>
      <c r="CT306" s="237"/>
      <c r="CU306" s="237"/>
      <c r="CV306" s="237"/>
      <c r="CW306" s="237"/>
      <c r="CX306" s="237"/>
      <c r="CY306" s="237"/>
      <c r="CZ306" s="237"/>
    </row>
    <row r="307" s="772" customFormat="true" ht="15" customHeight="true" x14ac:dyDescent="0.2">
      <c r="B307" s="771"/>
      <c r="AA307" s="238"/>
      <c r="AB307" s="238"/>
      <c r="AC307" s="238"/>
      <c r="AD307" s="238"/>
      <c r="AE307" s="238"/>
      <c r="AF307" s="238"/>
      <c r="AG307" s="238"/>
      <c r="AH307" s="238"/>
      <c r="AI307" s="238"/>
      <c r="AJ307" s="238"/>
      <c r="AK307" s="238"/>
      <c r="AL307" s="238"/>
      <c r="AM307" s="238"/>
      <c r="AN307" s="238"/>
      <c r="AO307" s="238"/>
      <c r="AP307" s="238"/>
      <c r="AQ307" s="238"/>
      <c r="AR307" s="238"/>
      <c r="AS307" s="238"/>
      <c r="AT307" s="238"/>
      <c r="AU307" s="238"/>
      <c r="AV307" s="238"/>
      <c r="AW307" s="238"/>
      <c r="AX307" s="238"/>
      <c r="AY307" s="238"/>
      <c r="AZ307" s="23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7"/>
      <c r="CA307" s="237"/>
      <c r="CB307" s="237"/>
      <c r="CC307" s="237"/>
      <c r="CD307" s="237"/>
      <c r="CE307" s="237"/>
      <c r="CF307" s="237"/>
      <c r="CG307" s="237"/>
      <c r="CH307" s="237"/>
      <c r="CI307" s="237"/>
      <c r="CJ307" s="237"/>
      <c r="CK307" s="237"/>
      <c r="CL307" s="237"/>
      <c r="CM307" s="237"/>
      <c r="CN307" s="237"/>
      <c r="CO307" s="237"/>
      <c r="CP307" s="237"/>
      <c r="CQ307" s="237"/>
      <c r="CR307" s="237"/>
      <c r="CS307" s="237"/>
      <c r="CT307" s="237"/>
      <c r="CU307" s="237"/>
      <c r="CV307" s="237"/>
      <c r="CW307" s="237"/>
      <c r="CX307" s="237"/>
      <c r="CY307" s="237"/>
      <c r="CZ307" s="237"/>
    </row>
    <row r="308" s="772" customFormat="true" ht="15" customHeight="true" x14ac:dyDescent="0.2">
      <c r="B308" s="771"/>
      <c r="AA308" s="238"/>
      <c r="AB308" s="238"/>
      <c r="AC308" s="238"/>
      <c r="AD308" s="238"/>
      <c r="AE308" s="238"/>
      <c r="AF308" s="238"/>
      <c r="AG308" s="238"/>
      <c r="AH308" s="238"/>
      <c r="AI308" s="238"/>
      <c r="AJ308" s="238"/>
      <c r="AK308" s="238"/>
      <c r="AL308" s="238"/>
      <c r="AM308" s="238"/>
      <c r="AN308" s="238"/>
      <c r="AO308" s="238"/>
      <c r="AP308" s="238"/>
      <c r="AQ308" s="238"/>
      <c r="AR308" s="238"/>
      <c r="AS308" s="238"/>
      <c r="AT308" s="238"/>
      <c r="AU308" s="238"/>
      <c r="AV308" s="238"/>
      <c r="AW308" s="238"/>
      <c r="AX308" s="238"/>
      <c r="AY308" s="238"/>
      <c r="AZ308" s="23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7"/>
      <c r="CA308" s="237"/>
      <c r="CB308" s="237"/>
      <c r="CC308" s="237"/>
      <c r="CD308" s="237"/>
      <c r="CE308" s="237"/>
      <c r="CF308" s="237"/>
      <c r="CG308" s="237"/>
      <c r="CH308" s="237"/>
      <c r="CI308" s="237"/>
      <c r="CJ308" s="237"/>
      <c r="CK308" s="237"/>
      <c r="CL308" s="237"/>
      <c r="CM308" s="237"/>
      <c r="CN308" s="237"/>
      <c r="CO308" s="237"/>
      <c r="CP308" s="237"/>
      <c r="CQ308" s="237"/>
      <c r="CR308" s="237"/>
      <c r="CS308" s="237"/>
      <c r="CT308" s="237"/>
      <c r="CU308" s="237"/>
      <c r="CV308" s="237"/>
      <c r="CW308" s="237"/>
      <c r="CX308" s="237"/>
      <c r="CY308" s="237"/>
      <c r="CZ308" s="237"/>
    </row>
    <row r="309" s="772" customFormat="true" ht="15" customHeight="true" x14ac:dyDescent="0.2">
      <c r="B309" s="771"/>
      <c r="AA309" s="238"/>
      <c r="AB309" s="238"/>
      <c r="AC309" s="238"/>
      <c r="AD309" s="238"/>
      <c r="AE309" s="238"/>
      <c r="AF309" s="238"/>
      <c r="AG309" s="238"/>
      <c r="AH309" s="238"/>
      <c r="AI309" s="238"/>
      <c r="AJ309" s="238"/>
      <c r="AK309" s="238"/>
      <c r="AL309" s="238"/>
      <c r="AM309" s="238"/>
      <c r="AN309" s="238"/>
      <c r="AO309" s="238"/>
      <c r="AP309" s="238"/>
      <c r="AQ309" s="238"/>
      <c r="AR309" s="238"/>
      <c r="AS309" s="238"/>
      <c r="AT309" s="238"/>
      <c r="AU309" s="238"/>
      <c r="AV309" s="238"/>
      <c r="AW309" s="238"/>
      <c r="AX309" s="238"/>
      <c r="AY309" s="238"/>
      <c r="AZ309" s="23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7"/>
      <c r="CA309" s="237"/>
      <c r="CB309" s="237"/>
      <c r="CC309" s="237"/>
      <c r="CD309" s="237"/>
      <c r="CE309" s="237"/>
      <c r="CF309" s="237"/>
      <c r="CG309" s="237"/>
      <c r="CH309" s="237"/>
      <c r="CI309" s="237"/>
      <c r="CJ309" s="237"/>
      <c r="CK309" s="237"/>
      <c r="CL309" s="237"/>
      <c r="CM309" s="237"/>
      <c r="CN309" s="237"/>
      <c r="CO309" s="237"/>
      <c r="CP309" s="237"/>
      <c r="CQ309" s="237"/>
      <c r="CR309" s="237"/>
      <c r="CS309" s="237"/>
      <c r="CT309" s="237"/>
      <c r="CU309" s="237"/>
      <c r="CV309" s="237"/>
      <c r="CW309" s="237"/>
      <c r="CX309" s="237"/>
      <c r="CY309" s="237"/>
      <c r="CZ309" s="237"/>
    </row>
    <row r="310" s="772" customFormat="true" ht="15" customHeight="true" x14ac:dyDescent="0.2">
      <c r="B310" s="771"/>
      <c r="AA310" s="238"/>
      <c r="AB310" s="238"/>
      <c r="AC310" s="238"/>
      <c r="AD310" s="238"/>
      <c r="AE310" s="238"/>
      <c r="AF310" s="238"/>
      <c r="AG310" s="238"/>
      <c r="AH310" s="238"/>
      <c r="AI310" s="238"/>
      <c r="AJ310" s="238"/>
      <c r="AK310" s="238"/>
      <c r="AL310" s="238"/>
      <c r="AM310" s="238"/>
      <c r="AN310" s="238"/>
      <c r="AO310" s="238"/>
      <c r="AP310" s="238"/>
      <c r="AQ310" s="238"/>
      <c r="AR310" s="238"/>
      <c r="AS310" s="238"/>
      <c r="AT310" s="238"/>
      <c r="AU310" s="238"/>
      <c r="AV310" s="238"/>
      <c r="AW310" s="238"/>
      <c r="AX310" s="238"/>
      <c r="AY310" s="238"/>
      <c r="AZ310" s="23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7"/>
      <c r="CA310" s="237"/>
      <c r="CB310" s="237"/>
      <c r="CC310" s="237"/>
      <c r="CD310" s="237"/>
      <c r="CE310" s="237"/>
      <c r="CF310" s="237"/>
      <c r="CG310" s="237"/>
      <c r="CH310" s="237"/>
      <c r="CI310" s="237"/>
      <c r="CJ310" s="237"/>
      <c r="CK310" s="237"/>
      <c r="CL310" s="237"/>
      <c r="CM310" s="237"/>
      <c r="CN310" s="237"/>
      <c r="CO310" s="237"/>
      <c r="CP310" s="237"/>
      <c r="CQ310" s="237"/>
      <c r="CR310" s="237"/>
      <c r="CS310" s="237"/>
      <c r="CT310" s="237"/>
      <c r="CU310" s="237"/>
      <c r="CV310" s="237"/>
      <c r="CW310" s="237"/>
      <c r="CX310" s="237"/>
      <c r="CY310" s="237"/>
      <c r="CZ310" s="237"/>
    </row>
    <row r="311" s="772" customFormat="true" ht="15" customHeight="true" x14ac:dyDescent="0.2">
      <c r="B311" s="771"/>
      <c r="AA311" s="238"/>
      <c r="AB311" s="238"/>
      <c r="AC311" s="238"/>
      <c r="AD311" s="238"/>
      <c r="AE311" s="238"/>
      <c r="AF311" s="238"/>
      <c r="AG311" s="238"/>
      <c r="AH311" s="238"/>
      <c r="AI311" s="238"/>
      <c r="AJ311" s="238"/>
      <c r="AK311" s="238"/>
      <c r="AL311" s="238"/>
      <c r="AM311" s="238"/>
      <c r="AN311" s="238"/>
      <c r="AO311" s="238"/>
      <c r="AP311" s="238"/>
      <c r="AQ311" s="238"/>
      <c r="AR311" s="238"/>
      <c r="AS311" s="238"/>
      <c r="AT311" s="238"/>
      <c r="AU311" s="238"/>
      <c r="AV311" s="238"/>
      <c r="AW311" s="238"/>
      <c r="AX311" s="238"/>
      <c r="AY311" s="238"/>
      <c r="AZ311" s="23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7"/>
      <c r="CA311" s="237"/>
      <c r="CB311" s="237"/>
      <c r="CC311" s="237"/>
      <c r="CD311" s="237"/>
      <c r="CE311" s="237"/>
      <c r="CF311" s="237"/>
      <c r="CG311" s="237"/>
      <c r="CH311" s="237"/>
      <c r="CI311" s="237"/>
      <c r="CJ311" s="237"/>
      <c r="CK311" s="237"/>
      <c r="CL311" s="237"/>
      <c r="CM311" s="237"/>
      <c r="CN311" s="237"/>
      <c r="CO311" s="237"/>
      <c r="CP311" s="237"/>
      <c r="CQ311" s="237"/>
      <c r="CR311" s="237"/>
      <c r="CS311" s="237"/>
      <c r="CT311" s="237"/>
      <c r="CU311" s="237"/>
      <c r="CV311" s="237"/>
      <c r="CW311" s="237"/>
      <c r="CX311" s="237"/>
      <c r="CY311" s="237"/>
      <c r="CZ311" s="237"/>
    </row>
    <row r="312" s="772" customFormat="true" ht="15" customHeight="true" x14ac:dyDescent="0.2">
      <c r="B312" s="771"/>
      <c r="AA312" s="238"/>
      <c r="AB312" s="238"/>
      <c r="AC312" s="238"/>
      <c r="AD312" s="238"/>
      <c r="AE312" s="238"/>
      <c r="AF312" s="238"/>
      <c r="AG312" s="238"/>
      <c r="AH312" s="238"/>
      <c r="AI312" s="238"/>
      <c r="AJ312" s="238"/>
      <c r="AK312" s="238"/>
      <c r="AL312" s="238"/>
      <c r="AM312" s="238"/>
      <c r="AN312" s="238"/>
      <c r="AO312" s="238"/>
      <c r="AP312" s="238"/>
      <c r="AQ312" s="238"/>
      <c r="AR312" s="238"/>
      <c r="AS312" s="238"/>
      <c r="AT312" s="238"/>
      <c r="AU312" s="238"/>
      <c r="AV312" s="238"/>
      <c r="AW312" s="238"/>
      <c r="AX312" s="238"/>
      <c r="AY312" s="238"/>
      <c r="AZ312" s="23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7"/>
      <c r="CA312" s="237"/>
      <c r="CB312" s="237"/>
      <c r="CC312" s="237"/>
      <c r="CD312" s="237"/>
      <c r="CE312" s="237"/>
      <c r="CF312" s="237"/>
      <c r="CG312" s="237"/>
      <c r="CH312" s="237"/>
      <c r="CI312" s="237"/>
      <c r="CJ312" s="237"/>
      <c r="CK312" s="237"/>
      <c r="CL312" s="237"/>
      <c r="CM312" s="237"/>
      <c r="CN312" s="237"/>
      <c r="CO312" s="237"/>
      <c r="CP312" s="237"/>
      <c r="CQ312" s="237"/>
      <c r="CR312" s="237"/>
      <c r="CS312" s="237"/>
      <c r="CT312" s="237"/>
      <c r="CU312" s="237"/>
      <c r="CV312" s="237"/>
      <c r="CW312" s="237"/>
      <c r="CX312" s="237"/>
      <c r="CY312" s="237"/>
      <c r="CZ312" s="237"/>
    </row>
    <row r="313" s="772" customFormat="true" ht="15" customHeight="true" x14ac:dyDescent="0.2">
      <c r="B313" s="771"/>
      <c r="AA313" s="238"/>
      <c r="AB313" s="238"/>
      <c r="AC313" s="238"/>
      <c r="AD313" s="238"/>
      <c r="AE313" s="238"/>
      <c r="AF313" s="238"/>
      <c r="AG313" s="238"/>
      <c r="AH313" s="238"/>
      <c r="AI313" s="238"/>
      <c r="AJ313" s="238"/>
      <c r="AK313" s="238"/>
      <c r="AL313" s="238"/>
      <c r="AM313" s="238"/>
      <c r="AN313" s="238"/>
      <c r="AO313" s="238"/>
      <c r="AP313" s="238"/>
      <c r="AQ313" s="238"/>
      <c r="AR313" s="238"/>
      <c r="AS313" s="238"/>
      <c r="AT313" s="238"/>
      <c r="AU313" s="238"/>
      <c r="AV313" s="238"/>
      <c r="AW313" s="238"/>
      <c r="AX313" s="238"/>
      <c r="AY313" s="238"/>
      <c r="AZ313" s="23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7"/>
      <c r="CA313" s="237"/>
      <c r="CB313" s="237"/>
      <c r="CC313" s="237"/>
      <c r="CD313" s="237"/>
      <c r="CE313" s="237"/>
      <c r="CF313" s="237"/>
      <c r="CG313" s="237"/>
      <c r="CH313" s="237"/>
      <c r="CI313" s="237"/>
      <c r="CJ313" s="237"/>
      <c r="CK313" s="237"/>
      <c r="CL313" s="237"/>
      <c r="CM313" s="237"/>
      <c r="CN313" s="237"/>
      <c r="CO313" s="237"/>
      <c r="CP313" s="237"/>
      <c r="CQ313" s="237"/>
      <c r="CR313" s="237"/>
      <c r="CS313" s="237"/>
      <c r="CT313" s="237"/>
      <c r="CU313" s="237"/>
      <c r="CV313" s="237"/>
      <c r="CW313" s="237"/>
      <c r="CX313" s="237"/>
      <c r="CY313" s="237"/>
      <c r="CZ313" s="237"/>
    </row>
    <row r="314" s="772" customFormat="true" ht="15" customHeight="true" x14ac:dyDescent="0.2">
      <c r="B314" s="771"/>
      <c r="AA314" s="238"/>
      <c r="AB314" s="238"/>
      <c r="AC314" s="238"/>
      <c r="AD314" s="238"/>
      <c r="AE314" s="238"/>
      <c r="AF314" s="238"/>
      <c r="AG314" s="238"/>
      <c r="AH314" s="238"/>
      <c r="AI314" s="238"/>
      <c r="AJ314" s="238"/>
      <c r="AK314" s="238"/>
      <c r="AL314" s="238"/>
      <c r="AM314" s="238"/>
      <c r="AN314" s="238"/>
      <c r="AO314" s="238"/>
      <c r="AP314" s="238"/>
      <c r="AQ314" s="238"/>
      <c r="AR314" s="238"/>
      <c r="AS314" s="238"/>
      <c r="AT314" s="238"/>
      <c r="AU314" s="238"/>
      <c r="AV314" s="238"/>
      <c r="AW314" s="238"/>
      <c r="AX314" s="238"/>
      <c r="AY314" s="238"/>
      <c r="AZ314" s="23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7"/>
      <c r="CA314" s="237"/>
      <c r="CB314" s="237"/>
      <c r="CC314" s="237"/>
      <c r="CD314" s="237"/>
      <c r="CE314" s="237"/>
      <c r="CF314" s="237"/>
      <c r="CG314" s="237"/>
      <c r="CH314" s="237"/>
      <c r="CI314" s="237"/>
      <c r="CJ314" s="237"/>
      <c r="CK314" s="237"/>
      <c r="CL314" s="237"/>
      <c r="CM314" s="237"/>
      <c r="CN314" s="237"/>
      <c r="CO314" s="237"/>
      <c r="CP314" s="237"/>
      <c r="CQ314" s="237"/>
      <c r="CR314" s="237"/>
      <c r="CS314" s="237"/>
      <c r="CT314" s="237"/>
      <c r="CU314" s="237"/>
      <c r="CV314" s="237"/>
      <c r="CW314" s="237"/>
      <c r="CX314" s="237"/>
      <c r="CY314" s="237"/>
      <c r="CZ314" s="237"/>
    </row>
    <row r="315" s="772" customFormat="true" ht="15" customHeight="true" x14ac:dyDescent="0.2">
      <c r="B315" s="771"/>
      <c r="AA315" s="238"/>
      <c r="AB315" s="238"/>
      <c r="AC315" s="238"/>
      <c r="AD315" s="238"/>
      <c r="AE315" s="238"/>
      <c r="AF315" s="238"/>
      <c r="AG315" s="238"/>
      <c r="AH315" s="238"/>
      <c r="AI315" s="238"/>
      <c r="AJ315" s="238"/>
      <c r="AK315" s="238"/>
      <c r="AL315" s="238"/>
      <c r="AM315" s="238"/>
      <c r="AN315" s="238"/>
      <c r="AO315" s="238"/>
      <c r="AP315" s="238"/>
      <c r="AQ315" s="238"/>
      <c r="AR315" s="238"/>
      <c r="AS315" s="238"/>
      <c r="AT315" s="238"/>
      <c r="AU315" s="238"/>
      <c r="AV315" s="238"/>
      <c r="AW315" s="238"/>
      <c r="AX315" s="238"/>
      <c r="AY315" s="238"/>
      <c r="AZ315" s="23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7"/>
      <c r="CA315" s="237"/>
      <c r="CB315" s="237"/>
      <c r="CC315" s="237"/>
      <c r="CD315" s="237"/>
      <c r="CE315" s="237"/>
      <c r="CF315" s="237"/>
      <c r="CG315" s="237"/>
      <c r="CH315" s="237"/>
      <c r="CI315" s="237"/>
      <c r="CJ315" s="237"/>
      <c r="CK315" s="237"/>
      <c r="CL315" s="237"/>
      <c r="CM315" s="237"/>
      <c r="CN315" s="237"/>
      <c r="CO315" s="237"/>
      <c r="CP315" s="237"/>
      <c r="CQ315" s="237"/>
      <c r="CR315" s="237"/>
      <c r="CS315" s="237"/>
      <c r="CT315" s="237"/>
      <c r="CU315" s="237"/>
      <c r="CV315" s="237"/>
      <c r="CW315" s="237"/>
      <c r="CX315" s="237"/>
      <c r="CY315" s="237"/>
      <c r="CZ315" s="237"/>
    </row>
    <row r="316" s="772" customFormat="true" ht="15" customHeight="true" x14ac:dyDescent="0.2">
      <c r="B316" s="771"/>
      <c r="AA316" s="238"/>
      <c r="AB316" s="238"/>
      <c r="AC316" s="238"/>
      <c r="AD316" s="238"/>
      <c r="AE316" s="238"/>
      <c r="AF316" s="238"/>
      <c r="AG316" s="238"/>
      <c r="AH316" s="238"/>
      <c r="AI316" s="238"/>
      <c r="AJ316" s="238"/>
      <c r="AK316" s="238"/>
      <c r="AL316" s="238"/>
      <c r="AM316" s="238"/>
      <c r="AN316" s="238"/>
      <c r="AO316" s="238"/>
      <c r="AP316" s="238"/>
      <c r="AQ316" s="238"/>
      <c r="AR316" s="238"/>
      <c r="AS316" s="238"/>
      <c r="AT316" s="238"/>
      <c r="AU316" s="238"/>
      <c r="AV316" s="238"/>
      <c r="AW316" s="238"/>
      <c r="AX316" s="238"/>
      <c r="AY316" s="238"/>
      <c r="AZ316" s="23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7"/>
      <c r="CA316" s="237"/>
      <c r="CB316" s="237"/>
      <c r="CC316" s="237"/>
      <c r="CD316" s="237"/>
      <c r="CE316" s="237"/>
      <c r="CF316" s="237"/>
      <c r="CG316" s="237"/>
      <c r="CH316" s="237"/>
      <c r="CI316" s="237"/>
      <c r="CJ316" s="237"/>
      <c r="CK316" s="237"/>
      <c r="CL316" s="237"/>
      <c r="CM316" s="237"/>
      <c r="CN316" s="237"/>
      <c r="CO316" s="237"/>
      <c r="CP316" s="237"/>
      <c r="CQ316" s="237"/>
      <c r="CR316" s="237"/>
      <c r="CS316" s="237"/>
      <c r="CT316" s="237"/>
      <c r="CU316" s="237"/>
      <c r="CV316" s="237"/>
      <c r="CW316" s="237"/>
      <c r="CX316" s="237"/>
      <c r="CY316" s="237"/>
      <c r="CZ316" s="237"/>
    </row>
    <row r="317" s="772" customFormat="true" ht="15" customHeight="true" x14ac:dyDescent="0.2">
      <c r="B317" s="771"/>
      <c r="AA317" s="238"/>
      <c r="AB317" s="238"/>
      <c r="AC317" s="238"/>
      <c r="AD317" s="238"/>
      <c r="AE317" s="238"/>
      <c r="AF317" s="238"/>
      <c r="AG317" s="238"/>
      <c r="AH317" s="238"/>
      <c r="AI317" s="238"/>
      <c r="AJ317" s="238"/>
      <c r="AK317" s="238"/>
      <c r="AL317" s="238"/>
      <c r="AM317" s="238"/>
      <c r="AN317" s="238"/>
      <c r="AO317" s="238"/>
      <c r="AP317" s="238"/>
      <c r="AQ317" s="238"/>
      <c r="AR317" s="238"/>
      <c r="AS317" s="238"/>
      <c r="AT317" s="238"/>
      <c r="AU317" s="238"/>
      <c r="AV317" s="238"/>
      <c r="AW317" s="238"/>
      <c r="AX317" s="238"/>
      <c r="AY317" s="238"/>
      <c r="AZ317" s="23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7"/>
      <c r="CA317" s="237"/>
      <c r="CB317" s="237"/>
      <c r="CC317" s="237"/>
      <c r="CD317" s="237"/>
      <c r="CE317" s="237"/>
      <c r="CF317" s="237"/>
      <c r="CG317" s="237"/>
      <c r="CH317" s="237"/>
      <c r="CI317" s="237"/>
      <c r="CJ317" s="237"/>
      <c r="CK317" s="237"/>
      <c r="CL317" s="237"/>
      <c r="CM317" s="237"/>
      <c r="CN317" s="237"/>
      <c r="CO317" s="237"/>
      <c r="CP317" s="237"/>
      <c r="CQ317" s="237"/>
      <c r="CR317" s="237"/>
      <c r="CS317" s="237"/>
      <c r="CT317" s="237"/>
      <c r="CU317" s="237"/>
      <c r="CV317" s="237"/>
      <c r="CW317" s="237"/>
      <c r="CX317" s="237"/>
      <c r="CY317" s="237"/>
      <c r="CZ317" s="237"/>
    </row>
    <row r="318" s="772" customFormat="true" ht="15" customHeight="true" x14ac:dyDescent="0.2">
      <c r="B318" s="771"/>
      <c r="AA318" s="238"/>
      <c r="AB318" s="238"/>
      <c r="AC318" s="238"/>
      <c r="AD318" s="238"/>
      <c r="AE318" s="238"/>
      <c r="AF318" s="238"/>
      <c r="AG318" s="238"/>
      <c r="AH318" s="238"/>
      <c r="AI318" s="238"/>
      <c r="AJ318" s="238"/>
      <c r="AK318" s="238"/>
      <c r="AL318" s="238"/>
      <c r="AM318" s="238"/>
      <c r="AN318" s="238"/>
      <c r="AO318" s="238"/>
      <c r="AP318" s="238"/>
      <c r="AQ318" s="238"/>
      <c r="AR318" s="238"/>
      <c r="AS318" s="238"/>
      <c r="AT318" s="238"/>
      <c r="AU318" s="238"/>
      <c r="AV318" s="238"/>
      <c r="AW318" s="238"/>
      <c r="AX318" s="238"/>
      <c r="AY318" s="238"/>
      <c r="AZ318" s="23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7"/>
      <c r="CA318" s="237"/>
      <c r="CB318" s="237"/>
      <c r="CC318" s="237"/>
      <c r="CD318" s="237"/>
      <c r="CE318" s="237"/>
      <c r="CF318" s="237"/>
      <c r="CG318" s="237"/>
      <c r="CH318" s="237"/>
      <c r="CI318" s="237"/>
      <c r="CJ318" s="237"/>
      <c r="CK318" s="237"/>
      <c r="CL318" s="237"/>
      <c r="CM318" s="237"/>
      <c r="CN318" s="237"/>
      <c r="CO318" s="237"/>
      <c r="CP318" s="237"/>
      <c r="CQ318" s="237"/>
      <c r="CR318" s="237"/>
      <c r="CS318" s="237"/>
      <c r="CT318" s="237"/>
      <c r="CU318" s="237"/>
      <c r="CV318" s="237"/>
      <c r="CW318" s="237"/>
      <c r="CX318" s="237"/>
      <c r="CY318" s="237"/>
      <c r="CZ318" s="237"/>
    </row>
    <row r="319" s="772" customFormat="true" ht="15" customHeight="true" x14ac:dyDescent="0.2">
      <c r="B319" s="771"/>
      <c r="AA319" s="238"/>
      <c r="AB319" s="238"/>
      <c r="AC319" s="238"/>
      <c r="AD319" s="238"/>
      <c r="AE319" s="238"/>
      <c r="AF319" s="238"/>
      <c r="AG319" s="238"/>
      <c r="AH319" s="238"/>
      <c r="AI319" s="238"/>
      <c r="AJ319" s="238"/>
      <c r="AK319" s="238"/>
      <c r="AL319" s="238"/>
      <c r="AM319" s="238"/>
      <c r="AN319" s="238"/>
      <c r="AO319" s="238"/>
      <c r="AP319" s="238"/>
      <c r="AQ319" s="238"/>
      <c r="AR319" s="238"/>
      <c r="AS319" s="238"/>
      <c r="AT319" s="238"/>
      <c r="AU319" s="238"/>
      <c r="AV319" s="238"/>
      <c r="AW319" s="238"/>
      <c r="AX319" s="238"/>
      <c r="AY319" s="238"/>
      <c r="AZ319" s="23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7"/>
      <c r="CA319" s="237"/>
      <c r="CB319" s="237"/>
      <c r="CC319" s="237"/>
      <c r="CD319" s="237"/>
      <c r="CE319" s="237"/>
      <c r="CF319" s="237"/>
      <c r="CG319" s="237"/>
      <c r="CH319" s="237"/>
      <c r="CI319" s="237"/>
      <c r="CJ319" s="237"/>
      <c r="CK319" s="237"/>
      <c r="CL319" s="237"/>
      <c r="CM319" s="237"/>
      <c r="CN319" s="237"/>
      <c r="CO319" s="237"/>
      <c r="CP319" s="237"/>
      <c r="CQ319" s="237"/>
      <c r="CR319" s="237"/>
      <c r="CS319" s="237"/>
      <c r="CT319" s="237"/>
      <c r="CU319" s="237"/>
      <c r="CV319" s="237"/>
      <c r="CW319" s="237"/>
      <c r="CX319" s="237"/>
      <c r="CY319" s="237"/>
      <c r="CZ319" s="237"/>
    </row>
    <row r="320" s="772" customFormat="true" ht="15" customHeight="true" x14ac:dyDescent="0.2">
      <c r="B320" s="771"/>
      <c r="AA320" s="238"/>
      <c r="AB320" s="238"/>
      <c r="AC320" s="238"/>
      <c r="AD320" s="238"/>
      <c r="AE320" s="238"/>
      <c r="AF320" s="238"/>
      <c r="AG320" s="238"/>
      <c r="AH320" s="238"/>
      <c r="AI320" s="238"/>
      <c r="AJ320" s="238"/>
      <c r="AK320" s="238"/>
      <c r="AL320" s="238"/>
      <c r="AM320" s="238"/>
      <c r="AN320" s="238"/>
      <c r="AO320" s="238"/>
      <c r="AP320" s="238"/>
      <c r="AQ320" s="238"/>
      <c r="AR320" s="238"/>
      <c r="AS320" s="238"/>
      <c r="AT320" s="238"/>
      <c r="AU320" s="238"/>
      <c r="AV320" s="238"/>
      <c r="AW320" s="238"/>
      <c r="AX320" s="238"/>
      <c r="AY320" s="238"/>
      <c r="AZ320" s="23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7"/>
      <c r="CA320" s="237"/>
      <c r="CB320" s="237"/>
      <c r="CC320" s="237"/>
      <c r="CD320" s="237"/>
      <c r="CE320" s="237"/>
      <c r="CF320" s="237"/>
      <c r="CG320" s="237"/>
      <c r="CH320" s="237"/>
      <c r="CI320" s="237"/>
      <c r="CJ320" s="237"/>
      <c r="CK320" s="237"/>
      <c r="CL320" s="237"/>
      <c r="CM320" s="237"/>
      <c r="CN320" s="237"/>
      <c r="CO320" s="237"/>
      <c r="CP320" s="237"/>
      <c r="CQ320" s="237"/>
      <c r="CR320" s="237"/>
      <c r="CS320" s="237"/>
      <c r="CT320" s="237"/>
      <c r="CU320" s="237"/>
      <c r="CV320" s="237"/>
      <c r="CW320" s="237"/>
      <c r="CX320" s="237"/>
      <c r="CY320" s="237"/>
      <c r="CZ320" s="237"/>
    </row>
    <row r="321" s="772" customFormat="true" ht="15" customHeight="true" x14ac:dyDescent="0.2">
      <c r="B321" s="771"/>
      <c r="AA321" s="238"/>
      <c r="AB321" s="238"/>
      <c r="AC321" s="238"/>
      <c r="AD321" s="238"/>
      <c r="AE321" s="238"/>
      <c r="AF321" s="238"/>
      <c r="AG321" s="238"/>
      <c r="AH321" s="238"/>
      <c r="AI321" s="238"/>
      <c r="AJ321" s="238"/>
      <c r="AK321" s="238"/>
      <c r="AL321" s="238"/>
      <c r="AM321" s="238"/>
      <c r="AN321" s="238"/>
      <c r="AO321" s="238"/>
      <c r="AP321" s="238"/>
      <c r="AQ321" s="238"/>
      <c r="AR321" s="238"/>
      <c r="AS321" s="238"/>
      <c r="AT321" s="238"/>
      <c r="AU321" s="238"/>
      <c r="AV321" s="238"/>
      <c r="AW321" s="238"/>
      <c r="AX321" s="238"/>
      <c r="AY321" s="238"/>
      <c r="AZ321" s="23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7"/>
      <c r="CA321" s="237"/>
      <c r="CB321" s="237"/>
      <c r="CC321" s="237"/>
      <c r="CD321" s="237"/>
      <c r="CE321" s="237"/>
      <c r="CF321" s="237"/>
      <c r="CG321" s="237"/>
      <c r="CH321" s="237"/>
      <c r="CI321" s="237"/>
      <c r="CJ321" s="237"/>
      <c r="CK321" s="237"/>
      <c r="CL321" s="237"/>
      <c r="CM321" s="237"/>
      <c r="CN321" s="237"/>
      <c r="CO321" s="237"/>
      <c r="CP321" s="237"/>
      <c r="CQ321" s="237"/>
      <c r="CR321" s="237"/>
      <c r="CS321" s="237"/>
      <c r="CT321" s="237"/>
      <c r="CU321" s="237"/>
      <c r="CV321" s="237"/>
      <c r="CW321" s="237"/>
      <c r="CX321" s="237"/>
      <c r="CY321" s="237"/>
      <c r="CZ321" s="237"/>
    </row>
    <row r="322" s="772" customFormat="true" ht="15" customHeight="true" x14ac:dyDescent="0.2">
      <c r="B322" s="771"/>
      <c r="AA322" s="238"/>
      <c r="AB322" s="238"/>
      <c r="AC322" s="238"/>
      <c r="AD322" s="238"/>
      <c r="AE322" s="238"/>
      <c r="AF322" s="238"/>
      <c r="AG322" s="238"/>
      <c r="AH322" s="238"/>
      <c r="AI322" s="238"/>
      <c r="AJ322" s="238"/>
      <c r="AK322" s="238"/>
      <c r="AL322" s="238"/>
      <c r="AM322" s="238"/>
      <c r="AN322" s="238"/>
      <c r="AO322" s="238"/>
      <c r="AP322" s="238"/>
      <c r="AQ322" s="238"/>
      <c r="AR322" s="238"/>
      <c r="AS322" s="238"/>
      <c r="AT322" s="238"/>
      <c r="AU322" s="238"/>
      <c r="AV322" s="238"/>
      <c r="AW322" s="238"/>
      <c r="AX322" s="238"/>
      <c r="AY322" s="238"/>
      <c r="AZ322" s="23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7"/>
      <c r="CA322" s="237"/>
      <c r="CB322" s="237"/>
      <c r="CC322" s="237"/>
      <c r="CD322" s="237"/>
      <c r="CE322" s="237"/>
      <c r="CF322" s="237"/>
      <c r="CG322" s="237"/>
      <c r="CH322" s="237"/>
      <c r="CI322" s="237"/>
      <c r="CJ322" s="237"/>
      <c r="CK322" s="237"/>
      <c r="CL322" s="237"/>
      <c r="CM322" s="237"/>
      <c r="CN322" s="237"/>
      <c r="CO322" s="237"/>
      <c r="CP322" s="237"/>
      <c r="CQ322" s="237"/>
      <c r="CR322" s="237"/>
      <c r="CS322" s="237"/>
      <c r="CT322" s="237"/>
      <c r="CU322" s="237"/>
      <c r="CV322" s="237"/>
      <c r="CW322" s="237"/>
      <c r="CX322" s="237"/>
      <c r="CY322" s="237"/>
      <c r="CZ322" s="237"/>
    </row>
    <row r="323" s="772" customFormat="true" ht="15" customHeight="true" x14ac:dyDescent="0.2">
      <c r="B323" s="771"/>
      <c r="AA323" s="238"/>
      <c r="AB323" s="238"/>
      <c r="AC323" s="238"/>
      <c r="AD323" s="238"/>
      <c r="AE323" s="238"/>
      <c r="AF323" s="238"/>
      <c r="AG323" s="238"/>
      <c r="AH323" s="238"/>
      <c r="AI323" s="238"/>
      <c r="AJ323" s="238"/>
      <c r="AK323" s="238"/>
      <c r="AL323" s="238"/>
      <c r="AM323" s="238"/>
      <c r="AN323" s="238"/>
      <c r="AO323" s="238"/>
      <c r="AP323" s="238"/>
      <c r="AQ323" s="238"/>
      <c r="AR323" s="238"/>
      <c r="AS323" s="238"/>
      <c r="AT323" s="238"/>
      <c r="AU323" s="238"/>
      <c r="AV323" s="238"/>
      <c r="AW323" s="238"/>
      <c r="AX323" s="238"/>
      <c r="AY323" s="238"/>
      <c r="AZ323" s="23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7"/>
      <c r="CA323" s="237"/>
      <c r="CB323" s="237"/>
      <c r="CC323" s="237"/>
      <c r="CD323" s="237"/>
      <c r="CE323" s="237"/>
      <c r="CF323" s="237"/>
      <c r="CG323" s="237"/>
      <c r="CH323" s="237"/>
      <c r="CI323" s="237"/>
      <c r="CJ323" s="237"/>
      <c r="CK323" s="237"/>
      <c r="CL323" s="237"/>
      <c r="CM323" s="237"/>
      <c r="CN323" s="237"/>
      <c r="CO323" s="237"/>
      <c r="CP323" s="237"/>
      <c r="CQ323" s="237"/>
      <c r="CR323" s="237"/>
      <c r="CS323" s="237"/>
      <c r="CT323" s="237"/>
      <c r="CU323" s="237"/>
      <c r="CV323" s="237"/>
      <c r="CW323" s="237"/>
      <c r="CX323" s="237"/>
      <c r="CY323" s="237"/>
      <c r="CZ323" s="237"/>
    </row>
    <row r="324" s="772" customFormat="true" ht="15" customHeight="true" x14ac:dyDescent="0.2">
      <c r="B324" s="771"/>
      <c r="AA324" s="238"/>
      <c r="AB324" s="238"/>
      <c r="AC324" s="238"/>
      <c r="AD324" s="238"/>
      <c r="AE324" s="238"/>
      <c r="AF324" s="238"/>
      <c r="AG324" s="238"/>
      <c r="AH324" s="238"/>
      <c r="AI324" s="238"/>
      <c r="AJ324" s="238"/>
      <c r="AK324" s="238"/>
      <c r="AL324" s="238"/>
      <c r="AM324" s="238"/>
      <c r="AN324" s="238"/>
      <c r="AO324" s="238"/>
      <c r="AP324" s="238"/>
      <c r="AQ324" s="238"/>
      <c r="AR324" s="238"/>
      <c r="AS324" s="238"/>
      <c r="AT324" s="238"/>
      <c r="AU324" s="238"/>
      <c r="AV324" s="238"/>
      <c r="AW324" s="238"/>
      <c r="AX324" s="238"/>
      <c r="AY324" s="238"/>
      <c r="AZ324" s="23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7"/>
      <c r="CA324" s="237"/>
      <c r="CB324" s="237"/>
      <c r="CC324" s="237"/>
      <c r="CD324" s="237"/>
      <c r="CE324" s="237"/>
      <c r="CF324" s="237"/>
      <c r="CG324" s="237"/>
      <c r="CH324" s="237"/>
      <c r="CI324" s="237"/>
      <c r="CJ324" s="237"/>
      <c r="CK324" s="237"/>
      <c r="CL324" s="237"/>
      <c r="CM324" s="237"/>
      <c r="CN324" s="237"/>
      <c r="CO324" s="237"/>
      <c r="CP324" s="237"/>
      <c r="CQ324" s="237"/>
      <c r="CR324" s="237"/>
      <c r="CS324" s="237"/>
      <c r="CT324" s="237"/>
      <c r="CU324" s="237"/>
      <c r="CV324" s="237"/>
      <c r="CW324" s="237"/>
      <c r="CX324" s="237"/>
      <c r="CY324" s="237"/>
      <c r="CZ324" s="237"/>
    </row>
    <row r="325" s="772" customFormat="true" ht="15" customHeight="true" x14ac:dyDescent="0.2">
      <c r="B325" s="771"/>
      <c r="AA325" s="238"/>
      <c r="AB325" s="238"/>
      <c r="AC325" s="238"/>
      <c r="AD325" s="238"/>
      <c r="AE325" s="238"/>
      <c r="AF325" s="238"/>
      <c r="AG325" s="238"/>
      <c r="AH325" s="238"/>
      <c r="AI325" s="238"/>
      <c r="AJ325" s="238"/>
      <c r="AK325" s="238"/>
      <c r="AL325" s="238"/>
      <c r="AM325" s="238"/>
      <c r="AN325" s="238"/>
      <c r="AO325" s="238"/>
      <c r="AP325" s="238"/>
      <c r="AQ325" s="238"/>
      <c r="AR325" s="238"/>
      <c r="AS325" s="238"/>
      <c r="AT325" s="238"/>
      <c r="AU325" s="238"/>
      <c r="AV325" s="238"/>
      <c r="AW325" s="238"/>
      <c r="AX325" s="238"/>
      <c r="AY325" s="238"/>
      <c r="AZ325" s="23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7"/>
      <c r="CA325" s="237"/>
      <c r="CB325" s="237"/>
      <c r="CC325" s="237"/>
      <c r="CD325" s="237"/>
      <c r="CE325" s="237"/>
      <c r="CF325" s="237"/>
      <c r="CG325" s="237"/>
      <c r="CH325" s="237"/>
      <c r="CI325" s="237"/>
      <c r="CJ325" s="237"/>
      <c r="CK325" s="237"/>
      <c r="CL325" s="237"/>
      <c r="CM325" s="237"/>
      <c r="CN325" s="237"/>
      <c r="CO325" s="237"/>
      <c r="CP325" s="237"/>
      <c r="CQ325" s="237"/>
      <c r="CR325" s="237"/>
      <c r="CS325" s="237"/>
      <c r="CT325" s="237"/>
      <c r="CU325" s="237"/>
      <c r="CV325" s="237"/>
      <c r="CW325" s="237"/>
      <c r="CX325" s="237"/>
      <c r="CY325" s="237"/>
      <c r="CZ325" s="237"/>
    </row>
    <row r="326" s="772" customFormat="true" ht="15" customHeight="true" x14ac:dyDescent="0.2">
      <c r="B326" s="771"/>
      <c r="AA326" s="238"/>
      <c r="AB326" s="238"/>
      <c r="AC326" s="238"/>
      <c r="AD326" s="238"/>
      <c r="AE326" s="238"/>
      <c r="AF326" s="238"/>
      <c r="AG326" s="238"/>
      <c r="AH326" s="238"/>
      <c r="AI326" s="238"/>
      <c r="AJ326" s="238"/>
      <c r="AK326" s="238"/>
      <c r="AL326" s="238"/>
      <c r="AM326" s="238"/>
      <c r="AN326" s="238"/>
      <c r="AO326" s="238"/>
      <c r="AP326" s="238"/>
      <c r="AQ326" s="238"/>
      <c r="AR326" s="238"/>
      <c r="AS326" s="238"/>
      <c r="AT326" s="238"/>
      <c r="AU326" s="238"/>
      <c r="AV326" s="238"/>
      <c r="AW326" s="238"/>
      <c r="AX326" s="238"/>
      <c r="AY326" s="238"/>
      <c r="AZ326" s="23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7"/>
      <c r="CA326" s="237"/>
      <c r="CB326" s="237"/>
      <c r="CC326" s="237"/>
      <c r="CD326" s="237"/>
      <c r="CE326" s="237"/>
      <c r="CF326" s="237"/>
      <c r="CG326" s="237"/>
      <c r="CH326" s="237"/>
      <c r="CI326" s="237"/>
      <c r="CJ326" s="237"/>
      <c r="CK326" s="237"/>
      <c r="CL326" s="237"/>
      <c r="CM326" s="237"/>
      <c r="CN326" s="237"/>
      <c r="CO326" s="237"/>
      <c r="CP326" s="237"/>
      <c r="CQ326" s="237"/>
      <c r="CR326" s="237"/>
      <c r="CS326" s="237"/>
      <c r="CT326" s="237"/>
      <c r="CU326" s="237"/>
      <c r="CV326" s="237"/>
      <c r="CW326" s="237"/>
      <c r="CX326" s="237"/>
      <c r="CY326" s="237"/>
      <c r="CZ326" s="237"/>
    </row>
    <row r="327" s="772" customFormat="true" ht="15" customHeight="true" x14ac:dyDescent="0.2">
      <c r="B327" s="771"/>
      <c r="AA327" s="238"/>
      <c r="AB327" s="238"/>
      <c r="AC327" s="238"/>
      <c r="AD327" s="238"/>
      <c r="AE327" s="238"/>
      <c r="AF327" s="238"/>
      <c r="AG327" s="238"/>
      <c r="AH327" s="238"/>
      <c r="AI327" s="238"/>
      <c r="AJ327" s="238"/>
      <c r="AK327" s="238"/>
      <c r="AL327" s="238"/>
      <c r="AM327" s="238"/>
      <c r="AN327" s="238"/>
      <c r="AO327" s="238"/>
      <c r="AP327" s="238"/>
      <c r="AQ327" s="238"/>
      <c r="AR327" s="238"/>
      <c r="AS327" s="238"/>
      <c r="AT327" s="238"/>
      <c r="AU327" s="238"/>
      <c r="AV327" s="238"/>
      <c r="AW327" s="238"/>
      <c r="AX327" s="238"/>
      <c r="AY327" s="238"/>
      <c r="AZ327" s="23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7"/>
      <c r="CA327" s="237"/>
      <c r="CB327" s="237"/>
      <c r="CC327" s="237"/>
      <c r="CD327" s="237"/>
      <c r="CE327" s="237"/>
      <c r="CF327" s="237"/>
      <c r="CG327" s="237"/>
      <c r="CH327" s="237"/>
      <c r="CI327" s="237"/>
      <c r="CJ327" s="237"/>
      <c r="CK327" s="237"/>
      <c r="CL327" s="237"/>
      <c r="CM327" s="237"/>
      <c r="CN327" s="237"/>
      <c r="CO327" s="237"/>
      <c r="CP327" s="237"/>
      <c r="CQ327" s="237"/>
      <c r="CR327" s="237"/>
      <c r="CS327" s="237"/>
      <c r="CT327" s="237"/>
      <c r="CU327" s="237"/>
      <c r="CV327" s="237"/>
      <c r="CW327" s="237"/>
      <c r="CX327" s="237"/>
      <c r="CY327" s="237"/>
      <c r="CZ327" s="237"/>
    </row>
    <row r="328" s="772" customFormat="true" ht="15" customHeight="true" x14ac:dyDescent="0.2">
      <c r="B328" s="771"/>
      <c r="AA328" s="238"/>
      <c r="AB328" s="238"/>
      <c r="AC328" s="238"/>
      <c r="AD328" s="238"/>
      <c r="AE328" s="238"/>
      <c r="AF328" s="238"/>
      <c r="AG328" s="238"/>
      <c r="AH328" s="238"/>
      <c r="AI328" s="238"/>
      <c r="AJ328" s="238"/>
      <c r="AK328" s="238"/>
      <c r="AL328" s="238"/>
      <c r="AM328" s="238"/>
      <c r="AN328" s="238"/>
      <c r="AO328" s="238"/>
      <c r="AP328" s="238"/>
      <c r="AQ328" s="238"/>
      <c r="AR328" s="238"/>
      <c r="AS328" s="238"/>
      <c r="AT328" s="238"/>
      <c r="AU328" s="238"/>
      <c r="AV328" s="238"/>
      <c r="AW328" s="238"/>
      <c r="AX328" s="238"/>
      <c r="AY328" s="238"/>
      <c r="AZ328" s="23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7"/>
      <c r="CA328" s="237"/>
      <c r="CB328" s="237"/>
      <c r="CC328" s="237"/>
      <c r="CD328" s="237"/>
      <c r="CE328" s="237"/>
      <c r="CF328" s="237"/>
      <c r="CG328" s="237"/>
      <c r="CH328" s="237"/>
      <c r="CI328" s="237"/>
      <c r="CJ328" s="237"/>
      <c r="CK328" s="237"/>
      <c r="CL328" s="237"/>
      <c r="CM328" s="237"/>
      <c r="CN328" s="237"/>
      <c r="CO328" s="237"/>
      <c r="CP328" s="237"/>
      <c r="CQ328" s="237"/>
      <c r="CR328" s="237"/>
      <c r="CS328" s="237"/>
      <c r="CT328" s="237"/>
      <c r="CU328" s="237"/>
      <c r="CV328" s="237"/>
      <c r="CW328" s="237"/>
      <c r="CX328" s="237"/>
      <c r="CY328" s="237"/>
      <c r="CZ328" s="237"/>
    </row>
    <row r="329" s="772" customFormat="true" ht="250.15" customHeight="true" x14ac:dyDescent="0.2">
      <c r="B329" s="771"/>
      <c r="AA329" s="238"/>
      <c r="AB329" s="238"/>
      <c r="AC329" s="238"/>
      <c r="AD329" s="238"/>
      <c r="AE329" s="238"/>
      <c r="AF329" s="238"/>
      <c r="AG329" s="238"/>
      <c r="AH329" s="238"/>
      <c r="AI329" s="238"/>
      <c r="AJ329" s="238"/>
      <c r="AK329" s="238"/>
      <c r="AL329" s="238"/>
      <c r="AM329" s="238"/>
      <c r="AN329" s="238"/>
      <c r="AO329" s="238"/>
      <c r="AP329" s="238"/>
      <c r="AQ329" s="238"/>
      <c r="AR329" s="238"/>
      <c r="AS329" s="238"/>
      <c r="AT329" s="238"/>
      <c r="AU329" s="238"/>
      <c r="AV329" s="238"/>
      <c r="AW329" s="238"/>
      <c r="AX329" s="238"/>
      <c r="AY329" s="238"/>
      <c r="AZ329" s="23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7"/>
      <c r="CA329" s="237"/>
      <c r="CB329" s="237"/>
      <c r="CC329" s="237"/>
      <c r="CD329" s="237"/>
      <c r="CE329" s="237"/>
      <c r="CF329" s="237"/>
      <c r="CG329" s="237"/>
      <c r="CH329" s="237"/>
      <c r="CI329" s="237"/>
      <c r="CJ329" s="237"/>
      <c r="CK329" s="237"/>
      <c r="CL329" s="237"/>
      <c r="CM329" s="237"/>
      <c r="CN329" s="237"/>
      <c r="CO329" s="237"/>
      <c r="CP329" s="237"/>
      <c r="CQ329" s="237"/>
      <c r="CR329" s="237"/>
      <c r="CS329" s="237"/>
      <c r="CT329" s="237"/>
      <c r="CU329" s="237"/>
      <c r="CV329" s="237"/>
      <c r="CW329" s="237"/>
      <c r="CX329" s="237"/>
      <c r="CY329" s="237"/>
      <c r="CZ329" s="237"/>
    </row>
    <row r="330" s="240" customFormat="true" ht="19.15" customHeight="true" x14ac:dyDescent="0.2">
      <c r="B330" s="746"/>
      <c r="AA330" s="233"/>
      <c r="AB330" s="233"/>
      <c r="AC330" s="233"/>
      <c r="AD330" s="233"/>
      <c r="AE330" s="233"/>
      <c r="AF330" s="233"/>
      <c r="AG330" s="233"/>
      <c r="AH330" s="233"/>
      <c r="AI330" s="233"/>
      <c r="AJ330" s="233"/>
      <c r="AK330" s="233"/>
      <c r="AL330" s="233"/>
      <c r="AM330" s="233"/>
      <c r="AN330" s="233"/>
      <c r="AO330" s="233"/>
      <c r="AP330" s="233"/>
      <c r="AQ330" s="233"/>
      <c r="AR330" s="233"/>
      <c r="AS330" s="233"/>
      <c r="AT330" s="233"/>
      <c r="AU330" s="233"/>
      <c r="AV330" s="233"/>
      <c r="AW330" s="233"/>
      <c r="AX330" s="233"/>
      <c r="AY330" s="233"/>
      <c r="AZ330" s="233"/>
      <c r="BA330" s="135"/>
      <c r="BB330" s="135"/>
      <c r="BC330" s="740"/>
      <c r="BD330" s="740"/>
      <c r="BE330" s="740"/>
      <c r="BF330" s="740"/>
      <c r="BG330" s="740"/>
      <c r="BH330" s="740"/>
      <c r="BI330" s="740"/>
      <c r="BJ330" s="740"/>
      <c r="BK330" s="740"/>
      <c r="BL330" s="740"/>
      <c r="BM330" s="740"/>
      <c r="BN330" s="740"/>
      <c r="BO330" s="740"/>
      <c r="BP330" s="740"/>
      <c r="BQ330" s="740"/>
      <c r="BR330" s="740"/>
      <c r="BS330" s="740"/>
      <c r="BT330" s="740"/>
      <c r="BU330" s="740"/>
      <c r="BV330" s="740"/>
      <c r="BW330" s="740"/>
      <c r="BX330" s="740"/>
      <c r="BY330" s="740"/>
      <c r="BZ330" s="233"/>
      <c r="CA330" s="233"/>
      <c r="CB330" s="233"/>
      <c r="CC330" s="233"/>
      <c r="CD330" s="233"/>
      <c r="CE330" s="233"/>
      <c r="CF330" s="233"/>
      <c r="CG330" s="233"/>
      <c r="CH330" s="233"/>
      <c r="CI330" s="233"/>
      <c r="CJ330" s="233"/>
      <c r="CK330" s="233"/>
      <c r="CL330" s="233"/>
      <c r="CM330" s="233"/>
      <c r="CN330" s="233"/>
      <c r="CO330" s="233"/>
      <c r="CP330" s="233"/>
      <c r="CQ330" s="233"/>
      <c r="CR330" s="233"/>
      <c r="CS330" s="233"/>
      <c r="CT330" s="233"/>
      <c r="CU330" s="233"/>
      <c r="CV330" s="233"/>
      <c r="CW330" s="233"/>
      <c r="CX330" s="233"/>
      <c r="CY330" s="233"/>
      <c r="CZ330" s="233"/>
    </row>
    <row r="331" s="240" customFormat="true" ht="15" customHeight="true" x14ac:dyDescent="0.2">
      <c r="B331" s="746"/>
      <c r="AA331" s="233"/>
      <c r="AB331" s="233"/>
      <c r="AC331" s="233"/>
      <c r="AD331" s="233"/>
      <c r="AE331" s="233"/>
      <c r="AF331" s="233"/>
      <c r="AG331" s="233"/>
      <c r="AH331" s="233"/>
      <c r="AI331" s="233"/>
      <c r="AJ331" s="233"/>
      <c r="AK331" s="233"/>
      <c r="AL331" s="233"/>
      <c r="AM331" s="233"/>
      <c r="AN331" s="233"/>
      <c r="AO331" s="233"/>
      <c r="AP331" s="233"/>
      <c r="AQ331" s="233"/>
      <c r="AR331" s="233"/>
      <c r="AS331" s="233"/>
      <c r="AT331" s="233"/>
      <c r="AU331" s="233"/>
      <c r="AV331" s="233"/>
      <c r="AW331" s="233"/>
      <c r="AX331" s="233"/>
      <c r="AY331" s="233"/>
      <c r="AZ331" s="233"/>
      <c r="BA331" s="135"/>
      <c r="BB331" s="135"/>
      <c r="BC331" s="740"/>
      <c r="BD331" s="740"/>
      <c r="BE331" s="740"/>
      <c r="BF331" s="740"/>
      <c r="BG331" s="740"/>
      <c r="BH331" s="740"/>
      <c r="BI331" s="740"/>
      <c r="BJ331" s="740"/>
      <c r="BK331" s="740"/>
      <c r="BL331" s="740"/>
      <c r="BM331" s="740"/>
      <c r="BN331" s="740"/>
      <c r="BO331" s="740"/>
      <c r="BP331" s="740"/>
      <c r="BQ331" s="740"/>
      <c r="BR331" s="740"/>
      <c r="BS331" s="740"/>
      <c r="BT331" s="740"/>
      <c r="BU331" s="740"/>
      <c r="BV331" s="740"/>
      <c r="BW331" s="740"/>
      <c r="BX331" s="740"/>
      <c r="BY331" s="740"/>
      <c r="BZ331" s="233"/>
      <c r="CA331" s="233"/>
      <c r="CB331" s="233"/>
      <c r="CC331" s="233"/>
      <c r="CD331" s="233"/>
      <c r="CE331" s="233"/>
      <c r="CF331" s="233"/>
      <c r="CG331" s="233"/>
      <c r="CH331" s="233"/>
      <c r="CI331" s="233"/>
      <c r="CJ331" s="233"/>
      <c r="CK331" s="233"/>
      <c r="CL331" s="233"/>
      <c r="CM331" s="233"/>
      <c r="CN331" s="233"/>
      <c r="CO331" s="233"/>
      <c r="CP331" s="233"/>
      <c r="CQ331" s="233"/>
      <c r="CR331" s="233"/>
      <c r="CS331" s="233"/>
      <c r="CT331" s="233"/>
      <c r="CU331" s="233"/>
      <c r="CV331" s="233"/>
      <c r="CW331" s="233"/>
      <c r="CX331" s="233"/>
      <c r="CY331" s="233"/>
      <c r="CZ331" s="233"/>
    </row>
    <row r="332" s="240" customFormat="true" ht="15" customHeight="true" x14ac:dyDescent="0.2">
      <c r="B332" s="746"/>
      <c r="AA332" s="233"/>
      <c r="AB332" s="233"/>
      <c r="AC332" s="233"/>
      <c r="AD332" s="233"/>
      <c r="AE332" s="233"/>
      <c r="AF332" s="233"/>
      <c r="AG332" s="233"/>
      <c r="AH332" s="233"/>
      <c r="AI332" s="233"/>
      <c r="AJ332" s="233"/>
      <c r="AK332" s="233"/>
      <c r="AL332" s="233"/>
      <c r="AM332" s="233"/>
      <c r="AN332" s="233"/>
      <c r="AO332" s="233"/>
      <c r="AP332" s="233"/>
      <c r="AQ332" s="233"/>
      <c r="AR332" s="233"/>
      <c r="AS332" s="233"/>
      <c r="AT332" s="233"/>
      <c r="AU332" s="233"/>
      <c r="AV332" s="233"/>
      <c r="AW332" s="233"/>
      <c r="AX332" s="233"/>
      <c r="AY332" s="233"/>
      <c r="AZ332" s="233"/>
      <c r="BA332" s="135"/>
      <c r="BB332" s="135"/>
      <c r="BC332" s="740"/>
      <c r="BD332" s="740"/>
      <c r="BE332" s="740"/>
      <c r="BF332" s="740"/>
      <c r="BG332" s="740"/>
      <c r="BH332" s="740"/>
      <c r="BI332" s="740"/>
      <c r="BJ332" s="740"/>
      <c r="BK332" s="740"/>
      <c r="BL332" s="740"/>
      <c r="BM332" s="740"/>
      <c r="BN332" s="740"/>
      <c r="BO332" s="740"/>
      <c r="BP332" s="740"/>
      <c r="BQ332" s="740"/>
      <c r="BR332" s="740"/>
      <c r="BS332" s="740"/>
      <c r="BT332" s="740"/>
      <c r="BU332" s="740"/>
      <c r="BV332" s="740"/>
      <c r="BW332" s="740"/>
      <c r="BX332" s="740"/>
      <c r="BY332" s="740"/>
      <c r="BZ332" s="233"/>
      <c r="CA332" s="233"/>
      <c r="CB332" s="233"/>
      <c r="CC332" s="233"/>
      <c r="CD332" s="233"/>
      <c r="CE332" s="233"/>
      <c r="CF332" s="233"/>
      <c r="CG332" s="233"/>
      <c r="CH332" s="233"/>
      <c r="CI332" s="233"/>
      <c r="CJ332" s="233"/>
      <c r="CK332" s="233"/>
      <c r="CL332" s="233"/>
      <c r="CM332" s="233"/>
      <c r="CN332" s="233"/>
      <c r="CO332" s="233"/>
      <c r="CP332" s="233"/>
      <c r="CQ332" s="233"/>
      <c r="CR332" s="233"/>
      <c r="CS332" s="233"/>
      <c r="CT332" s="233"/>
      <c r="CU332" s="233"/>
      <c r="CV332" s="233"/>
      <c r="CW332" s="233"/>
      <c r="CX332" s="233"/>
      <c r="CY332" s="233"/>
      <c r="CZ332" s="233"/>
    </row>
    <row r="333" s="240" customFormat="true" ht="15" customHeight="true" x14ac:dyDescent="0.2">
      <c r="B333" s="746"/>
      <c r="AA333" s="233"/>
      <c r="AB333" s="233"/>
      <c r="AC333" s="233"/>
      <c r="AD333" s="233"/>
      <c r="AE333" s="233"/>
      <c r="AF333" s="233"/>
      <c r="AG333" s="233"/>
      <c r="AH333" s="233"/>
      <c r="AI333" s="233"/>
      <c r="AJ333" s="233"/>
      <c r="AK333" s="233"/>
      <c r="AL333" s="233"/>
      <c r="AM333" s="233"/>
      <c r="AN333" s="233"/>
      <c r="AO333" s="233"/>
      <c r="AP333" s="233"/>
      <c r="AQ333" s="233"/>
      <c r="AR333" s="233"/>
      <c r="AS333" s="233"/>
      <c r="AT333" s="233"/>
      <c r="AU333" s="233"/>
      <c r="AV333" s="233"/>
      <c r="AW333" s="233"/>
      <c r="AX333" s="233"/>
      <c r="AY333" s="233"/>
      <c r="AZ333" s="233"/>
      <c r="BA333" s="135"/>
      <c r="BB333" s="135"/>
      <c r="BC333" s="740"/>
      <c r="BD333" s="740"/>
      <c r="BE333" s="740"/>
      <c r="BF333" s="740"/>
      <c r="BG333" s="740"/>
      <c r="BH333" s="740"/>
      <c r="BI333" s="740"/>
      <c r="BJ333" s="740"/>
      <c r="BK333" s="740"/>
      <c r="BL333" s="740"/>
      <c r="BM333" s="740"/>
      <c r="BN333" s="740"/>
      <c r="BO333" s="740"/>
      <c r="BP333" s="740"/>
      <c r="BQ333" s="740"/>
      <c r="BR333" s="740"/>
      <c r="BS333" s="740"/>
      <c r="BT333" s="740"/>
      <c r="BU333" s="740"/>
      <c r="BV333" s="740"/>
      <c r="BW333" s="740"/>
      <c r="BX333" s="740"/>
      <c r="BY333" s="740"/>
      <c r="BZ333" s="233"/>
      <c r="CA333" s="233"/>
      <c r="CB333" s="233"/>
      <c r="CC333" s="233"/>
      <c r="CD333" s="233"/>
      <c r="CE333" s="233"/>
      <c r="CF333" s="233"/>
      <c r="CG333" s="233"/>
      <c r="CH333" s="233"/>
      <c r="CI333" s="233"/>
      <c r="CJ333" s="233"/>
      <c r="CK333" s="233"/>
      <c r="CL333" s="233"/>
      <c r="CM333" s="233"/>
      <c r="CN333" s="233"/>
      <c r="CO333" s="233"/>
      <c r="CP333" s="233"/>
      <c r="CQ333" s="233"/>
      <c r="CR333" s="233"/>
      <c r="CS333" s="233"/>
      <c r="CT333" s="233"/>
      <c r="CU333" s="233"/>
      <c r="CV333" s="233"/>
      <c r="CW333" s="233"/>
      <c r="CX333" s="233"/>
      <c r="CY333" s="233"/>
      <c r="CZ333" s="233"/>
    </row>
    <row r="334" s="240" customFormat="true" ht="15" customHeight="true" x14ac:dyDescent="0.2">
      <c r="B334" s="746"/>
      <c r="AA334" s="233"/>
      <c r="AB334" s="233"/>
      <c r="AC334" s="233"/>
      <c r="AD334" s="233"/>
      <c r="AE334" s="233"/>
      <c r="AF334" s="233"/>
      <c r="AG334" s="233"/>
      <c r="AH334" s="233"/>
      <c r="AI334" s="233"/>
      <c r="AJ334" s="233"/>
      <c r="AK334" s="233"/>
      <c r="AL334" s="233"/>
      <c r="AM334" s="233"/>
      <c r="AN334" s="233"/>
      <c r="AO334" s="233"/>
      <c r="AP334" s="233"/>
      <c r="AQ334" s="233"/>
      <c r="AR334" s="233"/>
      <c r="AS334" s="233"/>
      <c r="AT334" s="233"/>
      <c r="AU334" s="233"/>
      <c r="AV334" s="233"/>
      <c r="AW334" s="233"/>
      <c r="AX334" s="233"/>
      <c r="AY334" s="233"/>
      <c r="AZ334" s="233"/>
      <c r="BA334" s="135"/>
      <c r="BB334" s="135"/>
      <c r="BC334" s="740"/>
      <c r="BD334" s="740"/>
      <c r="BE334" s="740"/>
      <c r="BF334" s="740"/>
      <c r="BG334" s="740"/>
      <c r="BH334" s="740"/>
      <c r="BI334" s="740"/>
      <c r="BJ334" s="740"/>
      <c r="BK334" s="740"/>
      <c r="BL334" s="740"/>
      <c r="BM334" s="740"/>
      <c r="BN334" s="740"/>
      <c r="BO334" s="740"/>
      <c r="BP334" s="740"/>
      <c r="BQ334" s="740"/>
      <c r="BR334" s="740"/>
      <c r="BS334" s="740"/>
      <c r="BT334" s="740"/>
      <c r="BU334" s="740"/>
      <c r="BV334" s="740"/>
      <c r="BW334" s="740"/>
      <c r="BX334" s="740"/>
      <c r="BY334" s="740"/>
      <c r="BZ334" s="233"/>
      <c r="CA334" s="233"/>
      <c r="CB334" s="233"/>
      <c r="CC334" s="233"/>
      <c r="CD334" s="233"/>
      <c r="CE334" s="233"/>
      <c r="CF334" s="233"/>
      <c r="CG334" s="233"/>
      <c r="CH334" s="233"/>
      <c r="CI334" s="233"/>
      <c r="CJ334" s="233"/>
      <c r="CK334" s="233"/>
      <c r="CL334" s="233"/>
      <c r="CM334" s="233"/>
      <c r="CN334" s="233"/>
      <c r="CO334" s="233"/>
      <c r="CP334" s="233"/>
      <c r="CQ334" s="233"/>
      <c r="CR334" s="233"/>
      <c r="CS334" s="233"/>
      <c r="CT334" s="233"/>
      <c r="CU334" s="233"/>
      <c r="CV334" s="233"/>
      <c r="CW334" s="233"/>
      <c r="CX334" s="233"/>
      <c r="CY334" s="233"/>
      <c r="CZ334" s="233"/>
    </row>
    <row r="335" s="240" customFormat="true" ht="15" customHeight="true" x14ac:dyDescent="0.2">
      <c r="B335" s="746"/>
      <c r="AA335" s="233"/>
      <c r="AB335" s="233"/>
      <c r="AC335" s="233"/>
      <c r="AD335" s="233"/>
      <c r="AE335" s="233"/>
      <c r="AF335" s="233"/>
      <c r="AG335" s="233"/>
      <c r="AH335" s="233"/>
      <c r="AI335" s="233"/>
      <c r="AJ335" s="233"/>
      <c r="AK335" s="233"/>
      <c r="AL335" s="233"/>
      <c r="AM335" s="233"/>
      <c r="AN335" s="233"/>
      <c r="AO335" s="233"/>
      <c r="AP335" s="233"/>
      <c r="AQ335" s="233"/>
      <c r="AR335" s="233"/>
      <c r="AS335" s="233"/>
      <c r="AT335" s="233"/>
      <c r="AU335" s="233"/>
      <c r="AV335" s="233"/>
      <c r="AW335" s="233"/>
      <c r="AX335" s="233"/>
      <c r="AY335" s="233"/>
      <c r="AZ335" s="233"/>
      <c r="BA335" s="135"/>
      <c r="BB335" s="135"/>
      <c r="BC335" s="740"/>
      <c r="BD335" s="740"/>
      <c r="BE335" s="740"/>
      <c r="BF335" s="740"/>
      <c r="BG335" s="740"/>
      <c r="BH335" s="740"/>
      <c r="BI335" s="740"/>
      <c r="BJ335" s="740"/>
      <c r="BK335" s="740"/>
      <c r="BL335" s="740"/>
      <c r="BM335" s="740"/>
      <c r="BN335" s="740"/>
      <c r="BO335" s="740"/>
      <c r="BP335" s="740"/>
      <c r="BQ335" s="740"/>
      <c r="BR335" s="740"/>
      <c r="BS335" s="740"/>
      <c r="BT335" s="740"/>
      <c r="BU335" s="740"/>
      <c r="BV335" s="740"/>
      <c r="BW335" s="740"/>
      <c r="BX335" s="740"/>
      <c r="BY335" s="740"/>
      <c r="BZ335" s="233"/>
      <c r="CA335" s="233"/>
      <c r="CB335" s="233"/>
      <c r="CC335" s="233"/>
      <c r="CD335" s="233"/>
      <c r="CE335" s="233"/>
      <c r="CF335" s="233"/>
      <c r="CG335" s="233"/>
      <c r="CH335" s="233"/>
      <c r="CI335" s="233"/>
      <c r="CJ335" s="233"/>
      <c r="CK335" s="233"/>
      <c r="CL335" s="233"/>
      <c r="CM335" s="233"/>
      <c r="CN335" s="233"/>
      <c r="CO335" s="233"/>
      <c r="CP335" s="233"/>
      <c r="CQ335" s="233"/>
      <c r="CR335" s="233"/>
      <c r="CS335" s="233"/>
      <c r="CT335" s="233"/>
      <c r="CU335" s="233"/>
      <c r="CV335" s="233"/>
      <c r="CW335" s="233"/>
      <c r="CX335" s="233"/>
      <c r="CY335" s="233"/>
      <c r="CZ335" s="233"/>
    </row>
    <row r="336" s="240" customFormat="true" ht="15" customHeight="true" x14ac:dyDescent="0.2">
      <c r="B336" s="746"/>
      <c r="AA336" s="233"/>
      <c r="AB336" s="233"/>
      <c r="AC336" s="233"/>
      <c r="AD336" s="233"/>
      <c r="AE336" s="233"/>
      <c r="AF336" s="233"/>
      <c r="AG336" s="233"/>
      <c r="AH336" s="233"/>
      <c r="AI336" s="233"/>
      <c r="AJ336" s="233"/>
      <c r="AK336" s="233"/>
      <c r="AL336" s="233"/>
      <c r="AM336" s="233"/>
      <c r="AN336" s="233"/>
      <c r="AO336" s="233"/>
      <c r="AP336" s="233"/>
      <c r="AQ336" s="233"/>
      <c r="AR336" s="233"/>
      <c r="AS336" s="233"/>
      <c r="AT336" s="233"/>
      <c r="AU336" s="233"/>
      <c r="AV336" s="233"/>
      <c r="AW336" s="233"/>
      <c r="AX336" s="233"/>
      <c r="AY336" s="233"/>
      <c r="AZ336" s="233"/>
      <c r="BA336" s="135"/>
      <c r="BB336" s="135"/>
      <c r="BC336" s="740"/>
      <c r="BD336" s="740"/>
      <c r="BE336" s="740"/>
      <c r="BF336" s="740"/>
      <c r="BG336" s="740"/>
      <c r="BH336" s="740"/>
      <c r="BI336" s="740"/>
      <c r="BJ336" s="740"/>
      <c r="BK336" s="740"/>
      <c r="BL336" s="740"/>
      <c r="BM336" s="740"/>
      <c r="BN336" s="740"/>
      <c r="BO336" s="740"/>
      <c r="BP336" s="740"/>
      <c r="BQ336" s="740"/>
      <c r="BR336" s="740"/>
      <c r="BS336" s="740"/>
      <c r="BT336" s="740"/>
      <c r="BU336" s="740"/>
      <c r="BV336" s="740"/>
      <c r="BW336" s="740"/>
      <c r="BX336" s="740"/>
      <c r="BY336" s="740"/>
      <c r="BZ336" s="233"/>
      <c r="CA336" s="233"/>
      <c r="CB336" s="233"/>
      <c r="CC336" s="233"/>
      <c r="CD336" s="233"/>
      <c r="CE336" s="233"/>
      <c r="CF336" s="233"/>
      <c r="CG336" s="233"/>
      <c r="CH336" s="233"/>
      <c r="CI336" s="233"/>
      <c r="CJ336" s="233"/>
      <c r="CK336" s="233"/>
      <c r="CL336" s="233"/>
      <c r="CM336" s="233"/>
      <c r="CN336" s="233"/>
      <c r="CO336" s="233"/>
      <c r="CP336" s="233"/>
      <c r="CQ336" s="233"/>
      <c r="CR336" s="233"/>
      <c r="CS336" s="233"/>
      <c r="CT336" s="233"/>
      <c r="CU336" s="233"/>
      <c r="CV336" s="233"/>
      <c r="CW336" s="233"/>
      <c r="CX336" s="233"/>
      <c r="CY336" s="233"/>
      <c r="CZ336" s="233"/>
    </row>
    <row r="337" s="240" customFormat="true" ht="18" customHeight="true" x14ac:dyDescent="0.2">
      <c r="B337" s="746"/>
      <c r="AA337" s="233"/>
      <c r="AB337" s="233"/>
      <c r="AC337" s="233"/>
      <c r="AD337" s="233"/>
      <c r="AE337" s="233"/>
      <c r="AF337" s="233"/>
      <c r="AG337" s="233"/>
      <c r="AH337" s="233"/>
      <c r="AI337" s="233"/>
      <c r="AJ337" s="233"/>
      <c r="AK337" s="233"/>
      <c r="AL337" s="233"/>
      <c r="AM337" s="233"/>
      <c r="AN337" s="233"/>
      <c r="AO337" s="233"/>
      <c r="AP337" s="233"/>
      <c r="AQ337" s="233"/>
      <c r="AR337" s="233"/>
      <c r="AS337" s="233"/>
      <c r="AT337" s="233"/>
      <c r="AU337" s="233"/>
      <c r="AV337" s="233"/>
      <c r="AW337" s="233"/>
      <c r="AX337" s="233"/>
      <c r="AY337" s="233"/>
      <c r="AZ337" s="233"/>
      <c r="BA337" s="135"/>
      <c r="BB337" s="135"/>
      <c r="BC337" s="740"/>
      <c r="BD337" s="740"/>
      <c r="BE337" s="740"/>
      <c r="BF337" s="740"/>
      <c r="BG337" s="740"/>
      <c r="BH337" s="740"/>
      <c r="BI337" s="740"/>
      <c r="BJ337" s="740"/>
      <c r="BK337" s="740"/>
      <c r="BL337" s="740"/>
      <c r="BM337" s="740"/>
      <c r="BN337" s="740"/>
      <c r="BO337" s="740"/>
      <c r="BP337" s="740"/>
      <c r="BQ337" s="740"/>
      <c r="BR337" s="740"/>
      <c r="BS337" s="740"/>
      <c r="BT337" s="740"/>
      <c r="BU337" s="740"/>
      <c r="BV337" s="740"/>
      <c r="BW337" s="740"/>
      <c r="BX337" s="740"/>
      <c r="BY337" s="740"/>
      <c r="BZ337" s="233"/>
      <c r="CA337" s="233"/>
      <c r="CB337" s="233"/>
      <c r="CC337" s="233"/>
      <c r="CD337" s="233"/>
      <c r="CE337" s="233"/>
      <c r="CF337" s="233"/>
      <c r="CG337" s="233"/>
      <c r="CH337" s="233"/>
      <c r="CI337" s="233"/>
      <c r="CJ337" s="233"/>
      <c r="CK337" s="233"/>
      <c r="CL337" s="233"/>
      <c r="CM337" s="233"/>
      <c r="CN337" s="233"/>
      <c r="CO337" s="233"/>
      <c r="CP337" s="233"/>
      <c r="CQ337" s="233"/>
      <c r="CR337" s="233"/>
      <c r="CS337" s="233"/>
      <c r="CT337" s="233"/>
      <c r="CU337" s="233"/>
      <c r="CV337" s="233"/>
      <c r="CW337" s="233"/>
      <c r="CX337" s="233"/>
      <c r="CY337" s="233"/>
      <c r="CZ337" s="233"/>
    </row>
    <row r="338" s="240" customFormat="true" ht="18" customHeight="true" x14ac:dyDescent="0.2">
      <c r="B338" s="746"/>
      <c r="AA338" s="233"/>
      <c r="AB338" s="233"/>
      <c r="AC338" s="233"/>
      <c r="AD338" s="233"/>
      <c r="AE338" s="233"/>
      <c r="AF338" s="233"/>
      <c r="AG338" s="233"/>
      <c r="AH338" s="233"/>
      <c r="AI338" s="233"/>
      <c r="AJ338" s="233"/>
      <c r="AK338" s="233"/>
      <c r="AL338" s="233"/>
      <c r="AM338" s="233"/>
      <c r="AN338" s="233"/>
      <c r="AO338" s="233"/>
      <c r="AP338" s="233"/>
      <c r="AQ338" s="233"/>
      <c r="AR338" s="233"/>
      <c r="AS338" s="233"/>
      <c r="AT338" s="233"/>
      <c r="AU338" s="233"/>
      <c r="AV338" s="233"/>
      <c r="AW338" s="233"/>
      <c r="AX338" s="233"/>
      <c r="AY338" s="233"/>
      <c r="AZ338" s="233"/>
      <c r="BA338" s="135"/>
      <c r="BB338" s="135"/>
      <c r="BC338" s="740"/>
      <c r="BD338" s="740"/>
      <c r="BE338" s="740"/>
      <c r="BF338" s="740"/>
      <c r="BG338" s="740"/>
      <c r="BH338" s="740"/>
      <c r="BI338" s="740"/>
      <c r="BJ338" s="740"/>
      <c r="BK338" s="740"/>
      <c r="BL338" s="740"/>
      <c r="BM338" s="740"/>
      <c r="BN338" s="740"/>
      <c r="BO338" s="740"/>
      <c r="BP338" s="740"/>
      <c r="BQ338" s="740"/>
      <c r="BR338" s="740"/>
      <c r="BS338" s="740"/>
      <c r="BT338" s="740"/>
      <c r="BU338" s="740"/>
      <c r="BV338" s="740"/>
      <c r="BW338" s="740"/>
      <c r="BX338" s="740"/>
      <c r="BY338" s="740"/>
      <c r="BZ338" s="233"/>
      <c r="CA338" s="233"/>
      <c r="CB338" s="233"/>
      <c r="CC338" s="233"/>
      <c r="CD338" s="233"/>
      <c r="CE338" s="233"/>
      <c r="CF338" s="233"/>
      <c r="CG338" s="233"/>
      <c r="CH338" s="233"/>
      <c r="CI338" s="233"/>
      <c r="CJ338" s="233"/>
      <c r="CK338" s="233"/>
      <c r="CL338" s="233"/>
      <c r="CM338" s="233"/>
      <c r="CN338" s="233"/>
      <c r="CO338" s="233"/>
      <c r="CP338" s="233"/>
      <c r="CQ338" s="233"/>
      <c r="CR338" s="233"/>
      <c r="CS338" s="233"/>
      <c r="CT338" s="233"/>
      <c r="CU338" s="233"/>
      <c r="CV338" s="233"/>
      <c r="CW338" s="233"/>
      <c r="CX338" s="233"/>
      <c r="CY338" s="233"/>
      <c r="CZ338" s="233"/>
    </row>
    <row r="339" s="772" customFormat="true" ht="15" customHeight="true" x14ac:dyDescent="0.2">
      <c r="B339" s="771"/>
      <c r="AA339" s="238"/>
      <c r="AB339" s="238"/>
      <c r="AC339" s="238"/>
      <c r="AD339" s="238"/>
      <c r="AE339" s="238"/>
      <c r="AF339" s="238"/>
      <c r="AG339" s="238"/>
      <c r="AH339" s="238"/>
      <c r="AI339" s="238"/>
      <c r="AJ339" s="238"/>
      <c r="AK339" s="238"/>
      <c r="AL339" s="238"/>
      <c r="AM339" s="238"/>
      <c r="AN339" s="238"/>
      <c r="AO339" s="238"/>
      <c r="AP339" s="238"/>
      <c r="AQ339" s="238"/>
      <c r="AR339" s="238"/>
      <c r="AS339" s="238"/>
      <c r="AT339" s="238"/>
      <c r="AU339" s="238"/>
      <c r="AV339" s="238"/>
      <c r="AW339" s="238"/>
      <c r="AX339" s="238"/>
      <c r="AY339" s="238"/>
      <c r="AZ339" s="238"/>
      <c r="BA339" s="239" t="s">
        <v>131</v>
      </c>
      <c r="BB339" s="117" t="s">
        <v>130</v>
      </c>
      <c r="BC339" s="2399" t="s">
        <v>115</v>
      </c>
      <c r="BD339" s="2400"/>
      <c r="BE339" s="2400"/>
      <c r="BF339" s="2400"/>
      <c r="BG339" s="2401"/>
      <c r="BH339" s="2402" t="s">
        <v>38</v>
      </c>
      <c r="BI339" s="2400"/>
      <c r="BJ339" s="2400"/>
      <c r="BK339" s="2400"/>
      <c r="BL339" s="2401"/>
      <c r="BM339" s="2402" t="s">
        <v>37</v>
      </c>
      <c r="BN339" s="2400"/>
      <c r="BO339" s="2400"/>
      <c r="BP339" s="2400"/>
      <c r="BQ339" s="2403"/>
      <c r="BR339" s="1733" t="s">
        <v>141</v>
      </c>
      <c r="BS339" s="1734"/>
      <c r="BT339" s="1734"/>
      <c r="BU339" s="1734"/>
      <c r="BV339" s="1734"/>
      <c r="BW339" s="1734"/>
      <c r="BX339" s="1734"/>
      <c r="BY339" s="1735"/>
      <c r="BZ339" s="448"/>
      <c r="CA339" s="237"/>
      <c r="CB339" s="237"/>
      <c r="CC339" s="237"/>
      <c r="CD339" s="237"/>
      <c r="CE339" s="237"/>
      <c r="CF339" s="237"/>
      <c r="CG339" s="237"/>
      <c r="CH339" s="237"/>
      <c r="CI339" s="237"/>
      <c r="CJ339" s="237"/>
      <c r="CK339" s="237"/>
      <c r="CL339" s="237"/>
      <c r="CM339" s="237"/>
      <c r="CN339" s="237"/>
      <c r="CO339" s="237"/>
      <c r="CP339" s="237"/>
      <c r="CQ339" s="237"/>
      <c r="CR339" s="237"/>
      <c r="CS339" s="237"/>
      <c r="CT339" s="237"/>
      <c r="CU339" s="237"/>
      <c r="CV339" s="237"/>
      <c r="CW339" s="237"/>
      <c r="CX339" s="237"/>
      <c r="CY339" s="237"/>
      <c r="CZ339" s="237"/>
    </row>
    <row r="340" s="772" customFormat="true" ht="12.75" x14ac:dyDescent="0.2">
      <c r="B340" s="771"/>
      <c r="AA340" s="238"/>
      <c r="AB340" s="238"/>
      <c r="AC340" s="238"/>
      <c r="AD340" s="238"/>
      <c r="AE340" s="238"/>
      <c r="AF340" s="238"/>
      <c r="AG340" s="238"/>
      <c r="AH340" s="238"/>
      <c r="AI340" s="238"/>
      <c r="AJ340" s="238"/>
      <c r="AK340" s="238"/>
      <c r="AL340" s="238"/>
      <c r="AM340" s="238"/>
      <c r="AN340" s="238"/>
      <c r="AO340" s="238"/>
      <c r="AP340" s="238"/>
      <c r="AQ340" s="238"/>
      <c r="AR340" s="238"/>
      <c r="AS340" s="238"/>
      <c r="AT340" s="238"/>
      <c r="AU340" s="238"/>
      <c r="AV340" s="238"/>
      <c r="AW340" s="238"/>
      <c r="AX340" s="238"/>
      <c r="AY340" s="238"/>
      <c r="AZ340" s="238"/>
      <c r="BA340" s="225" t="s">
        <v>127</v>
      </c>
      <c r="BB340" s="179"/>
      <c r="BC340" s="517" t="s">
        <v>0</v>
      </c>
      <c r="BD340" s="197" t="s">
        <v>1</v>
      </c>
      <c r="BE340" s="197" t="s">
        <v>2</v>
      </c>
      <c r="BF340" s="197" t="s">
        <v>3</v>
      </c>
      <c r="BG340" s="518" t="s">
        <v>4</v>
      </c>
      <c r="BH340" s="519" t="s">
        <v>0</v>
      </c>
      <c r="BI340" s="197" t="s">
        <v>1</v>
      </c>
      <c r="BJ340" s="197" t="s">
        <v>2</v>
      </c>
      <c r="BK340" s="197" t="s">
        <v>3</v>
      </c>
      <c r="BL340" s="518" t="s">
        <v>4</v>
      </c>
      <c r="BM340" s="519" t="s">
        <v>0</v>
      </c>
      <c r="BN340" s="197" t="s">
        <v>1</v>
      </c>
      <c r="BO340" s="197" t="s">
        <v>2</v>
      </c>
      <c r="BP340" s="197" t="s">
        <v>3</v>
      </c>
      <c r="BQ340" s="518" t="s">
        <v>4</v>
      </c>
      <c r="BR340" s="519" t="s">
        <v>249</v>
      </c>
      <c r="BS340" s="197" t="s">
        <v>250</v>
      </c>
      <c r="BT340" s="197" t="s">
        <v>251</v>
      </c>
      <c r="BU340" s="197" t="s">
        <v>252</v>
      </c>
      <c r="BV340" s="197" t="s">
        <v>253</v>
      </c>
      <c r="BW340" s="197" t="s">
        <v>254</v>
      </c>
      <c r="BX340" s="197" t="s">
        <v>255</v>
      </c>
      <c r="BY340" s="198" t="s">
        <v>256</v>
      </c>
      <c r="BZ340" s="198" t="s">
        <v>257</v>
      </c>
      <c r="CA340" s="1830"/>
      <c r="CB340" s="1830"/>
      <c r="CC340" s="1830"/>
      <c r="CD340" s="1830"/>
      <c r="CE340" s="1830"/>
      <c r="CF340" s="1830"/>
      <c r="CG340" s="1830"/>
      <c r="CH340" s="1830"/>
      <c r="CI340" s="1830"/>
      <c r="CJ340" s="1830"/>
      <c r="CK340" s="1830"/>
      <c r="CL340" s="1830"/>
      <c r="CM340" s="1830"/>
      <c r="CN340" s="1830"/>
      <c r="CO340" s="1830"/>
      <c r="CP340" s="1830"/>
      <c r="CQ340" s="1830"/>
      <c r="CR340" s="1830"/>
      <c r="CS340" s="1830"/>
      <c r="CT340" s="1830"/>
      <c r="CU340" s="1830"/>
      <c r="CV340" s="1830"/>
      <c r="CW340" s="1830"/>
      <c r="CX340" s="1830"/>
      <c r="CY340" s="1830"/>
      <c r="CZ340" s="1830"/>
    </row>
    <row r="341" s="772" customFormat="true" ht="15" customHeight="true" x14ac:dyDescent="0.2">
      <c r="B341" s="771"/>
      <c r="AA341" s="238"/>
      <c r="AB341" s="238"/>
      <c r="AC341" s="238"/>
      <c r="AD341" s="238"/>
      <c r="AE341" s="238"/>
      <c r="AF341" s="238"/>
      <c r="AG341" s="238"/>
      <c r="AH341" s="238"/>
      <c r="AI341" s="238"/>
      <c r="AJ341" s="238"/>
      <c r="AK341" s="238"/>
      <c r="AL341" s="238"/>
      <c r="AM341" s="238"/>
      <c r="AN341" s="238"/>
      <c r="AO341" s="238"/>
      <c r="AP341" s="238"/>
      <c r="AQ341" s="238"/>
      <c r="AR341" s="238"/>
      <c r="AS341" s="238"/>
      <c r="AT341" s="238"/>
      <c r="AU341" s="238"/>
      <c r="AV341" s="238"/>
      <c r="AW341" s="238"/>
      <c r="AX341" s="238"/>
      <c r="AY341" s="238"/>
      <c r="AZ341" s="238"/>
      <c r="BA341" s="2404" t="s">
        <v>154</v>
      </c>
      <c r="BB341" s="176" t="s">
        <v>49</v>
      </c>
      <c r="BC341" s="1349" t="s">
        <v>35</v>
      </c>
      <c r="BD341" s="1369" t="s">
        <v>35</v>
      </c>
      <c r="BE341" s="1369" t="s">
        <v>35</v>
      </c>
      <c r="BF341" s="1369" t="s">
        <v>35</v>
      </c>
      <c r="BG341" s="1389" t="s">
        <v>35</v>
      </c>
      <c r="BH341" s="1408" t="s">
        <v>35</v>
      </c>
      <c r="BI341" s="1369" t="s">
        <v>35</v>
      </c>
      <c r="BJ341" s="1369" t="s">
        <v>35</v>
      </c>
      <c r="BK341" s="1369" t="s">
        <v>35</v>
      </c>
      <c r="BL341" s="1389" t="s">
        <v>35</v>
      </c>
      <c r="BM341" s="1408" t="s">
        <v>35</v>
      </c>
      <c r="BN341" s="1369" t="s">
        <v>35</v>
      </c>
      <c r="BO341" s="1369" t="s">
        <v>35</v>
      </c>
      <c r="BP341" s="1369" t="s">
        <v>35</v>
      </c>
      <c r="BQ341" s="1389" t="s">
        <v>35</v>
      </c>
      <c r="BR341" s="1408" t="s">
        <v>35</v>
      </c>
      <c r="BS341" s="1369" t="s">
        <v>35</v>
      </c>
      <c r="BT341" s="1369" t="s">
        <v>35</v>
      </c>
      <c r="BU341" s="1369" t="s">
        <v>35</v>
      </c>
      <c r="BV341" s="1369" t="s">
        <v>35</v>
      </c>
      <c r="BW341" s="1369" t="s">
        <v>35</v>
      </c>
      <c r="BX341" s="1369" t="s">
        <v>35</v>
      </c>
      <c r="BY341" s="1427" t="s">
        <v>35</v>
      </c>
      <c r="BZ341" s="1427" t="s">
        <v>35</v>
      </c>
      <c r="CA341" s="1831"/>
      <c r="CB341" s="1831"/>
      <c r="CC341" s="1831"/>
      <c r="CD341" s="1831"/>
      <c r="CE341" s="1831"/>
      <c r="CF341" s="1831"/>
      <c r="CG341" s="1831"/>
      <c r="CH341" s="1831"/>
      <c r="CI341" s="1831"/>
      <c r="CJ341" s="1831"/>
      <c r="CK341" s="1831"/>
      <c r="CL341" s="1831"/>
      <c r="CM341" s="1831"/>
      <c r="CN341" s="1831"/>
      <c r="CO341" s="1831"/>
      <c r="CP341" s="1831"/>
      <c r="CQ341" s="1831"/>
      <c r="CR341" s="1831"/>
      <c r="CS341" s="1831"/>
      <c r="CT341" s="1831"/>
      <c r="CU341" s="1831"/>
      <c r="CV341" s="1831"/>
      <c r="CW341" s="1831"/>
      <c r="CX341" s="1831"/>
      <c r="CY341" s="1831"/>
      <c r="CZ341" s="1831"/>
    </row>
    <row r="342" s="772" customFormat="true" ht="15" customHeight="true" x14ac:dyDescent="0.2">
      <c r="B342" s="771"/>
      <c r="AA342" s="238"/>
      <c r="AB342" s="238"/>
      <c r="AC342" s="238"/>
      <c r="AD342" s="238"/>
      <c r="AE342" s="238"/>
      <c r="AF342" s="238"/>
      <c r="AG342" s="238"/>
      <c r="AH342" s="238"/>
      <c r="AI342" s="238"/>
      <c r="AJ342" s="238"/>
      <c r="AK342" s="238"/>
      <c r="AL342" s="238"/>
      <c r="AM342" s="238"/>
      <c r="AN342" s="238"/>
      <c r="AO342" s="238"/>
      <c r="AP342" s="238"/>
      <c r="AQ342" s="238"/>
      <c r="AR342" s="238"/>
      <c r="AS342" s="238"/>
      <c r="AT342" s="238"/>
      <c r="AU342" s="238"/>
      <c r="AV342" s="238"/>
      <c r="AW342" s="238"/>
      <c r="AX342" s="238"/>
      <c r="AY342" s="238"/>
      <c r="AZ342" s="238"/>
      <c r="BA342" s="2405"/>
      <c r="BB342" s="177" t="s">
        <v>48</v>
      </c>
      <c r="BC342" s="1350" t="s">
        <v>35</v>
      </c>
      <c r="BD342" s="1370" t="s">
        <v>35</v>
      </c>
      <c r="BE342" s="1370" t="s">
        <v>35</v>
      </c>
      <c r="BF342" s="1370" t="s">
        <v>35</v>
      </c>
      <c r="BG342" s="1390" t="s">
        <v>35</v>
      </c>
      <c r="BH342" s="1409" t="s">
        <v>35</v>
      </c>
      <c r="BI342" s="1370" t="s">
        <v>35</v>
      </c>
      <c r="BJ342" s="1370" t="s">
        <v>35</v>
      </c>
      <c r="BK342" s="1370" t="s">
        <v>35</v>
      </c>
      <c r="BL342" s="1390" t="s">
        <v>35</v>
      </c>
      <c r="BM342" s="1409" t="s">
        <v>35</v>
      </c>
      <c r="BN342" s="1370" t="s">
        <v>35</v>
      </c>
      <c r="BO342" s="1370" t="s">
        <v>35</v>
      </c>
      <c r="BP342" s="1370" t="s">
        <v>35</v>
      </c>
      <c r="BQ342" s="1390" t="s">
        <v>35</v>
      </c>
      <c r="BR342" s="1409" t="s">
        <v>35</v>
      </c>
      <c r="BS342" s="1370" t="s">
        <v>35</v>
      </c>
      <c r="BT342" s="1370" t="s">
        <v>35</v>
      </c>
      <c r="BU342" s="1370" t="s">
        <v>35</v>
      </c>
      <c r="BV342" s="1370" t="s">
        <v>35</v>
      </c>
      <c r="BW342" s="1370" t="s">
        <v>35</v>
      </c>
      <c r="BX342" s="1370" t="s">
        <v>35</v>
      </c>
      <c r="BY342" s="1428" t="s">
        <v>35</v>
      </c>
      <c r="BZ342" s="1428" t="s">
        <v>35</v>
      </c>
      <c r="CA342" s="1832"/>
      <c r="CB342" s="1832"/>
      <c r="CC342" s="1832"/>
      <c r="CD342" s="1832"/>
      <c r="CE342" s="1832"/>
      <c r="CF342" s="1832"/>
      <c r="CG342" s="1832"/>
      <c r="CH342" s="1832"/>
      <c r="CI342" s="1832"/>
      <c r="CJ342" s="1832"/>
      <c r="CK342" s="1832"/>
      <c r="CL342" s="1832"/>
      <c r="CM342" s="1832"/>
      <c r="CN342" s="1832"/>
      <c r="CO342" s="1832"/>
      <c r="CP342" s="1832"/>
      <c r="CQ342" s="1832"/>
      <c r="CR342" s="1832"/>
      <c r="CS342" s="1832"/>
      <c r="CT342" s="1832"/>
      <c r="CU342" s="1832"/>
      <c r="CV342" s="1832"/>
      <c r="CW342" s="1832"/>
      <c r="CX342" s="1832"/>
      <c r="CY342" s="1832"/>
      <c r="CZ342" s="1832"/>
    </row>
    <row r="343" s="772" customFormat="true" ht="15" customHeight="true" x14ac:dyDescent="0.2">
      <c r="B343" s="771"/>
      <c r="AA343" s="238"/>
      <c r="AB343" s="238"/>
      <c r="AC343" s="238"/>
      <c r="AD343" s="238"/>
      <c r="AE343" s="238"/>
      <c r="AF343" s="238"/>
      <c r="AG343" s="238"/>
      <c r="AH343" s="238"/>
      <c r="AI343" s="238"/>
      <c r="AJ343" s="238"/>
      <c r="AK343" s="238"/>
      <c r="AL343" s="238"/>
      <c r="AM343" s="238"/>
      <c r="AN343" s="238"/>
      <c r="AO343" s="238"/>
      <c r="AP343" s="238"/>
      <c r="AQ343" s="238"/>
      <c r="AR343" s="238"/>
      <c r="AS343" s="238"/>
      <c r="AT343" s="238"/>
      <c r="AU343" s="238"/>
      <c r="AV343" s="238"/>
      <c r="AW343" s="238"/>
      <c r="AX343" s="238"/>
      <c r="AY343" s="238"/>
      <c r="AZ343" s="238"/>
      <c r="BA343" s="2406" t="s">
        <v>149</v>
      </c>
      <c r="BB343" s="177" t="s">
        <v>49</v>
      </c>
      <c r="BC343" s="1350" t="s">
        <v>35</v>
      </c>
      <c r="BD343" s="1370" t="s">
        <v>35</v>
      </c>
      <c r="BE343" s="1370" t="s">
        <v>35</v>
      </c>
      <c r="BF343" s="1370" t="s">
        <v>35</v>
      </c>
      <c r="BG343" s="1390" t="s">
        <v>35</v>
      </c>
      <c r="BH343" s="1409" t="s">
        <v>35</v>
      </c>
      <c r="BI343" s="1370" t="s">
        <v>35</v>
      </c>
      <c r="BJ343" s="1370" t="s">
        <v>35</v>
      </c>
      <c r="BK343" s="1370" t="s">
        <v>35</v>
      </c>
      <c r="BL343" s="1390" t="s">
        <v>35</v>
      </c>
      <c r="BM343" s="1409" t="s">
        <v>35</v>
      </c>
      <c r="BN343" s="1370" t="s">
        <v>35</v>
      </c>
      <c r="BO343" s="1370" t="s">
        <v>35</v>
      </c>
      <c r="BP343" s="1370" t="s">
        <v>35</v>
      </c>
      <c r="BQ343" s="1390" t="s">
        <v>35</v>
      </c>
      <c r="BR343" s="1409" t="s">
        <v>35</v>
      </c>
      <c r="BS343" s="1370" t="s">
        <v>35</v>
      </c>
      <c r="BT343" s="1370" t="s">
        <v>35</v>
      </c>
      <c r="BU343" s="1370" t="s">
        <v>35</v>
      </c>
      <c r="BV343" s="1370" t="s">
        <v>35</v>
      </c>
      <c r="BW343" s="1370" t="s">
        <v>35</v>
      </c>
      <c r="BX343" s="1370" t="s">
        <v>35</v>
      </c>
      <c r="BY343" s="1428" t="s">
        <v>35</v>
      </c>
      <c r="BZ343" s="1428" t="s">
        <v>35</v>
      </c>
      <c r="CA343" s="1832"/>
      <c r="CB343" s="1832"/>
      <c r="CC343" s="1832"/>
      <c r="CD343" s="1832"/>
      <c r="CE343" s="1832"/>
      <c r="CF343" s="1832"/>
      <c r="CG343" s="1832"/>
      <c r="CH343" s="1832"/>
      <c r="CI343" s="1832"/>
      <c r="CJ343" s="1832"/>
      <c r="CK343" s="1832"/>
      <c r="CL343" s="1832"/>
      <c r="CM343" s="1832"/>
      <c r="CN343" s="1832"/>
      <c r="CO343" s="1832"/>
      <c r="CP343" s="1832"/>
      <c r="CQ343" s="1832"/>
      <c r="CR343" s="1832"/>
      <c r="CS343" s="1832"/>
      <c r="CT343" s="1832"/>
      <c r="CU343" s="1832"/>
      <c r="CV343" s="1832"/>
      <c r="CW343" s="1832"/>
      <c r="CX343" s="1832"/>
      <c r="CY343" s="1832"/>
      <c r="CZ343" s="1832"/>
    </row>
    <row r="344" s="772" customFormat="true" ht="15" customHeight="true" x14ac:dyDescent="0.2">
      <c r="B344" s="771"/>
      <c r="AA344" s="238"/>
      <c r="AB344" s="238"/>
      <c r="AC344" s="238"/>
      <c r="AD344" s="238"/>
      <c r="AE344" s="238"/>
      <c r="AF344" s="238"/>
      <c r="AG344" s="238"/>
      <c r="AH344" s="238"/>
      <c r="AI344" s="238"/>
      <c r="AJ344" s="238"/>
      <c r="AK344" s="238"/>
      <c r="AL344" s="238"/>
      <c r="AM344" s="238"/>
      <c r="AN344" s="238"/>
      <c r="AO344" s="238"/>
      <c r="AP344" s="238"/>
      <c r="AQ344" s="238"/>
      <c r="AR344" s="238"/>
      <c r="AS344" s="238"/>
      <c r="AT344" s="238"/>
      <c r="AU344" s="238"/>
      <c r="AV344" s="238"/>
      <c r="AW344" s="238"/>
      <c r="AX344" s="238"/>
      <c r="AY344" s="238"/>
      <c r="AZ344" s="238"/>
      <c r="BA344" s="2405"/>
      <c r="BB344" s="177" t="s">
        <v>48</v>
      </c>
      <c r="BC344" s="1350" t="s">
        <v>35</v>
      </c>
      <c r="BD344" s="1370" t="s">
        <v>35</v>
      </c>
      <c r="BE344" s="1370" t="s">
        <v>35</v>
      </c>
      <c r="BF344" s="1370" t="s">
        <v>35</v>
      </c>
      <c r="BG344" s="1390" t="s">
        <v>35</v>
      </c>
      <c r="BH344" s="1409" t="s">
        <v>35</v>
      </c>
      <c r="BI344" s="1370" t="s">
        <v>35</v>
      </c>
      <c r="BJ344" s="1370" t="s">
        <v>35</v>
      </c>
      <c r="BK344" s="1370" t="s">
        <v>35</v>
      </c>
      <c r="BL344" s="1390" t="s">
        <v>35</v>
      </c>
      <c r="BM344" s="1409" t="s">
        <v>35</v>
      </c>
      <c r="BN344" s="1370" t="s">
        <v>35</v>
      </c>
      <c r="BO344" s="1370" t="s">
        <v>35</v>
      </c>
      <c r="BP344" s="1370" t="s">
        <v>35</v>
      </c>
      <c r="BQ344" s="1390" t="s">
        <v>35</v>
      </c>
      <c r="BR344" s="1409" t="s">
        <v>35</v>
      </c>
      <c r="BS344" s="1370" t="s">
        <v>35</v>
      </c>
      <c r="BT344" s="1370" t="s">
        <v>35</v>
      </c>
      <c r="BU344" s="1370" t="s">
        <v>35</v>
      </c>
      <c r="BV344" s="1370" t="s">
        <v>35</v>
      </c>
      <c r="BW344" s="1370" t="s">
        <v>35</v>
      </c>
      <c r="BX344" s="1370" t="s">
        <v>35</v>
      </c>
      <c r="BY344" s="1428" t="s">
        <v>35</v>
      </c>
      <c r="BZ344" s="1428" t="s">
        <v>35</v>
      </c>
      <c r="CA344" s="1832"/>
      <c r="CB344" s="1832"/>
      <c r="CC344" s="1832"/>
      <c r="CD344" s="1832"/>
      <c r="CE344" s="1832"/>
      <c r="CF344" s="1832"/>
      <c r="CG344" s="1832"/>
      <c r="CH344" s="1832"/>
      <c r="CI344" s="1832"/>
      <c r="CJ344" s="1832"/>
      <c r="CK344" s="1832"/>
      <c r="CL344" s="1832"/>
      <c r="CM344" s="1832"/>
      <c r="CN344" s="1832"/>
      <c r="CO344" s="1832"/>
      <c r="CP344" s="1832"/>
      <c r="CQ344" s="1832"/>
      <c r="CR344" s="1832"/>
      <c r="CS344" s="1832"/>
      <c r="CT344" s="1832"/>
      <c r="CU344" s="1832"/>
      <c r="CV344" s="1832"/>
      <c r="CW344" s="1832"/>
      <c r="CX344" s="1832"/>
      <c r="CY344" s="1832"/>
      <c r="CZ344" s="1832"/>
    </row>
    <row r="345" s="772" customFormat="true" ht="15" customHeight="true" x14ac:dyDescent="0.2">
      <c r="B345" s="771"/>
      <c r="AA345" s="238"/>
      <c r="AB345" s="238"/>
      <c r="AC345" s="238"/>
      <c r="AD345" s="238"/>
      <c r="AE345" s="238"/>
      <c r="AF345" s="238"/>
      <c r="AG345" s="238"/>
      <c r="AH345" s="238"/>
      <c r="AI345" s="238"/>
      <c r="AJ345" s="238"/>
      <c r="AK345" s="238"/>
      <c r="AL345" s="238"/>
      <c r="AM345" s="238"/>
      <c r="AN345" s="238"/>
      <c r="AO345" s="238"/>
      <c r="AP345" s="238"/>
      <c r="AQ345" s="238"/>
      <c r="AR345" s="238"/>
      <c r="AS345" s="238"/>
      <c r="AT345" s="238"/>
      <c r="AU345" s="238"/>
      <c r="AV345" s="238"/>
      <c r="AW345" s="238"/>
      <c r="AX345" s="238"/>
      <c r="AY345" s="238"/>
      <c r="AZ345" s="238"/>
      <c r="BA345" s="2406" t="s">
        <v>150</v>
      </c>
      <c r="BB345" s="177" t="s">
        <v>49</v>
      </c>
      <c r="BC345" s="1350" t="s">
        <v>35</v>
      </c>
      <c r="BD345" s="1370" t="s">
        <v>35</v>
      </c>
      <c r="BE345" s="1370" t="s">
        <v>35</v>
      </c>
      <c r="BF345" s="1370" t="s">
        <v>35</v>
      </c>
      <c r="BG345" s="1390" t="s">
        <v>35</v>
      </c>
      <c r="BH345" s="1409" t="s">
        <v>35</v>
      </c>
      <c r="BI345" s="1370" t="s">
        <v>35</v>
      </c>
      <c r="BJ345" s="1370" t="s">
        <v>35</v>
      </c>
      <c r="BK345" s="1370" t="s">
        <v>35</v>
      </c>
      <c r="BL345" s="1390" t="s">
        <v>35</v>
      </c>
      <c r="BM345" s="1409" t="s">
        <v>35</v>
      </c>
      <c r="BN345" s="1370" t="s">
        <v>35</v>
      </c>
      <c r="BO345" s="1370" t="s">
        <v>35</v>
      </c>
      <c r="BP345" s="1370" t="s">
        <v>35</v>
      </c>
      <c r="BQ345" s="1390" t="s">
        <v>35</v>
      </c>
      <c r="BR345" s="1409" t="s">
        <v>35</v>
      </c>
      <c r="BS345" s="1370" t="s">
        <v>35</v>
      </c>
      <c r="BT345" s="1370" t="s">
        <v>35</v>
      </c>
      <c r="BU345" s="1370" t="s">
        <v>35</v>
      </c>
      <c r="BV345" s="1370" t="s">
        <v>35</v>
      </c>
      <c r="BW345" s="1370" t="s">
        <v>35</v>
      </c>
      <c r="BX345" s="1370" t="s">
        <v>35</v>
      </c>
      <c r="BY345" s="1428" t="s">
        <v>35</v>
      </c>
      <c r="BZ345" s="1428" t="s">
        <v>35</v>
      </c>
      <c r="CA345" s="1832"/>
      <c r="CB345" s="1832"/>
      <c r="CC345" s="1832"/>
      <c r="CD345" s="1832"/>
      <c r="CE345" s="1832"/>
      <c r="CF345" s="1832"/>
      <c r="CG345" s="1832"/>
      <c r="CH345" s="1832"/>
      <c r="CI345" s="1832"/>
      <c r="CJ345" s="1832"/>
      <c r="CK345" s="1832"/>
      <c r="CL345" s="1832"/>
      <c r="CM345" s="1832"/>
      <c r="CN345" s="1832"/>
      <c r="CO345" s="1832"/>
      <c r="CP345" s="1832"/>
      <c r="CQ345" s="1832"/>
      <c r="CR345" s="1832"/>
      <c r="CS345" s="1832"/>
      <c r="CT345" s="1832"/>
      <c r="CU345" s="1832"/>
      <c r="CV345" s="1832"/>
      <c r="CW345" s="1832"/>
      <c r="CX345" s="1832"/>
      <c r="CY345" s="1832"/>
      <c r="CZ345" s="1832"/>
    </row>
    <row r="346" s="772" customFormat="true" ht="15" customHeight="true" x14ac:dyDescent="0.2">
      <c r="B346" s="771"/>
      <c r="AA346" s="238"/>
      <c r="AB346" s="238"/>
      <c r="AC346" s="238"/>
      <c r="AD346" s="238"/>
      <c r="AE346" s="238"/>
      <c r="AF346" s="238"/>
      <c r="AG346" s="238"/>
      <c r="AH346" s="238"/>
      <c r="AI346" s="238"/>
      <c r="AJ346" s="238"/>
      <c r="AK346" s="238"/>
      <c r="AL346" s="238"/>
      <c r="AM346" s="238"/>
      <c r="AN346" s="238"/>
      <c r="AO346" s="238"/>
      <c r="AP346" s="238"/>
      <c r="AQ346" s="238"/>
      <c r="AR346" s="238"/>
      <c r="AS346" s="238"/>
      <c r="AT346" s="238"/>
      <c r="AU346" s="238"/>
      <c r="AV346" s="238"/>
      <c r="AW346" s="238"/>
      <c r="AX346" s="238"/>
      <c r="AY346" s="238"/>
      <c r="AZ346" s="238"/>
      <c r="BA346" s="2405"/>
      <c r="BB346" s="177" t="s">
        <v>48</v>
      </c>
      <c r="BC346" s="1350" t="s">
        <v>35</v>
      </c>
      <c r="BD346" s="1370" t="s">
        <v>35</v>
      </c>
      <c r="BE346" s="1370" t="s">
        <v>35</v>
      </c>
      <c r="BF346" s="1370" t="s">
        <v>35</v>
      </c>
      <c r="BG346" s="1390" t="s">
        <v>35</v>
      </c>
      <c r="BH346" s="1409" t="s">
        <v>35</v>
      </c>
      <c r="BI346" s="1370" t="s">
        <v>35</v>
      </c>
      <c r="BJ346" s="1370" t="s">
        <v>35</v>
      </c>
      <c r="BK346" s="1370" t="s">
        <v>35</v>
      </c>
      <c r="BL346" s="1390" t="s">
        <v>35</v>
      </c>
      <c r="BM346" s="1409" t="s">
        <v>35</v>
      </c>
      <c r="BN346" s="1370" t="s">
        <v>35</v>
      </c>
      <c r="BO346" s="1370" t="s">
        <v>35</v>
      </c>
      <c r="BP346" s="1370" t="s">
        <v>35</v>
      </c>
      <c r="BQ346" s="1390" t="s">
        <v>35</v>
      </c>
      <c r="BR346" s="1409" t="s">
        <v>35</v>
      </c>
      <c r="BS346" s="1370" t="s">
        <v>35</v>
      </c>
      <c r="BT346" s="1370" t="s">
        <v>35</v>
      </c>
      <c r="BU346" s="1370" t="s">
        <v>35</v>
      </c>
      <c r="BV346" s="1370" t="s">
        <v>35</v>
      </c>
      <c r="BW346" s="1370" t="s">
        <v>35</v>
      </c>
      <c r="BX346" s="1370" t="s">
        <v>35</v>
      </c>
      <c r="BY346" s="1428" t="s">
        <v>35</v>
      </c>
      <c r="BZ346" s="1428" t="s">
        <v>35</v>
      </c>
      <c r="CA346" s="1832"/>
      <c r="CB346" s="1832"/>
      <c r="CC346" s="1832"/>
      <c r="CD346" s="1832"/>
      <c r="CE346" s="1832"/>
      <c r="CF346" s="1832"/>
      <c r="CG346" s="1832"/>
      <c r="CH346" s="1832"/>
      <c r="CI346" s="1832"/>
      <c r="CJ346" s="1832"/>
      <c r="CK346" s="1832"/>
      <c r="CL346" s="1832"/>
      <c r="CM346" s="1832"/>
      <c r="CN346" s="1832"/>
      <c r="CO346" s="1832"/>
      <c r="CP346" s="1832"/>
      <c r="CQ346" s="1832"/>
      <c r="CR346" s="1832"/>
      <c r="CS346" s="1832"/>
      <c r="CT346" s="1832"/>
      <c r="CU346" s="1832"/>
      <c r="CV346" s="1832"/>
      <c r="CW346" s="1832"/>
      <c r="CX346" s="1832"/>
      <c r="CY346" s="1832"/>
      <c r="CZ346" s="1832"/>
    </row>
    <row r="347" s="772" customFormat="true" ht="15" customHeight="true" x14ac:dyDescent="0.2">
      <c r="B347" s="771"/>
      <c r="AA347" s="238"/>
      <c r="AB347" s="238"/>
      <c r="AC347" s="238"/>
      <c r="AD347" s="238"/>
      <c r="AE347" s="238"/>
      <c r="AF347" s="238"/>
      <c r="AG347" s="238"/>
      <c r="AH347" s="238"/>
      <c r="AI347" s="238"/>
      <c r="AJ347" s="238"/>
      <c r="AK347" s="238"/>
      <c r="AL347" s="238"/>
      <c r="AM347" s="238"/>
      <c r="AN347" s="238"/>
      <c r="AO347" s="238"/>
      <c r="AP347" s="238"/>
      <c r="AQ347" s="238"/>
      <c r="AR347" s="238"/>
      <c r="AS347" s="238"/>
      <c r="AT347" s="238"/>
      <c r="AU347" s="238"/>
      <c r="AV347" s="238"/>
      <c r="AW347" s="238"/>
      <c r="AX347" s="238"/>
      <c r="AY347" s="238"/>
      <c r="AZ347" s="238"/>
      <c r="BA347" s="2406" t="s">
        <v>151</v>
      </c>
      <c r="BB347" s="177" t="s">
        <v>49</v>
      </c>
      <c r="BC347" s="1350" t="s">
        <v>35</v>
      </c>
      <c r="BD347" s="1370" t="s">
        <v>35</v>
      </c>
      <c r="BE347" s="1370" t="s">
        <v>35</v>
      </c>
      <c r="BF347" s="1370" t="s">
        <v>35</v>
      </c>
      <c r="BG347" s="1390" t="s">
        <v>35</v>
      </c>
      <c r="BH347" s="1409" t="s">
        <v>35</v>
      </c>
      <c r="BI347" s="1370" t="s">
        <v>35</v>
      </c>
      <c r="BJ347" s="1370" t="s">
        <v>35</v>
      </c>
      <c r="BK347" s="1370" t="s">
        <v>35</v>
      </c>
      <c r="BL347" s="1390" t="s">
        <v>35</v>
      </c>
      <c r="BM347" s="1409" t="s">
        <v>35</v>
      </c>
      <c r="BN347" s="1370" t="s">
        <v>35</v>
      </c>
      <c r="BO347" s="1370" t="s">
        <v>35</v>
      </c>
      <c r="BP347" s="1370" t="s">
        <v>35</v>
      </c>
      <c r="BQ347" s="1390" t="s">
        <v>35</v>
      </c>
      <c r="BR347" s="1409" t="s">
        <v>35</v>
      </c>
      <c r="BS347" s="1370" t="s">
        <v>35</v>
      </c>
      <c r="BT347" s="1370" t="s">
        <v>35</v>
      </c>
      <c r="BU347" s="1370" t="s">
        <v>35</v>
      </c>
      <c r="BV347" s="1370" t="s">
        <v>35</v>
      </c>
      <c r="BW347" s="1370" t="s">
        <v>35</v>
      </c>
      <c r="BX347" s="1370" t="s">
        <v>35</v>
      </c>
      <c r="BY347" s="1428" t="s">
        <v>35</v>
      </c>
      <c r="BZ347" s="1428" t="s">
        <v>35</v>
      </c>
      <c r="CA347" s="1832"/>
      <c r="CB347" s="1832"/>
      <c r="CC347" s="1832"/>
      <c r="CD347" s="1832"/>
      <c r="CE347" s="1832"/>
      <c r="CF347" s="1832"/>
      <c r="CG347" s="1832"/>
      <c r="CH347" s="1832"/>
      <c r="CI347" s="1832"/>
      <c r="CJ347" s="1832"/>
      <c r="CK347" s="1832"/>
      <c r="CL347" s="1832"/>
      <c r="CM347" s="1832"/>
      <c r="CN347" s="1832"/>
      <c r="CO347" s="1832"/>
      <c r="CP347" s="1832"/>
      <c r="CQ347" s="1832"/>
      <c r="CR347" s="1832"/>
      <c r="CS347" s="1832"/>
      <c r="CT347" s="1832"/>
      <c r="CU347" s="1832"/>
      <c r="CV347" s="1832"/>
      <c r="CW347" s="1832"/>
      <c r="CX347" s="1832"/>
      <c r="CY347" s="1832"/>
      <c r="CZ347" s="1832"/>
    </row>
    <row r="348" s="772" customFormat="true" ht="15" customHeight="true" x14ac:dyDescent="0.2">
      <c r="B348" s="771"/>
      <c r="AA348" s="238"/>
      <c r="AB348" s="238"/>
      <c r="AC348" s="238"/>
      <c r="AD348" s="238"/>
      <c r="AE348" s="238"/>
      <c r="AF348" s="238"/>
      <c r="AG348" s="238"/>
      <c r="AH348" s="238"/>
      <c r="AI348" s="238"/>
      <c r="AJ348" s="238"/>
      <c r="AK348" s="238"/>
      <c r="AL348" s="238"/>
      <c r="AM348" s="238"/>
      <c r="AN348" s="238"/>
      <c r="AO348" s="238"/>
      <c r="AP348" s="238"/>
      <c r="AQ348" s="238"/>
      <c r="AR348" s="238"/>
      <c r="AS348" s="238"/>
      <c r="AT348" s="238"/>
      <c r="AU348" s="238"/>
      <c r="AV348" s="238"/>
      <c r="AW348" s="238"/>
      <c r="AX348" s="238"/>
      <c r="AY348" s="238"/>
      <c r="AZ348" s="238"/>
      <c r="BA348" s="2405"/>
      <c r="BB348" s="177" t="s">
        <v>48</v>
      </c>
      <c r="BC348" s="1350" t="s">
        <v>35</v>
      </c>
      <c r="BD348" s="1370" t="s">
        <v>35</v>
      </c>
      <c r="BE348" s="1370" t="s">
        <v>35</v>
      </c>
      <c r="BF348" s="1370" t="s">
        <v>35</v>
      </c>
      <c r="BG348" s="1390" t="s">
        <v>35</v>
      </c>
      <c r="BH348" s="1409" t="s">
        <v>35</v>
      </c>
      <c r="BI348" s="1370" t="s">
        <v>35</v>
      </c>
      <c r="BJ348" s="1370" t="s">
        <v>35</v>
      </c>
      <c r="BK348" s="1370" t="s">
        <v>35</v>
      </c>
      <c r="BL348" s="1390" t="s">
        <v>35</v>
      </c>
      <c r="BM348" s="1409" t="s">
        <v>35</v>
      </c>
      <c r="BN348" s="1370" t="s">
        <v>35</v>
      </c>
      <c r="BO348" s="1370" t="s">
        <v>35</v>
      </c>
      <c r="BP348" s="1370" t="s">
        <v>35</v>
      </c>
      <c r="BQ348" s="1390" t="s">
        <v>35</v>
      </c>
      <c r="BR348" s="1409" t="s">
        <v>35</v>
      </c>
      <c r="BS348" s="1370" t="s">
        <v>35</v>
      </c>
      <c r="BT348" s="1370" t="s">
        <v>35</v>
      </c>
      <c r="BU348" s="1370" t="s">
        <v>35</v>
      </c>
      <c r="BV348" s="1370" t="s">
        <v>35</v>
      </c>
      <c r="BW348" s="1370" t="s">
        <v>35</v>
      </c>
      <c r="BX348" s="1370" t="s">
        <v>35</v>
      </c>
      <c r="BY348" s="1428" t="s">
        <v>35</v>
      </c>
      <c r="BZ348" s="1428" t="s">
        <v>35</v>
      </c>
      <c r="CA348" s="1832"/>
      <c r="CB348" s="1832"/>
      <c r="CC348" s="1832"/>
      <c r="CD348" s="1832"/>
      <c r="CE348" s="1832"/>
      <c r="CF348" s="1832"/>
      <c r="CG348" s="1832"/>
      <c r="CH348" s="1832"/>
      <c r="CI348" s="1832"/>
      <c r="CJ348" s="1832"/>
      <c r="CK348" s="1832"/>
      <c r="CL348" s="1832"/>
      <c r="CM348" s="1832"/>
      <c r="CN348" s="1832"/>
      <c r="CO348" s="1832"/>
      <c r="CP348" s="1832"/>
      <c r="CQ348" s="1832"/>
      <c r="CR348" s="1832"/>
      <c r="CS348" s="1832"/>
      <c r="CT348" s="1832"/>
      <c r="CU348" s="1832"/>
      <c r="CV348" s="1832"/>
      <c r="CW348" s="1832"/>
      <c r="CX348" s="1832"/>
      <c r="CY348" s="1832"/>
      <c r="CZ348" s="1832"/>
    </row>
    <row r="349" s="772" customFormat="true" ht="15" customHeight="true" x14ac:dyDescent="0.2">
      <c r="B349" s="771"/>
      <c r="AA349" s="238"/>
      <c r="AB349" s="238"/>
      <c r="AC349" s="238"/>
      <c r="AD349" s="238"/>
      <c r="AE349" s="238"/>
      <c r="AF349" s="238"/>
      <c r="AG349" s="238"/>
      <c r="AH349" s="238"/>
      <c r="AI349" s="238"/>
      <c r="AJ349" s="238"/>
      <c r="AK349" s="238"/>
      <c r="AL349" s="238"/>
      <c r="AM349" s="238"/>
      <c r="AN349" s="238"/>
      <c r="AO349" s="238"/>
      <c r="AP349" s="238"/>
      <c r="AQ349" s="238"/>
      <c r="AR349" s="238"/>
      <c r="AS349" s="238"/>
      <c r="AT349" s="238"/>
      <c r="AU349" s="238"/>
      <c r="AV349" s="238"/>
      <c r="AW349" s="238"/>
      <c r="AX349" s="238"/>
      <c r="AY349" s="238"/>
      <c r="AZ349" s="238"/>
      <c r="BA349" s="2406" t="s">
        <v>152</v>
      </c>
      <c r="BB349" s="177" t="s">
        <v>49</v>
      </c>
      <c r="BC349" s="1350" t="s">
        <v>35</v>
      </c>
      <c r="BD349" s="1370" t="s">
        <v>35</v>
      </c>
      <c r="BE349" s="1370" t="s">
        <v>35</v>
      </c>
      <c r="BF349" s="1370" t="s">
        <v>35</v>
      </c>
      <c r="BG349" s="1390" t="s">
        <v>35</v>
      </c>
      <c r="BH349" s="1409" t="s">
        <v>35</v>
      </c>
      <c r="BI349" s="1370" t="s">
        <v>35</v>
      </c>
      <c r="BJ349" s="1370" t="s">
        <v>35</v>
      </c>
      <c r="BK349" s="1370" t="s">
        <v>35</v>
      </c>
      <c r="BL349" s="1390" t="s">
        <v>35</v>
      </c>
      <c r="BM349" s="1409" t="s">
        <v>35</v>
      </c>
      <c r="BN349" s="1370" t="s">
        <v>35</v>
      </c>
      <c r="BO349" s="1370" t="s">
        <v>35</v>
      </c>
      <c r="BP349" s="1370" t="s">
        <v>35</v>
      </c>
      <c r="BQ349" s="1390" t="s">
        <v>35</v>
      </c>
      <c r="BR349" s="1409" t="s">
        <v>35</v>
      </c>
      <c r="BS349" s="1370" t="s">
        <v>35</v>
      </c>
      <c r="BT349" s="1370" t="s">
        <v>35</v>
      </c>
      <c r="BU349" s="1370" t="s">
        <v>35</v>
      </c>
      <c r="BV349" s="1370" t="s">
        <v>35</v>
      </c>
      <c r="BW349" s="1370" t="s">
        <v>35</v>
      </c>
      <c r="BX349" s="1370" t="s">
        <v>35</v>
      </c>
      <c r="BY349" s="1428" t="s">
        <v>35</v>
      </c>
      <c r="BZ349" s="1428" t="s">
        <v>35</v>
      </c>
      <c r="CA349" s="1832"/>
      <c r="CB349" s="1832"/>
      <c r="CC349" s="1832"/>
      <c r="CD349" s="1832"/>
      <c r="CE349" s="1832"/>
      <c r="CF349" s="1832"/>
      <c r="CG349" s="1832"/>
      <c r="CH349" s="1832"/>
      <c r="CI349" s="1832"/>
      <c r="CJ349" s="1832"/>
      <c r="CK349" s="1832"/>
      <c r="CL349" s="1832"/>
      <c r="CM349" s="1832"/>
      <c r="CN349" s="1832"/>
      <c r="CO349" s="1832"/>
      <c r="CP349" s="1832"/>
      <c r="CQ349" s="1832"/>
      <c r="CR349" s="1832"/>
      <c r="CS349" s="1832"/>
      <c r="CT349" s="1832"/>
      <c r="CU349" s="1832"/>
      <c r="CV349" s="1832"/>
      <c r="CW349" s="1832"/>
      <c r="CX349" s="1832"/>
      <c r="CY349" s="1832"/>
      <c r="CZ349" s="1832"/>
    </row>
    <row r="350" s="772" customFormat="true" ht="15" customHeight="true" x14ac:dyDescent="0.2">
      <c r="B350" s="771"/>
      <c r="AA350" s="238"/>
      <c r="AB350" s="238"/>
      <c r="AC350" s="238"/>
      <c r="AD350" s="238"/>
      <c r="AE350" s="238"/>
      <c r="AF350" s="238"/>
      <c r="AG350" s="238"/>
      <c r="AH350" s="238"/>
      <c r="AI350" s="238"/>
      <c r="AJ350" s="238"/>
      <c r="AK350" s="238"/>
      <c r="AL350" s="238"/>
      <c r="AM350" s="238"/>
      <c r="AN350" s="238"/>
      <c r="AO350" s="238"/>
      <c r="AP350" s="238"/>
      <c r="AQ350" s="238"/>
      <c r="AR350" s="238"/>
      <c r="AS350" s="238"/>
      <c r="AT350" s="238"/>
      <c r="AU350" s="238"/>
      <c r="AV350" s="238"/>
      <c r="AW350" s="238"/>
      <c r="AX350" s="238"/>
      <c r="AY350" s="238"/>
      <c r="AZ350" s="238"/>
      <c r="BA350" s="2405"/>
      <c r="BB350" s="177" t="s">
        <v>48</v>
      </c>
      <c r="BC350" s="1350" t="s">
        <v>35</v>
      </c>
      <c r="BD350" s="1370" t="s">
        <v>35</v>
      </c>
      <c r="BE350" s="1370" t="s">
        <v>35</v>
      </c>
      <c r="BF350" s="1370" t="s">
        <v>35</v>
      </c>
      <c r="BG350" s="1390" t="s">
        <v>35</v>
      </c>
      <c r="BH350" s="1409" t="s">
        <v>35</v>
      </c>
      <c r="BI350" s="1370" t="s">
        <v>35</v>
      </c>
      <c r="BJ350" s="1370" t="s">
        <v>35</v>
      </c>
      <c r="BK350" s="1370" t="s">
        <v>35</v>
      </c>
      <c r="BL350" s="1390" t="s">
        <v>35</v>
      </c>
      <c r="BM350" s="1409" t="s">
        <v>35</v>
      </c>
      <c r="BN350" s="1370" t="s">
        <v>35</v>
      </c>
      <c r="BO350" s="1370" t="s">
        <v>35</v>
      </c>
      <c r="BP350" s="1370" t="s">
        <v>35</v>
      </c>
      <c r="BQ350" s="1390" t="s">
        <v>35</v>
      </c>
      <c r="BR350" s="1409" t="s">
        <v>35</v>
      </c>
      <c r="BS350" s="1370" t="s">
        <v>35</v>
      </c>
      <c r="BT350" s="1370" t="s">
        <v>35</v>
      </c>
      <c r="BU350" s="1370" t="s">
        <v>35</v>
      </c>
      <c r="BV350" s="1370" t="s">
        <v>35</v>
      </c>
      <c r="BW350" s="1370" t="s">
        <v>35</v>
      </c>
      <c r="BX350" s="1370" t="s">
        <v>35</v>
      </c>
      <c r="BY350" s="1428" t="s">
        <v>35</v>
      </c>
      <c r="BZ350" s="1428" t="s">
        <v>35</v>
      </c>
      <c r="CA350" s="1832"/>
      <c r="CB350" s="1832"/>
      <c r="CC350" s="1832"/>
      <c r="CD350" s="1832"/>
      <c r="CE350" s="1832"/>
      <c r="CF350" s="1832"/>
      <c r="CG350" s="1832"/>
      <c r="CH350" s="1832"/>
      <c r="CI350" s="1832"/>
      <c r="CJ350" s="1832"/>
      <c r="CK350" s="1832"/>
      <c r="CL350" s="1832"/>
      <c r="CM350" s="1832"/>
      <c r="CN350" s="1832"/>
      <c r="CO350" s="1832"/>
      <c r="CP350" s="1832"/>
      <c r="CQ350" s="1832"/>
      <c r="CR350" s="1832"/>
      <c r="CS350" s="1832"/>
      <c r="CT350" s="1832"/>
      <c r="CU350" s="1832"/>
      <c r="CV350" s="1832"/>
      <c r="CW350" s="1832"/>
      <c r="CX350" s="1832"/>
      <c r="CY350" s="1832"/>
      <c r="CZ350" s="1832"/>
    </row>
    <row r="351" s="772" customFormat="true" ht="15" customHeight="true" x14ac:dyDescent="0.2">
      <c r="B351" s="771"/>
      <c r="AA351" s="238"/>
      <c r="AB351" s="238"/>
      <c r="AC351" s="238"/>
      <c r="AD351" s="238"/>
      <c r="AE351" s="238"/>
      <c r="AF351" s="238"/>
      <c r="AG351" s="238"/>
      <c r="AH351" s="238"/>
      <c r="AI351" s="238"/>
      <c r="AJ351" s="238"/>
      <c r="AK351" s="238"/>
      <c r="AL351" s="238"/>
      <c r="AM351" s="238"/>
      <c r="AN351" s="238"/>
      <c r="AO351" s="238"/>
      <c r="AP351" s="238"/>
      <c r="AQ351" s="238"/>
      <c r="AR351" s="238"/>
      <c r="AS351" s="238"/>
      <c r="AT351" s="238"/>
      <c r="AU351" s="238"/>
      <c r="AV351" s="238"/>
      <c r="AW351" s="238"/>
      <c r="AX351" s="238"/>
      <c r="AY351" s="238"/>
      <c r="AZ351" s="238"/>
      <c r="BA351" s="2406" t="s">
        <v>153</v>
      </c>
      <c r="BB351" s="177" t="s">
        <v>49</v>
      </c>
      <c r="BC351" s="1350" t="s">
        <v>35</v>
      </c>
      <c r="BD351" s="1370" t="s">
        <v>35</v>
      </c>
      <c r="BE351" s="1370" t="s">
        <v>35</v>
      </c>
      <c r="BF351" s="1370" t="s">
        <v>35</v>
      </c>
      <c r="BG351" s="1390" t="s">
        <v>35</v>
      </c>
      <c r="BH351" s="1409" t="s">
        <v>35</v>
      </c>
      <c r="BI351" s="1370" t="s">
        <v>35</v>
      </c>
      <c r="BJ351" s="1370" t="s">
        <v>35</v>
      </c>
      <c r="BK351" s="1370" t="s">
        <v>35</v>
      </c>
      <c r="BL351" s="1390" t="s">
        <v>35</v>
      </c>
      <c r="BM351" s="1409" t="s">
        <v>35</v>
      </c>
      <c r="BN351" s="1370" t="s">
        <v>35</v>
      </c>
      <c r="BO351" s="1370" t="s">
        <v>35</v>
      </c>
      <c r="BP351" s="1370" t="s">
        <v>35</v>
      </c>
      <c r="BQ351" s="1390" t="s">
        <v>35</v>
      </c>
      <c r="BR351" s="1409" t="s">
        <v>35</v>
      </c>
      <c r="BS351" s="1370" t="s">
        <v>35</v>
      </c>
      <c r="BT351" s="1370" t="s">
        <v>35</v>
      </c>
      <c r="BU351" s="1370" t="s">
        <v>35</v>
      </c>
      <c r="BV351" s="1370" t="s">
        <v>35</v>
      </c>
      <c r="BW351" s="1370" t="s">
        <v>35</v>
      </c>
      <c r="BX351" s="1370" t="s">
        <v>35</v>
      </c>
      <c r="BY351" s="1428" t="s">
        <v>35</v>
      </c>
      <c r="BZ351" s="1428" t="s">
        <v>35</v>
      </c>
      <c r="CA351" s="1832"/>
      <c r="CB351" s="1832"/>
      <c r="CC351" s="1832"/>
      <c r="CD351" s="1832"/>
      <c r="CE351" s="1832"/>
      <c r="CF351" s="1832"/>
      <c r="CG351" s="1832"/>
      <c r="CH351" s="1832"/>
      <c r="CI351" s="1832"/>
      <c r="CJ351" s="1832"/>
      <c r="CK351" s="1832"/>
      <c r="CL351" s="1832"/>
      <c r="CM351" s="1832"/>
      <c r="CN351" s="1832"/>
      <c r="CO351" s="1832"/>
      <c r="CP351" s="1832"/>
      <c r="CQ351" s="1832"/>
      <c r="CR351" s="1832"/>
      <c r="CS351" s="1832"/>
      <c r="CT351" s="1832"/>
      <c r="CU351" s="1832"/>
      <c r="CV351" s="1832"/>
      <c r="CW351" s="1832"/>
      <c r="CX351" s="1832"/>
      <c r="CY351" s="1832"/>
      <c r="CZ351" s="1832"/>
    </row>
    <row r="352" s="772" customFormat="true" ht="15" customHeight="true" x14ac:dyDescent="0.2">
      <c r="B352" s="771"/>
      <c r="AA352" s="238"/>
      <c r="AB352" s="238"/>
      <c r="AC352" s="238"/>
      <c r="AD352" s="238"/>
      <c r="AE352" s="238"/>
      <c r="AF352" s="238"/>
      <c r="AG352" s="238"/>
      <c r="AH352" s="238"/>
      <c r="AI352" s="238"/>
      <c r="AJ352" s="238"/>
      <c r="AK352" s="238"/>
      <c r="AL352" s="238"/>
      <c r="AM352" s="238"/>
      <c r="AN352" s="238"/>
      <c r="AO352" s="238"/>
      <c r="AP352" s="238"/>
      <c r="AQ352" s="238"/>
      <c r="AR352" s="238"/>
      <c r="AS352" s="238"/>
      <c r="AT352" s="238"/>
      <c r="AU352" s="238"/>
      <c r="AV352" s="238"/>
      <c r="AW352" s="238"/>
      <c r="AX352" s="238"/>
      <c r="AY352" s="238"/>
      <c r="AZ352" s="238"/>
      <c r="BA352" s="2405"/>
      <c r="BB352" s="177" t="s">
        <v>48</v>
      </c>
      <c r="BC352" s="1350" t="s">
        <v>35</v>
      </c>
      <c r="BD352" s="1370" t="s">
        <v>35</v>
      </c>
      <c r="BE352" s="1370" t="s">
        <v>35</v>
      </c>
      <c r="BF352" s="1370" t="s">
        <v>35</v>
      </c>
      <c r="BG352" s="1390" t="s">
        <v>35</v>
      </c>
      <c r="BH352" s="1409" t="s">
        <v>35</v>
      </c>
      <c r="BI352" s="1370" t="s">
        <v>35</v>
      </c>
      <c r="BJ352" s="1370" t="s">
        <v>35</v>
      </c>
      <c r="BK352" s="1370" t="s">
        <v>35</v>
      </c>
      <c r="BL352" s="1390" t="s">
        <v>35</v>
      </c>
      <c r="BM352" s="1409" t="s">
        <v>35</v>
      </c>
      <c r="BN352" s="1370" t="s">
        <v>35</v>
      </c>
      <c r="BO352" s="1370" t="s">
        <v>35</v>
      </c>
      <c r="BP352" s="1370" t="s">
        <v>35</v>
      </c>
      <c r="BQ352" s="1390" t="s">
        <v>35</v>
      </c>
      <c r="BR352" s="1409" t="s">
        <v>35</v>
      </c>
      <c r="BS352" s="1370" t="s">
        <v>35</v>
      </c>
      <c r="BT352" s="1370" t="s">
        <v>35</v>
      </c>
      <c r="BU352" s="1370" t="s">
        <v>35</v>
      </c>
      <c r="BV352" s="1370" t="s">
        <v>35</v>
      </c>
      <c r="BW352" s="1370" t="s">
        <v>35</v>
      </c>
      <c r="BX352" s="1370" t="s">
        <v>35</v>
      </c>
      <c r="BY352" s="1428" t="s">
        <v>35</v>
      </c>
      <c r="BZ352" s="1428" t="s">
        <v>35</v>
      </c>
      <c r="CA352" s="1832"/>
      <c r="CB352" s="1832"/>
      <c r="CC352" s="1832"/>
      <c r="CD352" s="1832"/>
      <c r="CE352" s="1832"/>
      <c r="CF352" s="1832"/>
      <c r="CG352" s="1832"/>
      <c r="CH352" s="1832"/>
      <c r="CI352" s="1832"/>
      <c r="CJ352" s="1832"/>
      <c r="CK352" s="1832"/>
      <c r="CL352" s="1832"/>
      <c r="CM352" s="1832"/>
      <c r="CN352" s="1832"/>
      <c r="CO352" s="1832"/>
      <c r="CP352" s="1832"/>
      <c r="CQ352" s="1832"/>
      <c r="CR352" s="1832"/>
      <c r="CS352" s="1832"/>
      <c r="CT352" s="1832"/>
      <c r="CU352" s="1832"/>
      <c r="CV352" s="1832"/>
      <c r="CW352" s="1832"/>
      <c r="CX352" s="1832"/>
      <c r="CY352" s="1832"/>
      <c r="CZ352" s="1832"/>
    </row>
    <row r="353" s="772" customFormat="true" ht="15" customHeight="true" x14ac:dyDescent="0.2">
      <c r="B353" s="771"/>
      <c r="AA353" s="238"/>
      <c r="AB353" s="238"/>
      <c r="AC353" s="238"/>
      <c r="AD353" s="238"/>
      <c r="AE353" s="238"/>
      <c r="AF353" s="238"/>
      <c r="AG353" s="238"/>
      <c r="AH353" s="238"/>
      <c r="AI353" s="238"/>
      <c r="AJ353" s="238"/>
      <c r="AK353" s="238"/>
      <c r="AL353" s="238"/>
      <c r="AM353" s="238"/>
      <c r="AN353" s="238"/>
      <c r="AO353" s="238"/>
      <c r="AP353" s="238"/>
      <c r="AQ353" s="238"/>
      <c r="AR353" s="238"/>
      <c r="AS353" s="238"/>
      <c r="AT353" s="238"/>
      <c r="AU353" s="238"/>
      <c r="AV353" s="238"/>
      <c r="AW353" s="238"/>
      <c r="AX353" s="238"/>
      <c r="AY353" s="238"/>
      <c r="AZ353" s="238"/>
      <c r="BA353" s="2406" t="s">
        <v>142</v>
      </c>
      <c r="BB353" s="177" t="s">
        <v>49</v>
      </c>
      <c r="BC353" s="1350" t="s">
        <v>35</v>
      </c>
      <c r="BD353" s="1370" t="s">
        <v>35</v>
      </c>
      <c r="BE353" s="1370" t="s">
        <v>35</v>
      </c>
      <c r="BF353" s="1370" t="s">
        <v>35</v>
      </c>
      <c r="BG353" s="1390" t="s">
        <v>35</v>
      </c>
      <c r="BH353" s="1409" t="s">
        <v>35</v>
      </c>
      <c r="BI353" s="1370" t="s">
        <v>35</v>
      </c>
      <c r="BJ353" s="1370" t="s">
        <v>35</v>
      </c>
      <c r="BK353" s="1370" t="s">
        <v>35</v>
      </c>
      <c r="BL353" s="1390" t="s">
        <v>35</v>
      </c>
      <c r="BM353" s="1409" t="s">
        <v>35</v>
      </c>
      <c r="BN353" s="1370" t="s">
        <v>35</v>
      </c>
      <c r="BO353" s="1370" t="s">
        <v>35</v>
      </c>
      <c r="BP353" s="1370" t="s">
        <v>35</v>
      </c>
      <c r="BQ353" s="1390" t="s">
        <v>35</v>
      </c>
      <c r="BR353" s="1409" t="s">
        <v>35</v>
      </c>
      <c r="BS353" s="1370" t="s">
        <v>35</v>
      </c>
      <c r="BT353" s="1370" t="s">
        <v>35</v>
      </c>
      <c r="BU353" s="1370" t="s">
        <v>35</v>
      </c>
      <c r="BV353" s="1370" t="s">
        <v>35</v>
      </c>
      <c r="BW353" s="1370" t="s">
        <v>35</v>
      </c>
      <c r="BX353" s="1370" t="s">
        <v>35</v>
      </c>
      <c r="BY353" s="1428" t="s">
        <v>35</v>
      </c>
      <c r="BZ353" s="1428" t="s">
        <v>35</v>
      </c>
      <c r="CA353" s="1832"/>
      <c r="CB353" s="1832"/>
      <c r="CC353" s="1832"/>
      <c r="CD353" s="1832"/>
      <c r="CE353" s="1832"/>
      <c r="CF353" s="1832"/>
      <c r="CG353" s="1832"/>
      <c r="CH353" s="1832"/>
      <c r="CI353" s="1832"/>
      <c r="CJ353" s="1832"/>
      <c r="CK353" s="1832"/>
      <c r="CL353" s="1832"/>
      <c r="CM353" s="1832"/>
      <c r="CN353" s="1832"/>
      <c r="CO353" s="1832"/>
      <c r="CP353" s="1832"/>
      <c r="CQ353" s="1832"/>
      <c r="CR353" s="1832"/>
      <c r="CS353" s="1832"/>
      <c r="CT353" s="1832"/>
      <c r="CU353" s="1832"/>
      <c r="CV353" s="1832"/>
      <c r="CW353" s="1832"/>
      <c r="CX353" s="1832"/>
      <c r="CY353" s="1832"/>
      <c r="CZ353" s="1832"/>
    </row>
    <row r="354" s="772" customFormat="true" ht="15" customHeight="true" x14ac:dyDescent="0.2">
      <c r="B354" s="771"/>
      <c r="AA354" s="238"/>
      <c r="AB354" s="238"/>
      <c r="AC354" s="238"/>
      <c r="AD354" s="238"/>
      <c r="AE354" s="238"/>
      <c r="AF354" s="238"/>
      <c r="AG354" s="238"/>
      <c r="AH354" s="238"/>
      <c r="AI354" s="238"/>
      <c r="AJ354" s="238"/>
      <c r="AK354" s="238"/>
      <c r="AL354" s="238"/>
      <c r="AM354" s="238"/>
      <c r="AN354" s="238"/>
      <c r="AO354" s="238"/>
      <c r="AP354" s="238"/>
      <c r="AQ354" s="238"/>
      <c r="AR354" s="238"/>
      <c r="AS354" s="238"/>
      <c r="AT354" s="238"/>
      <c r="AU354" s="238"/>
      <c r="AV354" s="238"/>
      <c r="AW354" s="238"/>
      <c r="AX354" s="238"/>
      <c r="AY354" s="238"/>
      <c r="AZ354" s="238"/>
      <c r="BA354" s="2407"/>
      <c r="BB354" s="178" t="s">
        <v>48</v>
      </c>
      <c r="BC354" s="1351" t="s">
        <v>35</v>
      </c>
      <c r="BD354" s="1371" t="s">
        <v>35</v>
      </c>
      <c r="BE354" s="1371" t="s">
        <v>35</v>
      </c>
      <c r="BF354" s="1371" t="s">
        <v>35</v>
      </c>
      <c r="BG354" s="1391" t="s">
        <v>35</v>
      </c>
      <c r="BH354" s="1410" t="s">
        <v>35</v>
      </c>
      <c r="BI354" s="1371" t="s">
        <v>35</v>
      </c>
      <c r="BJ354" s="1371" t="s">
        <v>35</v>
      </c>
      <c r="BK354" s="1371" t="s">
        <v>35</v>
      </c>
      <c r="BL354" s="1391" t="s">
        <v>35</v>
      </c>
      <c r="BM354" s="1410" t="s">
        <v>35</v>
      </c>
      <c r="BN354" s="1371" t="s">
        <v>35</v>
      </c>
      <c r="BO354" s="1371" t="s">
        <v>35</v>
      </c>
      <c r="BP354" s="1371" t="s">
        <v>35</v>
      </c>
      <c r="BQ354" s="1391" t="s">
        <v>35</v>
      </c>
      <c r="BR354" s="1410" t="s">
        <v>35</v>
      </c>
      <c r="BS354" s="1371" t="s">
        <v>35</v>
      </c>
      <c r="BT354" s="1371" t="s">
        <v>35</v>
      </c>
      <c r="BU354" s="1371" t="s">
        <v>35</v>
      </c>
      <c r="BV354" s="1371" t="s">
        <v>35</v>
      </c>
      <c r="BW354" s="1371" t="s">
        <v>35</v>
      </c>
      <c r="BX354" s="1371" t="s">
        <v>35</v>
      </c>
      <c r="BY354" s="1429" t="s">
        <v>35</v>
      </c>
      <c r="BZ354" s="1429" t="s">
        <v>35</v>
      </c>
      <c r="CA354" s="1833"/>
      <c r="CB354" s="1833"/>
      <c r="CC354" s="1833"/>
      <c r="CD354" s="1833"/>
      <c r="CE354" s="1833"/>
      <c r="CF354" s="1833"/>
      <c r="CG354" s="1833"/>
      <c r="CH354" s="1833"/>
      <c r="CI354" s="1833"/>
      <c r="CJ354" s="1833"/>
      <c r="CK354" s="1833"/>
      <c r="CL354" s="1833"/>
      <c r="CM354" s="1833"/>
      <c r="CN354" s="1833"/>
      <c r="CO354" s="1833"/>
      <c r="CP354" s="1833"/>
      <c r="CQ354" s="1833"/>
      <c r="CR354" s="1833"/>
      <c r="CS354" s="1833"/>
      <c r="CT354" s="1833"/>
      <c r="CU354" s="1833"/>
      <c r="CV354" s="1833"/>
      <c r="CW354" s="1833"/>
      <c r="CX354" s="1833"/>
      <c r="CY354" s="1833"/>
      <c r="CZ354" s="1833"/>
    </row>
    <row r="355" s="772" customFormat="true" ht="15" customHeight="true" x14ac:dyDescent="0.2">
      <c r="B355" s="771"/>
      <c r="AA355" s="238"/>
      <c r="AB355" s="238"/>
      <c r="AC355" s="238"/>
      <c r="AD355" s="238"/>
      <c r="AE355" s="238"/>
      <c r="AF355" s="238"/>
      <c r="AG355" s="238"/>
      <c r="AH355" s="238"/>
      <c r="AI355" s="238"/>
      <c r="AJ355" s="238"/>
      <c r="AK355" s="238"/>
      <c r="AL355" s="238"/>
      <c r="AM355" s="238"/>
      <c r="AN355" s="238"/>
      <c r="AO355" s="238"/>
      <c r="AP355" s="238"/>
      <c r="AQ355" s="238"/>
      <c r="AR355" s="238"/>
      <c r="AS355" s="238"/>
      <c r="AT355" s="238"/>
      <c r="AU355" s="238"/>
      <c r="AV355" s="238"/>
      <c r="AW355" s="238"/>
      <c r="AX355" s="238"/>
      <c r="AY355" s="238"/>
      <c r="AZ355" s="238"/>
      <c r="BA355" s="270"/>
      <c r="BB355" s="135"/>
      <c r="BC355" s="437"/>
      <c r="BD355" s="437"/>
      <c r="BE355" s="437"/>
      <c r="BF355" s="437"/>
      <c r="BG355" s="437"/>
      <c r="BH355" s="437"/>
      <c r="BI355" s="437"/>
      <c r="BJ355" s="437"/>
      <c r="BK355" s="437"/>
      <c r="BL355" s="437"/>
      <c r="BM355" s="437"/>
      <c r="BN355" s="437"/>
      <c r="BO355" s="437"/>
      <c r="BP355" s="437"/>
      <c r="BQ355" s="437"/>
      <c r="BR355" s="437"/>
      <c r="BS355" s="437"/>
      <c r="BT355" s="437"/>
      <c r="BU355" s="437"/>
      <c r="BV355" s="437"/>
      <c r="BW355" s="437"/>
      <c r="BX355" s="437"/>
      <c r="BY355" s="437"/>
      <c r="BZ355" s="438"/>
      <c r="CA355" s="438"/>
      <c r="CB355" s="438"/>
      <c r="CC355" s="438"/>
      <c r="CD355" s="438"/>
      <c r="CE355" s="438"/>
      <c r="CF355" s="438"/>
      <c r="CG355" s="438"/>
      <c r="CH355" s="438"/>
      <c r="CI355" s="438"/>
      <c r="CJ355" s="438"/>
      <c r="CK355" s="438"/>
      <c r="CL355" s="438"/>
      <c r="CM355" s="438"/>
      <c r="CN355" s="438"/>
      <c r="CO355" s="438"/>
      <c r="CP355" s="438"/>
      <c r="CQ355" s="438"/>
      <c r="CR355" s="438"/>
      <c r="CS355" s="438"/>
      <c r="CT355" s="438"/>
      <c r="CU355" s="438"/>
      <c r="CV355" s="438"/>
      <c r="CW355" s="438"/>
      <c r="CX355" s="438"/>
      <c r="CY355" s="438"/>
      <c r="CZ355" s="438"/>
    </row>
    <row r="356" s="772" customFormat="true" ht="15" customHeight="true" x14ac:dyDescent="0.2">
      <c r="B356" s="771"/>
      <c r="AA356" s="238"/>
      <c r="AB356" s="238"/>
      <c r="AC356" s="238"/>
      <c r="AD356" s="238"/>
      <c r="AE356" s="238"/>
      <c r="AF356" s="238"/>
      <c r="AG356" s="238"/>
      <c r="AH356" s="238"/>
      <c r="AI356" s="238"/>
      <c r="AJ356" s="238"/>
      <c r="AK356" s="238"/>
      <c r="AL356" s="238"/>
      <c r="AM356" s="238"/>
      <c r="AN356" s="238"/>
      <c r="AO356" s="238"/>
      <c r="AP356" s="238"/>
      <c r="AQ356" s="238"/>
      <c r="AR356" s="238"/>
      <c r="AS356" s="238"/>
      <c r="AT356" s="238"/>
      <c r="AU356" s="238"/>
      <c r="AV356" s="238"/>
      <c r="AW356" s="238"/>
      <c r="AX356" s="238"/>
      <c r="AY356" s="238"/>
      <c r="AZ356" s="238"/>
      <c r="BA356" s="270"/>
      <c r="BB356" s="135"/>
      <c r="BC356" s="270"/>
      <c r="BD356" s="270"/>
      <c r="BE356" s="270"/>
      <c r="BF356" s="270"/>
      <c r="BG356" s="270"/>
      <c r="BH356" s="270"/>
      <c r="BI356" s="270"/>
      <c r="BJ356" s="270"/>
      <c r="BK356" s="270"/>
      <c r="BL356" s="270"/>
      <c r="BM356" s="270"/>
      <c r="BN356" s="270"/>
      <c r="BO356" s="270"/>
      <c r="BP356" s="270"/>
      <c r="BQ356" s="270"/>
      <c r="BR356" s="270"/>
      <c r="BS356" s="270"/>
      <c r="BT356" s="270"/>
      <c r="BU356" s="270"/>
      <c r="BV356" s="270"/>
      <c r="BW356" s="270"/>
      <c r="BX356" s="270"/>
      <c r="BY356" s="270"/>
      <c r="BZ356" s="238"/>
      <c r="CA356" s="238"/>
      <c r="CB356" s="238"/>
      <c r="CC356" s="238"/>
      <c r="CD356" s="238"/>
      <c r="CE356" s="238"/>
      <c r="CF356" s="238"/>
      <c r="CG356" s="238"/>
      <c r="CH356" s="238"/>
      <c r="CI356" s="238"/>
      <c r="CJ356" s="238"/>
      <c r="CK356" s="238"/>
      <c r="CL356" s="238"/>
      <c r="CM356" s="238"/>
      <c r="CN356" s="238"/>
      <c r="CO356" s="238"/>
      <c r="CP356" s="238"/>
      <c r="CQ356" s="238"/>
      <c r="CR356" s="238"/>
      <c r="CS356" s="238"/>
      <c r="CT356" s="238"/>
      <c r="CU356" s="238"/>
      <c r="CV356" s="238"/>
      <c r="CW356" s="238"/>
      <c r="CX356" s="238"/>
      <c r="CY356" s="238"/>
      <c r="CZ356" s="238"/>
    </row>
    <row r="357" s="131" customFormat="true" ht="15" customHeight="true" x14ac:dyDescent="0.2">
      <c r="B357" s="133"/>
      <c r="AA357" s="238"/>
      <c r="AB357" s="238"/>
      <c r="AC357" s="238"/>
      <c r="AD357" s="238"/>
      <c r="AE357" s="238"/>
      <c r="AF357" s="238"/>
      <c r="AG357" s="238"/>
      <c r="AH357" s="238"/>
      <c r="AI357" s="238"/>
      <c r="AJ357" s="238"/>
      <c r="AK357" s="238"/>
      <c r="AL357" s="238"/>
      <c r="AM357" s="238"/>
      <c r="AN357" s="238"/>
      <c r="AO357" s="238"/>
      <c r="AP357" s="238"/>
      <c r="AQ357" s="238"/>
      <c r="AR357" s="238"/>
      <c r="AS357" s="238"/>
      <c r="AT357" s="238"/>
      <c r="AU357" s="238"/>
      <c r="AV357" s="238"/>
      <c r="AW357" s="238"/>
      <c r="AX357" s="238"/>
      <c r="AY357" s="238"/>
      <c r="AZ357" s="238"/>
      <c r="BA357" s="270"/>
      <c r="BB357" s="135"/>
      <c r="BC357" s="270"/>
      <c r="BD357" s="270"/>
      <c r="BE357" s="270"/>
      <c r="BF357" s="270"/>
      <c r="BG357" s="270"/>
      <c r="BH357" s="270"/>
      <c r="BI357" s="270"/>
      <c r="BJ357" s="270"/>
      <c r="BK357" s="270"/>
      <c r="BL357" s="270"/>
      <c r="BM357" s="270"/>
      <c r="BN357" s="270"/>
      <c r="BO357" s="270"/>
      <c r="BP357" s="270"/>
      <c r="BQ357" s="270"/>
      <c r="BR357" s="270"/>
      <c r="BS357" s="270"/>
      <c r="BT357" s="270"/>
      <c r="BU357" s="270"/>
      <c r="BV357" s="270"/>
      <c r="BW357" s="270"/>
      <c r="BX357" s="270"/>
      <c r="BY357" s="270"/>
      <c r="BZ357" s="238"/>
      <c r="CA357" s="238"/>
      <c r="CB357" s="238"/>
      <c r="CC357" s="238"/>
      <c r="CD357" s="238"/>
      <c r="CE357" s="238"/>
      <c r="CF357" s="238"/>
      <c r="CG357" s="238"/>
      <c r="CH357" s="238"/>
      <c r="CI357" s="238"/>
      <c r="CJ357" s="238"/>
      <c r="CK357" s="238"/>
      <c r="CL357" s="238"/>
      <c r="CM357" s="238"/>
      <c r="CN357" s="238"/>
      <c r="CO357" s="238"/>
      <c r="CP357" s="238"/>
      <c r="CQ357" s="238"/>
      <c r="CR357" s="238"/>
      <c r="CS357" s="238"/>
      <c r="CT357" s="238"/>
      <c r="CU357" s="238"/>
      <c r="CV357" s="238"/>
      <c r="CW357" s="238"/>
      <c r="CX357" s="238"/>
      <c r="CY357" s="238"/>
      <c r="CZ357" s="238"/>
    </row>
    <row r="358" s="131" customFormat="true" ht="15" customHeight="true" x14ac:dyDescent="0.2">
      <c r="B358" s="133"/>
      <c r="AA358" s="238"/>
      <c r="AB358" s="238"/>
      <c r="AC358" s="238"/>
      <c r="AD358" s="238"/>
      <c r="AE358" s="238"/>
      <c r="AF358" s="238"/>
      <c r="AG358" s="238"/>
      <c r="AH358" s="238"/>
      <c r="AI358" s="238"/>
      <c r="AJ358" s="238"/>
      <c r="AK358" s="238"/>
      <c r="AL358" s="238"/>
      <c r="AM358" s="238"/>
      <c r="AN358" s="238"/>
      <c r="AO358" s="238"/>
      <c r="AP358" s="238"/>
      <c r="AQ358" s="238"/>
      <c r="AR358" s="238"/>
      <c r="AS358" s="238"/>
      <c r="AT358" s="238"/>
      <c r="AU358" s="238"/>
      <c r="AV358" s="238"/>
      <c r="AW358" s="238"/>
      <c r="AX358" s="238"/>
      <c r="AY358" s="238"/>
      <c r="AZ358" s="238"/>
      <c r="BA358" s="270"/>
      <c r="BB358" s="135"/>
      <c r="BC358" s="270"/>
      <c r="BD358" s="270"/>
      <c r="BE358" s="270"/>
      <c r="BF358" s="270"/>
      <c r="BG358" s="270"/>
      <c r="BH358" s="270"/>
      <c r="BI358" s="270"/>
      <c r="BJ358" s="270"/>
      <c r="BK358" s="270"/>
      <c r="BL358" s="270"/>
      <c r="BM358" s="270"/>
      <c r="BN358" s="270"/>
      <c r="BO358" s="270"/>
      <c r="BP358" s="270"/>
      <c r="BQ358" s="270"/>
      <c r="BR358" s="270"/>
      <c r="BS358" s="270"/>
      <c r="BT358" s="270"/>
      <c r="BU358" s="270"/>
      <c r="BV358" s="270"/>
      <c r="BW358" s="270"/>
      <c r="BX358" s="270"/>
      <c r="BY358" s="270"/>
      <c r="BZ358" s="238"/>
      <c r="CA358" s="238"/>
      <c r="CB358" s="238"/>
      <c r="CC358" s="238"/>
      <c r="CD358" s="238"/>
      <c r="CE358" s="238"/>
      <c r="CF358" s="238"/>
      <c r="CG358" s="238"/>
      <c r="CH358" s="238"/>
      <c r="CI358" s="238"/>
      <c r="CJ358" s="238"/>
      <c r="CK358" s="238"/>
      <c r="CL358" s="238"/>
      <c r="CM358" s="238"/>
      <c r="CN358" s="238"/>
      <c r="CO358" s="238"/>
      <c r="CP358" s="238"/>
      <c r="CQ358" s="238"/>
      <c r="CR358" s="238"/>
      <c r="CS358" s="238"/>
      <c r="CT358" s="238"/>
      <c r="CU358" s="238"/>
      <c r="CV358" s="238"/>
      <c r="CW358" s="238"/>
      <c r="CX358" s="238"/>
      <c r="CY358" s="238"/>
      <c r="CZ358" s="238"/>
    </row>
    <row r="359" s="131" customFormat="true" ht="15" customHeight="true" x14ac:dyDescent="0.2">
      <c r="B359" s="133"/>
      <c r="AA359" s="238"/>
      <c r="AB359" s="238"/>
      <c r="AC359" s="238"/>
      <c r="AD359" s="238"/>
      <c r="AE359" s="238"/>
      <c r="AF359" s="238"/>
      <c r="AG359" s="238"/>
      <c r="AH359" s="238"/>
      <c r="AI359" s="238"/>
      <c r="AJ359" s="238"/>
      <c r="AK359" s="238"/>
      <c r="AL359" s="238"/>
      <c r="AM359" s="238"/>
      <c r="AN359" s="238"/>
      <c r="AO359" s="238"/>
      <c r="AP359" s="238"/>
      <c r="AQ359" s="238"/>
      <c r="AR359" s="238"/>
      <c r="AS359" s="238"/>
      <c r="AT359" s="238"/>
      <c r="AU359" s="238"/>
      <c r="AV359" s="238"/>
      <c r="AW359" s="238"/>
      <c r="AX359" s="238"/>
      <c r="AY359" s="238"/>
      <c r="AZ359" s="238"/>
      <c r="BA359" s="270"/>
      <c r="BB359" s="135"/>
      <c r="BC359" s="270"/>
      <c r="BD359" s="270"/>
      <c r="BE359" s="270"/>
      <c r="BF359" s="270"/>
      <c r="BG359" s="270"/>
      <c r="BH359" s="270"/>
      <c r="BI359" s="270"/>
      <c r="BJ359" s="270"/>
      <c r="BK359" s="270"/>
      <c r="BL359" s="270"/>
      <c r="BM359" s="270"/>
      <c r="BN359" s="270"/>
      <c r="BO359" s="270"/>
      <c r="BP359" s="270"/>
      <c r="BQ359" s="270"/>
      <c r="BR359" s="270"/>
      <c r="BS359" s="270"/>
      <c r="BT359" s="270"/>
      <c r="BU359" s="270"/>
      <c r="BV359" s="270"/>
      <c r="BW359" s="270"/>
      <c r="BX359" s="270"/>
      <c r="BY359" s="270"/>
      <c r="BZ359" s="238"/>
      <c r="CA359" s="238"/>
      <c r="CB359" s="238"/>
      <c r="CC359" s="238"/>
      <c r="CD359" s="238"/>
      <c r="CE359" s="238"/>
      <c r="CF359" s="238"/>
      <c r="CG359" s="238"/>
      <c r="CH359" s="238"/>
      <c r="CI359" s="238"/>
      <c r="CJ359" s="238"/>
      <c r="CK359" s="238"/>
      <c r="CL359" s="238"/>
      <c r="CM359" s="238"/>
      <c r="CN359" s="238"/>
      <c r="CO359" s="238"/>
      <c r="CP359" s="238"/>
      <c r="CQ359" s="238"/>
      <c r="CR359" s="238"/>
      <c r="CS359" s="238"/>
      <c r="CT359" s="238"/>
      <c r="CU359" s="238"/>
      <c r="CV359" s="238"/>
      <c r="CW359" s="238"/>
      <c r="CX359" s="238"/>
      <c r="CY359" s="238"/>
      <c r="CZ359" s="238"/>
    </row>
    <row r="360" s="131" customFormat="true" ht="15" customHeight="true" x14ac:dyDescent="0.2">
      <c r="B360" s="133"/>
      <c r="AA360" s="238"/>
      <c r="AB360" s="238"/>
      <c r="AC360" s="238"/>
      <c r="AD360" s="238"/>
      <c r="AE360" s="238"/>
      <c r="AF360" s="238"/>
      <c r="AG360" s="238"/>
      <c r="AH360" s="238"/>
      <c r="AI360" s="238"/>
      <c r="AJ360" s="238"/>
      <c r="AK360" s="238"/>
      <c r="AL360" s="238"/>
      <c r="AM360" s="238"/>
      <c r="AN360" s="238"/>
      <c r="AO360" s="238"/>
      <c r="AP360" s="238"/>
      <c r="AQ360" s="238"/>
      <c r="AR360" s="238"/>
      <c r="AS360" s="238"/>
      <c r="AT360" s="238"/>
      <c r="AU360" s="238"/>
      <c r="AV360" s="238"/>
      <c r="AW360" s="238"/>
      <c r="AX360" s="238"/>
      <c r="AY360" s="238"/>
      <c r="AZ360" s="238"/>
      <c r="BA360" s="270"/>
      <c r="BB360" s="135"/>
      <c r="BC360" s="270"/>
      <c r="BD360" s="270"/>
      <c r="BE360" s="270"/>
      <c r="BF360" s="270"/>
      <c r="BG360" s="270"/>
      <c r="BH360" s="270"/>
      <c r="BI360" s="270"/>
      <c r="BJ360" s="270"/>
      <c r="BK360" s="270"/>
      <c r="BL360" s="270"/>
      <c r="BM360" s="270"/>
      <c r="BN360" s="270"/>
      <c r="BO360" s="270"/>
      <c r="BP360" s="270"/>
      <c r="BQ360" s="270"/>
      <c r="BR360" s="270"/>
      <c r="BS360" s="270"/>
      <c r="BT360" s="270"/>
      <c r="BU360" s="270"/>
      <c r="BV360" s="270"/>
      <c r="BW360" s="270"/>
      <c r="BX360" s="270"/>
      <c r="BY360" s="270"/>
      <c r="BZ360" s="238"/>
      <c r="CA360" s="238"/>
      <c r="CB360" s="238"/>
      <c r="CC360" s="238"/>
      <c r="CD360" s="238"/>
      <c r="CE360" s="238"/>
      <c r="CF360" s="238"/>
      <c r="CG360" s="238"/>
      <c r="CH360" s="238"/>
      <c r="CI360" s="238"/>
      <c r="CJ360" s="238"/>
      <c r="CK360" s="238"/>
      <c r="CL360" s="238"/>
      <c r="CM360" s="238"/>
      <c r="CN360" s="238"/>
      <c r="CO360" s="238"/>
      <c r="CP360" s="238"/>
      <c r="CQ360" s="238"/>
      <c r="CR360" s="238"/>
      <c r="CS360" s="238"/>
      <c r="CT360" s="238"/>
      <c r="CU360" s="238"/>
      <c r="CV360" s="238"/>
      <c r="CW360" s="238"/>
      <c r="CX360" s="238"/>
      <c r="CY360" s="238"/>
      <c r="CZ360" s="238"/>
    </row>
    <row r="361" s="131" customFormat="true" ht="15" customHeight="true" x14ac:dyDescent="0.2">
      <c r="B361" s="133"/>
      <c r="AA361" s="238"/>
      <c r="AB361" s="238"/>
      <c r="AC361" s="238"/>
      <c r="AD361" s="238"/>
      <c r="AE361" s="238"/>
      <c r="AF361" s="238"/>
      <c r="AG361" s="238"/>
      <c r="AH361" s="238"/>
      <c r="AI361" s="238"/>
      <c r="AJ361" s="238"/>
      <c r="AK361" s="238"/>
      <c r="AL361" s="238"/>
      <c r="AM361" s="238"/>
      <c r="AN361" s="238"/>
      <c r="AO361" s="238"/>
      <c r="AP361" s="238"/>
      <c r="AQ361" s="238"/>
      <c r="AR361" s="238"/>
      <c r="AS361" s="238"/>
      <c r="AT361" s="238"/>
      <c r="AU361" s="238"/>
      <c r="AV361" s="238"/>
      <c r="AW361" s="238"/>
      <c r="AX361" s="238"/>
      <c r="AY361" s="238"/>
      <c r="AZ361" s="238"/>
      <c r="BA361" s="270"/>
      <c r="BB361" s="135"/>
      <c r="BC361" s="270"/>
      <c r="BD361" s="270"/>
      <c r="BE361" s="270"/>
      <c r="BF361" s="270"/>
      <c r="BG361" s="270"/>
      <c r="BH361" s="270"/>
      <c r="BI361" s="270"/>
      <c r="BJ361" s="270"/>
      <c r="BK361" s="270"/>
      <c r="BL361" s="270"/>
      <c r="BM361" s="270"/>
      <c r="BN361" s="270"/>
      <c r="BO361" s="270"/>
      <c r="BP361" s="270"/>
      <c r="BQ361" s="270"/>
      <c r="BR361" s="270"/>
      <c r="BS361" s="270"/>
      <c r="BT361" s="270"/>
      <c r="BU361" s="270"/>
      <c r="BV361" s="270"/>
      <c r="BW361" s="270"/>
      <c r="BX361" s="270"/>
      <c r="BY361" s="270"/>
      <c r="BZ361" s="238"/>
      <c r="CA361" s="238"/>
      <c r="CB361" s="238"/>
      <c r="CC361" s="238"/>
      <c r="CD361" s="238"/>
      <c r="CE361" s="238"/>
      <c r="CF361" s="238"/>
      <c r="CG361" s="238"/>
      <c r="CH361" s="238"/>
      <c r="CI361" s="238"/>
      <c r="CJ361" s="238"/>
      <c r="CK361" s="238"/>
      <c r="CL361" s="238"/>
      <c r="CM361" s="238"/>
      <c r="CN361" s="238"/>
      <c r="CO361" s="238"/>
      <c r="CP361" s="238"/>
      <c r="CQ361" s="238"/>
      <c r="CR361" s="238"/>
      <c r="CS361" s="238"/>
      <c r="CT361" s="238"/>
      <c r="CU361" s="238"/>
      <c r="CV361" s="238"/>
      <c r="CW361" s="238"/>
      <c r="CX361" s="238"/>
      <c r="CY361" s="238"/>
      <c r="CZ361" s="238"/>
    </row>
    <row r="362" s="131" customFormat="true" ht="15" customHeight="true" x14ac:dyDescent="0.2">
      <c r="B362" s="133"/>
      <c r="AA362" s="238"/>
      <c r="AB362" s="238"/>
      <c r="AC362" s="238"/>
      <c r="AD362" s="238"/>
      <c r="AE362" s="238"/>
      <c r="AF362" s="238"/>
      <c r="AG362" s="238"/>
      <c r="AH362" s="238"/>
      <c r="AI362" s="238"/>
      <c r="AJ362" s="238"/>
      <c r="AK362" s="238"/>
      <c r="AL362" s="238"/>
      <c r="AM362" s="238"/>
      <c r="AN362" s="238"/>
      <c r="AO362" s="238"/>
      <c r="AP362" s="238"/>
      <c r="AQ362" s="238"/>
      <c r="AR362" s="238"/>
      <c r="AS362" s="238"/>
      <c r="AT362" s="238"/>
      <c r="AU362" s="238"/>
      <c r="AV362" s="238"/>
      <c r="AW362" s="238"/>
      <c r="AX362" s="238"/>
      <c r="AY362" s="238"/>
      <c r="AZ362" s="238"/>
      <c r="BA362" s="270"/>
      <c r="BB362" s="135"/>
      <c r="BC362" s="270"/>
      <c r="BD362" s="270"/>
      <c r="BE362" s="270"/>
      <c r="BF362" s="270"/>
      <c r="BG362" s="270"/>
      <c r="BH362" s="270"/>
      <c r="BI362" s="270"/>
      <c r="BJ362" s="270"/>
      <c r="BK362" s="270"/>
      <c r="BL362" s="270"/>
      <c r="BM362" s="270"/>
      <c r="BN362" s="270"/>
      <c r="BO362" s="270"/>
      <c r="BP362" s="270"/>
      <c r="BQ362" s="270"/>
      <c r="BR362" s="270"/>
      <c r="BS362" s="270"/>
      <c r="BT362" s="270"/>
      <c r="BU362" s="270"/>
      <c r="BV362" s="270"/>
      <c r="BW362" s="270"/>
      <c r="BX362" s="270"/>
      <c r="BY362" s="270"/>
      <c r="BZ362" s="238"/>
      <c r="CA362" s="238"/>
      <c r="CB362" s="238"/>
      <c r="CC362" s="238"/>
      <c r="CD362" s="238"/>
      <c r="CE362" s="238"/>
      <c r="CF362" s="238"/>
      <c r="CG362" s="238"/>
      <c r="CH362" s="238"/>
      <c r="CI362" s="238"/>
      <c r="CJ362" s="238"/>
      <c r="CK362" s="238"/>
      <c r="CL362" s="238"/>
      <c r="CM362" s="238"/>
      <c r="CN362" s="238"/>
      <c r="CO362" s="238"/>
      <c r="CP362" s="238"/>
      <c r="CQ362" s="238"/>
      <c r="CR362" s="238"/>
      <c r="CS362" s="238"/>
      <c r="CT362" s="238"/>
      <c r="CU362" s="238"/>
      <c r="CV362" s="238"/>
      <c r="CW362" s="238"/>
      <c r="CX362" s="238"/>
      <c r="CY362" s="238"/>
      <c r="CZ362" s="238"/>
    </row>
    <row r="363" s="131" customFormat="true" ht="15" customHeight="true" x14ac:dyDescent="0.2">
      <c r="B363" s="133"/>
      <c r="AA363" s="238"/>
      <c r="AB363" s="238"/>
      <c r="AC363" s="238"/>
      <c r="AD363" s="238"/>
      <c r="AE363" s="238"/>
      <c r="AF363" s="238"/>
      <c r="AG363" s="238"/>
      <c r="AH363" s="238"/>
      <c r="AI363" s="238"/>
      <c r="AJ363" s="238"/>
      <c r="AK363" s="238"/>
      <c r="AL363" s="238"/>
      <c r="AM363" s="238"/>
      <c r="AN363" s="238"/>
      <c r="AO363" s="238"/>
      <c r="AP363" s="238"/>
      <c r="AQ363" s="238"/>
      <c r="AR363" s="238"/>
      <c r="AS363" s="238"/>
      <c r="AT363" s="238"/>
      <c r="AU363" s="238"/>
      <c r="AV363" s="238"/>
      <c r="AW363" s="238"/>
      <c r="AX363" s="238"/>
      <c r="AY363" s="238"/>
      <c r="AZ363" s="238"/>
      <c r="BA363" s="270"/>
      <c r="BB363" s="135"/>
      <c r="BC363" s="270"/>
      <c r="BD363" s="270"/>
      <c r="BE363" s="270"/>
      <c r="BF363" s="270"/>
      <c r="BG363" s="270"/>
      <c r="BH363" s="270"/>
      <c r="BI363" s="270"/>
      <c r="BJ363" s="270"/>
      <c r="BK363" s="270"/>
      <c r="BL363" s="270"/>
      <c r="BM363" s="270"/>
      <c r="BN363" s="270"/>
      <c r="BO363" s="270"/>
      <c r="BP363" s="270"/>
      <c r="BQ363" s="270"/>
      <c r="BR363" s="270"/>
      <c r="BS363" s="270"/>
      <c r="BT363" s="270"/>
      <c r="BU363" s="270"/>
      <c r="BV363" s="270"/>
      <c r="BW363" s="270"/>
      <c r="BX363" s="270"/>
      <c r="BY363" s="270"/>
      <c r="BZ363" s="238"/>
      <c r="CA363" s="238"/>
      <c r="CB363" s="238"/>
      <c r="CC363" s="238"/>
      <c r="CD363" s="238"/>
      <c r="CE363" s="238"/>
      <c r="CF363" s="238"/>
      <c r="CG363" s="238"/>
      <c r="CH363" s="238"/>
      <c r="CI363" s="238"/>
      <c r="CJ363" s="238"/>
      <c r="CK363" s="238"/>
      <c r="CL363" s="238"/>
      <c r="CM363" s="238"/>
      <c r="CN363" s="238"/>
      <c r="CO363" s="238"/>
      <c r="CP363" s="238"/>
      <c r="CQ363" s="238"/>
      <c r="CR363" s="238"/>
      <c r="CS363" s="238"/>
      <c r="CT363" s="238"/>
      <c r="CU363" s="238"/>
      <c r="CV363" s="238"/>
      <c r="CW363" s="238"/>
      <c r="CX363" s="238"/>
      <c r="CY363" s="238"/>
      <c r="CZ363" s="238"/>
    </row>
    <row r="364" s="131" customFormat="true" ht="15" customHeight="true" x14ac:dyDescent="0.2">
      <c r="B364" s="133"/>
      <c r="AA364" s="238"/>
      <c r="AB364" s="238"/>
      <c r="AC364" s="238"/>
      <c r="AD364" s="238"/>
      <c r="AE364" s="238"/>
      <c r="AF364" s="238"/>
      <c r="AG364" s="238"/>
      <c r="AH364" s="238"/>
      <c r="AI364" s="238"/>
      <c r="AJ364" s="238"/>
      <c r="AK364" s="238"/>
      <c r="AL364" s="238"/>
      <c r="AM364" s="238"/>
      <c r="AN364" s="238"/>
      <c r="AO364" s="238"/>
      <c r="AP364" s="238"/>
      <c r="AQ364" s="238"/>
      <c r="AR364" s="238"/>
      <c r="AS364" s="238"/>
      <c r="AT364" s="238"/>
      <c r="AU364" s="238"/>
      <c r="AV364" s="238"/>
      <c r="AW364" s="238"/>
      <c r="AX364" s="238"/>
      <c r="AY364" s="238"/>
      <c r="AZ364" s="238"/>
      <c r="BA364" s="270"/>
      <c r="BB364" s="135"/>
      <c r="BC364" s="270"/>
      <c r="BD364" s="270"/>
      <c r="BE364" s="270"/>
      <c r="BF364" s="270"/>
      <c r="BG364" s="270"/>
      <c r="BH364" s="270"/>
      <c r="BI364" s="270"/>
      <c r="BJ364" s="270"/>
      <c r="BK364" s="270"/>
      <c r="BL364" s="270"/>
      <c r="BM364" s="270"/>
      <c r="BN364" s="270"/>
      <c r="BO364" s="270"/>
      <c r="BP364" s="270"/>
      <c r="BQ364" s="270"/>
      <c r="BR364" s="270"/>
      <c r="BS364" s="270"/>
      <c r="BT364" s="270"/>
      <c r="BU364" s="270"/>
      <c r="BV364" s="270"/>
      <c r="BW364" s="270"/>
      <c r="BX364" s="270"/>
      <c r="BY364" s="270"/>
      <c r="BZ364" s="238"/>
      <c r="CA364" s="238"/>
      <c r="CB364" s="238"/>
      <c r="CC364" s="238"/>
      <c r="CD364" s="238"/>
      <c r="CE364" s="238"/>
      <c r="CF364" s="238"/>
      <c r="CG364" s="238"/>
      <c r="CH364" s="238"/>
      <c r="CI364" s="238"/>
      <c r="CJ364" s="238"/>
      <c r="CK364" s="238"/>
      <c r="CL364" s="238"/>
      <c r="CM364" s="238"/>
      <c r="CN364" s="238"/>
      <c r="CO364" s="238"/>
      <c r="CP364" s="238"/>
      <c r="CQ364" s="238"/>
      <c r="CR364" s="238"/>
      <c r="CS364" s="238"/>
      <c r="CT364" s="238"/>
      <c r="CU364" s="238"/>
      <c r="CV364" s="238"/>
      <c r="CW364" s="238"/>
      <c r="CX364" s="238"/>
      <c r="CY364" s="238"/>
      <c r="CZ364" s="238"/>
    </row>
    <row r="365" s="131" customFormat="true" ht="15" customHeight="true" x14ac:dyDescent="0.2">
      <c r="B365" s="133"/>
      <c r="AA365" s="238"/>
      <c r="AB365" s="238"/>
      <c r="AC365" s="238"/>
      <c r="AD365" s="238"/>
      <c r="AE365" s="238"/>
      <c r="AF365" s="238"/>
      <c r="AG365" s="238"/>
      <c r="AH365" s="238"/>
      <c r="AI365" s="238"/>
      <c r="AJ365" s="238"/>
      <c r="AK365" s="238"/>
      <c r="AL365" s="238"/>
      <c r="AM365" s="238"/>
      <c r="AN365" s="238"/>
      <c r="AO365" s="238"/>
      <c r="AP365" s="238"/>
      <c r="AQ365" s="238"/>
      <c r="AR365" s="238"/>
      <c r="AS365" s="238"/>
      <c r="AT365" s="238"/>
      <c r="AU365" s="238"/>
      <c r="AV365" s="238"/>
      <c r="AW365" s="238"/>
      <c r="AX365" s="238"/>
      <c r="AY365" s="238"/>
      <c r="AZ365" s="238"/>
      <c r="BA365" s="270"/>
      <c r="BB365" s="135"/>
      <c r="BC365" s="270"/>
      <c r="BD365" s="270"/>
      <c r="BE365" s="270"/>
      <c r="BF365" s="270"/>
      <c r="BG365" s="270"/>
      <c r="BH365" s="270"/>
      <c r="BI365" s="270"/>
      <c r="BJ365" s="270"/>
      <c r="BK365" s="270"/>
      <c r="BL365" s="270"/>
      <c r="BM365" s="270"/>
      <c r="BN365" s="270"/>
      <c r="BO365" s="270"/>
      <c r="BP365" s="270"/>
      <c r="BQ365" s="270"/>
      <c r="BR365" s="270"/>
      <c r="BS365" s="270"/>
      <c r="BT365" s="270"/>
      <c r="BU365" s="270"/>
      <c r="BV365" s="270"/>
      <c r="BW365" s="270"/>
      <c r="BX365" s="270"/>
      <c r="BY365" s="270"/>
      <c r="BZ365" s="238"/>
      <c r="CA365" s="238"/>
      <c r="CB365" s="238"/>
      <c r="CC365" s="238"/>
      <c r="CD365" s="238"/>
      <c r="CE365" s="238"/>
      <c r="CF365" s="238"/>
      <c r="CG365" s="238"/>
      <c r="CH365" s="238"/>
      <c r="CI365" s="238"/>
      <c r="CJ365" s="238"/>
      <c r="CK365" s="238"/>
      <c r="CL365" s="238"/>
      <c r="CM365" s="238"/>
      <c r="CN365" s="238"/>
      <c r="CO365" s="238"/>
      <c r="CP365" s="238"/>
      <c r="CQ365" s="238"/>
      <c r="CR365" s="238"/>
      <c r="CS365" s="238"/>
      <c r="CT365" s="238"/>
      <c r="CU365" s="238"/>
      <c r="CV365" s="238"/>
      <c r="CW365" s="238"/>
      <c r="CX365" s="238"/>
      <c r="CY365" s="238"/>
      <c r="CZ365" s="238"/>
    </row>
    <row r="366" s="131" customFormat="true" ht="15" customHeight="true" x14ac:dyDescent="0.2">
      <c r="B366" s="133"/>
      <c r="AA366" s="238"/>
      <c r="AB366" s="238"/>
      <c r="AC366" s="238"/>
      <c r="AD366" s="238"/>
      <c r="AE366" s="238"/>
      <c r="AF366" s="238"/>
      <c r="AG366" s="238"/>
      <c r="AH366" s="238"/>
      <c r="AI366" s="238"/>
      <c r="AJ366" s="238"/>
      <c r="AK366" s="238"/>
      <c r="AL366" s="238"/>
      <c r="AM366" s="238"/>
      <c r="AN366" s="238"/>
      <c r="AO366" s="238"/>
      <c r="AP366" s="238"/>
      <c r="AQ366" s="238"/>
      <c r="AR366" s="238"/>
      <c r="AS366" s="238"/>
      <c r="AT366" s="238"/>
      <c r="AU366" s="238"/>
      <c r="AV366" s="238"/>
      <c r="AW366" s="238"/>
      <c r="AX366" s="238"/>
      <c r="AY366" s="238"/>
      <c r="AZ366" s="238"/>
      <c r="BA366" s="270"/>
      <c r="BB366" s="135"/>
      <c r="BC366" s="270"/>
      <c r="BD366" s="270"/>
      <c r="BE366" s="270"/>
      <c r="BF366" s="270"/>
      <c r="BG366" s="270"/>
      <c r="BH366" s="270"/>
      <c r="BI366" s="270"/>
      <c r="BJ366" s="270"/>
      <c r="BK366" s="270"/>
      <c r="BL366" s="270"/>
      <c r="BM366" s="270"/>
      <c r="BN366" s="270"/>
      <c r="BO366" s="270"/>
      <c r="BP366" s="270"/>
      <c r="BQ366" s="270"/>
      <c r="BR366" s="270"/>
      <c r="BS366" s="270"/>
      <c r="BT366" s="270"/>
      <c r="BU366" s="270"/>
      <c r="BV366" s="270"/>
      <c r="BW366" s="270"/>
      <c r="BX366" s="270"/>
      <c r="BY366" s="270"/>
      <c r="BZ366" s="238"/>
      <c r="CA366" s="238"/>
      <c r="CB366" s="238"/>
      <c r="CC366" s="238"/>
      <c r="CD366" s="238"/>
      <c r="CE366" s="238"/>
      <c r="CF366" s="238"/>
      <c r="CG366" s="238"/>
      <c r="CH366" s="238"/>
      <c r="CI366" s="238"/>
      <c r="CJ366" s="238"/>
      <c r="CK366" s="238"/>
      <c r="CL366" s="238"/>
      <c r="CM366" s="238"/>
      <c r="CN366" s="238"/>
      <c r="CO366" s="238"/>
      <c r="CP366" s="238"/>
      <c r="CQ366" s="238"/>
      <c r="CR366" s="238"/>
      <c r="CS366" s="238"/>
      <c r="CT366" s="238"/>
      <c r="CU366" s="238"/>
      <c r="CV366" s="238"/>
      <c r="CW366" s="238"/>
      <c r="CX366" s="238"/>
      <c r="CY366" s="238"/>
      <c r="CZ366" s="238"/>
    </row>
    <row r="367" s="131" customFormat="true" ht="15" customHeight="true" x14ac:dyDescent="0.2">
      <c r="B367" s="133"/>
      <c r="AA367" s="238"/>
      <c r="AB367" s="238"/>
      <c r="AC367" s="238"/>
      <c r="AD367" s="238"/>
      <c r="AE367" s="238"/>
      <c r="AF367" s="238"/>
      <c r="AG367" s="238"/>
      <c r="AH367" s="238"/>
      <c r="AI367" s="238"/>
      <c r="AJ367" s="238"/>
      <c r="AK367" s="238"/>
      <c r="AL367" s="238"/>
      <c r="AM367" s="238"/>
      <c r="AN367" s="238"/>
      <c r="AO367" s="238"/>
      <c r="AP367" s="238"/>
      <c r="AQ367" s="238"/>
      <c r="AR367" s="238"/>
      <c r="AS367" s="238"/>
      <c r="AT367" s="238"/>
      <c r="AU367" s="238"/>
      <c r="AV367" s="238"/>
      <c r="AW367" s="238"/>
      <c r="AX367" s="238"/>
      <c r="AY367" s="238"/>
      <c r="AZ367" s="238"/>
      <c r="BA367" s="270"/>
      <c r="BB367" s="135"/>
      <c r="BC367" s="270"/>
      <c r="BD367" s="270"/>
      <c r="BE367" s="270"/>
      <c r="BF367" s="270"/>
      <c r="BG367" s="270"/>
      <c r="BH367" s="270"/>
      <c r="BI367" s="270"/>
      <c r="BJ367" s="270"/>
      <c r="BK367" s="270"/>
      <c r="BL367" s="270"/>
      <c r="BM367" s="270"/>
      <c r="BN367" s="270"/>
      <c r="BO367" s="270"/>
      <c r="BP367" s="270"/>
      <c r="BQ367" s="270"/>
      <c r="BR367" s="270"/>
      <c r="BS367" s="270"/>
      <c r="BT367" s="270"/>
      <c r="BU367" s="270"/>
      <c r="BV367" s="270"/>
      <c r="BW367" s="270"/>
      <c r="BX367" s="270"/>
      <c r="BY367" s="270"/>
      <c r="BZ367" s="238"/>
      <c r="CA367" s="238"/>
      <c r="CB367" s="238"/>
      <c r="CC367" s="238"/>
      <c r="CD367" s="238"/>
      <c r="CE367" s="238"/>
      <c r="CF367" s="238"/>
      <c r="CG367" s="238"/>
      <c r="CH367" s="238"/>
      <c r="CI367" s="238"/>
      <c r="CJ367" s="238"/>
      <c r="CK367" s="238"/>
      <c r="CL367" s="238"/>
      <c r="CM367" s="238"/>
      <c r="CN367" s="238"/>
      <c r="CO367" s="238"/>
      <c r="CP367" s="238"/>
      <c r="CQ367" s="238"/>
      <c r="CR367" s="238"/>
      <c r="CS367" s="238"/>
      <c r="CT367" s="238"/>
      <c r="CU367" s="238"/>
      <c r="CV367" s="238"/>
      <c r="CW367" s="238"/>
      <c r="CX367" s="238"/>
      <c r="CY367" s="238"/>
      <c r="CZ367" s="238"/>
    </row>
    <row r="368" s="131" customFormat="true" ht="15" customHeight="true" x14ac:dyDescent="0.2">
      <c r="B368" s="133"/>
      <c r="AA368" s="238"/>
      <c r="AB368" s="238"/>
      <c r="AC368" s="238"/>
      <c r="AD368" s="238"/>
      <c r="AE368" s="238"/>
      <c r="AF368" s="238"/>
      <c r="AG368" s="238"/>
      <c r="AH368" s="238"/>
      <c r="AI368" s="238"/>
      <c r="AJ368" s="238"/>
      <c r="AK368" s="238"/>
      <c r="AL368" s="238"/>
      <c r="AM368" s="238"/>
      <c r="AN368" s="238"/>
      <c r="AO368" s="238"/>
      <c r="AP368" s="238"/>
      <c r="AQ368" s="238"/>
      <c r="AR368" s="238"/>
      <c r="AS368" s="238"/>
      <c r="AT368" s="238"/>
      <c r="AU368" s="238"/>
      <c r="AV368" s="238"/>
      <c r="AW368" s="238"/>
      <c r="AX368" s="238"/>
      <c r="AY368" s="238"/>
      <c r="AZ368" s="238"/>
      <c r="BA368" s="270"/>
      <c r="BB368" s="135"/>
      <c r="BC368" s="270"/>
      <c r="BD368" s="270"/>
      <c r="BE368" s="270"/>
      <c r="BF368" s="270"/>
      <c r="BG368" s="270"/>
      <c r="BH368" s="270"/>
      <c r="BI368" s="270"/>
      <c r="BJ368" s="270"/>
      <c r="BK368" s="270"/>
      <c r="BL368" s="270"/>
      <c r="BM368" s="270"/>
      <c r="BN368" s="270"/>
      <c r="BO368" s="270"/>
      <c r="BP368" s="270"/>
      <c r="BQ368" s="270"/>
      <c r="BR368" s="270"/>
      <c r="BS368" s="270"/>
      <c r="BT368" s="270"/>
      <c r="BU368" s="270"/>
      <c r="BV368" s="270"/>
      <c r="BW368" s="270"/>
      <c r="BX368" s="270"/>
      <c r="BY368" s="270"/>
      <c r="BZ368" s="238"/>
      <c r="CA368" s="238"/>
      <c r="CB368" s="238"/>
      <c r="CC368" s="238"/>
      <c r="CD368" s="238"/>
      <c r="CE368" s="238"/>
      <c r="CF368" s="238"/>
      <c r="CG368" s="238"/>
      <c r="CH368" s="238"/>
      <c r="CI368" s="238"/>
      <c r="CJ368" s="238"/>
      <c r="CK368" s="238"/>
      <c r="CL368" s="238"/>
      <c r="CM368" s="238"/>
      <c r="CN368" s="238"/>
      <c r="CO368" s="238"/>
      <c r="CP368" s="238"/>
      <c r="CQ368" s="238"/>
      <c r="CR368" s="238"/>
      <c r="CS368" s="238"/>
      <c r="CT368" s="238"/>
      <c r="CU368" s="238"/>
      <c r="CV368" s="238"/>
      <c r="CW368" s="238"/>
      <c r="CX368" s="238"/>
      <c r="CY368" s="238"/>
      <c r="CZ368" s="238"/>
    </row>
    <row r="369" s="131" customFormat="true" ht="15" customHeight="true" x14ac:dyDescent="0.2">
      <c r="B369" s="133"/>
      <c r="AA369" s="238"/>
      <c r="AB369" s="238"/>
      <c r="AC369" s="238"/>
      <c r="AD369" s="238"/>
      <c r="AE369" s="238"/>
      <c r="AF369" s="238"/>
      <c r="AG369" s="238"/>
      <c r="AH369" s="238"/>
      <c r="AI369" s="238"/>
      <c r="AJ369" s="238"/>
      <c r="AK369" s="238"/>
      <c r="AL369" s="238"/>
      <c r="AM369" s="238"/>
      <c r="AN369" s="238"/>
      <c r="AO369" s="238"/>
      <c r="AP369" s="238"/>
      <c r="AQ369" s="238"/>
      <c r="AR369" s="238"/>
      <c r="AS369" s="238"/>
      <c r="AT369" s="238"/>
      <c r="AU369" s="238"/>
      <c r="AV369" s="238"/>
      <c r="AW369" s="238"/>
      <c r="AX369" s="238"/>
      <c r="AY369" s="238"/>
      <c r="AZ369" s="238"/>
      <c r="BA369" s="270"/>
      <c r="BB369" s="135"/>
      <c r="BC369" s="270"/>
      <c r="BD369" s="270"/>
      <c r="BE369" s="270"/>
      <c r="BF369" s="270"/>
      <c r="BG369" s="270"/>
      <c r="BH369" s="270"/>
      <c r="BI369" s="270"/>
      <c r="BJ369" s="270"/>
      <c r="BK369" s="270"/>
      <c r="BL369" s="270"/>
      <c r="BM369" s="270"/>
      <c r="BN369" s="270"/>
      <c r="BO369" s="270"/>
      <c r="BP369" s="270"/>
      <c r="BQ369" s="270"/>
      <c r="BR369" s="270"/>
      <c r="BS369" s="270"/>
      <c r="BT369" s="270"/>
      <c r="BU369" s="270"/>
      <c r="BV369" s="270"/>
      <c r="BW369" s="270"/>
      <c r="BX369" s="270"/>
      <c r="BY369" s="270"/>
      <c r="BZ369" s="238"/>
      <c r="CA369" s="238"/>
      <c r="CB369" s="238"/>
      <c r="CC369" s="238"/>
      <c r="CD369" s="238"/>
      <c r="CE369" s="238"/>
      <c r="CF369" s="238"/>
      <c r="CG369" s="238"/>
      <c r="CH369" s="238"/>
      <c r="CI369" s="238"/>
      <c r="CJ369" s="238"/>
      <c r="CK369" s="238"/>
      <c r="CL369" s="238"/>
      <c r="CM369" s="238"/>
      <c r="CN369" s="238"/>
      <c r="CO369" s="238"/>
      <c r="CP369" s="238"/>
      <c r="CQ369" s="238"/>
      <c r="CR369" s="238"/>
      <c r="CS369" s="238"/>
      <c r="CT369" s="238"/>
      <c r="CU369" s="238"/>
      <c r="CV369" s="238"/>
      <c r="CW369" s="238"/>
      <c r="CX369" s="238"/>
      <c r="CY369" s="238"/>
      <c r="CZ369" s="238"/>
    </row>
    <row r="370" s="131" customFormat="true" ht="15" customHeight="true" x14ac:dyDescent="0.2">
      <c r="B370" s="133"/>
      <c r="AA370" s="238"/>
      <c r="AB370" s="238"/>
      <c r="AC370" s="238"/>
      <c r="AD370" s="238"/>
      <c r="AE370" s="238"/>
      <c r="AF370" s="238"/>
      <c r="AG370" s="238"/>
      <c r="AH370" s="238"/>
      <c r="AI370" s="238"/>
      <c r="AJ370" s="238"/>
      <c r="AK370" s="238"/>
      <c r="AL370" s="238"/>
      <c r="AM370" s="238"/>
      <c r="AN370" s="238"/>
      <c r="AO370" s="238"/>
      <c r="AP370" s="238"/>
      <c r="AQ370" s="238"/>
      <c r="AR370" s="238"/>
      <c r="AS370" s="238"/>
      <c r="AT370" s="238"/>
      <c r="AU370" s="238"/>
      <c r="AV370" s="238"/>
      <c r="AW370" s="238"/>
      <c r="AX370" s="238"/>
      <c r="AY370" s="238"/>
      <c r="AZ370" s="238"/>
      <c r="BA370" s="270"/>
      <c r="BB370" s="135"/>
      <c r="BC370" s="270"/>
      <c r="BD370" s="270"/>
      <c r="BE370" s="270"/>
      <c r="BF370" s="270"/>
      <c r="BG370" s="270"/>
      <c r="BH370" s="270"/>
      <c r="BI370" s="270"/>
      <c r="BJ370" s="270"/>
      <c r="BK370" s="270"/>
      <c r="BL370" s="270"/>
      <c r="BM370" s="270"/>
      <c r="BN370" s="270"/>
      <c r="BO370" s="270"/>
      <c r="BP370" s="270"/>
      <c r="BQ370" s="270"/>
      <c r="BR370" s="270"/>
      <c r="BS370" s="270"/>
      <c r="BT370" s="270"/>
      <c r="BU370" s="270"/>
      <c r="BV370" s="270"/>
      <c r="BW370" s="270"/>
      <c r="BX370" s="270"/>
      <c r="BY370" s="270"/>
      <c r="BZ370" s="238"/>
      <c r="CA370" s="238"/>
      <c r="CB370" s="238"/>
      <c r="CC370" s="238"/>
      <c r="CD370" s="238"/>
      <c r="CE370" s="238"/>
      <c r="CF370" s="238"/>
      <c r="CG370" s="238"/>
      <c r="CH370" s="238"/>
      <c r="CI370" s="238"/>
      <c r="CJ370" s="238"/>
      <c r="CK370" s="238"/>
      <c r="CL370" s="238"/>
      <c r="CM370" s="238"/>
      <c r="CN370" s="238"/>
      <c r="CO370" s="238"/>
      <c r="CP370" s="238"/>
      <c r="CQ370" s="238"/>
      <c r="CR370" s="238"/>
      <c r="CS370" s="238"/>
      <c r="CT370" s="238"/>
      <c r="CU370" s="238"/>
      <c r="CV370" s="238"/>
      <c r="CW370" s="238"/>
      <c r="CX370" s="238"/>
      <c r="CY370" s="238"/>
      <c r="CZ370" s="238"/>
    </row>
    <row r="371" s="131" customFormat="true" ht="15" customHeight="true" x14ac:dyDescent="0.2">
      <c r="B371" s="133"/>
      <c r="AA371" s="238"/>
      <c r="AB371" s="238"/>
      <c r="AC371" s="238"/>
      <c r="AD371" s="238"/>
      <c r="AE371" s="238"/>
      <c r="AF371" s="238"/>
      <c r="AG371" s="238"/>
      <c r="AH371" s="238"/>
      <c r="AI371" s="238"/>
      <c r="AJ371" s="238"/>
      <c r="AK371" s="238"/>
      <c r="AL371" s="238"/>
      <c r="AM371" s="238"/>
      <c r="AN371" s="238"/>
      <c r="AO371" s="238"/>
      <c r="AP371" s="238"/>
      <c r="AQ371" s="238"/>
      <c r="AR371" s="238"/>
      <c r="AS371" s="238"/>
      <c r="AT371" s="238"/>
      <c r="AU371" s="238"/>
      <c r="AV371" s="238"/>
      <c r="AW371" s="238"/>
      <c r="AX371" s="238"/>
      <c r="AY371" s="238"/>
      <c r="AZ371" s="238"/>
      <c r="BA371" s="270"/>
      <c r="BB371" s="135"/>
      <c r="BC371" s="270"/>
      <c r="BD371" s="270"/>
      <c r="BE371" s="270"/>
      <c r="BF371" s="270"/>
      <c r="BG371" s="270"/>
      <c r="BH371" s="270"/>
      <c r="BI371" s="270"/>
      <c r="BJ371" s="270"/>
      <c r="BK371" s="270"/>
      <c r="BL371" s="270"/>
      <c r="BM371" s="270"/>
      <c r="BN371" s="270"/>
      <c r="BO371" s="270"/>
      <c r="BP371" s="270"/>
      <c r="BQ371" s="270"/>
      <c r="BR371" s="270"/>
      <c r="BS371" s="270"/>
      <c r="BT371" s="270"/>
      <c r="BU371" s="270"/>
      <c r="BV371" s="270"/>
      <c r="BW371" s="270"/>
      <c r="BX371" s="270"/>
      <c r="BY371" s="270"/>
      <c r="BZ371" s="238"/>
      <c r="CA371" s="238"/>
      <c r="CB371" s="238"/>
      <c r="CC371" s="238"/>
      <c r="CD371" s="238"/>
      <c r="CE371" s="238"/>
      <c r="CF371" s="238"/>
      <c r="CG371" s="238"/>
      <c r="CH371" s="238"/>
      <c r="CI371" s="238"/>
      <c r="CJ371" s="238"/>
      <c r="CK371" s="238"/>
      <c r="CL371" s="238"/>
      <c r="CM371" s="238"/>
      <c r="CN371" s="238"/>
      <c r="CO371" s="238"/>
      <c r="CP371" s="238"/>
      <c r="CQ371" s="238"/>
      <c r="CR371" s="238"/>
      <c r="CS371" s="238"/>
      <c r="CT371" s="238"/>
      <c r="CU371" s="238"/>
      <c r="CV371" s="238"/>
      <c r="CW371" s="238"/>
      <c r="CX371" s="238"/>
      <c r="CY371" s="238"/>
      <c r="CZ371" s="238"/>
    </row>
    <row r="372" s="131" customFormat="true" ht="15" customHeight="true" x14ac:dyDescent="0.2">
      <c r="B372" s="133"/>
      <c r="AA372" s="238"/>
      <c r="AB372" s="238"/>
      <c r="AC372" s="238"/>
      <c r="AD372" s="238"/>
      <c r="AE372" s="238"/>
      <c r="AF372" s="238"/>
      <c r="AG372" s="238"/>
      <c r="AH372" s="238"/>
      <c r="AI372" s="238"/>
      <c r="AJ372" s="238"/>
      <c r="AK372" s="238"/>
      <c r="AL372" s="238"/>
      <c r="AM372" s="238"/>
      <c r="AN372" s="238"/>
      <c r="AO372" s="238"/>
      <c r="AP372" s="238"/>
      <c r="AQ372" s="238"/>
      <c r="AR372" s="238"/>
      <c r="AS372" s="238"/>
      <c r="AT372" s="238"/>
      <c r="AU372" s="238"/>
      <c r="AV372" s="238"/>
      <c r="AW372" s="238"/>
      <c r="AX372" s="238"/>
      <c r="AY372" s="238"/>
      <c r="AZ372" s="238"/>
      <c r="BA372" s="270"/>
      <c r="BB372" s="135"/>
      <c r="BC372" s="270"/>
      <c r="BD372" s="270"/>
      <c r="BE372" s="270"/>
      <c r="BF372" s="270"/>
      <c r="BG372" s="270"/>
      <c r="BH372" s="270"/>
      <c r="BI372" s="270"/>
      <c r="BJ372" s="270"/>
      <c r="BK372" s="270"/>
      <c r="BL372" s="270"/>
      <c r="BM372" s="270"/>
      <c r="BN372" s="270"/>
      <c r="BO372" s="270"/>
      <c r="BP372" s="270"/>
      <c r="BQ372" s="270"/>
      <c r="BR372" s="270"/>
      <c r="BS372" s="270"/>
      <c r="BT372" s="270"/>
      <c r="BU372" s="270"/>
      <c r="BV372" s="270"/>
      <c r="BW372" s="270"/>
      <c r="BX372" s="270"/>
      <c r="BY372" s="270"/>
      <c r="BZ372" s="238"/>
      <c r="CA372" s="238"/>
      <c r="CB372" s="238"/>
      <c r="CC372" s="238"/>
      <c r="CD372" s="238"/>
      <c r="CE372" s="238"/>
      <c r="CF372" s="238"/>
      <c r="CG372" s="238"/>
      <c r="CH372" s="238"/>
      <c r="CI372" s="238"/>
      <c r="CJ372" s="238"/>
      <c r="CK372" s="238"/>
      <c r="CL372" s="238"/>
      <c r="CM372" s="238"/>
      <c r="CN372" s="238"/>
      <c r="CO372" s="238"/>
      <c r="CP372" s="238"/>
      <c r="CQ372" s="238"/>
      <c r="CR372" s="238"/>
      <c r="CS372" s="238"/>
      <c r="CT372" s="238"/>
      <c r="CU372" s="238"/>
      <c r="CV372" s="238"/>
      <c r="CW372" s="238"/>
      <c r="CX372" s="238"/>
      <c r="CY372" s="238"/>
      <c r="CZ372" s="238"/>
    </row>
    <row r="373" s="131" customFormat="true" ht="15" customHeight="true" x14ac:dyDescent="0.2">
      <c r="B373" s="133"/>
      <c r="AA373" s="238"/>
      <c r="AB373" s="238"/>
      <c r="AC373" s="238"/>
      <c r="AD373" s="238"/>
      <c r="AE373" s="238"/>
      <c r="AF373" s="238"/>
      <c r="AG373" s="238"/>
      <c r="AH373" s="238"/>
      <c r="AI373" s="238"/>
      <c r="AJ373" s="238"/>
      <c r="AK373" s="238"/>
      <c r="AL373" s="238"/>
      <c r="AM373" s="238"/>
      <c r="AN373" s="238"/>
      <c r="AO373" s="238"/>
      <c r="AP373" s="238"/>
      <c r="AQ373" s="238"/>
      <c r="AR373" s="238"/>
      <c r="AS373" s="238"/>
      <c r="AT373" s="238"/>
      <c r="AU373" s="238"/>
      <c r="AV373" s="238"/>
      <c r="AW373" s="238"/>
      <c r="AX373" s="238"/>
      <c r="AY373" s="238"/>
      <c r="AZ373" s="238"/>
      <c r="BA373" s="270"/>
      <c r="BB373" s="135"/>
      <c r="BC373" s="270"/>
      <c r="BD373" s="270"/>
      <c r="BE373" s="270"/>
      <c r="BF373" s="270"/>
      <c r="BG373" s="270"/>
      <c r="BH373" s="270"/>
      <c r="BI373" s="270"/>
      <c r="BJ373" s="270"/>
      <c r="BK373" s="270"/>
      <c r="BL373" s="270"/>
      <c r="BM373" s="270"/>
      <c r="BN373" s="270"/>
      <c r="BO373" s="270"/>
      <c r="BP373" s="270"/>
      <c r="BQ373" s="270"/>
      <c r="BR373" s="270"/>
      <c r="BS373" s="270"/>
      <c r="BT373" s="270"/>
      <c r="BU373" s="270"/>
      <c r="BV373" s="270"/>
      <c r="BW373" s="270"/>
      <c r="BX373" s="270"/>
      <c r="BY373" s="270"/>
      <c r="BZ373" s="238"/>
      <c r="CA373" s="238"/>
      <c r="CB373" s="238"/>
      <c r="CC373" s="238"/>
      <c r="CD373" s="238"/>
      <c r="CE373" s="238"/>
      <c r="CF373" s="238"/>
      <c r="CG373" s="238"/>
      <c r="CH373" s="238"/>
      <c r="CI373" s="238"/>
      <c r="CJ373" s="238"/>
      <c r="CK373" s="238"/>
      <c r="CL373" s="238"/>
      <c r="CM373" s="238"/>
      <c r="CN373" s="238"/>
      <c r="CO373" s="238"/>
      <c r="CP373" s="238"/>
      <c r="CQ373" s="238"/>
      <c r="CR373" s="238"/>
      <c r="CS373" s="238"/>
      <c r="CT373" s="238"/>
      <c r="CU373" s="238"/>
      <c r="CV373" s="238"/>
      <c r="CW373" s="238"/>
      <c r="CX373" s="238"/>
      <c r="CY373" s="238"/>
      <c r="CZ373" s="238"/>
    </row>
    <row r="374" s="131" customFormat="true" ht="15" customHeight="true" x14ac:dyDescent="0.2">
      <c r="B374" s="133"/>
      <c r="AA374" s="238"/>
      <c r="AB374" s="238"/>
      <c r="AC374" s="238"/>
      <c r="AD374" s="238"/>
      <c r="AE374" s="238"/>
      <c r="AF374" s="238"/>
      <c r="AG374" s="238"/>
      <c r="AH374" s="238"/>
      <c r="AI374" s="238"/>
      <c r="AJ374" s="238"/>
      <c r="AK374" s="238"/>
      <c r="AL374" s="238"/>
      <c r="AM374" s="238"/>
      <c r="AN374" s="238"/>
      <c r="AO374" s="238"/>
      <c r="AP374" s="238"/>
      <c r="AQ374" s="238"/>
      <c r="AR374" s="238"/>
      <c r="AS374" s="238"/>
      <c r="AT374" s="238"/>
      <c r="AU374" s="238"/>
      <c r="AV374" s="238"/>
      <c r="AW374" s="238"/>
      <c r="AX374" s="238"/>
      <c r="AY374" s="238"/>
      <c r="AZ374" s="238"/>
      <c r="BA374" s="270"/>
      <c r="BB374" s="135"/>
      <c r="BC374" s="270"/>
      <c r="BD374" s="270"/>
      <c r="BE374" s="270"/>
      <c r="BF374" s="270"/>
      <c r="BG374" s="270"/>
      <c r="BH374" s="270"/>
      <c r="BI374" s="270"/>
      <c r="BJ374" s="270"/>
      <c r="BK374" s="270"/>
      <c r="BL374" s="270"/>
      <c r="BM374" s="270"/>
      <c r="BN374" s="270"/>
      <c r="BO374" s="270"/>
      <c r="BP374" s="270"/>
      <c r="BQ374" s="270"/>
      <c r="BR374" s="270"/>
      <c r="BS374" s="270"/>
      <c r="BT374" s="270"/>
      <c r="BU374" s="270"/>
      <c r="BV374" s="270"/>
      <c r="BW374" s="270"/>
      <c r="BX374" s="270"/>
      <c r="BY374" s="270"/>
      <c r="BZ374" s="238"/>
      <c r="CA374" s="238"/>
      <c r="CB374" s="238"/>
      <c r="CC374" s="238"/>
      <c r="CD374" s="238"/>
      <c r="CE374" s="238"/>
      <c r="CF374" s="238"/>
      <c r="CG374" s="238"/>
      <c r="CH374" s="238"/>
      <c r="CI374" s="238"/>
      <c r="CJ374" s="238"/>
      <c r="CK374" s="238"/>
      <c r="CL374" s="238"/>
      <c r="CM374" s="238"/>
      <c r="CN374" s="238"/>
      <c r="CO374" s="238"/>
      <c r="CP374" s="238"/>
      <c r="CQ374" s="238"/>
      <c r="CR374" s="238"/>
      <c r="CS374" s="238"/>
      <c r="CT374" s="238"/>
      <c r="CU374" s="238"/>
      <c r="CV374" s="238"/>
      <c r="CW374" s="238"/>
      <c r="CX374" s="238"/>
      <c r="CY374" s="238"/>
      <c r="CZ374" s="238"/>
    </row>
    <row r="375" s="131" customFormat="true" ht="15" customHeight="true" x14ac:dyDescent="0.2">
      <c r="B375" s="133"/>
      <c r="AA375" s="238"/>
      <c r="AB375" s="238"/>
      <c r="AC375" s="238"/>
      <c r="AD375" s="238"/>
      <c r="AE375" s="238"/>
      <c r="AF375" s="238"/>
      <c r="AG375" s="238"/>
      <c r="AH375" s="238"/>
      <c r="AI375" s="238"/>
      <c r="AJ375" s="238"/>
      <c r="AK375" s="238"/>
      <c r="AL375" s="238"/>
      <c r="AM375" s="238"/>
      <c r="AN375" s="238"/>
      <c r="AO375" s="238"/>
      <c r="AP375" s="238"/>
      <c r="AQ375" s="238"/>
      <c r="AR375" s="238"/>
      <c r="AS375" s="238"/>
      <c r="AT375" s="238"/>
      <c r="AU375" s="238"/>
      <c r="AV375" s="238"/>
      <c r="AW375" s="238"/>
      <c r="AX375" s="238"/>
      <c r="AY375" s="238"/>
      <c r="AZ375" s="23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7"/>
      <c r="CA375" s="237"/>
      <c r="CB375" s="237"/>
      <c r="CC375" s="237"/>
      <c r="CD375" s="237"/>
      <c r="CE375" s="237"/>
      <c r="CF375" s="237"/>
      <c r="CG375" s="237"/>
      <c r="CH375" s="237"/>
      <c r="CI375" s="237"/>
      <c r="CJ375" s="237"/>
      <c r="CK375" s="237"/>
      <c r="CL375" s="237"/>
      <c r="CM375" s="237"/>
      <c r="CN375" s="237"/>
      <c r="CO375" s="237"/>
      <c r="CP375" s="237"/>
      <c r="CQ375" s="237"/>
      <c r="CR375" s="237"/>
      <c r="CS375" s="237"/>
      <c r="CT375" s="237"/>
      <c r="CU375" s="237"/>
      <c r="CV375" s="237"/>
      <c r="CW375" s="237"/>
      <c r="CX375" s="237"/>
      <c r="CY375" s="237"/>
      <c r="CZ375" s="237"/>
    </row>
    <row r="376" s="131" customFormat="true" ht="15" customHeight="true" x14ac:dyDescent="0.2">
      <c r="B376" s="133"/>
      <c r="AA376" s="238"/>
      <c r="AB376" s="238"/>
      <c r="AC376" s="238"/>
      <c r="AD376" s="238"/>
      <c r="AE376" s="238"/>
      <c r="AF376" s="238"/>
      <c r="AG376" s="238"/>
      <c r="AH376" s="238"/>
      <c r="AI376" s="238"/>
      <c r="AJ376" s="238"/>
      <c r="AK376" s="238"/>
      <c r="AL376" s="238"/>
      <c r="AM376" s="238"/>
      <c r="AN376" s="238"/>
      <c r="AO376" s="238"/>
      <c r="AP376" s="238"/>
      <c r="AQ376" s="238"/>
      <c r="AR376" s="238"/>
      <c r="AS376" s="238"/>
      <c r="AT376" s="238"/>
      <c r="AU376" s="238"/>
      <c r="AV376" s="238"/>
      <c r="AW376" s="238"/>
      <c r="AX376" s="238"/>
      <c r="AY376" s="238"/>
      <c r="AZ376" s="23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7"/>
      <c r="CA376" s="237"/>
      <c r="CB376" s="237"/>
      <c r="CC376" s="237"/>
      <c r="CD376" s="237"/>
      <c r="CE376" s="237"/>
      <c r="CF376" s="237"/>
      <c r="CG376" s="237"/>
      <c r="CH376" s="237"/>
      <c r="CI376" s="237"/>
      <c r="CJ376" s="237"/>
      <c r="CK376" s="237"/>
      <c r="CL376" s="237"/>
      <c r="CM376" s="237"/>
      <c r="CN376" s="237"/>
      <c r="CO376" s="237"/>
      <c r="CP376" s="237"/>
      <c r="CQ376" s="237"/>
      <c r="CR376" s="237"/>
      <c r="CS376" s="237"/>
      <c r="CT376" s="237"/>
      <c r="CU376" s="237"/>
      <c r="CV376" s="237"/>
      <c r="CW376" s="237"/>
      <c r="CX376" s="237"/>
      <c r="CY376" s="237"/>
      <c r="CZ376" s="237"/>
    </row>
    <row r="377" s="131" customFormat="true" ht="15" customHeight="true" x14ac:dyDescent="0.2">
      <c r="B377" s="133"/>
      <c r="AA377" s="238"/>
      <c r="AB377" s="238"/>
      <c r="AC377" s="238"/>
      <c r="AD377" s="238"/>
      <c r="AE377" s="238"/>
      <c r="AF377" s="238"/>
      <c r="AG377" s="238"/>
      <c r="AH377" s="238"/>
      <c r="AI377" s="238"/>
      <c r="AJ377" s="238"/>
      <c r="AK377" s="238"/>
      <c r="AL377" s="238"/>
      <c r="AM377" s="238"/>
      <c r="AN377" s="238"/>
      <c r="AO377" s="238"/>
      <c r="AP377" s="238"/>
      <c r="AQ377" s="238"/>
      <c r="AR377" s="238"/>
      <c r="AS377" s="238"/>
      <c r="AT377" s="238"/>
      <c r="AU377" s="238"/>
      <c r="AV377" s="238"/>
      <c r="AW377" s="238"/>
      <c r="AX377" s="238"/>
      <c r="AY377" s="238"/>
      <c r="AZ377" s="23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7"/>
      <c r="CA377" s="237"/>
      <c r="CB377" s="237"/>
      <c r="CC377" s="237"/>
      <c r="CD377" s="237"/>
      <c r="CE377" s="237"/>
      <c r="CF377" s="237"/>
      <c r="CG377" s="237"/>
      <c r="CH377" s="237"/>
      <c r="CI377" s="237"/>
      <c r="CJ377" s="237"/>
      <c r="CK377" s="237"/>
      <c r="CL377" s="237"/>
      <c r="CM377" s="237"/>
      <c r="CN377" s="237"/>
      <c r="CO377" s="237"/>
      <c r="CP377" s="237"/>
      <c r="CQ377" s="237"/>
      <c r="CR377" s="237"/>
      <c r="CS377" s="237"/>
      <c r="CT377" s="237"/>
      <c r="CU377" s="237"/>
      <c r="CV377" s="237"/>
      <c r="CW377" s="237"/>
      <c r="CX377" s="237"/>
      <c r="CY377" s="237"/>
      <c r="CZ377" s="237"/>
    </row>
    <row r="378" s="131" customFormat="true" ht="15" customHeight="true" x14ac:dyDescent="0.2">
      <c r="B378" s="133"/>
      <c r="AA378" s="238"/>
      <c r="AB378" s="238"/>
      <c r="AC378" s="238"/>
      <c r="AD378" s="238"/>
      <c r="AE378" s="238"/>
      <c r="AF378" s="238"/>
      <c r="AG378" s="238"/>
      <c r="AH378" s="238"/>
      <c r="AI378" s="238"/>
      <c r="AJ378" s="238"/>
      <c r="AK378" s="238"/>
      <c r="AL378" s="238"/>
      <c r="AM378" s="238"/>
      <c r="AN378" s="238"/>
      <c r="AO378" s="238"/>
      <c r="AP378" s="238"/>
      <c r="AQ378" s="238"/>
      <c r="AR378" s="238"/>
      <c r="AS378" s="238"/>
      <c r="AT378" s="238"/>
      <c r="AU378" s="238"/>
      <c r="AV378" s="238"/>
      <c r="AW378" s="238"/>
      <c r="AX378" s="238"/>
      <c r="AY378" s="238"/>
      <c r="AZ378" s="23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7"/>
      <c r="CA378" s="237"/>
      <c r="CB378" s="237"/>
      <c r="CC378" s="237"/>
      <c r="CD378" s="237"/>
      <c r="CE378" s="237"/>
      <c r="CF378" s="237"/>
      <c r="CG378" s="237"/>
      <c r="CH378" s="237"/>
      <c r="CI378" s="237"/>
      <c r="CJ378" s="237"/>
      <c r="CK378" s="237"/>
      <c r="CL378" s="237"/>
      <c r="CM378" s="237"/>
      <c r="CN378" s="237"/>
      <c r="CO378" s="237"/>
      <c r="CP378" s="237"/>
      <c r="CQ378" s="237"/>
      <c r="CR378" s="237"/>
      <c r="CS378" s="237"/>
      <c r="CT378" s="237"/>
      <c r="CU378" s="237"/>
      <c r="CV378" s="237"/>
      <c r="CW378" s="237"/>
      <c r="CX378" s="237"/>
      <c r="CY378" s="237"/>
      <c r="CZ378" s="237"/>
    </row>
    <row r="379" s="131" customFormat="true" ht="15" customHeight="true" x14ac:dyDescent="0.2">
      <c r="B379" s="133"/>
      <c r="AA379" s="238"/>
      <c r="AB379" s="238"/>
      <c r="AC379" s="238"/>
      <c r="AD379" s="238"/>
      <c r="AE379" s="238"/>
      <c r="AF379" s="238"/>
      <c r="AG379" s="238"/>
      <c r="AH379" s="238"/>
      <c r="AI379" s="238"/>
      <c r="AJ379" s="238"/>
      <c r="AK379" s="238"/>
      <c r="AL379" s="238"/>
      <c r="AM379" s="238"/>
      <c r="AN379" s="238"/>
      <c r="AO379" s="238"/>
      <c r="AP379" s="238"/>
      <c r="AQ379" s="238"/>
      <c r="AR379" s="238"/>
      <c r="AS379" s="238"/>
      <c r="AT379" s="238"/>
      <c r="AU379" s="238"/>
      <c r="AV379" s="238"/>
      <c r="AW379" s="238"/>
      <c r="AX379" s="238"/>
      <c r="AY379" s="238"/>
      <c r="AZ379" s="23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7"/>
      <c r="CA379" s="237"/>
      <c r="CB379" s="237"/>
      <c r="CC379" s="237"/>
      <c r="CD379" s="237"/>
      <c r="CE379" s="237"/>
      <c r="CF379" s="237"/>
      <c r="CG379" s="237"/>
      <c r="CH379" s="237"/>
      <c r="CI379" s="237"/>
      <c r="CJ379" s="237"/>
      <c r="CK379" s="237"/>
      <c r="CL379" s="237"/>
      <c r="CM379" s="237"/>
      <c r="CN379" s="237"/>
      <c r="CO379" s="237"/>
      <c r="CP379" s="237"/>
      <c r="CQ379" s="237"/>
      <c r="CR379" s="237"/>
      <c r="CS379" s="237"/>
      <c r="CT379" s="237"/>
      <c r="CU379" s="237"/>
      <c r="CV379" s="237"/>
      <c r="CW379" s="237"/>
      <c r="CX379" s="237"/>
      <c r="CY379" s="237"/>
      <c r="CZ379" s="237"/>
    </row>
    <row r="380" s="131" customFormat="true" ht="15" customHeight="true" x14ac:dyDescent="0.2">
      <c r="B380" s="133"/>
      <c r="AA380" s="238"/>
      <c r="AB380" s="238"/>
      <c r="AC380" s="238"/>
      <c r="AD380" s="238"/>
      <c r="AE380" s="238"/>
      <c r="AF380" s="238"/>
      <c r="AG380" s="238"/>
      <c r="AH380" s="238"/>
      <c r="AI380" s="238"/>
      <c r="AJ380" s="238"/>
      <c r="AK380" s="238"/>
      <c r="AL380" s="238"/>
      <c r="AM380" s="238"/>
      <c r="AN380" s="238"/>
      <c r="AO380" s="238"/>
      <c r="AP380" s="238"/>
      <c r="AQ380" s="238"/>
      <c r="AR380" s="238"/>
      <c r="AS380" s="238"/>
      <c r="AT380" s="238"/>
      <c r="AU380" s="238"/>
      <c r="AV380" s="238"/>
      <c r="AW380" s="238"/>
      <c r="AX380" s="238"/>
      <c r="AY380" s="238"/>
      <c r="AZ380" s="23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7"/>
      <c r="CA380" s="237"/>
      <c r="CB380" s="237"/>
      <c r="CC380" s="237"/>
      <c r="CD380" s="237"/>
      <c r="CE380" s="237"/>
      <c r="CF380" s="237"/>
      <c r="CG380" s="237"/>
      <c r="CH380" s="237"/>
      <c r="CI380" s="237"/>
      <c r="CJ380" s="237"/>
      <c r="CK380" s="237"/>
      <c r="CL380" s="237"/>
      <c r="CM380" s="237"/>
      <c r="CN380" s="237"/>
      <c r="CO380" s="237"/>
      <c r="CP380" s="237"/>
      <c r="CQ380" s="237"/>
      <c r="CR380" s="237"/>
      <c r="CS380" s="237"/>
      <c r="CT380" s="237"/>
      <c r="CU380" s="237"/>
      <c r="CV380" s="237"/>
      <c r="CW380" s="237"/>
      <c r="CX380" s="237"/>
      <c r="CY380" s="237"/>
      <c r="CZ380" s="237"/>
    </row>
    <row r="381" s="131" customFormat="true" ht="15" customHeight="true" x14ac:dyDescent="0.2">
      <c r="B381" s="133"/>
      <c r="AA381" s="238"/>
      <c r="AB381" s="238"/>
      <c r="AC381" s="238"/>
      <c r="AD381" s="238"/>
      <c r="AE381" s="238"/>
      <c r="AF381" s="238"/>
      <c r="AG381" s="238"/>
      <c r="AH381" s="238"/>
      <c r="AI381" s="238"/>
      <c r="AJ381" s="238"/>
      <c r="AK381" s="238"/>
      <c r="AL381" s="238"/>
      <c r="AM381" s="238"/>
      <c r="AN381" s="238"/>
      <c r="AO381" s="238"/>
      <c r="AP381" s="238"/>
      <c r="AQ381" s="238"/>
      <c r="AR381" s="238"/>
      <c r="AS381" s="238"/>
      <c r="AT381" s="238"/>
      <c r="AU381" s="238"/>
      <c r="AV381" s="238"/>
      <c r="AW381" s="238"/>
      <c r="AX381" s="238"/>
      <c r="AY381" s="238"/>
      <c r="AZ381" s="23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7"/>
      <c r="CA381" s="237"/>
      <c r="CB381" s="237"/>
      <c r="CC381" s="237"/>
      <c r="CD381" s="237"/>
      <c r="CE381" s="237"/>
      <c r="CF381" s="237"/>
      <c r="CG381" s="237"/>
      <c r="CH381" s="237"/>
      <c r="CI381" s="237"/>
      <c r="CJ381" s="237"/>
      <c r="CK381" s="237"/>
      <c r="CL381" s="237"/>
      <c r="CM381" s="237"/>
      <c r="CN381" s="237"/>
      <c r="CO381" s="237"/>
      <c r="CP381" s="237"/>
      <c r="CQ381" s="237"/>
      <c r="CR381" s="237"/>
      <c r="CS381" s="237"/>
      <c r="CT381" s="237"/>
      <c r="CU381" s="237"/>
      <c r="CV381" s="237"/>
      <c r="CW381" s="237"/>
      <c r="CX381" s="237"/>
      <c r="CY381" s="237"/>
      <c r="CZ381" s="237"/>
    </row>
    <row r="382" s="131" customFormat="true" ht="15" customHeight="true" x14ac:dyDescent="0.2">
      <c r="B382" s="133"/>
      <c r="AA382" s="238"/>
      <c r="AB382" s="238"/>
      <c r="AC382" s="238"/>
      <c r="AD382" s="238"/>
      <c r="AE382" s="238"/>
      <c r="AF382" s="238"/>
      <c r="AG382" s="238"/>
      <c r="AH382" s="238"/>
      <c r="AI382" s="238"/>
      <c r="AJ382" s="238"/>
      <c r="AK382" s="238"/>
      <c r="AL382" s="238"/>
      <c r="AM382" s="238"/>
      <c r="AN382" s="238"/>
      <c r="AO382" s="238"/>
      <c r="AP382" s="238"/>
      <c r="AQ382" s="238"/>
      <c r="AR382" s="238"/>
      <c r="AS382" s="238"/>
      <c r="AT382" s="238"/>
      <c r="AU382" s="238"/>
      <c r="AV382" s="238"/>
      <c r="AW382" s="238"/>
      <c r="AX382" s="238"/>
      <c r="AY382" s="238"/>
      <c r="AZ382" s="23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7"/>
      <c r="CA382" s="237"/>
      <c r="CB382" s="237"/>
      <c r="CC382" s="237"/>
      <c r="CD382" s="237"/>
      <c r="CE382" s="237"/>
      <c r="CF382" s="237"/>
      <c r="CG382" s="237"/>
      <c r="CH382" s="237"/>
      <c r="CI382" s="237"/>
      <c r="CJ382" s="237"/>
      <c r="CK382" s="237"/>
      <c r="CL382" s="237"/>
      <c r="CM382" s="237"/>
      <c r="CN382" s="237"/>
      <c r="CO382" s="237"/>
      <c r="CP382" s="237"/>
      <c r="CQ382" s="237"/>
      <c r="CR382" s="237"/>
      <c r="CS382" s="237"/>
      <c r="CT382" s="237"/>
      <c r="CU382" s="237"/>
      <c r="CV382" s="237"/>
      <c r="CW382" s="237"/>
      <c r="CX382" s="237"/>
      <c r="CY382" s="237"/>
      <c r="CZ382" s="237"/>
    </row>
    <row r="383" s="131" customFormat="true" ht="15" customHeight="true" x14ac:dyDescent="0.2">
      <c r="B383" s="133"/>
      <c r="AA383" s="238"/>
      <c r="AB383" s="238"/>
      <c r="AC383" s="238"/>
      <c r="AD383" s="238"/>
      <c r="AE383" s="238"/>
      <c r="AF383" s="238"/>
      <c r="AG383" s="238"/>
      <c r="AH383" s="238"/>
      <c r="AI383" s="238"/>
      <c r="AJ383" s="238"/>
      <c r="AK383" s="238"/>
      <c r="AL383" s="238"/>
      <c r="AM383" s="238"/>
      <c r="AN383" s="238"/>
      <c r="AO383" s="238"/>
      <c r="AP383" s="238"/>
      <c r="AQ383" s="238"/>
      <c r="AR383" s="238"/>
      <c r="AS383" s="238"/>
      <c r="AT383" s="238"/>
      <c r="AU383" s="238"/>
      <c r="AV383" s="238"/>
      <c r="AW383" s="238"/>
      <c r="AX383" s="238"/>
      <c r="AY383" s="238"/>
      <c r="AZ383" s="23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7"/>
      <c r="CA383" s="237"/>
      <c r="CB383" s="237"/>
      <c r="CC383" s="237"/>
      <c r="CD383" s="237"/>
      <c r="CE383" s="237"/>
      <c r="CF383" s="237"/>
      <c r="CG383" s="237"/>
      <c r="CH383" s="237"/>
      <c r="CI383" s="237"/>
      <c r="CJ383" s="237"/>
      <c r="CK383" s="237"/>
      <c r="CL383" s="237"/>
      <c r="CM383" s="237"/>
      <c r="CN383" s="237"/>
      <c r="CO383" s="237"/>
      <c r="CP383" s="237"/>
      <c r="CQ383" s="237"/>
      <c r="CR383" s="237"/>
      <c r="CS383" s="237"/>
      <c r="CT383" s="237"/>
      <c r="CU383" s="237"/>
      <c r="CV383" s="237"/>
      <c r="CW383" s="237"/>
      <c r="CX383" s="237"/>
      <c r="CY383" s="237"/>
      <c r="CZ383" s="237"/>
    </row>
    <row r="384" s="131" customFormat="true" ht="15" customHeight="true" x14ac:dyDescent="0.2">
      <c r="B384" s="133"/>
      <c r="AA384" s="238"/>
      <c r="AB384" s="238"/>
      <c r="AC384" s="238"/>
      <c r="AD384" s="238"/>
      <c r="AE384" s="238"/>
      <c r="AF384" s="238"/>
      <c r="AG384" s="238"/>
      <c r="AH384" s="238"/>
      <c r="AI384" s="238"/>
      <c r="AJ384" s="238"/>
      <c r="AK384" s="238"/>
      <c r="AL384" s="238"/>
      <c r="AM384" s="238"/>
      <c r="AN384" s="238"/>
      <c r="AO384" s="238"/>
      <c r="AP384" s="238"/>
      <c r="AQ384" s="238"/>
      <c r="AR384" s="238"/>
      <c r="AS384" s="238"/>
      <c r="AT384" s="238"/>
      <c r="AU384" s="238"/>
      <c r="AV384" s="238"/>
      <c r="AW384" s="238"/>
      <c r="AX384" s="238"/>
      <c r="AY384" s="238"/>
      <c r="AZ384" s="23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7"/>
      <c r="CA384" s="237"/>
      <c r="CB384" s="237"/>
      <c r="CC384" s="237"/>
      <c r="CD384" s="237"/>
      <c r="CE384" s="237"/>
      <c r="CF384" s="237"/>
      <c r="CG384" s="237"/>
      <c r="CH384" s="237"/>
      <c r="CI384" s="237"/>
      <c r="CJ384" s="237"/>
      <c r="CK384" s="237"/>
      <c r="CL384" s="237"/>
      <c r="CM384" s="237"/>
      <c r="CN384" s="237"/>
      <c r="CO384" s="237"/>
      <c r="CP384" s="237"/>
      <c r="CQ384" s="237"/>
      <c r="CR384" s="237"/>
      <c r="CS384" s="237"/>
      <c r="CT384" s="237"/>
      <c r="CU384" s="237"/>
      <c r="CV384" s="237"/>
      <c r="CW384" s="237"/>
      <c r="CX384" s="237"/>
      <c r="CY384" s="237"/>
      <c r="CZ384" s="237"/>
    </row>
    <row r="385" s="131" customFormat="true" ht="15" customHeight="true" x14ac:dyDescent="0.2">
      <c r="B385" s="133"/>
      <c r="AA385" s="238"/>
      <c r="AB385" s="238"/>
      <c r="AC385" s="238"/>
      <c r="AD385" s="238"/>
      <c r="AE385" s="238"/>
      <c r="AF385" s="238"/>
      <c r="AG385" s="238"/>
      <c r="AH385" s="238"/>
      <c r="AI385" s="238"/>
      <c r="AJ385" s="238"/>
      <c r="AK385" s="238"/>
      <c r="AL385" s="238"/>
      <c r="AM385" s="238"/>
      <c r="AN385" s="238"/>
      <c r="AO385" s="238"/>
      <c r="AP385" s="238"/>
      <c r="AQ385" s="238"/>
      <c r="AR385" s="238"/>
      <c r="AS385" s="238"/>
      <c r="AT385" s="238"/>
      <c r="AU385" s="238"/>
      <c r="AV385" s="238"/>
      <c r="AW385" s="238"/>
      <c r="AX385" s="238"/>
      <c r="AY385" s="238"/>
      <c r="AZ385" s="23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7"/>
      <c r="CA385" s="237"/>
      <c r="CB385" s="237"/>
      <c r="CC385" s="237"/>
      <c r="CD385" s="237"/>
      <c r="CE385" s="237"/>
      <c r="CF385" s="237"/>
      <c r="CG385" s="237"/>
      <c r="CH385" s="237"/>
      <c r="CI385" s="237"/>
      <c r="CJ385" s="237"/>
      <c r="CK385" s="237"/>
      <c r="CL385" s="237"/>
      <c r="CM385" s="237"/>
      <c r="CN385" s="237"/>
      <c r="CO385" s="237"/>
      <c r="CP385" s="237"/>
      <c r="CQ385" s="237"/>
      <c r="CR385" s="237"/>
      <c r="CS385" s="237"/>
      <c r="CT385" s="237"/>
      <c r="CU385" s="237"/>
      <c r="CV385" s="237"/>
      <c r="CW385" s="237"/>
      <c r="CX385" s="237"/>
      <c r="CY385" s="237"/>
      <c r="CZ385" s="237"/>
    </row>
    <row r="386" s="131" customFormat="true" ht="15" customHeight="true" x14ac:dyDescent="0.2">
      <c r="B386" s="133"/>
      <c r="AA386" s="238"/>
      <c r="AB386" s="238"/>
      <c r="AC386" s="238"/>
      <c r="AD386" s="238"/>
      <c r="AE386" s="238"/>
      <c r="AF386" s="238"/>
      <c r="AG386" s="238"/>
      <c r="AH386" s="238"/>
      <c r="AI386" s="238"/>
      <c r="AJ386" s="238"/>
      <c r="AK386" s="238"/>
      <c r="AL386" s="238"/>
      <c r="AM386" s="238"/>
      <c r="AN386" s="238"/>
      <c r="AO386" s="238"/>
      <c r="AP386" s="238"/>
      <c r="AQ386" s="238"/>
      <c r="AR386" s="238"/>
      <c r="AS386" s="238"/>
      <c r="AT386" s="238"/>
      <c r="AU386" s="238"/>
      <c r="AV386" s="238"/>
      <c r="AW386" s="238"/>
      <c r="AX386" s="238"/>
      <c r="AY386" s="238"/>
      <c r="AZ386" s="23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7"/>
      <c r="CA386" s="237"/>
      <c r="CB386" s="237"/>
      <c r="CC386" s="237"/>
      <c r="CD386" s="237"/>
      <c r="CE386" s="237"/>
      <c r="CF386" s="237"/>
      <c r="CG386" s="237"/>
      <c r="CH386" s="237"/>
      <c r="CI386" s="237"/>
      <c r="CJ386" s="237"/>
      <c r="CK386" s="237"/>
      <c r="CL386" s="237"/>
      <c r="CM386" s="237"/>
      <c r="CN386" s="237"/>
      <c r="CO386" s="237"/>
      <c r="CP386" s="237"/>
      <c r="CQ386" s="237"/>
      <c r="CR386" s="237"/>
      <c r="CS386" s="237"/>
      <c r="CT386" s="237"/>
      <c r="CU386" s="237"/>
      <c r="CV386" s="237"/>
      <c r="CW386" s="237"/>
      <c r="CX386" s="237"/>
      <c r="CY386" s="237"/>
      <c r="CZ386" s="237"/>
    </row>
    <row r="387" s="131" customFormat="true" ht="15" customHeight="true" x14ac:dyDescent="0.2">
      <c r="B387" s="133"/>
      <c r="AA387" s="238"/>
      <c r="AB387" s="238"/>
      <c r="AC387" s="238"/>
      <c r="AD387" s="238"/>
      <c r="AE387" s="238"/>
      <c r="AF387" s="238"/>
      <c r="AG387" s="238"/>
      <c r="AH387" s="238"/>
      <c r="AI387" s="238"/>
      <c r="AJ387" s="238"/>
      <c r="AK387" s="238"/>
      <c r="AL387" s="238"/>
      <c r="AM387" s="238"/>
      <c r="AN387" s="238"/>
      <c r="AO387" s="238"/>
      <c r="AP387" s="238"/>
      <c r="AQ387" s="238"/>
      <c r="AR387" s="238"/>
      <c r="AS387" s="238"/>
      <c r="AT387" s="238"/>
      <c r="AU387" s="238"/>
      <c r="AV387" s="238"/>
      <c r="AW387" s="238"/>
      <c r="AX387" s="238"/>
      <c r="AY387" s="238"/>
      <c r="AZ387" s="23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7"/>
      <c r="CA387" s="237"/>
      <c r="CB387" s="237"/>
      <c r="CC387" s="237"/>
      <c r="CD387" s="237"/>
      <c r="CE387" s="237"/>
      <c r="CF387" s="237"/>
      <c r="CG387" s="237"/>
      <c r="CH387" s="237"/>
      <c r="CI387" s="237"/>
      <c r="CJ387" s="237"/>
      <c r="CK387" s="237"/>
      <c r="CL387" s="237"/>
      <c r="CM387" s="237"/>
      <c r="CN387" s="237"/>
      <c r="CO387" s="237"/>
      <c r="CP387" s="237"/>
      <c r="CQ387" s="237"/>
      <c r="CR387" s="237"/>
      <c r="CS387" s="237"/>
      <c r="CT387" s="237"/>
      <c r="CU387" s="237"/>
      <c r="CV387" s="237"/>
      <c r="CW387" s="237"/>
      <c r="CX387" s="237"/>
      <c r="CY387" s="237"/>
      <c r="CZ387" s="237"/>
    </row>
    <row r="388" s="131" customFormat="true" ht="15" customHeight="true" x14ac:dyDescent="0.2">
      <c r="B388" s="133"/>
      <c r="AA388" s="238"/>
      <c r="AB388" s="238"/>
      <c r="AC388" s="238"/>
      <c r="AD388" s="238"/>
      <c r="AE388" s="238"/>
      <c r="AF388" s="238"/>
      <c r="AG388" s="238"/>
      <c r="AH388" s="238"/>
      <c r="AI388" s="238"/>
      <c r="AJ388" s="238"/>
      <c r="AK388" s="238"/>
      <c r="AL388" s="238"/>
      <c r="AM388" s="238"/>
      <c r="AN388" s="238"/>
      <c r="AO388" s="238"/>
      <c r="AP388" s="238"/>
      <c r="AQ388" s="238"/>
      <c r="AR388" s="238"/>
      <c r="AS388" s="238"/>
      <c r="AT388" s="238"/>
      <c r="AU388" s="238"/>
      <c r="AV388" s="238"/>
      <c r="AW388" s="238"/>
      <c r="AX388" s="238"/>
      <c r="AY388" s="238"/>
      <c r="AZ388" s="23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7"/>
      <c r="CA388" s="237"/>
      <c r="CB388" s="237"/>
      <c r="CC388" s="237"/>
      <c r="CD388" s="237"/>
      <c r="CE388" s="237"/>
      <c r="CF388" s="237"/>
      <c r="CG388" s="237"/>
      <c r="CH388" s="237"/>
      <c r="CI388" s="237"/>
      <c r="CJ388" s="237"/>
      <c r="CK388" s="237"/>
      <c r="CL388" s="237"/>
      <c r="CM388" s="237"/>
      <c r="CN388" s="237"/>
      <c r="CO388" s="237"/>
      <c r="CP388" s="237"/>
      <c r="CQ388" s="237"/>
      <c r="CR388" s="237"/>
      <c r="CS388" s="237"/>
      <c r="CT388" s="237"/>
      <c r="CU388" s="237"/>
      <c r="CV388" s="237"/>
      <c r="CW388" s="237"/>
      <c r="CX388" s="237"/>
      <c r="CY388" s="237"/>
      <c r="CZ388" s="237"/>
    </row>
    <row r="389" s="131" customFormat="true" ht="15" customHeight="true" x14ac:dyDescent="0.2">
      <c r="B389" s="133"/>
      <c r="AA389" s="238"/>
      <c r="AB389" s="238"/>
      <c r="AC389" s="238"/>
      <c r="AD389" s="238"/>
      <c r="AE389" s="238"/>
      <c r="AF389" s="238"/>
      <c r="AG389" s="238"/>
      <c r="AH389" s="238"/>
      <c r="AI389" s="238"/>
      <c r="AJ389" s="238"/>
      <c r="AK389" s="238"/>
      <c r="AL389" s="238"/>
      <c r="AM389" s="238"/>
      <c r="AN389" s="238"/>
      <c r="AO389" s="238"/>
      <c r="AP389" s="238"/>
      <c r="AQ389" s="238"/>
      <c r="AR389" s="238"/>
      <c r="AS389" s="238"/>
      <c r="AT389" s="238"/>
      <c r="AU389" s="238"/>
      <c r="AV389" s="238"/>
      <c r="AW389" s="238"/>
      <c r="AX389" s="238"/>
      <c r="AY389" s="238"/>
      <c r="AZ389" s="23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7"/>
      <c r="CA389" s="237"/>
      <c r="CB389" s="237"/>
      <c r="CC389" s="237"/>
      <c r="CD389" s="237"/>
      <c r="CE389" s="237"/>
      <c r="CF389" s="237"/>
      <c r="CG389" s="237"/>
      <c r="CH389" s="237"/>
      <c r="CI389" s="237"/>
      <c r="CJ389" s="237"/>
      <c r="CK389" s="237"/>
      <c r="CL389" s="237"/>
      <c r="CM389" s="237"/>
      <c r="CN389" s="237"/>
      <c r="CO389" s="237"/>
      <c r="CP389" s="237"/>
      <c r="CQ389" s="237"/>
      <c r="CR389" s="237"/>
      <c r="CS389" s="237"/>
      <c r="CT389" s="237"/>
      <c r="CU389" s="237"/>
      <c r="CV389" s="237"/>
      <c r="CW389" s="237"/>
      <c r="CX389" s="237"/>
      <c r="CY389" s="237"/>
      <c r="CZ389" s="237"/>
    </row>
    <row r="390" s="772" customFormat="true" ht="15" customHeight="true" x14ac:dyDescent="0.2">
      <c r="B390" s="771"/>
      <c r="AA390" s="238"/>
      <c r="AB390" s="238"/>
      <c r="AC390" s="238"/>
      <c r="AD390" s="238"/>
      <c r="AE390" s="238"/>
      <c r="AF390" s="238"/>
      <c r="AG390" s="238"/>
      <c r="AH390" s="238"/>
      <c r="AI390" s="238"/>
      <c r="AJ390" s="238"/>
      <c r="AK390" s="238"/>
      <c r="AL390" s="238"/>
      <c r="AM390" s="238"/>
      <c r="AN390" s="238"/>
      <c r="AO390" s="238"/>
      <c r="AP390" s="238"/>
      <c r="AQ390" s="238"/>
      <c r="AR390" s="238"/>
      <c r="AS390" s="238"/>
      <c r="AT390" s="238"/>
      <c r="AU390" s="238"/>
      <c r="AV390" s="238"/>
      <c r="AW390" s="238"/>
      <c r="AX390" s="238"/>
      <c r="AY390" s="238"/>
      <c r="AZ390" s="23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7"/>
      <c r="CA390" s="237"/>
      <c r="CB390" s="237"/>
      <c r="CC390" s="237"/>
      <c r="CD390" s="237"/>
      <c r="CE390" s="237"/>
      <c r="CF390" s="237"/>
      <c r="CG390" s="237"/>
      <c r="CH390" s="237"/>
      <c r="CI390" s="237"/>
      <c r="CJ390" s="237"/>
      <c r="CK390" s="237"/>
      <c r="CL390" s="237"/>
      <c r="CM390" s="237"/>
      <c r="CN390" s="237"/>
      <c r="CO390" s="237"/>
      <c r="CP390" s="237"/>
      <c r="CQ390" s="237"/>
      <c r="CR390" s="237"/>
      <c r="CS390" s="237"/>
      <c r="CT390" s="237"/>
      <c r="CU390" s="237"/>
      <c r="CV390" s="237"/>
      <c r="CW390" s="237"/>
      <c r="CX390" s="237"/>
      <c r="CY390" s="237"/>
      <c r="CZ390" s="237"/>
    </row>
    <row r="391" s="772" customFormat="true" ht="15" customHeight="true" x14ac:dyDescent="0.2">
      <c r="B391" s="771"/>
      <c r="AA391" s="238"/>
      <c r="AB391" s="238"/>
      <c r="AC391" s="238"/>
      <c r="AD391" s="238"/>
      <c r="AE391" s="238"/>
      <c r="AF391" s="238"/>
      <c r="AG391" s="238"/>
      <c r="AH391" s="238"/>
      <c r="AI391" s="238"/>
      <c r="AJ391" s="238"/>
      <c r="AK391" s="238"/>
      <c r="AL391" s="238"/>
      <c r="AM391" s="238"/>
      <c r="AN391" s="238"/>
      <c r="AO391" s="238"/>
      <c r="AP391" s="238"/>
      <c r="AQ391" s="238"/>
      <c r="AR391" s="238"/>
      <c r="AS391" s="238"/>
      <c r="AT391" s="238"/>
      <c r="AU391" s="238"/>
      <c r="AV391" s="238"/>
      <c r="AW391" s="238"/>
      <c r="AX391" s="238"/>
      <c r="AY391" s="238"/>
      <c r="AZ391" s="23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7"/>
      <c r="CA391" s="237"/>
      <c r="CB391" s="237"/>
      <c r="CC391" s="237"/>
      <c r="CD391" s="237"/>
      <c r="CE391" s="237"/>
      <c r="CF391" s="237"/>
      <c r="CG391" s="237"/>
      <c r="CH391" s="237"/>
      <c r="CI391" s="237"/>
      <c r="CJ391" s="237"/>
      <c r="CK391" s="237"/>
      <c r="CL391" s="237"/>
      <c r="CM391" s="237"/>
      <c r="CN391" s="237"/>
      <c r="CO391" s="237"/>
      <c r="CP391" s="237"/>
      <c r="CQ391" s="237"/>
      <c r="CR391" s="237"/>
      <c r="CS391" s="237"/>
      <c r="CT391" s="237"/>
      <c r="CU391" s="237"/>
      <c r="CV391" s="237"/>
      <c r="CW391" s="237"/>
      <c r="CX391" s="237"/>
      <c r="CY391" s="237"/>
      <c r="CZ391" s="237"/>
    </row>
    <row r="392" s="772" customFormat="true" ht="15" customHeight="true" x14ac:dyDescent="0.2">
      <c r="AA392" s="238"/>
      <c r="AB392" s="238"/>
      <c r="AC392" s="238"/>
      <c r="AD392" s="238"/>
      <c r="AE392" s="238"/>
      <c r="AF392" s="238"/>
      <c r="AG392" s="238"/>
      <c r="AH392" s="238"/>
      <c r="AI392" s="238"/>
      <c r="AJ392" s="238"/>
      <c r="AK392" s="238"/>
      <c r="AL392" s="238"/>
      <c r="AM392" s="238"/>
      <c r="AN392" s="238"/>
      <c r="AO392" s="238"/>
      <c r="AP392" s="238"/>
      <c r="AQ392" s="238"/>
      <c r="AR392" s="238"/>
      <c r="AS392" s="238"/>
      <c r="AT392" s="238"/>
      <c r="AU392" s="238"/>
      <c r="AV392" s="238"/>
      <c r="AW392" s="238"/>
      <c r="AX392" s="238"/>
      <c r="AY392" s="238"/>
      <c r="AZ392" s="23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7"/>
      <c r="CA392" s="237"/>
      <c r="CB392" s="237"/>
      <c r="CC392" s="237"/>
      <c r="CD392" s="237"/>
      <c r="CE392" s="237"/>
      <c r="CF392" s="237"/>
      <c r="CG392" s="237"/>
      <c r="CH392" s="237"/>
      <c r="CI392" s="237"/>
      <c r="CJ392" s="237"/>
      <c r="CK392" s="237"/>
      <c r="CL392" s="237"/>
      <c r="CM392" s="237"/>
      <c r="CN392" s="237"/>
      <c r="CO392" s="237"/>
      <c r="CP392" s="237"/>
      <c r="CQ392" s="237"/>
      <c r="CR392" s="237"/>
      <c r="CS392" s="237"/>
      <c r="CT392" s="237"/>
      <c r="CU392" s="237"/>
      <c r="CV392" s="237"/>
      <c r="CW392" s="237"/>
      <c r="CX392" s="237"/>
      <c r="CY392" s="237"/>
      <c r="CZ392" s="237"/>
    </row>
    <row r="393" s="772" customFormat="true" ht="15" customHeight="true" x14ac:dyDescent="0.2">
      <c r="AA393" s="238"/>
      <c r="AB393" s="238"/>
      <c r="AC393" s="238"/>
      <c r="AD393" s="238"/>
      <c r="AE393" s="238"/>
      <c r="AF393" s="238"/>
      <c r="AG393" s="238"/>
      <c r="AH393" s="238"/>
      <c r="AI393" s="238"/>
      <c r="AJ393" s="238"/>
      <c r="AK393" s="238"/>
      <c r="AL393" s="238"/>
      <c r="AM393" s="238"/>
      <c r="AN393" s="238"/>
      <c r="AO393" s="238"/>
      <c r="AP393" s="238"/>
      <c r="AQ393" s="238"/>
      <c r="AR393" s="238"/>
      <c r="AS393" s="238"/>
      <c r="AT393" s="238"/>
      <c r="AU393" s="238"/>
      <c r="AV393" s="238"/>
      <c r="AW393" s="238"/>
      <c r="AX393" s="238"/>
      <c r="AY393" s="238"/>
      <c r="AZ393" s="23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7"/>
      <c r="CA393" s="237"/>
      <c r="CB393" s="237"/>
      <c r="CC393" s="237"/>
      <c r="CD393" s="237"/>
      <c r="CE393" s="237"/>
      <c r="CF393" s="237"/>
      <c r="CG393" s="237"/>
      <c r="CH393" s="237"/>
      <c r="CI393" s="237"/>
      <c r="CJ393" s="237"/>
      <c r="CK393" s="237"/>
      <c r="CL393" s="237"/>
      <c r="CM393" s="237"/>
      <c r="CN393" s="237"/>
      <c r="CO393" s="237"/>
      <c r="CP393" s="237"/>
      <c r="CQ393" s="237"/>
      <c r="CR393" s="237"/>
      <c r="CS393" s="237"/>
      <c r="CT393" s="237"/>
      <c r="CU393" s="237"/>
      <c r="CV393" s="237"/>
      <c r="CW393" s="237"/>
      <c r="CX393" s="237"/>
      <c r="CY393" s="237"/>
      <c r="CZ393" s="237"/>
    </row>
    <row r="394" s="772" customFormat="true" ht="15" customHeight="true" x14ac:dyDescent="0.2">
      <c r="AA394" s="238"/>
      <c r="AB394" s="238"/>
      <c r="AC394" s="238"/>
      <c r="AD394" s="238"/>
      <c r="AE394" s="238"/>
      <c r="AF394" s="238"/>
      <c r="AG394" s="238"/>
      <c r="AH394" s="238"/>
      <c r="AI394" s="238"/>
      <c r="AJ394" s="238"/>
      <c r="AK394" s="238"/>
      <c r="AL394" s="238"/>
      <c r="AM394" s="238"/>
      <c r="AN394" s="238"/>
      <c r="AO394" s="238"/>
      <c r="AP394" s="238"/>
      <c r="AQ394" s="238"/>
      <c r="AR394" s="238"/>
      <c r="AS394" s="238"/>
      <c r="AT394" s="238"/>
      <c r="AU394" s="238"/>
      <c r="AV394" s="238"/>
      <c r="AW394" s="238"/>
      <c r="AX394" s="238"/>
      <c r="AY394" s="238"/>
      <c r="AZ394" s="23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7"/>
      <c r="CA394" s="237"/>
      <c r="CB394" s="237"/>
      <c r="CC394" s="237"/>
      <c r="CD394" s="237"/>
      <c r="CE394" s="237"/>
      <c r="CF394" s="237"/>
      <c r="CG394" s="237"/>
      <c r="CH394" s="237"/>
      <c r="CI394" s="237"/>
      <c r="CJ394" s="237"/>
      <c r="CK394" s="237"/>
      <c r="CL394" s="237"/>
      <c r="CM394" s="237"/>
      <c r="CN394" s="237"/>
      <c r="CO394" s="237"/>
      <c r="CP394" s="237"/>
      <c r="CQ394" s="237"/>
      <c r="CR394" s="237"/>
      <c r="CS394" s="237"/>
      <c r="CT394" s="237"/>
      <c r="CU394" s="237"/>
      <c r="CV394" s="237"/>
      <c r="CW394" s="237"/>
      <c r="CX394" s="237"/>
      <c r="CY394" s="237"/>
      <c r="CZ394" s="237"/>
    </row>
    <row r="395" s="772" customFormat="true" ht="15" customHeight="true" x14ac:dyDescent="0.2">
      <c r="AA395" s="238"/>
      <c r="AB395" s="238"/>
      <c r="AC395" s="238"/>
      <c r="AD395" s="238"/>
      <c r="AE395" s="238"/>
      <c r="AF395" s="238"/>
      <c r="AG395" s="238"/>
      <c r="AH395" s="238"/>
      <c r="AI395" s="238"/>
      <c r="AJ395" s="238"/>
      <c r="AK395" s="238"/>
      <c r="AL395" s="238"/>
      <c r="AM395" s="238"/>
      <c r="AN395" s="238"/>
      <c r="AO395" s="238"/>
      <c r="AP395" s="238"/>
      <c r="AQ395" s="238"/>
      <c r="AR395" s="238"/>
      <c r="AS395" s="238"/>
      <c r="AT395" s="238"/>
      <c r="AU395" s="238"/>
      <c r="AV395" s="238"/>
      <c r="AW395" s="238"/>
      <c r="AX395" s="238"/>
      <c r="AY395" s="238"/>
      <c r="AZ395" s="23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7"/>
      <c r="CA395" s="237"/>
      <c r="CB395" s="237"/>
      <c r="CC395" s="237"/>
      <c r="CD395" s="237"/>
      <c r="CE395" s="237"/>
      <c r="CF395" s="237"/>
      <c r="CG395" s="237"/>
      <c r="CH395" s="237"/>
      <c r="CI395" s="237"/>
      <c r="CJ395" s="237"/>
      <c r="CK395" s="237"/>
      <c r="CL395" s="237"/>
      <c r="CM395" s="237"/>
      <c r="CN395" s="237"/>
      <c r="CO395" s="237"/>
      <c r="CP395" s="237"/>
      <c r="CQ395" s="237"/>
      <c r="CR395" s="237"/>
      <c r="CS395" s="237"/>
      <c r="CT395" s="237"/>
      <c r="CU395" s="237"/>
      <c r="CV395" s="237"/>
      <c r="CW395" s="237"/>
      <c r="CX395" s="237"/>
      <c r="CY395" s="237"/>
      <c r="CZ395" s="237"/>
    </row>
    <row r="396" s="772" customFormat="true" ht="15" customHeight="true" x14ac:dyDescent="0.2">
      <c r="AA396" s="238"/>
      <c r="AB396" s="238"/>
      <c r="AC396" s="238"/>
      <c r="AD396" s="238"/>
      <c r="AE396" s="238"/>
      <c r="AF396" s="238"/>
      <c r="AG396" s="238"/>
      <c r="AH396" s="238"/>
      <c r="AI396" s="238"/>
      <c r="AJ396" s="238"/>
      <c r="AK396" s="238"/>
      <c r="AL396" s="238"/>
      <c r="AM396" s="238"/>
      <c r="AN396" s="238"/>
      <c r="AO396" s="238"/>
      <c r="AP396" s="238"/>
      <c r="AQ396" s="238"/>
      <c r="AR396" s="238"/>
      <c r="AS396" s="238"/>
      <c r="AT396" s="238"/>
      <c r="AU396" s="238"/>
      <c r="AV396" s="238"/>
      <c r="AW396" s="238"/>
      <c r="AX396" s="238"/>
      <c r="AY396" s="238"/>
      <c r="AZ396" s="23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7"/>
      <c r="CA396" s="237"/>
      <c r="CB396" s="237"/>
      <c r="CC396" s="237"/>
      <c r="CD396" s="237"/>
      <c r="CE396" s="237"/>
      <c r="CF396" s="237"/>
      <c r="CG396" s="237"/>
      <c r="CH396" s="237"/>
      <c r="CI396" s="237"/>
      <c r="CJ396" s="237"/>
      <c r="CK396" s="237"/>
      <c r="CL396" s="237"/>
      <c r="CM396" s="237"/>
      <c r="CN396" s="237"/>
      <c r="CO396" s="237"/>
      <c r="CP396" s="237"/>
      <c r="CQ396" s="237"/>
      <c r="CR396" s="237"/>
      <c r="CS396" s="237"/>
      <c r="CT396" s="237"/>
      <c r="CU396" s="237"/>
      <c r="CV396" s="237"/>
      <c r="CW396" s="237"/>
      <c r="CX396" s="237"/>
      <c r="CY396" s="237"/>
      <c r="CZ396" s="237"/>
    </row>
    <row r="397" s="772" customFormat="true" ht="15" customHeight="true" x14ac:dyDescent="0.2">
      <c r="AA397" s="238"/>
      <c r="AB397" s="238"/>
      <c r="AC397" s="238"/>
      <c r="AD397" s="238"/>
      <c r="AE397" s="238"/>
      <c r="AF397" s="238"/>
      <c r="AG397" s="238"/>
      <c r="AH397" s="238"/>
      <c r="AI397" s="238"/>
      <c r="AJ397" s="238"/>
      <c r="AK397" s="238"/>
      <c r="AL397" s="238"/>
      <c r="AM397" s="238"/>
      <c r="AN397" s="238"/>
      <c r="AO397" s="238"/>
      <c r="AP397" s="238"/>
      <c r="AQ397" s="238"/>
      <c r="AR397" s="238"/>
      <c r="AS397" s="238"/>
      <c r="AT397" s="238"/>
      <c r="AU397" s="238"/>
      <c r="AV397" s="238"/>
      <c r="AW397" s="238"/>
      <c r="AX397" s="238"/>
      <c r="AY397" s="238"/>
      <c r="AZ397" s="23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7"/>
      <c r="CA397" s="237"/>
      <c r="CB397" s="237"/>
      <c r="CC397" s="237"/>
      <c r="CD397" s="237"/>
      <c r="CE397" s="237"/>
      <c r="CF397" s="237"/>
      <c r="CG397" s="237"/>
      <c r="CH397" s="237"/>
      <c r="CI397" s="237"/>
      <c r="CJ397" s="237"/>
      <c r="CK397" s="237"/>
      <c r="CL397" s="237"/>
      <c r="CM397" s="237"/>
      <c r="CN397" s="237"/>
      <c r="CO397" s="237"/>
      <c r="CP397" s="237"/>
      <c r="CQ397" s="237"/>
      <c r="CR397" s="237"/>
      <c r="CS397" s="237"/>
      <c r="CT397" s="237"/>
      <c r="CU397" s="237"/>
      <c r="CV397" s="237"/>
      <c r="CW397" s="237"/>
      <c r="CX397" s="237"/>
      <c r="CY397" s="237"/>
      <c r="CZ397" s="237"/>
    </row>
    <row r="398" s="772" customFormat="true" ht="15" customHeight="true" x14ac:dyDescent="0.2">
      <c r="AA398" s="238"/>
      <c r="AB398" s="238"/>
      <c r="AC398" s="238"/>
      <c r="AD398" s="238"/>
      <c r="AE398" s="238"/>
      <c r="AF398" s="238"/>
      <c r="AG398" s="238"/>
      <c r="AH398" s="238"/>
      <c r="AI398" s="238"/>
      <c r="AJ398" s="238"/>
      <c r="AK398" s="238"/>
      <c r="AL398" s="238"/>
      <c r="AM398" s="238"/>
      <c r="AN398" s="238"/>
      <c r="AO398" s="238"/>
      <c r="AP398" s="238"/>
      <c r="AQ398" s="238"/>
      <c r="AR398" s="238"/>
      <c r="AS398" s="238"/>
      <c r="AT398" s="238"/>
      <c r="AU398" s="238"/>
      <c r="AV398" s="238"/>
      <c r="AW398" s="238"/>
      <c r="AX398" s="238"/>
      <c r="AY398" s="238"/>
      <c r="AZ398" s="23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7"/>
      <c r="CA398" s="237"/>
      <c r="CB398" s="237"/>
      <c r="CC398" s="237"/>
      <c r="CD398" s="237"/>
      <c r="CE398" s="237"/>
      <c r="CF398" s="237"/>
      <c r="CG398" s="237"/>
      <c r="CH398" s="237"/>
      <c r="CI398" s="237"/>
      <c r="CJ398" s="237"/>
      <c r="CK398" s="237"/>
      <c r="CL398" s="237"/>
      <c r="CM398" s="237"/>
      <c r="CN398" s="237"/>
      <c r="CO398" s="237"/>
      <c r="CP398" s="237"/>
      <c r="CQ398" s="237"/>
      <c r="CR398" s="237"/>
      <c r="CS398" s="237"/>
      <c r="CT398" s="237"/>
      <c r="CU398" s="237"/>
      <c r="CV398" s="237"/>
      <c r="CW398" s="237"/>
      <c r="CX398" s="237"/>
      <c r="CY398" s="237"/>
      <c r="CZ398" s="237"/>
    </row>
    <row r="399" s="764" customFormat="true" ht="15" customHeight="true" x14ac:dyDescent="0.25">
      <c r="A399" s="136"/>
      <c r="B399" s="136"/>
      <c r="C399" s="2308" t="s">
        <v>132</v>
      </c>
      <c r="D399" s="2309"/>
      <c r="E399" s="2309"/>
      <c r="F399" s="2309"/>
      <c r="G399" s="136"/>
      <c r="H399" s="2310" t="s">
        <v>133</v>
      </c>
      <c r="I399" s="2311"/>
      <c r="J399" s="2311"/>
      <c r="K399" s="2311"/>
      <c r="M399" s="2310" t="s">
        <v>134</v>
      </c>
      <c r="N399" s="2311"/>
      <c r="O399" s="2311"/>
      <c r="P399" s="2311"/>
      <c r="Z399" s="233"/>
      <c r="AA399" s="233"/>
      <c r="AB399" s="233"/>
      <c r="AC399" s="233"/>
      <c r="AD399" s="233"/>
      <c r="AE399" s="233"/>
      <c r="AF399" s="233"/>
      <c r="AG399" s="233"/>
      <c r="AH399" s="233"/>
      <c r="AI399" s="233"/>
      <c r="AJ399" s="233"/>
      <c r="AK399" s="233"/>
      <c r="AL399" s="233"/>
      <c r="AM399" s="233"/>
      <c r="AN399" s="233"/>
      <c r="AO399" s="233"/>
      <c r="AP399" s="233"/>
      <c r="AQ399" s="233"/>
      <c r="AR399" s="233"/>
      <c r="AS399" s="233"/>
      <c r="AT399" s="233"/>
      <c r="AU399" s="233"/>
      <c r="AV399" s="233"/>
      <c r="AW399" s="233"/>
      <c r="AX399" s="233"/>
      <c r="AY399" s="233"/>
      <c r="AZ399" s="233"/>
      <c r="BB399" s="136"/>
      <c r="BZ399" s="233"/>
      <c r="CA399" s="233"/>
      <c r="CB399" s="233"/>
      <c r="CC399" s="233"/>
      <c r="CD399" s="233"/>
      <c r="CE399" s="233"/>
      <c r="CF399" s="233"/>
      <c r="CG399" s="233"/>
      <c r="CH399" s="233"/>
      <c r="CI399" s="233"/>
      <c r="CJ399" s="233"/>
      <c r="CK399" s="233"/>
      <c r="CL399" s="233"/>
      <c r="CM399" s="233"/>
      <c r="CN399" s="233"/>
      <c r="CO399" s="233"/>
      <c r="CP399" s="233"/>
      <c r="CQ399" s="233"/>
      <c r="CR399" s="233"/>
      <c r="CS399" s="233"/>
      <c r="CT399" s="233"/>
      <c r="CU399" s="233"/>
      <c r="CV399" s="233"/>
      <c r="CW399" s="233"/>
      <c r="CX399" s="233"/>
      <c r="CY399" s="233"/>
      <c r="CZ399" s="233"/>
    </row>
    <row r="400" s="240" customFormat="true" ht="24" customHeight="true" x14ac:dyDescent="0.2">
      <c r="C400" s="2464" t="s">
        <v>190</v>
      </c>
      <c r="D400" s="2287"/>
      <c r="E400" s="2287"/>
      <c r="H400" s="2465" t="s">
        <v>190</v>
      </c>
      <c r="I400" s="2287"/>
      <c r="J400" s="2287"/>
      <c r="M400" s="2466" t="s">
        <v>190</v>
      </c>
      <c r="N400" s="2287"/>
      <c r="O400" s="2287"/>
      <c r="AA400" s="233"/>
      <c r="AB400" s="233"/>
      <c r="AC400" s="233"/>
      <c r="AD400" s="233"/>
      <c r="AE400" s="233"/>
      <c r="AF400" s="233"/>
      <c r="AG400" s="233"/>
      <c r="AH400" s="233"/>
      <c r="AI400" s="233"/>
      <c r="AJ400" s="233"/>
      <c r="AK400" s="233"/>
      <c r="AL400" s="233"/>
      <c r="AM400" s="233"/>
      <c r="AN400" s="233"/>
      <c r="AO400" s="233"/>
      <c r="AP400" s="233"/>
      <c r="AQ400" s="233"/>
      <c r="AR400" s="233"/>
      <c r="AS400" s="233"/>
      <c r="AT400" s="233"/>
      <c r="AU400" s="233"/>
      <c r="AV400" s="233"/>
      <c r="AW400" s="233"/>
      <c r="AX400" s="233"/>
      <c r="AY400" s="233"/>
      <c r="AZ400" s="233"/>
      <c r="BA400" s="764"/>
      <c r="BB400" s="136"/>
      <c r="BC400" s="764"/>
      <c r="BD400" s="764"/>
      <c r="BE400" s="764"/>
      <c r="BF400" s="764"/>
      <c r="BG400" s="764"/>
      <c r="BH400" s="764"/>
      <c r="BI400" s="764"/>
      <c r="BJ400" s="764"/>
      <c r="BK400" s="764"/>
      <c r="BL400" s="764"/>
      <c r="BM400" s="764"/>
      <c r="BN400" s="764"/>
      <c r="BO400" s="764"/>
      <c r="BP400" s="764"/>
      <c r="BQ400" s="764"/>
      <c r="BR400" s="764"/>
      <c r="BS400" s="764"/>
      <c r="BT400" s="764"/>
      <c r="BU400" s="764"/>
      <c r="BV400" s="764"/>
      <c r="BW400" s="764"/>
      <c r="BX400" s="764"/>
      <c r="BY400" s="764"/>
      <c r="BZ400" s="233"/>
      <c r="CA400" s="233"/>
      <c r="CB400" s="233"/>
      <c r="CC400" s="233"/>
      <c r="CD400" s="233"/>
      <c r="CE400" s="233"/>
      <c r="CF400" s="233"/>
      <c r="CG400" s="233"/>
      <c r="CH400" s="233"/>
      <c r="CI400" s="233"/>
      <c r="CJ400" s="233"/>
      <c r="CK400" s="233"/>
      <c r="CL400" s="233"/>
      <c r="CM400" s="233"/>
      <c r="CN400" s="233"/>
      <c r="CO400" s="233"/>
      <c r="CP400" s="233"/>
      <c r="CQ400" s="233"/>
      <c r="CR400" s="233"/>
      <c r="CS400" s="233"/>
      <c r="CT400" s="233"/>
      <c r="CU400" s="233"/>
      <c r="CV400" s="233"/>
      <c r="CW400" s="233"/>
      <c r="CX400" s="233"/>
      <c r="CY400" s="233"/>
      <c r="CZ400" s="233"/>
    </row>
    <row r="401" s="240" customFormat="true" ht="25.15" customHeight="true" x14ac:dyDescent="0.2">
      <c r="C401" s="2286"/>
      <c r="D401" s="2287"/>
      <c r="E401" s="782" t="s">
        <v>191</v>
      </c>
      <c r="H401" s="2286"/>
      <c r="I401" s="2287"/>
      <c r="J401" s="783" t="s">
        <v>191</v>
      </c>
      <c r="M401" s="2286"/>
      <c r="N401" s="2287"/>
      <c r="O401" s="784" t="s">
        <v>191</v>
      </c>
      <c r="AA401" s="233"/>
      <c r="AB401" s="233"/>
      <c r="AC401" s="233"/>
      <c r="AD401" s="233"/>
      <c r="AE401" s="233"/>
      <c r="AF401" s="233"/>
      <c r="AG401" s="233"/>
      <c r="AH401" s="233"/>
      <c r="AI401" s="233"/>
      <c r="AJ401" s="233"/>
      <c r="AK401" s="233"/>
      <c r="AL401" s="233"/>
      <c r="AM401" s="233"/>
      <c r="AN401" s="233"/>
      <c r="AO401" s="233"/>
      <c r="AP401" s="233"/>
      <c r="AQ401" s="233"/>
      <c r="AR401" s="233"/>
      <c r="AS401" s="233"/>
      <c r="AT401" s="233"/>
      <c r="AU401" s="233"/>
      <c r="AV401" s="233"/>
      <c r="AW401" s="233"/>
      <c r="AX401" s="233"/>
      <c r="AY401" s="233"/>
      <c r="AZ401" s="233"/>
      <c r="BA401" s="764"/>
      <c r="BB401" s="136"/>
      <c r="BC401" s="764"/>
      <c r="BD401" s="764"/>
      <c r="BE401" s="764"/>
      <c r="BF401" s="764"/>
      <c r="BG401" s="764"/>
      <c r="BH401" s="764"/>
      <c r="BI401" s="764"/>
      <c r="BJ401" s="764"/>
      <c r="BK401" s="764"/>
      <c r="BL401" s="764"/>
      <c r="BM401" s="764"/>
      <c r="BN401" s="764"/>
      <c r="BO401" s="764"/>
      <c r="BP401" s="764"/>
      <c r="BQ401" s="764"/>
      <c r="BR401" s="764"/>
      <c r="BS401" s="764"/>
      <c r="BT401" s="764"/>
      <c r="BU401" s="764"/>
      <c r="BV401" s="764"/>
      <c r="BW401" s="764"/>
      <c r="BX401" s="764"/>
      <c r="BY401" s="764"/>
      <c r="BZ401" s="233"/>
      <c r="CA401" s="233"/>
      <c r="CB401" s="233"/>
      <c r="CC401" s="233"/>
      <c r="CD401" s="233"/>
      <c r="CE401" s="233"/>
      <c r="CF401" s="233"/>
      <c r="CG401" s="233"/>
      <c r="CH401" s="233"/>
      <c r="CI401" s="233"/>
      <c r="CJ401" s="233"/>
      <c r="CK401" s="233"/>
      <c r="CL401" s="233"/>
      <c r="CM401" s="233"/>
      <c r="CN401" s="233"/>
      <c r="CO401" s="233"/>
      <c r="CP401" s="233"/>
      <c r="CQ401" s="233"/>
      <c r="CR401" s="233"/>
      <c r="CS401" s="233"/>
      <c r="CT401" s="233"/>
      <c r="CU401" s="233"/>
      <c r="CV401" s="233"/>
      <c r="CW401" s="233"/>
      <c r="CX401" s="233"/>
      <c r="CY401" s="233"/>
      <c r="CZ401" s="233"/>
    </row>
    <row r="402" s="240" customFormat="true" ht="25.15" customHeight="true" x14ac:dyDescent="0.2">
      <c r="B402" s="2289" t="s">
        <v>139</v>
      </c>
      <c r="C402" s="2287"/>
      <c r="D402" s="2287"/>
      <c r="E402" s="785" t="s">
        <v>192</v>
      </c>
      <c r="H402" s="2287"/>
      <c r="I402" s="2287"/>
      <c r="J402" s="786" t="s">
        <v>192</v>
      </c>
      <c r="M402" s="2287"/>
      <c r="N402" s="2287"/>
      <c r="O402" s="787" t="s">
        <v>192</v>
      </c>
      <c r="AA402" s="233"/>
      <c r="AB402" s="233"/>
      <c r="AC402" s="233"/>
      <c r="AD402" s="233"/>
      <c r="AE402" s="233"/>
      <c r="AF402" s="233"/>
      <c r="AG402" s="233"/>
      <c r="AH402" s="233"/>
      <c r="AI402" s="233"/>
      <c r="AJ402" s="233"/>
      <c r="AK402" s="233"/>
      <c r="AL402" s="233"/>
      <c r="AM402" s="233"/>
      <c r="AN402" s="233"/>
      <c r="AO402" s="233"/>
      <c r="AP402" s="233"/>
      <c r="AQ402" s="233"/>
      <c r="AR402" s="233"/>
      <c r="AS402" s="233"/>
      <c r="AT402" s="233"/>
      <c r="AU402" s="233"/>
      <c r="AV402" s="233"/>
      <c r="AW402" s="233"/>
      <c r="AX402" s="233"/>
      <c r="AY402" s="233"/>
      <c r="AZ402" s="233"/>
      <c r="BA402" s="764"/>
      <c r="BB402" s="136"/>
      <c r="BC402" s="764"/>
      <c r="BD402" s="764"/>
      <c r="BE402" s="764"/>
      <c r="BF402" s="764"/>
      <c r="BG402" s="764"/>
      <c r="BH402" s="764"/>
      <c r="BI402" s="764"/>
      <c r="BJ402" s="764"/>
      <c r="BK402" s="764"/>
      <c r="BL402" s="764"/>
      <c r="BM402" s="764"/>
      <c r="BN402" s="764"/>
      <c r="BO402" s="764"/>
      <c r="BP402" s="764"/>
      <c r="BQ402" s="764"/>
      <c r="BR402" s="764"/>
      <c r="BS402" s="764"/>
      <c r="BT402" s="764"/>
      <c r="BU402" s="764"/>
      <c r="BV402" s="764"/>
      <c r="BW402" s="764"/>
      <c r="BX402" s="764"/>
      <c r="BY402" s="764"/>
      <c r="BZ402" s="233"/>
      <c r="CA402" s="233"/>
      <c r="CB402" s="233"/>
      <c r="CC402" s="233"/>
      <c r="CD402" s="233"/>
      <c r="CE402" s="233"/>
      <c r="CF402" s="233"/>
      <c r="CG402" s="233"/>
      <c r="CH402" s="233"/>
      <c r="CI402" s="233"/>
      <c r="CJ402" s="233"/>
      <c r="CK402" s="233"/>
      <c r="CL402" s="233"/>
      <c r="CM402" s="233"/>
      <c r="CN402" s="233"/>
      <c r="CO402" s="233"/>
      <c r="CP402" s="233"/>
      <c r="CQ402" s="233"/>
      <c r="CR402" s="233"/>
      <c r="CS402" s="233"/>
      <c r="CT402" s="233"/>
      <c r="CU402" s="233"/>
      <c r="CV402" s="233"/>
      <c r="CW402" s="233"/>
      <c r="CX402" s="233"/>
      <c r="CY402" s="233"/>
      <c r="CZ402" s="233"/>
    </row>
    <row r="403" s="240" customFormat="true" ht="25.15" customHeight="true" x14ac:dyDescent="0.2">
      <c r="B403" s="2287"/>
      <c r="C403" s="2441" t="s">
        <v>295</v>
      </c>
      <c r="D403" s="2258"/>
      <c r="E403" s="853">
        <v>0.74781830655664583</v>
      </c>
      <c r="F403" s="809"/>
      <c r="G403" s="809"/>
      <c r="H403" s="2442" t="s">
        <v>295</v>
      </c>
      <c r="I403" s="2258"/>
      <c r="J403" s="854">
        <v>0.69267848572945623</v>
      </c>
      <c r="K403" s="809"/>
      <c r="L403" s="809"/>
      <c r="M403" s="2451" t="s">
        <v>296</v>
      </c>
      <c r="N403" s="2258"/>
      <c r="O403" s="855">
        <v>0.697717722854167</v>
      </c>
      <c r="P403" s="809"/>
      <c r="Q403" s="809"/>
      <c r="AA403" s="233"/>
      <c r="AB403" s="233"/>
      <c r="AC403" s="233"/>
      <c r="AD403" s="233"/>
      <c r="AE403" s="233"/>
      <c r="AF403" s="233"/>
      <c r="AG403" s="233"/>
      <c r="AH403" s="233"/>
      <c r="AI403" s="233"/>
      <c r="AJ403" s="233"/>
      <c r="AK403" s="233"/>
      <c r="AL403" s="233"/>
      <c r="AM403" s="233"/>
      <c r="AN403" s="233"/>
      <c r="AO403" s="233"/>
      <c r="AP403" s="233"/>
      <c r="AQ403" s="233"/>
      <c r="AR403" s="233"/>
      <c r="AS403" s="233"/>
      <c r="AT403" s="233"/>
      <c r="AU403" s="233"/>
      <c r="AV403" s="233"/>
      <c r="AW403" s="233"/>
      <c r="AX403" s="233"/>
      <c r="AY403" s="233"/>
      <c r="AZ403" s="233"/>
      <c r="BA403" s="235"/>
      <c r="BB403" s="412"/>
      <c r="BC403" s="235"/>
      <c r="BD403" s="235"/>
      <c r="BE403" s="235"/>
      <c r="BF403" s="235"/>
      <c r="BG403" s="235"/>
      <c r="BH403" s="235"/>
      <c r="BI403" s="235"/>
      <c r="BJ403" s="235"/>
      <c r="BK403" s="235"/>
      <c r="BL403" s="235"/>
      <c r="BM403" s="235"/>
      <c r="BN403" s="235"/>
      <c r="BO403" s="235"/>
      <c r="BP403" s="235"/>
      <c r="BQ403" s="235"/>
      <c r="BR403" s="235"/>
      <c r="BS403" s="235"/>
      <c r="BT403" s="235"/>
      <c r="BU403" s="235"/>
      <c r="BV403" s="235"/>
      <c r="BW403" s="235"/>
      <c r="BX403" s="235"/>
      <c r="BY403" s="235"/>
      <c r="BZ403" s="236"/>
      <c r="CA403" s="236"/>
      <c r="CB403" s="236"/>
      <c r="CC403" s="236"/>
      <c r="CD403" s="236"/>
      <c r="CE403" s="236"/>
      <c r="CF403" s="236"/>
      <c r="CG403" s="236"/>
      <c r="CH403" s="236"/>
      <c r="CI403" s="236"/>
      <c r="CJ403" s="236"/>
      <c r="CK403" s="236"/>
      <c r="CL403" s="236"/>
      <c r="CM403" s="236"/>
      <c r="CN403" s="236"/>
      <c r="CO403" s="236"/>
      <c r="CP403" s="236"/>
      <c r="CQ403" s="236"/>
      <c r="CR403" s="236"/>
      <c r="CS403" s="236"/>
      <c r="CT403" s="236"/>
      <c r="CU403" s="236"/>
      <c r="CV403" s="236"/>
      <c r="CW403" s="236"/>
      <c r="CX403" s="236"/>
      <c r="CY403" s="236"/>
      <c r="CZ403" s="236"/>
    </row>
    <row r="404" s="240" customFormat="true" ht="25.15" customHeight="true" x14ac:dyDescent="0.2">
      <c r="B404" s="2287"/>
      <c r="C404" s="2430" t="s">
        <v>297</v>
      </c>
      <c r="D404" s="2258"/>
      <c r="E404" s="856">
        <v>0.70443106762259955</v>
      </c>
      <c r="F404" s="809"/>
      <c r="G404" s="809"/>
      <c r="H404" s="2434" t="s">
        <v>297</v>
      </c>
      <c r="I404" s="2258"/>
      <c r="J404" s="857">
        <v>0.68900090453347185</v>
      </c>
      <c r="K404" s="809"/>
      <c r="L404" s="809"/>
      <c r="M404" s="2440" t="s">
        <v>295</v>
      </c>
      <c r="N404" s="2258"/>
      <c r="O404" s="858">
        <v>0.67347604777502534</v>
      </c>
      <c r="P404" s="809"/>
      <c r="Q404" s="809"/>
      <c r="AA404" s="233"/>
      <c r="AB404" s="233"/>
      <c r="AC404" s="233"/>
      <c r="AD404" s="233"/>
      <c r="AE404" s="233"/>
      <c r="AF404" s="233"/>
      <c r="AG404" s="233"/>
      <c r="AH404" s="233"/>
      <c r="AI404" s="233"/>
      <c r="AJ404" s="233"/>
      <c r="AK404" s="233"/>
      <c r="AL404" s="233"/>
      <c r="AM404" s="233"/>
      <c r="AN404" s="233"/>
      <c r="AO404" s="233"/>
      <c r="AP404" s="233"/>
      <c r="AQ404" s="233"/>
      <c r="AR404" s="233"/>
      <c r="AS404" s="233"/>
      <c r="AT404" s="233"/>
      <c r="AU404" s="233"/>
      <c r="AV404" s="233"/>
      <c r="AW404" s="233"/>
      <c r="AX404" s="233"/>
      <c r="AY404" s="233"/>
      <c r="AZ404" s="233"/>
      <c r="BA404" s="235"/>
      <c r="BB404" s="412"/>
      <c r="BC404" s="235"/>
      <c r="BD404" s="235"/>
      <c r="BE404" s="235"/>
      <c r="BF404" s="235"/>
      <c r="BG404" s="235"/>
      <c r="BH404" s="235"/>
      <c r="BI404" s="235"/>
      <c r="BJ404" s="235"/>
      <c r="BK404" s="235"/>
      <c r="BL404" s="235"/>
      <c r="BM404" s="235"/>
      <c r="BN404" s="235"/>
      <c r="BO404" s="235"/>
      <c r="BP404" s="235"/>
      <c r="BQ404" s="235"/>
      <c r="BR404" s="235"/>
      <c r="BS404" s="235"/>
      <c r="BT404" s="235"/>
      <c r="BU404" s="235"/>
      <c r="BV404" s="235"/>
      <c r="BW404" s="235"/>
      <c r="BX404" s="235"/>
      <c r="BY404" s="235"/>
      <c r="BZ404" s="236"/>
      <c r="CA404" s="236"/>
      <c r="CB404" s="236"/>
      <c r="CC404" s="236"/>
      <c r="CD404" s="236"/>
      <c r="CE404" s="236"/>
      <c r="CF404" s="236"/>
      <c r="CG404" s="236"/>
      <c r="CH404" s="236"/>
      <c r="CI404" s="236"/>
      <c r="CJ404" s="236"/>
      <c r="CK404" s="236"/>
      <c r="CL404" s="236"/>
      <c r="CM404" s="236"/>
      <c r="CN404" s="236"/>
      <c r="CO404" s="236"/>
      <c r="CP404" s="236"/>
      <c r="CQ404" s="236"/>
      <c r="CR404" s="236"/>
      <c r="CS404" s="236"/>
      <c r="CT404" s="236"/>
      <c r="CU404" s="236"/>
      <c r="CV404" s="236"/>
      <c r="CW404" s="236"/>
      <c r="CX404" s="236"/>
      <c r="CY404" s="236"/>
      <c r="CZ404" s="236"/>
    </row>
    <row r="405" s="240" customFormat="true" ht="25.15" customHeight="true" x14ac:dyDescent="0.2">
      <c r="B405" s="2287"/>
      <c r="C405" s="2430" t="s">
        <v>296</v>
      </c>
      <c r="D405" s="2258"/>
      <c r="E405" s="856">
        <v>0.70001492066375526</v>
      </c>
      <c r="F405" s="809"/>
      <c r="G405" s="809"/>
      <c r="H405" s="2434" t="s">
        <v>298</v>
      </c>
      <c r="I405" s="2258"/>
      <c r="J405" s="857">
        <v>0.64955085200791218</v>
      </c>
      <c r="K405" s="809"/>
      <c r="L405" s="809"/>
      <c r="M405" s="2440" t="s">
        <v>299</v>
      </c>
      <c r="N405" s="2258"/>
      <c r="O405" s="858">
        <v>-0.67313254947204881</v>
      </c>
      <c r="P405" s="809"/>
      <c r="Q405" s="809"/>
      <c r="AA405" s="233"/>
      <c r="AB405" s="233"/>
      <c r="AC405" s="233"/>
      <c r="AD405" s="233"/>
      <c r="AE405" s="233"/>
      <c r="AF405" s="233"/>
      <c r="AG405" s="233"/>
      <c r="AH405" s="233"/>
      <c r="AI405" s="233"/>
      <c r="AJ405" s="233"/>
      <c r="AK405" s="233"/>
      <c r="AL405" s="233"/>
      <c r="AM405" s="233"/>
      <c r="AN405" s="233"/>
      <c r="AO405" s="233"/>
      <c r="AP405" s="233"/>
      <c r="AQ405" s="233"/>
      <c r="AR405" s="233"/>
      <c r="AS405" s="233"/>
      <c r="AT405" s="233"/>
      <c r="AU405" s="233"/>
      <c r="AV405" s="233"/>
      <c r="AW405" s="233"/>
      <c r="AX405" s="233"/>
      <c r="AY405" s="233"/>
      <c r="AZ405" s="233"/>
      <c r="BA405" s="235"/>
      <c r="BB405" s="412"/>
      <c r="BC405" s="235"/>
      <c r="BD405" s="235"/>
      <c r="BE405" s="235"/>
      <c r="BF405" s="235"/>
      <c r="BG405" s="235"/>
      <c r="BH405" s="235"/>
      <c r="BI405" s="235"/>
      <c r="BJ405" s="235"/>
      <c r="BK405" s="235"/>
      <c r="BL405" s="235"/>
      <c r="BM405" s="235"/>
      <c r="BN405" s="235"/>
      <c r="BO405" s="235"/>
      <c r="BP405" s="235"/>
      <c r="BQ405" s="235"/>
      <c r="BR405" s="235"/>
      <c r="BS405" s="235"/>
      <c r="BT405" s="235"/>
      <c r="BU405" s="235"/>
      <c r="BV405" s="235"/>
      <c r="BW405" s="235"/>
      <c r="BX405" s="235"/>
      <c r="BY405" s="235"/>
      <c r="BZ405" s="236"/>
      <c r="CA405" s="236"/>
      <c r="CB405" s="236"/>
      <c r="CC405" s="236"/>
      <c r="CD405" s="236"/>
      <c r="CE405" s="236"/>
      <c r="CF405" s="236"/>
      <c r="CG405" s="236"/>
      <c r="CH405" s="236"/>
      <c r="CI405" s="236"/>
      <c r="CJ405" s="236"/>
      <c r="CK405" s="236"/>
      <c r="CL405" s="236"/>
      <c r="CM405" s="236"/>
      <c r="CN405" s="236"/>
      <c r="CO405" s="236"/>
      <c r="CP405" s="236"/>
      <c r="CQ405" s="236"/>
      <c r="CR405" s="236"/>
      <c r="CS405" s="236"/>
      <c r="CT405" s="236"/>
      <c r="CU405" s="236"/>
      <c r="CV405" s="236"/>
      <c r="CW405" s="236"/>
      <c r="CX405" s="236"/>
      <c r="CY405" s="236"/>
      <c r="CZ405" s="236"/>
    </row>
    <row r="406" s="240" customFormat="true" ht="25.15" customHeight="true" x14ac:dyDescent="0.2">
      <c r="B406" s="2287"/>
      <c r="C406" s="2430" t="s">
        <v>300</v>
      </c>
      <c r="D406" s="2258"/>
      <c r="E406" s="856">
        <v>0.69237685290770823</v>
      </c>
      <c r="F406" s="809"/>
      <c r="G406" s="809"/>
      <c r="H406" s="2434" t="s">
        <v>301</v>
      </c>
      <c r="I406" s="2258"/>
      <c r="J406" s="857">
        <v>0.63105733911046924</v>
      </c>
      <c r="K406" s="809"/>
      <c r="L406" s="809"/>
      <c r="M406" s="2440" t="s">
        <v>300</v>
      </c>
      <c r="N406" s="2258"/>
      <c r="O406" s="858">
        <v>0.65408678947181975</v>
      </c>
      <c r="P406" s="809"/>
      <c r="Q406" s="809"/>
      <c r="AA406" s="233"/>
      <c r="AB406" s="233"/>
      <c r="AC406" s="233"/>
      <c r="AD406" s="233"/>
      <c r="AE406" s="233"/>
      <c r="AF406" s="233"/>
      <c r="AG406" s="233"/>
      <c r="AH406" s="233"/>
      <c r="AI406" s="233"/>
      <c r="AJ406" s="233"/>
      <c r="AK406" s="233"/>
      <c r="AL406" s="233"/>
      <c r="AM406" s="233"/>
      <c r="AN406" s="233"/>
      <c r="AO406" s="233"/>
      <c r="AP406" s="233"/>
      <c r="AQ406" s="233"/>
      <c r="AR406" s="233"/>
      <c r="AS406" s="233"/>
      <c r="AT406" s="233"/>
      <c r="AU406" s="233"/>
      <c r="AV406" s="233"/>
      <c r="AW406" s="233"/>
      <c r="AX406" s="233"/>
      <c r="AY406" s="233"/>
      <c r="AZ406" s="233"/>
      <c r="BA406" s="235"/>
      <c r="BB406" s="412"/>
      <c r="BC406" s="235"/>
      <c r="BD406" s="235"/>
      <c r="BE406" s="235"/>
      <c r="BF406" s="235"/>
      <c r="BG406" s="235"/>
      <c r="BH406" s="235"/>
      <c r="BI406" s="235"/>
      <c r="BJ406" s="235"/>
      <c r="BK406" s="235"/>
      <c r="BL406" s="235"/>
      <c r="BM406" s="235"/>
      <c r="BN406" s="235"/>
      <c r="BO406" s="235"/>
      <c r="BP406" s="235"/>
      <c r="BQ406" s="235"/>
      <c r="BR406" s="235"/>
      <c r="BS406" s="235"/>
      <c r="BT406" s="235"/>
      <c r="BU406" s="235"/>
      <c r="BV406" s="235"/>
      <c r="BW406" s="235"/>
      <c r="BX406" s="235"/>
      <c r="BY406" s="235"/>
      <c r="BZ406" s="236"/>
      <c r="CA406" s="236"/>
      <c r="CB406" s="236"/>
      <c r="CC406" s="236"/>
      <c r="CD406" s="236"/>
      <c r="CE406" s="236"/>
      <c r="CF406" s="236"/>
      <c r="CG406" s="236"/>
      <c r="CH406" s="236"/>
      <c r="CI406" s="236"/>
      <c r="CJ406" s="236"/>
      <c r="CK406" s="236"/>
      <c r="CL406" s="236"/>
      <c r="CM406" s="236"/>
      <c r="CN406" s="236"/>
      <c r="CO406" s="236"/>
      <c r="CP406" s="236"/>
      <c r="CQ406" s="236"/>
      <c r="CR406" s="236"/>
      <c r="CS406" s="236"/>
      <c r="CT406" s="236"/>
      <c r="CU406" s="236"/>
      <c r="CV406" s="236"/>
      <c r="CW406" s="236"/>
      <c r="CX406" s="236"/>
      <c r="CY406" s="236"/>
      <c r="CZ406" s="236"/>
    </row>
    <row r="407" s="240" customFormat="true" ht="25.15" customHeight="true" x14ac:dyDescent="0.2">
      <c r="B407" s="2287"/>
      <c r="C407" s="2430" t="s">
        <v>299</v>
      </c>
      <c r="D407" s="2258"/>
      <c r="E407" s="856">
        <v>-0.67974378503936594</v>
      </c>
      <c r="F407" s="809"/>
      <c r="G407" s="809"/>
      <c r="H407" s="2434" t="s">
        <v>302</v>
      </c>
      <c r="I407" s="2258"/>
      <c r="J407" s="857">
        <v>0.59359856012811829</v>
      </c>
      <c r="K407" s="809"/>
      <c r="L407" s="809"/>
      <c r="M407" s="2440" t="s">
        <v>297</v>
      </c>
      <c r="N407" s="2258"/>
      <c r="O407" s="858">
        <v>0.58832385584669977</v>
      </c>
      <c r="P407" s="809"/>
      <c r="Q407" s="809"/>
      <c r="AA407" s="233"/>
      <c r="AB407" s="233"/>
      <c r="AC407" s="233"/>
      <c r="AD407" s="233"/>
      <c r="AE407" s="233"/>
      <c r="AF407" s="233"/>
      <c r="AG407" s="233"/>
      <c r="AH407" s="233"/>
      <c r="AI407" s="233"/>
      <c r="AJ407" s="233"/>
      <c r="AK407" s="233"/>
      <c r="AL407" s="233"/>
      <c r="AM407" s="233"/>
      <c r="AN407" s="233"/>
      <c r="AO407" s="233"/>
      <c r="AP407" s="233"/>
      <c r="AQ407" s="233"/>
      <c r="AR407" s="233"/>
      <c r="AS407" s="233"/>
      <c r="AT407" s="233"/>
      <c r="AU407" s="233"/>
      <c r="AV407" s="233"/>
      <c r="AW407" s="233"/>
      <c r="AX407" s="233"/>
      <c r="AY407" s="233"/>
      <c r="AZ407" s="233"/>
      <c r="BA407" s="235"/>
      <c r="BB407" s="412"/>
      <c r="BC407" s="235"/>
      <c r="BD407" s="235"/>
      <c r="BE407" s="235"/>
      <c r="BF407" s="235"/>
      <c r="BG407" s="235"/>
      <c r="BH407" s="235"/>
      <c r="BI407" s="235"/>
      <c r="BJ407" s="235"/>
      <c r="BK407" s="235"/>
      <c r="BL407" s="235"/>
      <c r="BM407" s="235"/>
      <c r="BN407" s="235"/>
      <c r="BO407" s="235"/>
      <c r="BP407" s="235"/>
      <c r="BQ407" s="235"/>
      <c r="BR407" s="235"/>
      <c r="BS407" s="235"/>
      <c r="BT407" s="235"/>
      <c r="BU407" s="235"/>
      <c r="BV407" s="235"/>
      <c r="BW407" s="235"/>
      <c r="BX407" s="235"/>
      <c r="BY407" s="235"/>
      <c r="BZ407" s="236"/>
      <c r="CA407" s="236"/>
      <c r="CB407" s="236"/>
      <c r="CC407" s="236"/>
      <c r="CD407" s="236"/>
      <c r="CE407" s="236"/>
      <c r="CF407" s="236"/>
      <c r="CG407" s="236"/>
      <c r="CH407" s="236"/>
      <c r="CI407" s="236"/>
      <c r="CJ407" s="236"/>
      <c r="CK407" s="236"/>
      <c r="CL407" s="236"/>
      <c r="CM407" s="236"/>
      <c r="CN407" s="236"/>
      <c r="CO407" s="236"/>
      <c r="CP407" s="236"/>
      <c r="CQ407" s="236"/>
      <c r="CR407" s="236"/>
      <c r="CS407" s="236"/>
      <c r="CT407" s="236"/>
      <c r="CU407" s="236"/>
      <c r="CV407" s="236"/>
      <c r="CW407" s="236"/>
      <c r="CX407" s="236"/>
      <c r="CY407" s="236"/>
      <c r="CZ407" s="236"/>
    </row>
    <row r="408" s="240" customFormat="true" ht="25.15" customHeight="true" x14ac:dyDescent="0.2">
      <c r="B408" s="2287"/>
      <c r="C408" s="2430" t="s">
        <v>298</v>
      </c>
      <c r="D408" s="2258"/>
      <c r="E408" s="856">
        <v>0.6598215992174008</v>
      </c>
      <c r="F408" s="809"/>
      <c r="G408" s="809"/>
      <c r="H408" s="2434" t="s">
        <v>300</v>
      </c>
      <c r="I408" s="2258"/>
      <c r="J408" s="857">
        <v>0.57772782274812129</v>
      </c>
      <c r="K408" s="809"/>
      <c r="L408" s="809"/>
      <c r="M408" s="2440" t="s">
        <v>298</v>
      </c>
      <c r="N408" s="2258"/>
      <c r="O408" s="858">
        <v>0.5167023364956399</v>
      </c>
      <c r="P408" s="809"/>
      <c r="Q408" s="809"/>
      <c r="AA408" s="233"/>
      <c r="AB408" s="233"/>
      <c r="AC408" s="233"/>
      <c r="AD408" s="233"/>
      <c r="AE408" s="233"/>
      <c r="AF408" s="233"/>
      <c r="AG408" s="233"/>
      <c r="AH408" s="233"/>
      <c r="AI408" s="233"/>
      <c r="AJ408" s="233"/>
      <c r="AK408" s="233"/>
      <c r="AL408" s="233"/>
      <c r="AM408" s="233"/>
      <c r="AN408" s="233"/>
      <c r="AO408" s="233"/>
      <c r="AP408" s="233"/>
      <c r="AQ408" s="233"/>
      <c r="AR408" s="233"/>
      <c r="AS408" s="233"/>
      <c r="AT408" s="233"/>
      <c r="AU408" s="233"/>
      <c r="AV408" s="233"/>
      <c r="AW408" s="233"/>
      <c r="AX408" s="233"/>
      <c r="AY408" s="233"/>
      <c r="AZ408" s="233"/>
      <c r="BA408" s="235"/>
      <c r="BB408" s="412"/>
      <c r="BC408" s="235"/>
      <c r="BD408" s="235"/>
      <c r="BE408" s="235"/>
      <c r="BF408" s="235"/>
      <c r="BG408" s="235"/>
      <c r="BH408" s="235"/>
      <c r="BI408" s="235"/>
      <c r="BJ408" s="235"/>
      <c r="BK408" s="235"/>
      <c r="BL408" s="235"/>
      <c r="BM408" s="235"/>
      <c r="BN408" s="235"/>
      <c r="BO408" s="235"/>
      <c r="BP408" s="235"/>
      <c r="BQ408" s="235"/>
      <c r="BR408" s="235"/>
      <c r="BS408" s="235"/>
      <c r="BT408" s="235"/>
      <c r="BU408" s="235"/>
      <c r="BV408" s="235"/>
      <c r="BW408" s="235"/>
      <c r="BX408" s="235"/>
      <c r="BY408" s="235"/>
      <c r="BZ408" s="236"/>
      <c r="CA408" s="236"/>
      <c r="CB408" s="236"/>
      <c r="CC408" s="236"/>
      <c r="CD408" s="236"/>
      <c r="CE408" s="236"/>
      <c r="CF408" s="236"/>
      <c r="CG408" s="236"/>
      <c r="CH408" s="236"/>
      <c r="CI408" s="236"/>
      <c r="CJ408" s="236"/>
      <c r="CK408" s="236"/>
      <c r="CL408" s="236"/>
      <c r="CM408" s="236"/>
      <c r="CN408" s="236"/>
      <c r="CO408" s="236"/>
      <c r="CP408" s="236"/>
      <c r="CQ408" s="236"/>
      <c r="CR408" s="236"/>
      <c r="CS408" s="236"/>
      <c r="CT408" s="236"/>
      <c r="CU408" s="236"/>
      <c r="CV408" s="236"/>
      <c r="CW408" s="236"/>
      <c r="CX408" s="236"/>
      <c r="CY408" s="236"/>
      <c r="CZ408" s="236"/>
    </row>
    <row r="409" s="240" customFormat="true" ht="25.15" customHeight="true" x14ac:dyDescent="0.2">
      <c r="B409" s="2287"/>
      <c r="C409" s="2430" t="s">
        <v>301</v>
      </c>
      <c r="D409" s="2258"/>
      <c r="E409" s="856">
        <v>0.629929516524938</v>
      </c>
      <c r="F409" s="809"/>
      <c r="G409" s="809"/>
      <c r="H409" s="2434" t="s">
        <v>303</v>
      </c>
      <c r="I409" s="2258"/>
      <c r="J409" s="857">
        <v>0.56192684666566517</v>
      </c>
      <c r="K409" s="809"/>
      <c r="L409" s="809"/>
      <c r="M409" s="2440" t="s">
        <v>301</v>
      </c>
      <c r="N409" s="2258"/>
      <c r="O409" s="858">
        <v>0.50822453313360538</v>
      </c>
      <c r="P409" s="809"/>
      <c r="Q409" s="809"/>
      <c r="AA409" s="233"/>
      <c r="AB409" s="233"/>
      <c r="AC409" s="233"/>
      <c r="AD409" s="233"/>
      <c r="AE409" s="233"/>
      <c r="AF409" s="233"/>
      <c r="AG409" s="233"/>
      <c r="AH409" s="233"/>
      <c r="AI409" s="233"/>
      <c r="AJ409" s="233"/>
      <c r="AK409" s="233"/>
      <c r="AL409" s="233"/>
      <c r="AM409" s="233"/>
      <c r="AN409" s="233"/>
      <c r="AO409" s="233"/>
      <c r="AP409" s="233"/>
      <c r="AQ409" s="233"/>
      <c r="AR409" s="233"/>
      <c r="AS409" s="233"/>
      <c r="AT409" s="233"/>
      <c r="AU409" s="233"/>
      <c r="AV409" s="233"/>
      <c r="AW409" s="233"/>
      <c r="AX409" s="233"/>
      <c r="AY409" s="233"/>
      <c r="AZ409" s="233"/>
      <c r="BA409" s="235"/>
      <c r="BB409" s="412"/>
      <c r="BC409" s="235"/>
      <c r="BD409" s="235"/>
      <c r="BE409" s="235"/>
      <c r="BF409" s="235"/>
      <c r="BG409" s="235"/>
      <c r="BH409" s="235"/>
      <c r="BI409" s="235"/>
      <c r="BJ409" s="235"/>
      <c r="BK409" s="235"/>
      <c r="BL409" s="235"/>
      <c r="BM409" s="235"/>
      <c r="BN409" s="235"/>
      <c r="BO409" s="235"/>
      <c r="BP409" s="235"/>
      <c r="BQ409" s="235"/>
      <c r="BR409" s="235"/>
      <c r="BS409" s="235"/>
      <c r="BT409" s="235"/>
      <c r="BU409" s="235"/>
      <c r="BV409" s="235"/>
      <c r="BW409" s="235"/>
      <c r="BX409" s="235"/>
      <c r="BY409" s="235"/>
      <c r="BZ409" s="236"/>
      <c r="CA409" s="236"/>
      <c r="CB409" s="236"/>
      <c r="CC409" s="236"/>
      <c r="CD409" s="236"/>
      <c r="CE409" s="236"/>
      <c r="CF409" s="236"/>
      <c r="CG409" s="236"/>
      <c r="CH409" s="236"/>
      <c r="CI409" s="236"/>
      <c r="CJ409" s="236"/>
      <c r="CK409" s="236"/>
      <c r="CL409" s="236"/>
      <c r="CM409" s="236"/>
      <c r="CN409" s="236"/>
      <c r="CO409" s="236"/>
      <c r="CP409" s="236"/>
      <c r="CQ409" s="236"/>
      <c r="CR409" s="236"/>
      <c r="CS409" s="236"/>
      <c r="CT409" s="236"/>
      <c r="CU409" s="236"/>
      <c r="CV409" s="236"/>
      <c r="CW409" s="236"/>
      <c r="CX409" s="236"/>
      <c r="CY409" s="236"/>
      <c r="CZ409" s="236"/>
    </row>
    <row r="410" s="240" customFormat="true" ht="25.15" customHeight="true" x14ac:dyDescent="0.2">
      <c r="B410" s="2287"/>
      <c r="C410" s="2430" t="s">
        <v>302</v>
      </c>
      <c r="D410" s="2258"/>
      <c r="E410" s="856">
        <v>0.59869176940035407</v>
      </c>
      <c r="F410" s="809"/>
      <c r="G410" s="809"/>
      <c r="H410" s="2434" t="s">
        <v>304</v>
      </c>
      <c r="I410" s="2258"/>
      <c r="J410" s="857">
        <v>0.54829559905814762</v>
      </c>
      <c r="K410" s="809"/>
      <c r="L410" s="809"/>
      <c r="M410" s="2440" t="s">
        <v>305</v>
      </c>
      <c r="N410" s="2258"/>
      <c r="O410" s="858">
        <v>0.50609561106572898</v>
      </c>
      <c r="P410" s="809"/>
      <c r="Q410" s="809"/>
      <c r="AA410" s="233"/>
      <c r="AB410" s="233"/>
      <c r="AC410" s="233"/>
      <c r="AD410" s="233"/>
      <c r="AE410" s="233"/>
      <c r="AF410" s="233"/>
      <c r="AG410" s="233"/>
      <c r="AH410" s="233"/>
      <c r="AI410" s="233"/>
      <c r="AJ410" s="233"/>
      <c r="AK410" s="233"/>
      <c r="AL410" s="233"/>
      <c r="AM410" s="233"/>
      <c r="AN410" s="233"/>
      <c r="AO410" s="233"/>
      <c r="AP410" s="233"/>
      <c r="AQ410" s="233"/>
      <c r="AR410" s="233"/>
      <c r="AS410" s="233"/>
      <c r="AT410" s="233"/>
      <c r="AU410" s="233"/>
      <c r="AV410" s="233"/>
      <c r="AW410" s="233"/>
      <c r="AX410" s="233"/>
      <c r="AY410" s="233"/>
      <c r="AZ410" s="233"/>
      <c r="BA410" s="235"/>
      <c r="BB410" s="412"/>
      <c r="BC410" s="235"/>
      <c r="BD410" s="235"/>
      <c r="BE410" s="235"/>
      <c r="BF410" s="235"/>
      <c r="BG410" s="235"/>
      <c r="BH410" s="235"/>
      <c r="BI410" s="235"/>
      <c r="BJ410" s="235"/>
      <c r="BK410" s="235"/>
      <c r="BL410" s="235"/>
      <c r="BM410" s="235"/>
      <c r="BN410" s="235"/>
      <c r="BO410" s="235"/>
      <c r="BP410" s="235"/>
      <c r="BQ410" s="235"/>
      <c r="BR410" s="235"/>
      <c r="BS410" s="235"/>
      <c r="BT410" s="235"/>
      <c r="BU410" s="235"/>
      <c r="BV410" s="235"/>
      <c r="BW410" s="235"/>
      <c r="BX410" s="235"/>
      <c r="BY410" s="235"/>
      <c r="BZ410" s="236"/>
      <c r="CA410" s="236"/>
      <c r="CB410" s="236"/>
      <c r="CC410" s="236"/>
      <c r="CD410" s="236"/>
      <c r="CE410" s="236"/>
      <c r="CF410" s="236"/>
      <c r="CG410" s="236"/>
      <c r="CH410" s="236"/>
      <c r="CI410" s="236"/>
      <c r="CJ410" s="236"/>
      <c r="CK410" s="236"/>
      <c r="CL410" s="236"/>
      <c r="CM410" s="236"/>
      <c r="CN410" s="236"/>
      <c r="CO410" s="236"/>
      <c r="CP410" s="236"/>
      <c r="CQ410" s="236"/>
      <c r="CR410" s="236"/>
      <c r="CS410" s="236"/>
      <c r="CT410" s="236"/>
      <c r="CU410" s="236"/>
      <c r="CV410" s="236"/>
      <c r="CW410" s="236"/>
      <c r="CX410" s="236"/>
      <c r="CY410" s="236"/>
      <c r="CZ410" s="236"/>
    </row>
    <row r="411" s="240" customFormat="true" ht="25.15" customHeight="true" x14ac:dyDescent="0.2">
      <c r="B411" s="2287"/>
      <c r="C411" s="2430" t="s">
        <v>304</v>
      </c>
      <c r="D411" s="2258"/>
      <c r="E411" s="856">
        <v>0.59404610480691644</v>
      </c>
      <c r="F411" s="809"/>
      <c r="G411" s="809"/>
      <c r="H411" s="2434" t="s">
        <v>306</v>
      </c>
      <c r="I411" s="2258"/>
      <c r="J411" s="857">
        <v>0.53972365325283456</v>
      </c>
      <c r="K411" s="809"/>
      <c r="L411" s="809"/>
      <c r="M411" s="2440" t="s">
        <v>307</v>
      </c>
      <c r="N411" s="2258"/>
      <c r="O411" s="858">
        <v>0.48454243412818132</v>
      </c>
      <c r="P411" s="809"/>
      <c r="Q411" s="809"/>
      <c r="AA411" s="233"/>
      <c r="AB411" s="233"/>
      <c r="AC411" s="233"/>
      <c r="AD411" s="233"/>
      <c r="AE411" s="233"/>
      <c r="AF411" s="233"/>
      <c r="AG411" s="233"/>
      <c r="AH411" s="233"/>
      <c r="AI411" s="233"/>
      <c r="AJ411" s="233"/>
      <c r="AK411" s="233"/>
      <c r="AL411" s="233"/>
      <c r="AM411" s="233"/>
      <c r="AN411" s="233"/>
      <c r="AO411" s="233"/>
      <c r="AP411" s="233"/>
      <c r="AQ411" s="233"/>
      <c r="AR411" s="233"/>
      <c r="AS411" s="233"/>
      <c r="AT411" s="233"/>
      <c r="AU411" s="233"/>
      <c r="AV411" s="233"/>
      <c r="AW411" s="233"/>
      <c r="AX411" s="233"/>
      <c r="AY411" s="233"/>
      <c r="AZ411" s="233"/>
      <c r="BA411" s="235"/>
      <c r="BB411" s="412"/>
      <c r="BC411" s="235"/>
      <c r="BD411" s="235"/>
      <c r="BE411" s="235"/>
      <c r="BF411" s="235"/>
      <c r="BG411" s="235"/>
      <c r="BH411" s="235"/>
      <c r="BI411" s="235"/>
      <c r="BJ411" s="235"/>
      <c r="BK411" s="235"/>
      <c r="BL411" s="235"/>
      <c r="BM411" s="235"/>
      <c r="BN411" s="235"/>
      <c r="BO411" s="235"/>
      <c r="BP411" s="235"/>
      <c r="BQ411" s="235"/>
      <c r="BR411" s="235"/>
      <c r="BS411" s="235"/>
      <c r="BT411" s="235"/>
      <c r="BU411" s="235"/>
      <c r="BV411" s="235"/>
      <c r="BW411" s="235"/>
      <c r="BX411" s="235"/>
      <c r="BY411" s="235"/>
      <c r="BZ411" s="236"/>
      <c r="CA411" s="236"/>
      <c r="CB411" s="236"/>
      <c r="CC411" s="236"/>
      <c r="CD411" s="236"/>
      <c r="CE411" s="236"/>
      <c r="CF411" s="236"/>
      <c r="CG411" s="236"/>
      <c r="CH411" s="236"/>
      <c r="CI411" s="236"/>
      <c r="CJ411" s="236"/>
      <c r="CK411" s="236"/>
      <c r="CL411" s="236"/>
      <c r="CM411" s="236"/>
      <c r="CN411" s="236"/>
      <c r="CO411" s="236"/>
      <c r="CP411" s="236"/>
      <c r="CQ411" s="236"/>
      <c r="CR411" s="236"/>
      <c r="CS411" s="236"/>
      <c r="CT411" s="236"/>
      <c r="CU411" s="236"/>
      <c r="CV411" s="236"/>
      <c r="CW411" s="236"/>
      <c r="CX411" s="236"/>
      <c r="CY411" s="236"/>
      <c r="CZ411" s="236"/>
    </row>
    <row r="412" s="240" customFormat="true" ht="25.15" customHeight="true" x14ac:dyDescent="0.2">
      <c r="B412" s="2287"/>
      <c r="C412" s="2430" t="s">
        <v>306</v>
      </c>
      <c r="D412" s="2258"/>
      <c r="E412" s="856">
        <v>0.56353682466250976</v>
      </c>
      <c r="F412" s="809"/>
      <c r="G412" s="809"/>
      <c r="H412" s="2434" t="s">
        <v>296</v>
      </c>
      <c r="I412" s="2258"/>
      <c r="J412" s="857">
        <v>0.53671375200117011</v>
      </c>
      <c r="K412" s="809"/>
      <c r="L412" s="809"/>
      <c r="M412" s="2440" t="s">
        <v>306</v>
      </c>
      <c r="N412" s="2258"/>
      <c r="O412" s="858">
        <v>0.48020198226550481</v>
      </c>
      <c r="P412" s="809"/>
      <c r="Q412" s="809"/>
      <c r="AA412" s="233"/>
      <c r="AB412" s="233"/>
      <c r="AC412" s="233"/>
      <c r="AD412" s="233"/>
      <c r="AE412" s="233"/>
      <c r="AF412" s="233"/>
      <c r="AG412" s="233"/>
      <c r="AH412" s="233"/>
      <c r="AI412" s="233"/>
      <c r="AJ412" s="233"/>
      <c r="AK412" s="233"/>
      <c r="AL412" s="233"/>
      <c r="AM412" s="233"/>
      <c r="AN412" s="233"/>
      <c r="AO412" s="233"/>
      <c r="AP412" s="233"/>
      <c r="AQ412" s="233"/>
      <c r="AR412" s="233"/>
      <c r="AS412" s="233"/>
      <c r="AT412" s="233"/>
      <c r="AU412" s="233"/>
      <c r="AV412" s="233"/>
      <c r="AW412" s="233"/>
      <c r="AX412" s="233"/>
      <c r="AY412" s="233"/>
      <c r="AZ412" s="233"/>
      <c r="BA412" s="235"/>
      <c r="BB412" s="412"/>
      <c r="BC412" s="235"/>
      <c r="BD412" s="235"/>
      <c r="BE412" s="235"/>
      <c r="BF412" s="235"/>
      <c r="BG412" s="235"/>
      <c r="BH412" s="235"/>
      <c r="BI412" s="235"/>
      <c r="BJ412" s="235"/>
      <c r="BK412" s="235"/>
      <c r="BL412" s="235"/>
      <c r="BM412" s="235"/>
      <c r="BN412" s="235"/>
      <c r="BO412" s="235"/>
      <c r="BP412" s="235"/>
      <c r="BQ412" s="235"/>
      <c r="BR412" s="235"/>
      <c r="BS412" s="235"/>
      <c r="BT412" s="235"/>
      <c r="BU412" s="235"/>
      <c r="BV412" s="235"/>
      <c r="BW412" s="235"/>
      <c r="BX412" s="235"/>
      <c r="BY412" s="235"/>
      <c r="BZ412" s="236"/>
      <c r="CA412" s="236"/>
      <c r="CB412" s="236"/>
      <c r="CC412" s="236"/>
      <c r="CD412" s="236"/>
      <c r="CE412" s="236"/>
      <c r="CF412" s="236"/>
      <c r="CG412" s="236"/>
      <c r="CH412" s="236"/>
      <c r="CI412" s="236"/>
      <c r="CJ412" s="236"/>
      <c r="CK412" s="236"/>
      <c r="CL412" s="236"/>
      <c r="CM412" s="236"/>
      <c r="CN412" s="236"/>
      <c r="CO412" s="236"/>
      <c r="CP412" s="236"/>
      <c r="CQ412" s="236"/>
      <c r="CR412" s="236"/>
      <c r="CS412" s="236"/>
      <c r="CT412" s="236"/>
      <c r="CU412" s="236"/>
      <c r="CV412" s="236"/>
      <c r="CW412" s="236"/>
      <c r="CX412" s="236"/>
      <c r="CY412" s="236"/>
      <c r="CZ412" s="236"/>
    </row>
    <row r="413" s="240" customFormat="true" ht="25.15" customHeight="true" x14ac:dyDescent="0.2">
      <c r="B413" s="2287"/>
      <c r="C413" s="2430" t="s">
        <v>307</v>
      </c>
      <c r="D413" s="2258"/>
      <c r="E413" s="856">
        <v>0.56141266563695835</v>
      </c>
      <c r="F413" s="809"/>
      <c r="G413" s="809"/>
      <c r="H413" s="2434" t="s">
        <v>299</v>
      </c>
      <c r="I413" s="2258"/>
      <c r="J413" s="857">
        <v>-0.51437757602397216</v>
      </c>
      <c r="K413" s="809"/>
      <c r="L413" s="809"/>
      <c r="M413" s="2440" t="s">
        <v>302</v>
      </c>
      <c r="N413" s="2258"/>
      <c r="O413" s="858">
        <v>0.47813873630721293</v>
      </c>
      <c r="P413" s="809"/>
      <c r="Q413" s="809"/>
      <c r="AA413" s="233"/>
      <c r="AB413" s="233"/>
      <c r="AC413" s="233"/>
      <c r="AD413" s="233"/>
      <c r="AE413" s="233"/>
      <c r="AF413" s="233"/>
      <c r="AG413" s="233"/>
      <c r="AH413" s="233"/>
      <c r="AI413" s="233"/>
      <c r="AJ413" s="233"/>
      <c r="AK413" s="233"/>
      <c r="AL413" s="233"/>
      <c r="AM413" s="233"/>
      <c r="AN413" s="233"/>
      <c r="AO413" s="233"/>
      <c r="AP413" s="233"/>
      <c r="AQ413" s="233"/>
      <c r="AR413" s="233"/>
      <c r="AS413" s="233"/>
      <c r="AT413" s="233"/>
      <c r="AU413" s="233"/>
      <c r="AV413" s="233"/>
      <c r="AW413" s="233"/>
      <c r="AX413" s="233"/>
      <c r="AY413" s="233"/>
      <c r="AZ413" s="233"/>
      <c r="BA413" s="235"/>
      <c r="BB413" s="412"/>
      <c r="BC413" s="235"/>
      <c r="BD413" s="235"/>
      <c r="BE413" s="235"/>
      <c r="BF413" s="235"/>
      <c r="BG413" s="235"/>
      <c r="BH413" s="235"/>
      <c r="BI413" s="235"/>
      <c r="BJ413" s="235"/>
      <c r="BK413" s="235"/>
      <c r="BL413" s="235"/>
      <c r="BM413" s="235"/>
      <c r="BN413" s="235"/>
      <c r="BO413" s="235"/>
      <c r="BP413" s="235"/>
      <c r="BQ413" s="235"/>
      <c r="BR413" s="235"/>
      <c r="BS413" s="235"/>
      <c r="BT413" s="235"/>
      <c r="BU413" s="235"/>
      <c r="BV413" s="235"/>
      <c r="BW413" s="235"/>
      <c r="BX413" s="235"/>
      <c r="BY413" s="235"/>
      <c r="BZ413" s="236"/>
      <c r="CA413" s="236"/>
      <c r="CB413" s="236"/>
      <c r="CC413" s="236"/>
      <c r="CD413" s="236"/>
      <c r="CE413" s="236"/>
      <c r="CF413" s="236"/>
      <c r="CG413" s="236"/>
      <c r="CH413" s="236"/>
      <c r="CI413" s="236"/>
      <c r="CJ413" s="236"/>
      <c r="CK413" s="236"/>
      <c r="CL413" s="236"/>
      <c r="CM413" s="236"/>
      <c r="CN413" s="236"/>
      <c r="CO413" s="236"/>
      <c r="CP413" s="236"/>
      <c r="CQ413" s="236"/>
      <c r="CR413" s="236"/>
      <c r="CS413" s="236"/>
      <c r="CT413" s="236"/>
      <c r="CU413" s="236"/>
      <c r="CV413" s="236"/>
      <c r="CW413" s="236"/>
      <c r="CX413" s="236"/>
      <c r="CY413" s="236"/>
      <c r="CZ413" s="236"/>
    </row>
    <row r="414" s="240" customFormat="true" ht="25.15" customHeight="true" x14ac:dyDescent="0.2">
      <c r="B414" s="2287"/>
      <c r="C414" s="2430" t="s">
        <v>303</v>
      </c>
      <c r="D414" s="2258"/>
      <c r="E414" s="856">
        <v>0.52754193785351011</v>
      </c>
      <c r="F414" s="809"/>
      <c r="G414" s="809"/>
      <c r="H414" s="2434" t="s">
        <v>307</v>
      </c>
      <c r="I414" s="2258"/>
      <c r="J414" s="857">
        <v>0.50131112080884233</v>
      </c>
      <c r="K414" s="809"/>
      <c r="L414" s="809"/>
      <c r="M414" s="2440" t="s">
        <v>303</v>
      </c>
      <c r="N414" s="2258"/>
      <c r="O414" s="858">
        <v>0.46746034034512318</v>
      </c>
      <c r="P414" s="809"/>
      <c r="Q414" s="809"/>
      <c r="AA414" s="233"/>
      <c r="AB414" s="233"/>
      <c r="AC414" s="233"/>
      <c r="AD414" s="233"/>
      <c r="AE414" s="233"/>
      <c r="AF414" s="233"/>
      <c r="AG414" s="233"/>
      <c r="AH414" s="233"/>
      <c r="AI414" s="233"/>
      <c r="AJ414" s="233"/>
      <c r="AK414" s="233"/>
      <c r="AL414" s="233"/>
      <c r="AM414" s="233"/>
      <c r="AN414" s="233"/>
      <c r="AO414" s="233"/>
      <c r="AP414" s="233"/>
      <c r="AQ414" s="233"/>
      <c r="AR414" s="233"/>
      <c r="AS414" s="233"/>
      <c r="AT414" s="233"/>
      <c r="AU414" s="233"/>
      <c r="AV414" s="233"/>
      <c r="AW414" s="233"/>
      <c r="AX414" s="233"/>
      <c r="AY414" s="233"/>
      <c r="AZ414" s="233"/>
      <c r="BA414" s="235"/>
      <c r="BB414" s="412"/>
      <c r="BC414" s="235"/>
      <c r="BD414" s="235"/>
      <c r="BE414" s="235"/>
      <c r="BF414" s="235"/>
      <c r="BG414" s="235"/>
      <c r="BH414" s="235"/>
      <c r="BI414" s="235"/>
      <c r="BJ414" s="235"/>
      <c r="BK414" s="235"/>
      <c r="BL414" s="235"/>
      <c r="BM414" s="235"/>
      <c r="BN414" s="235"/>
      <c r="BO414" s="235"/>
      <c r="BP414" s="235"/>
      <c r="BQ414" s="235"/>
      <c r="BR414" s="235"/>
      <c r="BS414" s="235"/>
      <c r="BT414" s="235"/>
      <c r="BU414" s="235"/>
      <c r="BV414" s="235"/>
      <c r="BW414" s="235"/>
      <c r="BX414" s="235"/>
      <c r="BY414" s="235"/>
      <c r="BZ414" s="236"/>
      <c r="CA414" s="236"/>
      <c r="CB414" s="236"/>
      <c r="CC414" s="236"/>
      <c r="CD414" s="236"/>
      <c r="CE414" s="236"/>
      <c r="CF414" s="236"/>
      <c r="CG414" s="236"/>
      <c r="CH414" s="236"/>
      <c r="CI414" s="236"/>
      <c r="CJ414" s="236"/>
      <c r="CK414" s="236"/>
      <c r="CL414" s="236"/>
      <c r="CM414" s="236"/>
      <c r="CN414" s="236"/>
      <c r="CO414" s="236"/>
      <c r="CP414" s="236"/>
      <c r="CQ414" s="236"/>
      <c r="CR414" s="236"/>
      <c r="CS414" s="236"/>
      <c r="CT414" s="236"/>
      <c r="CU414" s="236"/>
      <c r="CV414" s="236"/>
      <c r="CW414" s="236"/>
      <c r="CX414" s="236"/>
      <c r="CY414" s="236"/>
      <c r="CZ414" s="236"/>
    </row>
    <row r="415" s="240" customFormat="true" ht="25.15" customHeight="true" x14ac:dyDescent="0.2">
      <c r="B415" s="2287"/>
      <c r="C415" s="2430" t="s">
        <v>308</v>
      </c>
      <c r="D415" s="2258"/>
      <c r="E415" s="856">
        <v>0.45758569550087907</v>
      </c>
      <c r="F415" s="809"/>
      <c r="G415" s="809"/>
      <c r="H415" s="2434" t="s">
        <v>308</v>
      </c>
      <c r="I415" s="2258"/>
      <c r="J415" s="857">
        <v>0.44001497237442116</v>
      </c>
      <c r="K415" s="809"/>
      <c r="L415" s="809"/>
      <c r="M415" s="2440" t="s">
        <v>309</v>
      </c>
      <c r="N415" s="2258"/>
      <c r="O415" s="858">
        <v>0.4591940599797546</v>
      </c>
      <c r="P415" s="809"/>
      <c r="Q415" s="809"/>
      <c r="AA415" s="233"/>
      <c r="AB415" s="233"/>
      <c r="AC415" s="233"/>
      <c r="AD415" s="233"/>
      <c r="AE415" s="233"/>
      <c r="AF415" s="233"/>
      <c r="AG415" s="233"/>
      <c r="AH415" s="233"/>
      <c r="AI415" s="233"/>
      <c r="AJ415" s="233"/>
      <c r="AK415" s="233"/>
      <c r="AL415" s="233"/>
      <c r="AM415" s="233"/>
      <c r="AN415" s="233"/>
      <c r="AO415" s="233"/>
      <c r="AP415" s="233"/>
      <c r="AQ415" s="233"/>
      <c r="AR415" s="233"/>
      <c r="AS415" s="233"/>
      <c r="AT415" s="233"/>
      <c r="AU415" s="233"/>
      <c r="AV415" s="233"/>
      <c r="AW415" s="233"/>
      <c r="AX415" s="233"/>
      <c r="AY415" s="233"/>
      <c r="AZ415" s="233"/>
      <c r="BA415" s="235"/>
      <c r="BB415" s="412"/>
      <c r="BC415" s="235"/>
      <c r="BD415" s="235"/>
      <c r="BE415" s="235"/>
      <c r="BF415" s="235"/>
      <c r="BG415" s="235"/>
      <c r="BH415" s="235"/>
      <c r="BI415" s="235"/>
      <c r="BJ415" s="235"/>
      <c r="BK415" s="235"/>
      <c r="BL415" s="235"/>
      <c r="BM415" s="235"/>
      <c r="BN415" s="235"/>
      <c r="BO415" s="235"/>
      <c r="BP415" s="235"/>
      <c r="BQ415" s="235"/>
      <c r="BR415" s="235"/>
      <c r="BS415" s="235"/>
      <c r="BT415" s="235"/>
      <c r="BU415" s="235"/>
      <c r="BV415" s="235"/>
      <c r="BW415" s="235"/>
      <c r="BX415" s="235"/>
      <c r="BY415" s="235"/>
      <c r="BZ415" s="236"/>
      <c r="CA415" s="236"/>
      <c r="CB415" s="236"/>
      <c r="CC415" s="236"/>
      <c r="CD415" s="236"/>
      <c r="CE415" s="236"/>
      <c r="CF415" s="236"/>
      <c r="CG415" s="236"/>
      <c r="CH415" s="236"/>
      <c r="CI415" s="236"/>
      <c r="CJ415" s="236"/>
      <c r="CK415" s="236"/>
      <c r="CL415" s="236"/>
      <c r="CM415" s="236"/>
      <c r="CN415" s="236"/>
      <c r="CO415" s="236"/>
      <c r="CP415" s="236"/>
      <c r="CQ415" s="236"/>
      <c r="CR415" s="236"/>
      <c r="CS415" s="236"/>
      <c r="CT415" s="236"/>
      <c r="CU415" s="236"/>
      <c r="CV415" s="236"/>
      <c r="CW415" s="236"/>
      <c r="CX415" s="236"/>
      <c r="CY415" s="236"/>
      <c r="CZ415" s="236"/>
    </row>
    <row r="416" s="240" customFormat="true" ht="25.15" customHeight="true" x14ac:dyDescent="0.2">
      <c r="B416" s="2287"/>
      <c r="C416" s="2430" t="s">
        <v>310</v>
      </c>
      <c r="D416" s="2258"/>
      <c r="E416" s="856">
        <v>0.44494905874234536</v>
      </c>
      <c r="F416" s="809"/>
      <c r="G416" s="809"/>
      <c r="H416" s="2434" t="s">
        <v>310</v>
      </c>
      <c r="I416" s="2258"/>
      <c r="J416" s="857">
        <v>0.43121614936509967</v>
      </c>
      <c r="K416" s="809"/>
      <c r="L416" s="809"/>
      <c r="M416" s="2440" t="s">
        <v>304</v>
      </c>
      <c r="N416" s="2258"/>
      <c r="O416" s="858">
        <v>0.39979149705966799</v>
      </c>
      <c r="P416" s="809"/>
      <c r="Q416" s="809"/>
      <c r="AA416" s="233"/>
      <c r="AB416" s="233"/>
      <c r="AC416" s="233"/>
      <c r="AD416" s="233"/>
      <c r="AE416" s="233"/>
      <c r="AF416" s="233"/>
      <c r="AG416" s="233"/>
      <c r="AH416" s="233"/>
      <c r="AI416" s="233"/>
      <c r="AJ416" s="233"/>
      <c r="AK416" s="233"/>
      <c r="AL416" s="233"/>
      <c r="AM416" s="233"/>
      <c r="AN416" s="233"/>
      <c r="AO416" s="233"/>
      <c r="AP416" s="233"/>
      <c r="AQ416" s="233"/>
      <c r="AR416" s="233"/>
      <c r="AS416" s="233"/>
      <c r="AT416" s="233"/>
      <c r="AU416" s="233"/>
      <c r="AV416" s="233"/>
      <c r="AW416" s="233"/>
      <c r="AX416" s="233"/>
      <c r="AY416" s="233"/>
      <c r="AZ416" s="233"/>
      <c r="BA416" s="235"/>
      <c r="BB416" s="412"/>
      <c r="BC416" s="235"/>
      <c r="BD416" s="235"/>
      <c r="BE416" s="235"/>
      <c r="BF416" s="235"/>
      <c r="BG416" s="235"/>
      <c r="BH416" s="235"/>
      <c r="BI416" s="235"/>
      <c r="BJ416" s="235"/>
      <c r="BK416" s="235"/>
      <c r="BL416" s="235"/>
      <c r="BM416" s="235"/>
      <c r="BN416" s="235"/>
      <c r="BO416" s="235"/>
      <c r="BP416" s="235"/>
      <c r="BQ416" s="235"/>
      <c r="BR416" s="235"/>
      <c r="BS416" s="235"/>
      <c r="BT416" s="235"/>
      <c r="BU416" s="235"/>
      <c r="BV416" s="235"/>
      <c r="BW416" s="235"/>
      <c r="BX416" s="235"/>
      <c r="BY416" s="235"/>
      <c r="BZ416" s="236"/>
      <c r="CA416" s="236"/>
      <c r="CB416" s="236"/>
      <c r="CC416" s="236"/>
      <c r="CD416" s="236"/>
      <c r="CE416" s="236"/>
      <c r="CF416" s="236"/>
      <c r="CG416" s="236"/>
      <c r="CH416" s="236"/>
      <c r="CI416" s="236"/>
      <c r="CJ416" s="236"/>
      <c r="CK416" s="236"/>
      <c r="CL416" s="236"/>
      <c r="CM416" s="236"/>
      <c r="CN416" s="236"/>
      <c r="CO416" s="236"/>
      <c r="CP416" s="236"/>
      <c r="CQ416" s="236"/>
      <c r="CR416" s="236"/>
      <c r="CS416" s="236"/>
      <c r="CT416" s="236"/>
      <c r="CU416" s="236"/>
      <c r="CV416" s="236"/>
      <c r="CW416" s="236"/>
      <c r="CX416" s="236"/>
      <c r="CY416" s="236"/>
      <c r="CZ416" s="236"/>
    </row>
    <row r="417" s="240" customFormat="true" ht="25.15" customHeight="true" x14ac:dyDescent="0.2">
      <c r="B417" s="2287"/>
      <c r="C417" s="2430" t="s">
        <v>305</v>
      </c>
      <c r="D417" s="2258"/>
      <c r="E417" s="856">
        <v>0.44468122580012659</v>
      </c>
      <c r="F417" s="809"/>
      <c r="G417" s="809"/>
      <c r="H417" s="2434" t="s">
        <v>311</v>
      </c>
      <c r="I417" s="2258"/>
      <c r="J417" s="857">
        <v>-0.42247557595327317</v>
      </c>
      <c r="K417" s="809"/>
      <c r="L417" s="809"/>
      <c r="M417" s="2440" t="s">
        <v>312</v>
      </c>
      <c r="N417" s="2258"/>
      <c r="O417" s="858">
        <v>0.39664414302907569</v>
      </c>
      <c r="P417" s="809"/>
      <c r="Q417" s="809"/>
      <c r="AA417" s="233"/>
      <c r="AB417" s="233"/>
      <c r="AC417" s="233"/>
      <c r="AD417" s="233"/>
      <c r="AE417" s="233"/>
      <c r="AF417" s="233"/>
      <c r="AG417" s="233"/>
      <c r="AH417" s="233"/>
      <c r="AI417" s="233"/>
      <c r="AJ417" s="233"/>
      <c r="AK417" s="233"/>
      <c r="AL417" s="233"/>
      <c r="AM417" s="233"/>
      <c r="AN417" s="233"/>
      <c r="AO417" s="233"/>
      <c r="AP417" s="233"/>
      <c r="AQ417" s="233"/>
      <c r="AR417" s="233"/>
      <c r="AS417" s="233"/>
      <c r="AT417" s="233"/>
      <c r="AU417" s="233"/>
      <c r="AV417" s="233"/>
      <c r="AW417" s="233"/>
      <c r="AX417" s="233"/>
      <c r="AY417" s="233"/>
      <c r="AZ417" s="233"/>
      <c r="BA417" s="235"/>
      <c r="BB417" s="412"/>
      <c r="BC417" s="235"/>
      <c r="BD417" s="235"/>
      <c r="BE417" s="235"/>
      <c r="BF417" s="235"/>
      <c r="BG417" s="235"/>
      <c r="BH417" s="235"/>
      <c r="BI417" s="235"/>
      <c r="BJ417" s="235"/>
      <c r="BK417" s="235"/>
      <c r="BL417" s="235"/>
      <c r="BM417" s="235"/>
      <c r="BN417" s="235"/>
      <c r="BO417" s="235"/>
      <c r="BP417" s="235"/>
      <c r="BQ417" s="235"/>
      <c r="BR417" s="235"/>
      <c r="BS417" s="235"/>
      <c r="BT417" s="235"/>
      <c r="BU417" s="235"/>
      <c r="BV417" s="235"/>
      <c r="BW417" s="235"/>
      <c r="BX417" s="235"/>
      <c r="BY417" s="235"/>
      <c r="BZ417" s="236"/>
      <c r="CA417" s="236"/>
      <c r="CB417" s="236"/>
      <c r="CC417" s="236"/>
      <c r="CD417" s="236"/>
      <c r="CE417" s="236"/>
      <c r="CF417" s="236"/>
      <c r="CG417" s="236"/>
      <c r="CH417" s="236"/>
      <c r="CI417" s="236"/>
      <c r="CJ417" s="236"/>
      <c r="CK417" s="236"/>
      <c r="CL417" s="236"/>
      <c r="CM417" s="236"/>
      <c r="CN417" s="236"/>
      <c r="CO417" s="236"/>
      <c r="CP417" s="236"/>
      <c r="CQ417" s="236"/>
      <c r="CR417" s="236"/>
      <c r="CS417" s="236"/>
      <c r="CT417" s="236"/>
      <c r="CU417" s="236"/>
      <c r="CV417" s="236"/>
      <c r="CW417" s="236"/>
      <c r="CX417" s="236"/>
      <c r="CY417" s="236"/>
      <c r="CZ417" s="236"/>
    </row>
    <row r="418" s="240" customFormat="true" ht="25.15" customHeight="true" x14ac:dyDescent="0.2">
      <c r="B418" s="2287"/>
      <c r="C418" s="2430" t="s">
        <v>309</v>
      </c>
      <c r="D418" s="2258"/>
      <c r="E418" s="856">
        <v>0.42845083207490248</v>
      </c>
      <c r="F418" s="809"/>
      <c r="G418" s="809"/>
      <c r="H418" s="2434" t="s">
        <v>305</v>
      </c>
      <c r="I418" s="2258"/>
      <c r="J418" s="857">
        <v>0.35584430510730636</v>
      </c>
      <c r="K418" s="809"/>
      <c r="L418" s="809"/>
      <c r="M418" s="2440" t="s">
        <v>313</v>
      </c>
      <c r="N418" s="2258"/>
      <c r="O418" s="858">
        <v>0.3872956376535085</v>
      </c>
      <c r="P418" s="809"/>
      <c r="Q418" s="809"/>
      <c r="AA418" s="233"/>
      <c r="AB418" s="233"/>
      <c r="AC418" s="233"/>
      <c r="AD418" s="233"/>
      <c r="AE418" s="233"/>
      <c r="AF418" s="233"/>
      <c r="AG418" s="233"/>
      <c r="AH418" s="233"/>
      <c r="AI418" s="233"/>
      <c r="AJ418" s="233"/>
      <c r="AK418" s="233"/>
      <c r="AL418" s="233"/>
      <c r="AM418" s="233"/>
      <c r="AN418" s="233"/>
      <c r="AO418" s="233"/>
      <c r="AP418" s="233"/>
      <c r="AQ418" s="233"/>
      <c r="AR418" s="233"/>
      <c r="AS418" s="233"/>
      <c r="AT418" s="233"/>
      <c r="AU418" s="233"/>
      <c r="AV418" s="233"/>
      <c r="AW418" s="233"/>
      <c r="AX418" s="233"/>
      <c r="AY418" s="233"/>
      <c r="AZ418" s="233"/>
      <c r="BA418" s="235"/>
      <c r="BB418" s="412"/>
      <c r="BC418" s="235"/>
      <c r="BD418" s="235"/>
      <c r="BE418" s="235"/>
      <c r="BF418" s="235"/>
      <c r="BG418" s="235"/>
      <c r="BH418" s="235"/>
      <c r="BI418" s="235"/>
      <c r="BJ418" s="235"/>
      <c r="BK418" s="235"/>
      <c r="BL418" s="235"/>
      <c r="BM418" s="235"/>
      <c r="BN418" s="235"/>
      <c r="BO418" s="235"/>
      <c r="BP418" s="235"/>
      <c r="BQ418" s="235"/>
      <c r="BR418" s="235"/>
      <c r="BS418" s="235"/>
      <c r="BT418" s="235"/>
      <c r="BU418" s="235"/>
      <c r="BV418" s="235"/>
      <c r="BW418" s="235"/>
      <c r="BX418" s="235"/>
      <c r="BY418" s="235"/>
      <c r="BZ418" s="236"/>
      <c r="CA418" s="236"/>
      <c r="CB418" s="236"/>
      <c r="CC418" s="236"/>
      <c r="CD418" s="236"/>
      <c r="CE418" s="236"/>
      <c r="CF418" s="236"/>
      <c r="CG418" s="236"/>
      <c r="CH418" s="236"/>
      <c r="CI418" s="236"/>
      <c r="CJ418" s="236"/>
      <c r="CK418" s="236"/>
      <c r="CL418" s="236"/>
      <c r="CM418" s="236"/>
      <c r="CN418" s="236"/>
      <c r="CO418" s="236"/>
      <c r="CP418" s="236"/>
      <c r="CQ418" s="236"/>
      <c r="CR418" s="236"/>
      <c r="CS418" s="236"/>
      <c r="CT418" s="236"/>
      <c r="CU418" s="236"/>
      <c r="CV418" s="236"/>
      <c r="CW418" s="236"/>
      <c r="CX418" s="236"/>
      <c r="CY418" s="236"/>
      <c r="CZ418" s="236"/>
    </row>
    <row r="419" s="240" customFormat="true" ht="25.15" customHeight="true" x14ac:dyDescent="0.2">
      <c r="B419" s="2287"/>
      <c r="C419" s="2430" t="s">
        <v>311</v>
      </c>
      <c r="D419" s="2258"/>
      <c r="E419" s="856">
        <v>-0.39670605006352733</v>
      </c>
      <c r="F419" s="809"/>
      <c r="G419" s="809"/>
      <c r="H419" s="2434" t="s">
        <v>309</v>
      </c>
      <c r="I419" s="2258"/>
      <c r="J419" s="857">
        <v>0.32218777609539034</v>
      </c>
      <c r="K419" s="809"/>
      <c r="L419" s="809"/>
      <c r="M419" s="2440" t="s">
        <v>308</v>
      </c>
      <c r="N419" s="2258"/>
      <c r="O419" s="858">
        <v>0.38690855411287933</v>
      </c>
      <c r="P419" s="809"/>
      <c r="Q419" s="809"/>
      <c r="AA419" s="233"/>
      <c r="AB419" s="233"/>
      <c r="AC419" s="233"/>
      <c r="AD419" s="233"/>
      <c r="AE419" s="233"/>
      <c r="AF419" s="233"/>
      <c r="AG419" s="233"/>
      <c r="AH419" s="233"/>
      <c r="AI419" s="233"/>
      <c r="AJ419" s="233"/>
      <c r="AK419" s="233"/>
      <c r="AL419" s="233"/>
      <c r="AM419" s="233"/>
      <c r="AN419" s="233"/>
      <c r="AO419" s="233"/>
      <c r="AP419" s="233"/>
      <c r="AQ419" s="233"/>
      <c r="AR419" s="233"/>
      <c r="AS419" s="233"/>
      <c r="AT419" s="233"/>
      <c r="AU419" s="233"/>
      <c r="AV419" s="233"/>
      <c r="AW419" s="233"/>
      <c r="AX419" s="233"/>
      <c r="AY419" s="233"/>
      <c r="AZ419" s="233"/>
      <c r="BA419" s="235"/>
      <c r="BB419" s="412"/>
      <c r="BC419" s="235"/>
      <c r="BD419" s="235"/>
      <c r="BE419" s="235"/>
      <c r="BF419" s="235"/>
      <c r="BG419" s="235"/>
      <c r="BH419" s="235"/>
      <c r="BI419" s="235"/>
      <c r="BJ419" s="235"/>
      <c r="BK419" s="235"/>
      <c r="BL419" s="235"/>
      <c r="BM419" s="235"/>
      <c r="BN419" s="235"/>
      <c r="BO419" s="235"/>
      <c r="BP419" s="235"/>
      <c r="BQ419" s="235"/>
      <c r="BR419" s="235"/>
      <c r="BS419" s="235"/>
      <c r="BT419" s="235"/>
      <c r="BU419" s="235"/>
      <c r="BV419" s="235"/>
      <c r="BW419" s="235"/>
      <c r="BX419" s="235"/>
      <c r="BY419" s="235"/>
      <c r="BZ419" s="236"/>
      <c r="CA419" s="236"/>
      <c r="CB419" s="236"/>
      <c r="CC419" s="236"/>
      <c r="CD419" s="236"/>
      <c r="CE419" s="236"/>
      <c r="CF419" s="236"/>
      <c r="CG419" s="236"/>
      <c r="CH419" s="236"/>
      <c r="CI419" s="236"/>
      <c r="CJ419" s="236"/>
      <c r="CK419" s="236"/>
      <c r="CL419" s="236"/>
      <c r="CM419" s="236"/>
      <c r="CN419" s="236"/>
      <c r="CO419" s="236"/>
      <c r="CP419" s="236"/>
      <c r="CQ419" s="236"/>
      <c r="CR419" s="236"/>
      <c r="CS419" s="236"/>
      <c r="CT419" s="236"/>
      <c r="CU419" s="236"/>
      <c r="CV419" s="236"/>
      <c r="CW419" s="236"/>
      <c r="CX419" s="236"/>
      <c r="CY419" s="236"/>
      <c r="CZ419" s="236"/>
    </row>
    <row r="420" s="240" customFormat="true" ht="25.15" customHeight="true" x14ac:dyDescent="0.2">
      <c r="B420" s="2287"/>
      <c r="C420" s="2430" t="s">
        <v>312</v>
      </c>
      <c r="D420" s="2258"/>
      <c r="E420" s="856">
        <v>0.34081721665600645</v>
      </c>
      <c r="F420" s="809"/>
      <c r="G420" s="809"/>
      <c r="H420" s="2434" t="s">
        <v>314</v>
      </c>
      <c r="I420" s="2258"/>
      <c r="J420" s="857">
        <v>-0.29691069037600948</v>
      </c>
      <c r="K420" s="809"/>
      <c r="L420" s="809"/>
      <c r="M420" s="2440" t="s">
        <v>315</v>
      </c>
      <c r="N420" s="2258"/>
      <c r="O420" s="858">
        <v>0.32205384795739406</v>
      </c>
      <c r="P420" s="809"/>
      <c r="Q420" s="809"/>
      <c r="AA420" s="233"/>
      <c r="AB420" s="233"/>
      <c r="AC420" s="233"/>
      <c r="AD420" s="233"/>
      <c r="AE420" s="233"/>
      <c r="AF420" s="233"/>
      <c r="AG420" s="233"/>
      <c r="AH420" s="233"/>
      <c r="AI420" s="233"/>
      <c r="AJ420" s="233"/>
      <c r="AK420" s="233"/>
      <c r="AL420" s="233"/>
      <c r="AM420" s="233"/>
      <c r="AN420" s="233"/>
      <c r="AO420" s="233"/>
      <c r="AP420" s="233"/>
      <c r="AQ420" s="233"/>
      <c r="AR420" s="233"/>
      <c r="AS420" s="233"/>
      <c r="AT420" s="233"/>
      <c r="AU420" s="233"/>
      <c r="AV420" s="233"/>
      <c r="AW420" s="233"/>
      <c r="AX420" s="233"/>
      <c r="AY420" s="233"/>
      <c r="AZ420" s="233"/>
      <c r="BA420" s="235"/>
      <c r="BB420" s="412"/>
      <c r="BC420" s="235"/>
      <c r="BD420" s="235"/>
      <c r="BE420" s="235"/>
      <c r="BF420" s="235"/>
      <c r="BG420" s="235"/>
      <c r="BH420" s="235"/>
      <c r="BI420" s="235"/>
      <c r="BJ420" s="235"/>
      <c r="BK420" s="235"/>
      <c r="BL420" s="235"/>
      <c r="BM420" s="235"/>
      <c r="BN420" s="235"/>
      <c r="BO420" s="235"/>
      <c r="BP420" s="235"/>
      <c r="BQ420" s="235"/>
      <c r="BR420" s="235"/>
      <c r="BS420" s="235"/>
      <c r="BT420" s="235"/>
      <c r="BU420" s="235"/>
      <c r="BV420" s="235"/>
      <c r="BW420" s="235"/>
      <c r="BX420" s="235"/>
      <c r="BY420" s="235"/>
      <c r="BZ420" s="236"/>
      <c r="CA420" s="236"/>
      <c r="CB420" s="236"/>
      <c r="CC420" s="236"/>
      <c r="CD420" s="236"/>
      <c r="CE420" s="236"/>
      <c r="CF420" s="236"/>
      <c r="CG420" s="236"/>
      <c r="CH420" s="236"/>
      <c r="CI420" s="236"/>
      <c r="CJ420" s="236"/>
      <c r="CK420" s="236"/>
      <c r="CL420" s="236"/>
      <c r="CM420" s="236"/>
      <c r="CN420" s="236"/>
      <c r="CO420" s="236"/>
      <c r="CP420" s="236"/>
      <c r="CQ420" s="236"/>
      <c r="CR420" s="236"/>
      <c r="CS420" s="236"/>
      <c r="CT420" s="236"/>
      <c r="CU420" s="236"/>
      <c r="CV420" s="236"/>
      <c r="CW420" s="236"/>
      <c r="CX420" s="236"/>
      <c r="CY420" s="236"/>
      <c r="CZ420" s="236"/>
    </row>
    <row r="421" s="240" customFormat="true" ht="25.15" customHeight="true" x14ac:dyDescent="0.2">
      <c r="B421" s="2287"/>
      <c r="C421" s="2430" t="s">
        <v>313</v>
      </c>
      <c r="D421" s="2258"/>
      <c r="E421" s="856">
        <v>0.32765416633464972</v>
      </c>
      <c r="F421" s="809"/>
      <c r="G421" s="809"/>
      <c r="H421" s="2434" t="s">
        <v>312</v>
      </c>
      <c r="I421" s="2258"/>
      <c r="J421" s="857">
        <v>0.24668591446295335</v>
      </c>
      <c r="K421" s="809"/>
      <c r="L421" s="809"/>
      <c r="M421" s="2440" t="s">
        <v>316</v>
      </c>
      <c r="N421" s="2258"/>
      <c r="O421" s="858">
        <v>0.27087688460322468</v>
      </c>
      <c r="P421" s="809"/>
      <c r="Q421" s="809"/>
      <c r="AA421" s="233"/>
      <c r="AB421" s="233"/>
      <c r="AC421" s="233"/>
      <c r="AD421" s="233"/>
      <c r="AE421" s="233"/>
      <c r="AF421" s="233"/>
      <c r="AG421" s="233"/>
      <c r="AH421" s="233"/>
      <c r="AI421" s="233"/>
      <c r="AJ421" s="233"/>
      <c r="AK421" s="233"/>
      <c r="AL421" s="233"/>
      <c r="AM421" s="233"/>
      <c r="AN421" s="233"/>
      <c r="AO421" s="233"/>
      <c r="AP421" s="233"/>
      <c r="AQ421" s="233"/>
      <c r="AR421" s="233"/>
      <c r="AS421" s="233"/>
      <c r="AT421" s="233"/>
      <c r="AU421" s="233"/>
      <c r="AV421" s="233"/>
      <c r="AW421" s="233"/>
      <c r="AX421" s="233"/>
      <c r="AY421" s="233"/>
      <c r="AZ421" s="233"/>
      <c r="BA421" s="235"/>
      <c r="BB421" s="412"/>
      <c r="BC421" s="235"/>
      <c r="BD421" s="235"/>
      <c r="BE421" s="235"/>
      <c r="BF421" s="235"/>
      <c r="BG421" s="235"/>
      <c r="BH421" s="235"/>
      <c r="BI421" s="235"/>
      <c r="BJ421" s="235"/>
      <c r="BK421" s="235"/>
      <c r="BL421" s="235"/>
      <c r="BM421" s="235"/>
      <c r="BN421" s="235"/>
      <c r="BO421" s="235"/>
      <c r="BP421" s="235"/>
      <c r="BQ421" s="235"/>
      <c r="BR421" s="235"/>
      <c r="BS421" s="235"/>
      <c r="BT421" s="235"/>
      <c r="BU421" s="235"/>
      <c r="BV421" s="235"/>
      <c r="BW421" s="235"/>
      <c r="BX421" s="235"/>
      <c r="BY421" s="235"/>
      <c r="BZ421" s="236"/>
      <c r="CA421" s="236"/>
      <c r="CB421" s="236"/>
      <c r="CC421" s="236"/>
      <c r="CD421" s="236"/>
      <c r="CE421" s="236"/>
      <c r="CF421" s="236"/>
      <c r="CG421" s="236"/>
      <c r="CH421" s="236"/>
      <c r="CI421" s="236"/>
      <c r="CJ421" s="236"/>
      <c r="CK421" s="236"/>
      <c r="CL421" s="236"/>
      <c r="CM421" s="236"/>
      <c r="CN421" s="236"/>
      <c r="CO421" s="236"/>
      <c r="CP421" s="236"/>
      <c r="CQ421" s="236"/>
      <c r="CR421" s="236"/>
      <c r="CS421" s="236"/>
      <c r="CT421" s="236"/>
      <c r="CU421" s="236"/>
      <c r="CV421" s="236"/>
      <c r="CW421" s="236"/>
      <c r="CX421" s="236"/>
      <c r="CY421" s="236"/>
      <c r="CZ421" s="236"/>
    </row>
    <row r="422" s="240" customFormat="true" ht="25.15" customHeight="true" x14ac:dyDescent="0.2">
      <c r="B422" s="2287"/>
      <c r="C422" s="2430" t="s">
        <v>314</v>
      </c>
      <c r="D422" s="2258"/>
      <c r="E422" s="856">
        <v>-0.31548537397099374</v>
      </c>
      <c r="F422" s="809"/>
      <c r="G422" s="809"/>
      <c r="H422" s="2434" t="s">
        <v>317</v>
      </c>
      <c r="I422" s="2258"/>
      <c r="J422" s="857">
        <v>0.24082886379771062</v>
      </c>
      <c r="K422" s="809"/>
      <c r="L422" s="809"/>
      <c r="M422" s="2440" t="s">
        <v>318</v>
      </c>
      <c r="N422" s="2258"/>
      <c r="O422" s="858">
        <v>0.22635436169919421</v>
      </c>
      <c r="P422" s="809"/>
      <c r="Q422" s="809"/>
      <c r="AA422" s="233"/>
      <c r="AB422" s="233"/>
      <c r="AC422" s="233"/>
      <c r="AD422" s="233"/>
      <c r="AE422" s="233"/>
      <c r="AF422" s="233"/>
      <c r="AG422" s="233"/>
      <c r="AH422" s="233"/>
      <c r="AI422" s="233"/>
      <c r="AJ422" s="233"/>
      <c r="AK422" s="233"/>
      <c r="AL422" s="233"/>
      <c r="AM422" s="233"/>
      <c r="AN422" s="233"/>
      <c r="AO422" s="233"/>
      <c r="AP422" s="233"/>
      <c r="AQ422" s="233"/>
      <c r="AR422" s="233"/>
      <c r="AS422" s="233"/>
      <c r="AT422" s="233"/>
      <c r="AU422" s="233"/>
      <c r="AV422" s="233"/>
      <c r="AW422" s="233"/>
      <c r="AX422" s="233"/>
      <c r="AY422" s="233"/>
      <c r="AZ422" s="233"/>
      <c r="BA422" s="235"/>
      <c r="BB422" s="412"/>
      <c r="BC422" s="235"/>
      <c r="BD422" s="235"/>
      <c r="BE422" s="235"/>
      <c r="BF422" s="235"/>
      <c r="BG422" s="235"/>
      <c r="BH422" s="235"/>
      <c r="BI422" s="235"/>
      <c r="BJ422" s="235"/>
      <c r="BK422" s="235"/>
      <c r="BL422" s="235"/>
      <c r="BM422" s="235"/>
      <c r="BN422" s="235"/>
      <c r="BO422" s="235"/>
      <c r="BP422" s="235"/>
      <c r="BQ422" s="235"/>
      <c r="BR422" s="235"/>
      <c r="BS422" s="235"/>
      <c r="BT422" s="235"/>
      <c r="BU422" s="235"/>
      <c r="BV422" s="235"/>
      <c r="BW422" s="235"/>
      <c r="BX422" s="235"/>
      <c r="BY422" s="235"/>
      <c r="BZ422" s="236"/>
      <c r="CA422" s="236"/>
      <c r="CB422" s="236"/>
      <c r="CC422" s="236"/>
      <c r="CD422" s="236"/>
      <c r="CE422" s="236"/>
      <c r="CF422" s="236"/>
      <c r="CG422" s="236"/>
      <c r="CH422" s="236"/>
      <c r="CI422" s="236"/>
      <c r="CJ422" s="236"/>
      <c r="CK422" s="236"/>
      <c r="CL422" s="236"/>
      <c r="CM422" s="236"/>
      <c r="CN422" s="236"/>
      <c r="CO422" s="236"/>
      <c r="CP422" s="236"/>
      <c r="CQ422" s="236"/>
      <c r="CR422" s="236"/>
      <c r="CS422" s="236"/>
      <c r="CT422" s="236"/>
      <c r="CU422" s="236"/>
      <c r="CV422" s="236"/>
      <c r="CW422" s="236"/>
      <c r="CX422" s="236"/>
      <c r="CY422" s="236"/>
      <c r="CZ422" s="236"/>
    </row>
    <row r="423" s="240" customFormat="true" ht="25.15" customHeight="true" x14ac:dyDescent="0.2">
      <c r="B423" s="2287"/>
      <c r="C423" s="2430" t="s">
        <v>315</v>
      </c>
      <c r="D423" s="2258"/>
      <c r="E423" s="856">
        <v>0.25704955988428241</v>
      </c>
      <c r="F423" s="809"/>
      <c r="G423" s="809"/>
      <c r="H423" s="2434" t="s">
        <v>313</v>
      </c>
      <c r="I423" s="2258"/>
      <c r="J423" s="857">
        <v>0.21995976254058303</v>
      </c>
      <c r="K423" s="809"/>
      <c r="L423" s="809"/>
      <c r="M423" s="2440" t="s">
        <v>319</v>
      </c>
      <c r="N423" s="2258"/>
      <c r="O423" s="858">
        <v>0.20171337295549641</v>
      </c>
      <c r="P423" s="809"/>
      <c r="Q423" s="809"/>
      <c r="AA423" s="233"/>
      <c r="AB423" s="233"/>
      <c r="AC423" s="233"/>
      <c r="AD423" s="233"/>
      <c r="AE423" s="233"/>
      <c r="AF423" s="233"/>
      <c r="AG423" s="233"/>
      <c r="AH423" s="233"/>
      <c r="AI423" s="233"/>
      <c r="AJ423" s="233"/>
      <c r="AK423" s="233"/>
      <c r="AL423" s="233"/>
      <c r="AM423" s="233"/>
      <c r="AN423" s="233"/>
      <c r="AO423" s="233"/>
      <c r="AP423" s="233"/>
      <c r="AQ423" s="233"/>
      <c r="AR423" s="233"/>
      <c r="AS423" s="233"/>
      <c r="AT423" s="233"/>
      <c r="AU423" s="233"/>
      <c r="AV423" s="233"/>
      <c r="AW423" s="233"/>
      <c r="AX423" s="233"/>
      <c r="AY423" s="233"/>
      <c r="AZ423" s="233"/>
      <c r="BA423" s="235"/>
      <c r="BB423" s="412"/>
      <c r="BC423" s="235"/>
      <c r="BD423" s="235"/>
      <c r="BE423" s="235"/>
      <c r="BF423" s="235"/>
      <c r="BG423" s="235"/>
      <c r="BH423" s="235"/>
      <c r="BI423" s="235"/>
      <c r="BJ423" s="235"/>
      <c r="BK423" s="235"/>
      <c r="BL423" s="235"/>
      <c r="BM423" s="235"/>
      <c r="BN423" s="235"/>
      <c r="BO423" s="235"/>
      <c r="BP423" s="235"/>
      <c r="BQ423" s="235"/>
      <c r="BR423" s="235"/>
      <c r="BS423" s="235"/>
      <c r="BT423" s="235"/>
      <c r="BU423" s="235"/>
      <c r="BV423" s="235"/>
      <c r="BW423" s="235"/>
      <c r="BX423" s="235"/>
      <c r="BY423" s="235"/>
      <c r="BZ423" s="236"/>
      <c r="CA423" s="236"/>
      <c r="CB423" s="236"/>
      <c r="CC423" s="236"/>
      <c r="CD423" s="236"/>
      <c r="CE423" s="236"/>
      <c r="CF423" s="236"/>
      <c r="CG423" s="236"/>
      <c r="CH423" s="236"/>
      <c r="CI423" s="236"/>
      <c r="CJ423" s="236"/>
      <c r="CK423" s="236"/>
      <c r="CL423" s="236"/>
      <c r="CM423" s="236"/>
      <c r="CN423" s="236"/>
      <c r="CO423" s="236"/>
      <c r="CP423" s="236"/>
      <c r="CQ423" s="236"/>
      <c r="CR423" s="236"/>
      <c r="CS423" s="236"/>
      <c r="CT423" s="236"/>
      <c r="CU423" s="236"/>
      <c r="CV423" s="236"/>
      <c r="CW423" s="236"/>
      <c r="CX423" s="236"/>
      <c r="CY423" s="236"/>
      <c r="CZ423" s="236"/>
    </row>
    <row r="424" s="240" customFormat="true" ht="25.15" customHeight="true" x14ac:dyDescent="0.2">
      <c r="B424" s="2287"/>
      <c r="C424" s="2430" t="s">
        <v>316</v>
      </c>
      <c r="D424" s="2258"/>
      <c r="E424" s="856">
        <v>0.24515515440741262</v>
      </c>
      <c r="F424" s="809"/>
      <c r="G424" s="809"/>
      <c r="H424" s="2434" t="s">
        <v>315</v>
      </c>
      <c r="I424" s="2258"/>
      <c r="J424" s="857">
        <v>0.18768441665384952</v>
      </c>
      <c r="K424" s="809"/>
      <c r="L424" s="809"/>
      <c r="M424" s="2440" t="s">
        <v>314</v>
      </c>
      <c r="N424" s="2258"/>
      <c r="O424" s="858">
        <v>-0.18919315152497482</v>
      </c>
      <c r="P424" s="809"/>
      <c r="Q424" s="809"/>
      <c r="AA424" s="233"/>
      <c r="AB424" s="233"/>
      <c r="AC424" s="233"/>
      <c r="AD424" s="233"/>
      <c r="AE424" s="233"/>
      <c r="AF424" s="233"/>
      <c r="AG424" s="233"/>
      <c r="AH424" s="233"/>
      <c r="AI424" s="233"/>
      <c r="AJ424" s="233"/>
      <c r="AK424" s="233"/>
      <c r="AL424" s="233"/>
      <c r="AM424" s="233"/>
      <c r="AN424" s="233"/>
      <c r="AO424" s="233"/>
      <c r="AP424" s="233"/>
      <c r="AQ424" s="233"/>
      <c r="AR424" s="233"/>
      <c r="AS424" s="233"/>
      <c r="AT424" s="233"/>
      <c r="AU424" s="233"/>
      <c r="AV424" s="233"/>
      <c r="AW424" s="233"/>
      <c r="AX424" s="233"/>
      <c r="AY424" s="233"/>
      <c r="AZ424" s="233"/>
      <c r="BA424" s="235"/>
      <c r="BB424" s="412"/>
      <c r="BC424" s="235"/>
      <c r="BD424" s="235"/>
      <c r="BE424" s="235"/>
      <c r="BF424" s="235"/>
      <c r="BG424" s="235"/>
      <c r="BH424" s="235"/>
      <c r="BI424" s="235"/>
      <c r="BJ424" s="235"/>
      <c r="BK424" s="235"/>
      <c r="BL424" s="235"/>
      <c r="BM424" s="235"/>
      <c r="BN424" s="235"/>
      <c r="BO424" s="235"/>
      <c r="BP424" s="235"/>
      <c r="BQ424" s="235"/>
      <c r="BR424" s="235"/>
      <c r="BS424" s="235"/>
      <c r="BT424" s="235"/>
      <c r="BU424" s="235"/>
      <c r="BV424" s="235"/>
      <c r="BW424" s="235"/>
      <c r="BX424" s="235"/>
      <c r="BY424" s="235"/>
      <c r="BZ424" s="236"/>
      <c r="CA424" s="236"/>
      <c r="CB424" s="236"/>
      <c r="CC424" s="236"/>
      <c r="CD424" s="236"/>
      <c r="CE424" s="236"/>
      <c r="CF424" s="236"/>
      <c r="CG424" s="236"/>
      <c r="CH424" s="236"/>
      <c r="CI424" s="236"/>
      <c r="CJ424" s="236"/>
      <c r="CK424" s="236"/>
      <c r="CL424" s="236"/>
      <c r="CM424" s="236"/>
      <c r="CN424" s="236"/>
      <c r="CO424" s="236"/>
      <c r="CP424" s="236"/>
      <c r="CQ424" s="236"/>
      <c r="CR424" s="236"/>
      <c r="CS424" s="236"/>
      <c r="CT424" s="236"/>
      <c r="CU424" s="236"/>
      <c r="CV424" s="236"/>
      <c r="CW424" s="236"/>
      <c r="CX424" s="236"/>
      <c r="CY424" s="236"/>
      <c r="CZ424" s="236"/>
    </row>
    <row r="425" s="240" customFormat="true" ht="25.15" customHeight="true" x14ac:dyDescent="0.2">
      <c r="B425" s="2287"/>
      <c r="C425" s="2430" t="s">
        <v>317</v>
      </c>
      <c r="D425" s="2258"/>
      <c r="E425" s="856">
        <v>0.21908238847889264</v>
      </c>
      <c r="F425" s="809"/>
      <c r="G425" s="809"/>
      <c r="H425" s="2434" t="s">
        <v>316</v>
      </c>
      <c r="I425" s="2258"/>
      <c r="J425" s="857">
        <v>0.15300156148910801</v>
      </c>
      <c r="K425" s="809"/>
      <c r="L425" s="809"/>
      <c r="M425" s="2440" t="s">
        <v>320</v>
      </c>
      <c r="N425" s="2258"/>
      <c r="O425" s="858">
        <v>-0.18696363673705907</v>
      </c>
      <c r="P425" s="809"/>
      <c r="Q425" s="809"/>
      <c r="AA425" s="233"/>
      <c r="AB425" s="233"/>
      <c r="AC425" s="233"/>
      <c r="AD425" s="233"/>
      <c r="AE425" s="233"/>
      <c r="AF425" s="233"/>
      <c r="AG425" s="233"/>
      <c r="AH425" s="233"/>
      <c r="AI425" s="233"/>
      <c r="AJ425" s="233"/>
      <c r="AK425" s="233"/>
      <c r="AL425" s="233"/>
      <c r="AM425" s="233"/>
      <c r="AN425" s="233"/>
      <c r="AO425" s="233"/>
      <c r="AP425" s="233"/>
      <c r="AQ425" s="233"/>
      <c r="AR425" s="233"/>
      <c r="AS425" s="233"/>
      <c r="AT425" s="233"/>
      <c r="AU425" s="233"/>
      <c r="AV425" s="233"/>
      <c r="AW425" s="233"/>
      <c r="AX425" s="233"/>
      <c r="AY425" s="233"/>
      <c r="AZ425" s="233"/>
      <c r="BA425" s="235"/>
      <c r="BB425" s="412"/>
      <c r="BC425" s="235"/>
      <c r="BD425" s="235"/>
      <c r="BE425" s="235"/>
      <c r="BF425" s="235"/>
      <c r="BG425" s="235"/>
      <c r="BH425" s="235"/>
      <c r="BI425" s="235"/>
      <c r="BJ425" s="235"/>
      <c r="BK425" s="235"/>
      <c r="BL425" s="235"/>
      <c r="BM425" s="235"/>
      <c r="BN425" s="235"/>
      <c r="BO425" s="235"/>
      <c r="BP425" s="235"/>
      <c r="BQ425" s="235"/>
      <c r="BR425" s="235"/>
      <c r="BS425" s="235"/>
      <c r="BT425" s="235"/>
      <c r="BU425" s="235"/>
      <c r="BV425" s="235"/>
      <c r="BW425" s="235"/>
      <c r="BX425" s="235"/>
      <c r="BY425" s="235"/>
      <c r="BZ425" s="236"/>
      <c r="CA425" s="236"/>
      <c r="CB425" s="236"/>
      <c r="CC425" s="236"/>
      <c r="CD425" s="236"/>
      <c r="CE425" s="236"/>
      <c r="CF425" s="236"/>
      <c r="CG425" s="236"/>
      <c r="CH425" s="236"/>
      <c r="CI425" s="236"/>
      <c r="CJ425" s="236"/>
      <c r="CK425" s="236"/>
      <c r="CL425" s="236"/>
      <c r="CM425" s="236"/>
      <c r="CN425" s="236"/>
      <c r="CO425" s="236"/>
      <c r="CP425" s="236"/>
      <c r="CQ425" s="236"/>
      <c r="CR425" s="236"/>
      <c r="CS425" s="236"/>
      <c r="CT425" s="236"/>
      <c r="CU425" s="236"/>
      <c r="CV425" s="236"/>
      <c r="CW425" s="236"/>
      <c r="CX425" s="236"/>
      <c r="CY425" s="236"/>
      <c r="CZ425" s="236"/>
    </row>
    <row r="426" s="240" customFormat="true" ht="25.15" customHeight="true" x14ac:dyDescent="0.2">
      <c r="B426" s="2287"/>
      <c r="C426" s="2430" t="s">
        <v>318</v>
      </c>
      <c r="D426" s="2258"/>
      <c r="E426" s="856">
        <v>0.18476302946278783</v>
      </c>
      <c r="F426" s="809"/>
      <c r="G426" s="809"/>
      <c r="H426" s="2434" t="s">
        <v>321</v>
      </c>
      <c r="I426" s="2258"/>
      <c r="J426" s="857">
        <v>-0.13587540693810005</v>
      </c>
      <c r="K426" s="809"/>
      <c r="L426" s="809"/>
      <c r="M426" s="2440" t="s">
        <v>322</v>
      </c>
      <c r="N426" s="2258"/>
      <c r="O426" s="858">
        <v>0.17537964918782462</v>
      </c>
      <c r="P426" s="809"/>
      <c r="Q426" s="809"/>
      <c r="AA426" s="233"/>
      <c r="AB426" s="233"/>
      <c r="AC426" s="233"/>
      <c r="AD426" s="233"/>
      <c r="AE426" s="233"/>
      <c r="AF426" s="233"/>
      <c r="AG426" s="233"/>
      <c r="AH426" s="233"/>
      <c r="AI426" s="233"/>
      <c r="AJ426" s="233"/>
      <c r="AK426" s="233"/>
      <c r="AL426" s="233"/>
      <c r="AM426" s="233"/>
      <c r="AN426" s="233"/>
      <c r="AO426" s="233"/>
      <c r="AP426" s="233"/>
      <c r="AQ426" s="233"/>
      <c r="AR426" s="233"/>
      <c r="AS426" s="233"/>
      <c r="AT426" s="233"/>
      <c r="AU426" s="233"/>
      <c r="AV426" s="233"/>
      <c r="AW426" s="233"/>
      <c r="AX426" s="233"/>
      <c r="AY426" s="233"/>
      <c r="AZ426" s="233"/>
      <c r="BA426" s="235"/>
      <c r="BB426" s="412"/>
      <c r="BC426" s="235"/>
      <c r="BD426" s="235"/>
      <c r="BE426" s="235"/>
      <c r="BF426" s="235"/>
      <c r="BG426" s="235"/>
      <c r="BH426" s="235"/>
      <c r="BI426" s="235"/>
      <c r="BJ426" s="235"/>
      <c r="BK426" s="235"/>
      <c r="BL426" s="235"/>
      <c r="BM426" s="235"/>
      <c r="BN426" s="235"/>
      <c r="BO426" s="235"/>
      <c r="BP426" s="235"/>
      <c r="BQ426" s="235"/>
      <c r="BR426" s="235"/>
      <c r="BS426" s="235"/>
      <c r="BT426" s="235"/>
      <c r="BU426" s="235"/>
      <c r="BV426" s="235"/>
      <c r="BW426" s="235"/>
      <c r="BX426" s="235"/>
      <c r="BY426" s="235"/>
      <c r="BZ426" s="236"/>
      <c r="CA426" s="236"/>
      <c r="CB426" s="236"/>
      <c r="CC426" s="236"/>
      <c r="CD426" s="236"/>
      <c r="CE426" s="236"/>
      <c r="CF426" s="236"/>
      <c r="CG426" s="236"/>
      <c r="CH426" s="236"/>
      <c r="CI426" s="236"/>
      <c r="CJ426" s="236"/>
      <c r="CK426" s="236"/>
      <c r="CL426" s="236"/>
      <c r="CM426" s="236"/>
      <c r="CN426" s="236"/>
      <c r="CO426" s="236"/>
      <c r="CP426" s="236"/>
      <c r="CQ426" s="236"/>
      <c r="CR426" s="236"/>
      <c r="CS426" s="236"/>
      <c r="CT426" s="236"/>
      <c r="CU426" s="236"/>
      <c r="CV426" s="236"/>
      <c r="CW426" s="236"/>
      <c r="CX426" s="236"/>
      <c r="CY426" s="236"/>
      <c r="CZ426" s="236"/>
    </row>
    <row r="427" s="240" customFormat="true" ht="25.15" customHeight="true" x14ac:dyDescent="0.2">
      <c r="B427" s="2287"/>
      <c r="C427" s="2430" t="s">
        <v>320</v>
      </c>
      <c r="D427" s="2258"/>
      <c r="E427" s="856">
        <v>-0.18310925015128551</v>
      </c>
      <c r="F427" s="809"/>
      <c r="G427" s="809"/>
      <c r="H427" s="2434" t="s">
        <v>319</v>
      </c>
      <c r="I427" s="2258"/>
      <c r="J427" s="857">
        <v>0.1180108149850039</v>
      </c>
      <c r="K427" s="809"/>
      <c r="L427" s="809"/>
      <c r="M427" s="2440" t="s">
        <v>310</v>
      </c>
      <c r="N427" s="2258"/>
      <c r="O427" s="858">
        <v>0.14374235249172806</v>
      </c>
      <c r="P427" s="809"/>
      <c r="Q427" s="809"/>
      <c r="AA427" s="233"/>
      <c r="AB427" s="233"/>
      <c r="AC427" s="233"/>
      <c r="AD427" s="233"/>
      <c r="AE427" s="233"/>
      <c r="AF427" s="233"/>
      <c r="AG427" s="233"/>
      <c r="AH427" s="233"/>
      <c r="AI427" s="233"/>
      <c r="AJ427" s="233"/>
      <c r="AK427" s="233"/>
      <c r="AL427" s="233"/>
      <c r="AM427" s="233"/>
      <c r="AN427" s="233"/>
      <c r="AO427" s="233"/>
      <c r="AP427" s="233"/>
      <c r="AQ427" s="233"/>
      <c r="AR427" s="233"/>
      <c r="AS427" s="233"/>
      <c r="AT427" s="233"/>
      <c r="AU427" s="233"/>
      <c r="AV427" s="233"/>
      <c r="AW427" s="233"/>
      <c r="AX427" s="233"/>
      <c r="AY427" s="233"/>
      <c r="AZ427" s="233"/>
      <c r="BA427" s="235"/>
      <c r="BB427" s="412"/>
      <c r="BC427" s="235"/>
      <c r="BD427" s="235"/>
      <c r="BE427" s="235"/>
      <c r="BF427" s="235"/>
      <c r="BG427" s="235"/>
      <c r="BH427" s="235"/>
      <c r="BI427" s="235"/>
      <c r="BJ427" s="235"/>
      <c r="BK427" s="235"/>
      <c r="BL427" s="235"/>
      <c r="BM427" s="235"/>
      <c r="BN427" s="235"/>
      <c r="BO427" s="235"/>
      <c r="BP427" s="235"/>
      <c r="BQ427" s="235"/>
      <c r="BR427" s="235"/>
      <c r="BS427" s="235"/>
      <c r="BT427" s="235"/>
      <c r="BU427" s="235"/>
      <c r="BV427" s="235"/>
      <c r="BW427" s="235"/>
      <c r="BX427" s="235"/>
      <c r="BY427" s="235"/>
      <c r="BZ427" s="236"/>
      <c r="CA427" s="236"/>
      <c r="CB427" s="236"/>
      <c r="CC427" s="236"/>
      <c r="CD427" s="236"/>
      <c r="CE427" s="236"/>
      <c r="CF427" s="236"/>
      <c r="CG427" s="236"/>
      <c r="CH427" s="236"/>
      <c r="CI427" s="236"/>
      <c r="CJ427" s="236"/>
      <c r="CK427" s="236"/>
      <c r="CL427" s="236"/>
      <c r="CM427" s="236"/>
      <c r="CN427" s="236"/>
      <c r="CO427" s="236"/>
      <c r="CP427" s="236"/>
      <c r="CQ427" s="236"/>
      <c r="CR427" s="236"/>
      <c r="CS427" s="236"/>
      <c r="CT427" s="236"/>
      <c r="CU427" s="236"/>
      <c r="CV427" s="236"/>
      <c r="CW427" s="236"/>
      <c r="CX427" s="236"/>
      <c r="CY427" s="236"/>
      <c r="CZ427" s="236"/>
    </row>
    <row r="428" s="240" customFormat="true" ht="25.15" customHeight="true" x14ac:dyDescent="0.2">
      <c r="B428" s="2287"/>
      <c r="C428" s="2430" t="s">
        <v>323</v>
      </c>
      <c r="D428" s="2258"/>
      <c r="E428" s="856">
        <v>-0.16702600996293593</v>
      </c>
      <c r="F428" s="809"/>
      <c r="G428" s="809"/>
      <c r="H428" s="2434" t="s">
        <v>320</v>
      </c>
      <c r="I428" s="2258"/>
      <c r="J428" s="857">
        <v>-0.10936165790766261</v>
      </c>
      <c r="K428" s="809"/>
      <c r="L428" s="809"/>
      <c r="M428" s="2440" t="s">
        <v>324</v>
      </c>
      <c r="N428" s="2258"/>
      <c r="O428" s="858">
        <v>-0.13400903127354444</v>
      </c>
      <c r="P428" s="809"/>
      <c r="Q428" s="809"/>
      <c r="AA428" s="233"/>
      <c r="AB428" s="233"/>
      <c r="AC428" s="233"/>
      <c r="AD428" s="233"/>
      <c r="AE428" s="233"/>
      <c r="AF428" s="233"/>
      <c r="AG428" s="233"/>
      <c r="AH428" s="233"/>
      <c r="AI428" s="233"/>
      <c r="AJ428" s="233"/>
      <c r="AK428" s="233"/>
      <c r="AL428" s="233"/>
      <c r="AM428" s="233"/>
      <c r="AN428" s="233"/>
      <c r="AO428" s="233"/>
      <c r="AP428" s="233"/>
      <c r="AQ428" s="233"/>
      <c r="AR428" s="233"/>
      <c r="AS428" s="233"/>
      <c r="AT428" s="233"/>
      <c r="AU428" s="233"/>
      <c r="AV428" s="233"/>
      <c r="AW428" s="233"/>
      <c r="AX428" s="233"/>
      <c r="AY428" s="233"/>
      <c r="AZ428" s="233"/>
      <c r="BA428" s="235"/>
      <c r="BB428" s="412"/>
      <c r="BC428" s="235"/>
      <c r="BD428" s="235"/>
      <c r="BE428" s="235"/>
      <c r="BF428" s="235"/>
      <c r="BG428" s="235"/>
      <c r="BH428" s="235"/>
      <c r="BI428" s="235"/>
      <c r="BJ428" s="235"/>
      <c r="BK428" s="235"/>
      <c r="BL428" s="235"/>
      <c r="BM428" s="235"/>
      <c r="BN428" s="235"/>
      <c r="BO428" s="235"/>
      <c r="BP428" s="235"/>
      <c r="BQ428" s="235"/>
      <c r="BR428" s="235"/>
      <c r="BS428" s="235"/>
      <c r="BT428" s="235"/>
      <c r="BU428" s="235"/>
      <c r="BV428" s="235"/>
      <c r="BW428" s="235"/>
      <c r="BX428" s="235"/>
      <c r="BY428" s="235"/>
      <c r="BZ428" s="236"/>
      <c r="CA428" s="236"/>
      <c r="CB428" s="236"/>
      <c r="CC428" s="236"/>
      <c r="CD428" s="236"/>
      <c r="CE428" s="236"/>
      <c r="CF428" s="236"/>
      <c r="CG428" s="236"/>
      <c r="CH428" s="236"/>
      <c r="CI428" s="236"/>
      <c r="CJ428" s="236"/>
      <c r="CK428" s="236"/>
      <c r="CL428" s="236"/>
      <c r="CM428" s="236"/>
      <c r="CN428" s="236"/>
      <c r="CO428" s="236"/>
      <c r="CP428" s="236"/>
      <c r="CQ428" s="236"/>
      <c r="CR428" s="236"/>
      <c r="CS428" s="236"/>
      <c r="CT428" s="236"/>
      <c r="CU428" s="236"/>
      <c r="CV428" s="236"/>
      <c r="CW428" s="236"/>
      <c r="CX428" s="236"/>
      <c r="CY428" s="236"/>
      <c r="CZ428" s="236"/>
    </row>
    <row r="429" s="240" customFormat="true" ht="25.15" customHeight="true" x14ac:dyDescent="0.2">
      <c r="B429" s="2287"/>
      <c r="C429" s="2430" t="s">
        <v>319</v>
      </c>
      <c r="D429" s="2258"/>
      <c r="E429" s="856">
        <v>0.15429206049912009</v>
      </c>
      <c r="F429" s="809"/>
      <c r="G429" s="809"/>
      <c r="H429" s="2434" t="s">
        <v>325</v>
      </c>
      <c r="I429" s="2258"/>
      <c r="J429" s="857">
        <v>-0.1049430325968818</v>
      </c>
      <c r="K429" s="809"/>
      <c r="L429" s="809"/>
      <c r="M429" s="2440" t="s">
        <v>326</v>
      </c>
      <c r="N429" s="2258"/>
      <c r="O429" s="858">
        <v>-0.11897418102809069</v>
      </c>
      <c r="P429" s="809"/>
      <c r="Q429" s="809"/>
      <c r="AA429" s="233"/>
      <c r="AB429" s="233"/>
      <c r="AC429" s="233"/>
      <c r="AD429" s="233"/>
      <c r="AE429" s="233"/>
      <c r="AF429" s="233"/>
      <c r="AG429" s="233"/>
      <c r="AH429" s="233"/>
      <c r="AI429" s="233"/>
      <c r="AJ429" s="233"/>
      <c r="AK429" s="233"/>
      <c r="AL429" s="233"/>
      <c r="AM429" s="233"/>
      <c r="AN429" s="233"/>
      <c r="AO429" s="233"/>
      <c r="AP429" s="233"/>
      <c r="AQ429" s="233"/>
      <c r="AR429" s="233"/>
      <c r="AS429" s="233"/>
      <c r="AT429" s="233"/>
      <c r="AU429" s="233"/>
      <c r="AV429" s="233"/>
      <c r="AW429" s="233"/>
      <c r="AX429" s="233"/>
      <c r="AY429" s="233"/>
      <c r="AZ429" s="233"/>
      <c r="BA429" s="235"/>
      <c r="BB429" s="412"/>
      <c r="BC429" s="235"/>
      <c r="BD429" s="235"/>
      <c r="BE429" s="235"/>
      <c r="BF429" s="235"/>
      <c r="BG429" s="235"/>
      <c r="BH429" s="235"/>
      <c r="BI429" s="235"/>
      <c r="BJ429" s="235"/>
      <c r="BK429" s="235"/>
      <c r="BL429" s="235"/>
      <c r="BM429" s="235"/>
      <c r="BN429" s="235"/>
      <c r="BO429" s="235"/>
      <c r="BP429" s="235"/>
      <c r="BQ429" s="235"/>
      <c r="BR429" s="235"/>
      <c r="BS429" s="235"/>
      <c r="BT429" s="235"/>
      <c r="BU429" s="235"/>
      <c r="BV429" s="235"/>
      <c r="BW429" s="235"/>
      <c r="BX429" s="235"/>
      <c r="BY429" s="235"/>
      <c r="BZ429" s="236"/>
      <c r="CA429" s="236"/>
      <c r="CB429" s="236"/>
      <c r="CC429" s="236"/>
      <c r="CD429" s="236"/>
      <c r="CE429" s="236"/>
      <c r="CF429" s="236"/>
      <c r="CG429" s="236"/>
      <c r="CH429" s="236"/>
      <c r="CI429" s="236"/>
      <c r="CJ429" s="236"/>
      <c r="CK429" s="236"/>
      <c r="CL429" s="236"/>
      <c r="CM429" s="236"/>
      <c r="CN429" s="236"/>
      <c r="CO429" s="236"/>
      <c r="CP429" s="236"/>
      <c r="CQ429" s="236"/>
      <c r="CR429" s="236"/>
      <c r="CS429" s="236"/>
      <c r="CT429" s="236"/>
      <c r="CU429" s="236"/>
      <c r="CV429" s="236"/>
      <c r="CW429" s="236"/>
      <c r="CX429" s="236"/>
      <c r="CY429" s="236"/>
      <c r="CZ429" s="236"/>
    </row>
    <row r="430" s="240" customFormat="true" ht="25.15" customHeight="true" x14ac:dyDescent="0.2">
      <c r="B430" s="2287"/>
      <c r="C430" s="2430" t="s">
        <v>325</v>
      </c>
      <c r="D430" s="2258"/>
      <c r="E430" s="856">
        <v>-0.11236777843226937</v>
      </c>
      <c r="F430" s="809"/>
      <c r="G430" s="809"/>
      <c r="H430" s="2434" t="s">
        <v>318</v>
      </c>
      <c r="I430" s="2258"/>
      <c r="J430" s="857">
        <v>0.10179504830247475</v>
      </c>
      <c r="K430" s="809"/>
      <c r="L430" s="809"/>
      <c r="M430" s="2440" t="s">
        <v>327</v>
      </c>
      <c r="N430" s="2258"/>
      <c r="O430" s="858">
        <v>-0.11459440486165474</v>
      </c>
      <c r="P430" s="809"/>
      <c r="Q430" s="809"/>
      <c r="AA430" s="233"/>
      <c r="AB430" s="233"/>
      <c r="AC430" s="233"/>
      <c r="AD430" s="233"/>
      <c r="AE430" s="233"/>
      <c r="AF430" s="233"/>
      <c r="AG430" s="233"/>
      <c r="AH430" s="233"/>
      <c r="AI430" s="233"/>
      <c r="AJ430" s="233"/>
      <c r="AK430" s="233"/>
      <c r="AL430" s="233"/>
      <c r="AM430" s="233"/>
      <c r="AN430" s="233"/>
      <c r="AO430" s="233"/>
      <c r="AP430" s="233"/>
      <c r="AQ430" s="233"/>
      <c r="AR430" s="233"/>
      <c r="AS430" s="233"/>
      <c r="AT430" s="233"/>
      <c r="AU430" s="233"/>
      <c r="AV430" s="233"/>
      <c r="AW430" s="233"/>
      <c r="AX430" s="233"/>
      <c r="AY430" s="233"/>
      <c r="AZ430" s="233"/>
      <c r="BA430" s="235"/>
      <c r="BB430" s="412"/>
      <c r="BC430" s="235"/>
      <c r="BD430" s="235"/>
      <c r="BE430" s="235"/>
      <c r="BF430" s="235"/>
      <c r="BG430" s="235"/>
      <c r="BH430" s="235"/>
      <c r="BI430" s="235"/>
      <c r="BJ430" s="235"/>
      <c r="BK430" s="235"/>
      <c r="BL430" s="235"/>
      <c r="BM430" s="235"/>
      <c r="BN430" s="235"/>
      <c r="BO430" s="235"/>
      <c r="BP430" s="235"/>
      <c r="BQ430" s="235"/>
      <c r="BR430" s="235"/>
      <c r="BS430" s="235"/>
      <c r="BT430" s="235"/>
      <c r="BU430" s="235"/>
      <c r="BV430" s="235"/>
      <c r="BW430" s="235"/>
      <c r="BX430" s="235"/>
      <c r="BY430" s="235"/>
      <c r="BZ430" s="236"/>
      <c r="CA430" s="236"/>
      <c r="CB430" s="236"/>
      <c r="CC430" s="236"/>
      <c r="CD430" s="236"/>
      <c r="CE430" s="236"/>
      <c r="CF430" s="236"/>
      <c r="CG430" s="236"/>
      <c r="CH430" s="236"/>
      <c r="CI430" s="236"/>
      <c r="CJ430" s="236"/>
      <c r="CK430" s="236"/>
      <c r="CL430" s="236"/>
      <c r="CM430" s="236"/>
      <c r="CN430" s="236"/>
      <c r="CO430" s="236"/>
      <c r="CP430" s="236"/>
      <c r="CQ430" s="236"/>
      <c r="CR430" s="236"/>
      <c r="CS430" s="236"/>
      <c r="CT430" s="236"/>
      <c r="CU430" s="236"/>
      <c r="CV430" s="236"/>
      <c r="CW430" s="236"/>
      <c r="CX430" s="236"/>
      <c r="CY430" s="236"/>
      <c r="CZ430" s="236"/>
    </row>
    <row r="431" s="240" customFormat="true" ht="25.15" customHeight="true" x14ac:dyDescent="0.2">
      <c r="B431" s="2287"/>
      <c r="C431" s="2430" t="s">
        <v>321</v>
      </c>
      <c r="D431" s="2258"/>
      <c r="E431" s="856">
        <v>-0.10833642176121241</v>
      </c>
      <c r="F431" s="809"/>
      <c r="G431" s="809"/>
      <c r="H431" s="2434" t="s">
        <v>328</v>
      </c>
      <c r="I431" s="2258"/>
      <c r="J431" s="857">
        <v>-9.1624036479685547E-2</v>
      </c>
      <c r="K431" s="809"/>
      <c r="L431" s="809"/>
      <c r="M431" s="2440" t="s">
        <v>329</v>
      </c>
      <c r="N431" s="2258"/>
      <c r="O431" s="858">
        <v>-0.11412709651872256</v>
      </c>
      <c r="P431" s="809"/>
      <c r="Q431" s="809"/>
      <c r="AA431" s="233"/>
      <c r="AB431" s="233"/>
      <c r="AC431" s="233"/>
      <c r="AD431" s="233"/>
      <c r="AE431" s="233"/>
      <c r="AF431" s="233"/>
      <c r="AG431" s="233"/>
      <c r="AH431" s="233"/>
      <c r="AI431" s="233"/>
      <c r="AJ431" s="233"/>
      <c r="AK431" s="233"/>
      <c r="AL431" s="233"/>
      <c r="AM431" s="233"/>
      <c r="AN431" s="233"/>
      <c r="AO431" s="233"/>
      <c r="AP431" s="233"/>
      <c r="AQ431" s="233"/>
      <c r="AR431" s="233"/>
      <c r="AS431" s="233"/>
      <c r="AT431" s="233"/>
      <c r="AU431" s="233"/>
      <c r="AV431" s="233"/>
      <c r="AW431" s="233"/>
      <c r="AX431" s="233"/>
      <c r="AY431" s="233"/>
      <c r="AZ431" s="233"/>
      <c r="BA431" s="235"/>
      <c r="BB431" s="412"/>
      <c r="BC431" s="235"/>
      <c r="BD431" s="235"/>
      <c r="BE431" s="235"/>
      <c r="BF431" s="235"/>
      <c r="BG431" s="235"/>
      <c r="BH431" s="235"/>
      <c r="BI431" s="235"/>
      <c r="BJ431" s="235"/>
      <c r="BK431" s="235"/>
      <c r="BL431" s="235"/>
      <c r="BM431" s="235"/>
      <c r="BN431" s="235"/>
      <c r="BO431" s="235"/>
      <c r="BP431" s="235"/>
      <c r="BQ431" s="235"/>
      <c r="BR431" s="235"/>
      <c r="BS431" s="235"/>
      <c r="BT431" s="235"/>
      <c r="BU431" s="235"/>
      <c r="BV431" s="235"/>
      <c r="BW431" s="235"/>
      <c r="BX431" s="235"/>
      <c r="BY431" s="235"/>
      <c r="BZ431" s="236"/>
      <c r="CA431" s="236"/>
      <c r="CB431" s="236"/>
      <c r="CC431" s="236"/>
      <c r="CD431" s="236"/>
      <c r="CE431" s="236"/>
      <c r="CF431" s="236"/>
      <c r="CG431" s="236"/>
      <c r="CH431" s="236"/>
      <c r="CI431" s="236"/>
      <c r="CJ431" s="236"/>
      <c r="CK431" s="236"/>
      <c r="CL431" s="236"/>
      <c r="CM431" s="236"/>
      <c r="CN431" s="236"/>
      <c r="CO431" s="236"/>
      <c r="CP431" s="236"/>
      <c r="CQ431" s="236"/>
      <c r="CR431" s="236"/>
      <c r="CS431" s="236"/>
      <c r="CT431" s="236"/>
      <c r="CU431" s="236"/>
      <c r="CV431" s="236"/>
      <c r="CW431" s="236"/>
      <c r="CX431" s="236"/>
      <c r="CY431" s="236"/>
      <c r="CZ431" s="236"/>
    </row>
    <row r="432" s="240" customFormat="true" ht="25.15" customHeight="true" x14ac:dyDescent="0.2">
      <c r="B432" s="2287"/>
      <c r="C432" s="2430" t="s">
        <v>322</v>
      </c>
      <c r="D432" s="2258"/>
      <c r="E432" s="856">
        <v>0.10174074561245601</v>
      </c>
      <c r="F432" s="809"/>
      <c r="G432" s="809"/>
      <c r="H432" s="2434" t="s">
        <v>330</v>
      </c>
      <c r="I432" s="2258"/>
      <c r="J432" s="857">
        <v>-7.7727690307344069E-2</v>
      </c>
      <c r="K432" s="809"/>
      <c r="L432" s="809"/>
      <c r="M432" s="2440" t="s">
        <v>331</v>
      </c>
      <c r="N432" s="2258"/>
      <c r="O432" s="858">
        <v>-0.10270952027710124</v>
      </c>
      <c r="P432" s="809"/>
      <c r="Q432" s="809"/>
      <c r="AA432" s="233"/>
      <c r="AB432" s="233"/>
      <c r="AC432" s="233"/>
      <c r="AD432" s="233"/>
      <c r="AE432" s="233"/>
      <c r="AF432" s="233"/>
      <c r="AG432" s="233"/>
      <c r="AH432" s="233"/>
      <c r="AI432" s="233"/>
      <c r="AJ432" s="233"/>
      <c r="AK432" s="233"/>
      <c r="AL432" s="233"/>
      <c r="AM432" s="233"/>
      <c r="AN432" s="233"/>
      <c r="AO432" s="233"/>
      <c r="AP432" s="233"/>
      <c r="AQ432" s="233"/>
      <c r="AR432" s="233"/>
      <c r="AS432" s="233"/>
      <c r="AT432" s="233"/>
      <c r="AU432" s="233"/>
      <c r="AV432" s="233"/>
      <c r="AW432" s="233"/>
      <c r="AX432" s="233"/>
      <c r="AY432" s="233"/>
      <c r="AZ432" s="233"/>
      <c r="BA432" s="235"/>
      <c r="BB432" s="412"/>
      <c r="BC432" s="235"/>
      <c r="BD432" s="235"/>
      <c r="BE432" s="235"/>
      <c r="BF432" s="235"/>
      <c r="BG432" s="235"/>
      <c r="BH432" s="235"/>
      <c r="BI432" s="235"/>
      <c r="BJ432" s="235"/>
      <c r="BK432" s="235"/>
      <c r="BL432" s="235"/>
      <c r="BM432" s="235"/>
      <c r="BN432" s="235"/>
      <c r="BO432" s="235"/>
      <c r="BP432" s="235"/>
      <c r="BQ432" s="235"/>
      <c r="BR432" s="235"/>
      <c r="BS432" s="235"/>
      <c r="BT432" s="235"/>
      <c r="BU432" s="235"/>
      <c r="BV432" s="235"/>
      <c r="BW432" s="235"/>
      <c r="BX432" s="235"/>
      <c r="BY432" s="235"/>
      <c r="BZ432" s="236"/>
      <c r="CA432" s="236"/>
      <c r="CB432" s="236"/>
      <c r="CC432" s="236"/>
      <c r="CD432" s="236"/>
      <c r="CE432" s="236"/>
      <c r="CF432" s="236"/>
      <c r="CG432" s="236"/>
      <c r="CH432" s="236"/>
      <c r="CI432" s="236"/>
      <c r="CJ432" s="236"/>
      <c r="CK432" s="236"/>
      <c r="CL432" s="236"/>
      <c r="CM432" s="236"/>
      <c r="CN432" s="236"/>
      <c r="CO432" s="236"/>
      <c r="CP432" s="236"/>
      <c r="CQ432" s="236"/>
      <c r="CR432" s="236"/>
      <c r="CS432" s="236"/>
      <c r="CT432" s="236"/>
      <c r="CU432" s="236"/>
      <c r="CV432" s="236"/>
      <c r="CW432" s="236"/>
      <c r="CX432" s="236"/>
      <c r="CY432" s="236"/>
      <c r="CZ432" s="236"/>
    </row>
    <row r="433" s="240" customFormat="true" ht="25.15" customHeight="true" x14ac:dyDescent="0.2">
      <c r="B433" s="2287"/>
      <c r="C433" s="2430" t="s">
        <v>324</v>
      </c>
      <c r="D433" s="2258"/>
      <c r="E433" s="856">
        <v>-9.2811157822153337E-2</v>
      </c>
      <c r="F433" s="809"/>
      <c r="G433" s="809"/>
      <c r="H433" s="2434" t="s">
        <v>331</v>
      </c>
      <c r="I433" s="2258"/>
      <c r="J433" s="857">
        <v>-7.2877192724959822E-2</v>
      </c>
      <c r="K433" s="809"/>
      <c r="L433" s="809"/>
      <c r="M433" s="2440" t="s">
        <v>332</v>
      </c>
      <c r="N433" s="2258"/>
      <c r="O433" s="858">
        <v>-8.5669114114605927E-2</v>
      </c>
      <c r="P433" s="809"/>
      <c r="Q433" s="809"/>
      <c r="AA433" s="233"/>
      <c r="AB433" s="233"/>
      <c r="AC433" s="233"/>
      <c r="AD433" s="233"/>
      <c r="AE433" s="233"/>
      <c r="AF433" s="233"/>
      <c r="AG433" s="233"/>
      <c r="AH433" s="233"/>
      <c r="AI433" s="233"/>
      <c r="AJ433" s="233"/>
      <c r="AK433" s="233"/>
      <c r="AL433" s="233"/>
      <c r="AM433" s="233"/>
      <c r="AN433" s="233"/>
      <c r="AO433" s="233"/>
      <c r="AP433" s="233"/>
      <c r="AQ433" s="233"/>
      <c r="AR433" s="233"/>
      <c r="AS433" s="233"/>
      <c r="AT433" s="233"/>
      <c r="AU433" s="233"/>
      <c r="AV433" s="233"/>
      <c r="AW433" s="233"/>
      <c r="AX433" s="233"/>
      <c r="AY433" s="233"/>
      <c r="AZ433" s="233"/>
      <c r="BA433" s="235"/>
      <c r="BB433" s="412"/>
      <c r="BC433" s="235"/>
      <c r="BD433" s="235"/>
      <c r="BE433" s="235"/>
      <c r="BF433" s="235"/>
      <c r="BG433" s="235"/>
      <c r="BH433" s="235"/>
      <c r="BI433" s="235"/>
      <c r="BJ433" s="235"/>
      <c r="BK433" s="235"/>
      <c r="BL433" s="235"/>
      <c r="BM433" s="235"/>
      <c r="BN433" s="235"/>
      <c r="BO433" s="235"/>
      <c r="BP433" s="235"/>
      <c r="BQ433" s="235"/>
      <c r="BR433" s="235"/>
      <c r="BS433" s="235"/>
      <c r="BT433" s="235"/>
      <c r="BU433" s="235"/>
      <c r="BV433" s="235"/>
      <c r="BW433" s="235"/>
      <c r="BX433" s="235"/>
      <c r="BY433" s="235"/>
      <c r="BZ433" s="236"/>
      <c r="CA433" s="236"/>
      <c r="CB433" s="236"/>
      <c r="CC433" s="236"/>
      <c r="CD433" s="236"/>
      <c r="CE433" s="236"/>
      <c r="CF433" s="236"/>
      <c r="CG433" s="236"/>
      <c r="CH433" s="236"/>
      <c r="CI433" s="236"/>
      <c r="CJ433" s="236"/>
      <c r="CK433" s="236"/>
      <c r="CL433" s="236"/>
      <c r="CM433" s="236"/>
      <c r="CN433" s="236"/>
      <c r="CO433" s="236"/>
      <c r="CP433" s="236"/>
      <c r="CQ433" s="236"/>
      <c r="CR433" s="236"/>
      <c r="CS433" s="236"/>
      <c r="CT433" s="236"/>
      <c r="CU433" s="236"/>
      <c r="CV433" s="236"/>
      <c r="CW433" s="236"/>
      <c r="CX433" s="236"/>
      <c r="CY433" s="236"/>
      <c r="CZ433" s="236"/>
    </row>
    <row r="434" s="240" customFormat="true" ht="25.15" customHeight="true" x14ac:dyDescent="0.2">
      <c r="B434" s="2287"/>
      <c r="C434" s="2430" t="s">
        <v>331</v>
      </c>
      <c r="D434" s="2258"/>
      <c r="E434" s="856">
        <v>-8.4151597254958105E-2</v>
      </c>
      <c r="F434" s="809"/>
      <c r="G434" s="809"/>
      <c r="H434" s="2434" t="s">
        <v>333</v>
      </c>
      <c r="I434" s="2258"/>
      <c r="J434" s="857">
        <v>7.0184141584309662E-2</v>
      </c>
      <c r="K434" s="809"/>
      <c r="L434" s="809"/>
      <c r="M434" s="2440" t="s">
        <v>334</v>
      </c>
      <c r="N434" s="2258"/>
      <c r="O434" s="858">
        <v>-8.3050066792523983E-2</v>
      </c>
      <c r="P434" s="809"/>
      <c r="Q434" s="809"/>
      <c r="AA434" s="233"/>
      <c r="AB434" s="233"/>
      <c r="AC434" s="233"/>
      <c r="AD434" s="233"/>
      <c r="AE434" s="233"/>
      <c r="AF434" s="233"/>
      <c r="AG434" s="233"/>
      <c r="AH434" s="233"/>
      <c r="AI434" s="233"/>
      <c r="AJ434" s="233"/>
      <c r="AK434" s="233"/>
      <c r="AL434" s="233"/>
      <c r="AM434" s="233"/>
      <c r="AN434" s="233"/>
      <c r="AO434" s="233"/>
      <c r="AP434" s="233"/>
      <c r="AQ434" s="233"/>
      <c r="AR434" s="233"/>
      <c r="AS434" s="233"/>
      <c r="AT434" s="233"/>
      <c r="AU434" s="233"/>
      <c r="AV434" s="233"/>
      <c r="AW434" s="233"/>
      <c r="AX434" s="233"/>
      <c r="AY434" s="233"/>
      <c r="AZ434" s="233"/>
      <c r="BA434" s="235"/>
      <c r="BB434" s="412"/>
      <c r="BC434" s="235"/>
      <c r="BD434" s="235"/>
      <c r="BE434" s="235"/>
      <c r="BF434" s="235"/>
      <c r="BG434" s="235"/>
      <c r="BH434" s="235"/>
      <c r="BI434" s="235"/>
      <c r="BJ434" s="235"/>
      <c r="BK434" s="235"/>
      <c r="BL434" s="235"/>
      <c r="BM434" s="235"/>
      <c r="BN434" s="235"/>
      <c r="BO434" s="235"/>
      <c r="BP434" s="235"/>
      <c r="BQ434" s="235"/>
      <c r="BR434" s="235"/>
      <c r="BS434" s="235"/>
      <c r="BT434" s="235"/>
      <c r="BU434" s="235"/>
      <c r="BV434" s="235"/>
      <c r="BW434" s="235"/>
      <c r="BX434" s="235"/>
      <c r="BY434" s="235"/>
      <c r="BZ434" s="236"/>
      <c r="CA434" s="236"/>
      <c r="CB434" s="236"/>
      <c r="CC434" s="236"/>
      <c r="CD434" s="236"/>
      <c r="CE434" s="236"/>
      <c r="CF434" s="236"/>
      <c r="CG434" s="236"/>
      <c r="CH434" s="236"/>
      <c r="CI434" s="236"/>
      <c r="CJ434" s="236"/>
      <c r="CK434" s="236"/>
      <c r="CL434" s="236"/>
      <c r="CM434" s="236"/>
      <c r="CN434" s="236"/>
      <c r="CO434" s="236"/>
      <c r="CP434" s="236"/>
      <c r="CQ434" s="236"/>
      <c r="CR434" s="236"/>
      <c r="CS434" s="236"/>
      <c r="CT434" s="236"/>
      <c r="CU434" s="236"/>
      <c r="CV434" s="236"/>
      <c r="CW434" s="236"/>
      <c r="CX434" s="236"/>
      <c r="CY434" s="236"/>
      <c r="CZ434" s="236"/>
    </row>
    <row r="435" s="240" customFormat="true" ht="25.15" customHeight="true" x14ac:dyDescent="0.2">
      <c r="B435" s="2287"/>
      <c r="C435" s="2430" t="s">
        <v>327</v>
      </c>
      <c r="D435" s="2258"/>
      <c r="E435" s="856">
        <v>-7.214061794467104E-2</v>
      </c>
      <c r="F435" s="809"/>
      <c r="G435" s="809"/>
      <c r="H435" s="2434" t="s">
        <v>329</v>
      </c>
      <c r="I435" s="2258"/>
      <c r="J435" s="857">
        <v>-5.7948601627747134E-2</v>
      </c>
      <c r="K435" s="809"/>
      <c r="L435" s="809"/>
      <c r="M435" s="2440" t="s">
        <v>335</v>
      </c>
      <c r="N435" s="2258"/>
      <c r="O435" s="858">
        <v>-7.9803743925403361E-2</v>
      </c>
      <c r="P435" s="809"/>
      <c r="Q435" s="809"/>
      <c r="AA435" s="233"/>
      <c r="AB435" s="233"/>
      <c r="AC435" s="233"/>
      <c r="AD435" s="233"/>
      <c r="AE435" s="233"/>
      <c r="AF435" s="233"/>
      <c r="AG435" s="233"/>
      <c r="AH435" s="233"/>
      <c r="AI435" s="233"/>
      <c r="AJ435" s="233"/>
      <c r="AK435" s="233"/>
      <c r="AL435" s="233"/>
      <c r="AM435" s="233"/>
      <c r="AN435" s="233"/>
      <c r="AO435" s="233"/>
      <c r="AP435" s="233"/>
      <c r="AQ435" s="233"/>
      <c r="AR435" s="233"/>
      <c r="AS435" s="233"/>
      <c r="AT435" s="233"/>
      <c r="AU435" s="233"/>
      <c r="AV435" s="233"/>
      <c r="AW435" s="233"/>
      <c r="AX435" s="233"/>
      <c r="AY435" s="233"/>
      <c r="AZ435" s="233"/>
      <c r="BA435" s="235"/>
      <c r="BB435" s="412"/>
      <c r="BC435" s="235"/>
      <c r="BD435" s="235"/>
      <c r="BE435" s="235"/>
      <c r="BF435" s="235"/>
      <c r="BG435" s="235"/>
      <c r="BH435" s="235"/>
      <c r="BI435" s="235"/>
      <c r="BJ435" s="235"/>
      <c r="BK435" s="235"/>
      <c r="BL435" s="235"/>
      <c r="BM435" s="235"/>
      <c r="BN435" s="235"/>
      <c r="BO435" s="235"/>
      <c r="BP435" s="235"/>
      <c r="BQ435" s="235"/>
      <c r="BR435" s="235"/>
      <c r="BS435" s="235"/>
      <c r="BT435" s="235"/>
      <c r="BU435" s="235"/>
      <c r="BV435" s="235"/>
      <c r="BW435" s="235"/>
      <c r="BX435" s="235"/>
      <c r="BY435" s="235"/>
      <c r="BZ435" s="236"/>
      <c r="CA435" s="236"/>
      <c r="CB435" s="236"/>
      <c r="CC435" s="236"/>
      <c r="CD435" s="236"/>
      <c r="CE435" s="236"/>
      <c r="CF435" s="236"/>
      <c r="CG435" s="236"/>
      <c r="CH435" s="236"/>
      <c r="CI435" s="236"/>
      <c r="CJ435" s="236"/>
      <c r="CK435" s="236"/>
      <c r="CL435" s="236"/>
      <c r="CM435" s="236"/>
      <c r="CN435" s="236"/>
      <c r="CO435" s="236"/>
      <c r="CP435" s="236"/>
      <c r="CQ435" s="236"/>
      <c r="CR435" s="236"/>
      <c r="CS435" s="236"/>
      <c r="CT435" s="236"/>
      <c r="CU435" s="236"/>
      <c r="CV435" s="236"/>
      <c r="CW435" s="236"/>
      <c r="CX435" s="236"/>
      <c r="CY435" s="236"/>
      <c r="CZ435" s="236"/>
    </row>
    <row r="436" s="240" customFormat="true" ht="25.15" customHeight="true" x14ac:dyDescent="0.2">
      <c r="B436" s="2287"/>
      <c r="C436" s="2430" t="s">
        <v>329</v>
      </c>
      <c r="D436" s="2258"/>
      <c r="E436" s="856">
        <v>-7.145534633190978E-2</v>
      </c>
      <c r="F436" s="809"/>
      <c r="G436" s="809"/>
      <c r="H436" s="2434" t="s">
        <v>323</v>
      </c>
      <c r="I436" s="2258"/>
      <c r="J436" s="857">
        <v>-5.6253057245714375E-2</v>
      </c>
      <c r="K436" s="809"/>
      <c r="L436" s="809"/>
      <c r="M436" s="2440" t="s">
        <v>317</v>
      </c>
      <c r="N436" s="2258"/>
      <c r="O436" s="858">
        <v>7.7789901832321706E-2</v>
      </c>
      <c r="P436" s="809"/>
      <c r="Q436" s="809"/>
      <c r="AA436" s="233"/>
      <c r="AB436" s="233"/>
      <c r="AC436" s="233"/>
      <c r="AD436" s="233"/>
      <c r="AE436" s="233"/>
      <c r="AF436" s="233"/>
      <c r="AG436" s="233"/>
      <c r="AH436" s="233"/>
      <c r="AI436" s="233"/>
      <c r="AJ436" s="233"/>
      <c r="AK436" s="233"/>
      <c r="AL436" s="233"/>
      <c r="AM436" s="233"/>
      <c r="AN436" s="233"/>
      <c r="AO436" s="233"/>
      <c r="AP436" s="233"/>
      <c r="AQ436" s="233"/>
      <c r="AR436" s="233"/>
      <c r="AS436" s="233"/>
      <c r="AT436" s="233"/>
      <c r="AU436" s="233"/>
      <c r="AV436" s="233"/>
      <c r="AW436" s="233"/>
      <c r="AX436" s="233"/>
      <c r="AY436" s="233"/>
      <c r="AZ436" s="233"/>
      <c r="BA436" s="235"/>
      <c r="BB436" s="412"/>
      <c r="BC436" s="235"/>
      <c r="BD436" s="235"/>
      <c r="BE436" s="235"/>
      <c r="BF436" s="235"/>
      <c r="BG436" s="235"/>
      <c r="BH436" s="235"/>
      <c r="BI436" s="235"/>
      <c r="BJ436" s="235"/>
      <c r="BK436" s="235"/>
      <c r="BL436" s="235"/>
      <c r="BM436" s="235"/>
      <c r="BN436" s="235"/>
      <c r="BO436" s="235"/>
      <c r="BP436" s="235"/>
      <c r="BQ436" s="235"/>
      <c r="BR436" s="235"/>
      <c r="BS436" s="235"/>
      <c r="BT436" s="235"/>
      <c r="BU436" s="235"/>
      <c r="BV436" s="235"/>
      <c r="BW436" s="235"/>
      <c r="BX436" s="235"/>
      <c r="BY436" s="235"/>
      <c r="BZ436" s="236"/>
      <c r="CA436" s="236"/>
      <c r="CB436" s="236"/>
      <c r="CC436" s="236"/>
      <c r="CD436" s="236"/>
      <c r="CE436" s="236"/>
      <c r="CF436" s="236"/>
      <c r="CG436" s="236"/>
      <c r="CH436" s="236"/>
      <c r="CI436" s="236"/>
      <c r="CJ436" s="236"/>
      <c r="CK436" s="236"/>
      <c r="CL436" s="236"/>
      <c r="CM436" s="236"/>
      <c r="CN436" s="236"/>
      <c r="CO436" s="236"/>
      <c r="CP436" s="236"/>
      <c r="CQ436" s="236"/>
      <c r="CR436" s="236"/>
      <c r="CS436" s="236"/>
      <c r="CT436" s="236"/>
      <c r="CU436" s="236"/>
      <c r="CV436" s="236"/>
      <c r="CW436" s="236"/>
      <c r="CX436" s="236"/>
      <c r="CY436" s="236"/>
      <c r="CZ436" s="236"/>
    </row>
    <row r="437" s="240" customFormat="true" ht="25.15" customHeight="true" x14ac:dyDescent="0.2">
      <c r="B437" s="2287"/>
      <c r="C437" s="2430" t="s">
        <v>328</v>
      </c>
      <c r="D437" s="2258"/>
      <c r="E437" s="856">
        <v>-6.7994314853587798E-2</v>
      </c>
      <c r="F437" s="809"/>
      <c r="G437" s="809"/>
      <c r="H437" s="2434" t="s">
        <v>324</v>
      </c>
      <c r="I437" s="2258"/>
      <c r="J437" s="857">
        <v>-4.7564156296119132E-2</v>
      </c>
      <c r="K437" s="809"/>
      <c r="L437" s="809"/>
      <c r="M437" s="2440" t="s">
        <v>311</v>
      </c>
      <c r="N437" s="2258"/>
      <c r="O437" s="858">
        <v>7.3612127656383489E-2</v>
      </c>
      <c r="P437" s="809"/>
      <c r="Q437" s="809"/>
      <c r="AA437" s="233"/>
      <c r="AB437" s="233"/>
      <c r="AC437" s="233"/>
      <c r="AD437" s="233"/>
      <c r="AE437" s="233"/>
      <c r="AF437" s="233"/>
      <c r="AG437" s="233"/>
      <c r="AH437" s="233"/>
      <c r="AI437" s="233"/>
      <c r="AJ437" s="233"/>
      <c r="AK437" s="233"/>
      <c r="AL437" s="233"/>
      <c r="AM437" s="233"/>
      <c r="AN437" s="233"/>
      <c r="AO437" s="233"/>
      <c r="AP437" s="233"/>
      <c r="AQ437" s="233"/>
      <c r="AR437" s="233"/>
      <c r="AS437" s="233"/>
      <c r="AT437" s="233"/>
      <c r="AU437" s="233"/>
      <c r="AV437" s="233"/>
      <c r="AW437" s="233"/>
      <c r="AX437" s="233"/>
      <c r="AY437" s="233"/>
      <c r="AZ437" s="233"/>
      <c r="BA437" s="235"/>
      <c r="BB437" s="412"/>
      <c r="BC437" s="235"/>
      <c r="BD437" s="235"/>
      <c r="BE437" s="235"/>
      <c r="BF437" s="235"/>
      <c r="BG437" s="235"/>
      <c r="BH437" s="235"/>
      <c r="BI437" s="235"/>
      <c r="BJ437" s="235"/>
      <c r="BK437" s="235"/>
      <c r="BL437" s="235"/>
      <c r="BM437" s="235"/>
      <c r="BN437" s="235"/>
      <c r="BO437" s="235"/>
      <c r="BP437" s="235"/>
      <c r="BQ437" s="235"/>
      <c r="BR437" s="235"/>
      <c r="BS437" s="235"/>
      <c r="BT437" s="235"/>
      <c r="BU437" s="235"/>
      <c r="BV437" s="235"/>
      <c r="BW437" s="235"/>
      <c r="BX437" s="235"/>
      <c r="BY437" s="235"/>
      <c r="BZ437" s="236"/>
      <c r="CA437" s="236"/>
      <c r="CB437" s="236"/>
      <c r="CC437" s="236"/>
      <c r="CD437" s="236"/>
      <c r="CE437" s="236"/>
      <c r="CF437" s="236"/>
      <c r="CG437" s="236"/>
      <c r="CH437" s="236"/>
      <c r="CI437" s="236"/>
      <c r="CJ437" s="236"/>
      <c r="CK437" s="236"/>
      <c r="CL437" s="236"/>
      <c r="CM437" s="236"/>
      <c r="CN437" s="236"/>
      <c r="CO437" s="236"/>
      <c r="CP437" s="236"/>
      <c r="CQ437" s="236"/>
      <c r="CR437" s="236"/>
      <c r="CS437" s="236"/>
      <c r="CT437" s="236"/>
      <c r="CU437" s="236"/>
      <c r="CV437" s="236"/>
      <c r="CW437" s="236"/>
      <c r="CX437" s="236"/>
      <c r="CY437" s="236"/>
      <c r="CZ437" s="236"/>
    </row>
    <row r="438" s="240" customFormat="true" ht="25.15" customHeight="true" x14ac:dyDescent="0.2">
      <c r="B438" s="2287"/>
      <c r="C438" s="2430" t="s">
        <v>333</v>
      </c>
      <c r="D438" s="2258"/>
      <c r="E438" s="856">
        <v>6.5547486590473616E-2</v>
      </c>
      <c r="F438" s="809"/>
      <c r="G438" s="809"/>
      <c r="H438" s="2434" t="s">
        <v>336</v>
      </c>
      <c r="I438" s="2258"/>
      <c r="J438" s="857">
        <v>-3.7178083588184752E-2</v>
      </c>
      <c r="K438" s="809"/>
      <c r="L438" s="809"/>
      <c r="M438" s="2440" t="s">
        <v>337</v>
      </c>
      <c r="N438" s="2258"/>
      <c r="O438" s="858">
        <v>-7.2741990034540599E-2</v>
      </c>
      <c r="P438" s="809"/>
      <c r="Q438" s="809"/>
      <c r="AA438" s="233"/>
      <c r="AB438" s="233"/>
      <c r="AC438" s="233"/>
      <c r="AD438" s="233"/>
      <c r="AE438" s="233"/>
      <c r="AF438" s="233"/>
      <c r="AG438" s="233"/>
      <c r="AH438" s="233"/>
      <c r="AI438" s="233"/>
      <c r="AJ438" s="233"/>
      <c r="AK438" s="233"/>
      <c r="AL438" s="233"/>
      <c r="AM438" s="233"/>
      <c r="AN438" s="233"/>
      <c r="AO438" s="233"/>
      <c r="AP438" s="233"/>
      <c r="AQ438" s="233"/>
      <c r="AR438" s="233"/>
      <c r="AS438" s="233"/>
      <c r="AT438" s="233"/>
      <c r="AU438" s="233"/>
      <c r="AV438" s="233"/>
      <c r="AW438" s="233"/>
      <c r="AX438" s="233"/>
      <c r="AY438" s="233"/>
      <c r="AZ438" s="233"/>
      <c r="BA438" s="235"/>
      <c r="BB438" s="412"/>
      <c r="BC438" s="235"/>
      <c r="BD438" s="235"/>
      <c r="BE438" s="235"/>
      <c r="BF438" s="235"/>
      <c r="BG438" s="235"/>
      <c r="BH438" s="235"/>
      <c r="BI438" s="235"/>
      <c r="BJ438" s="235"/>
      <c r="BK438" s="235"/>
      <c r="BL438" s="235"/>
      <c r="BM438" s="235"/>
      <c r="BN438" s="235"/>
      <c r="BO438" s="235"/>
      <c r="BP438" s="235"/>
      <c r="BQ438" s="235"/>
      <c r="BR438" s="235"/>
      <c r="BS438" s="235"/>
      <c r="BT438" s="235"/>
      <c r="BU438" s="235"/>
      <c r="BV438" s="235"/>
      <c r="BW438" s="235"/>
      <c r="BX438" s="235"/>
      <c r="BY438" s="235"/>
      <c r="BZ438" s="236"/>
      <c r="CA438" s="236"/>
      <c r="CB438" s="236"/>
      <c r="CC438" s="236"/>
      <c r="CD438" s="236"/>
      <c r="CE438" s="236"/>
      <c r="CF438" s="236"/>
      <c r="CG438" s="236"/>
      <c r="CH438" s="236"/>
      <c r="CI438" s="236"/>
      <c r="CJ438" s="236"/>
      <c r="CK438" s="236"/>
      <c r="CL438" s="236"/>
      <c r="CM438" s="236"/>
      <c r="CN438" s="236"/>
      <c r="CO438" s="236"/>
      <c r="CP438" s="236"/>
      <c r="CQ438" s="236"/>
      <c r="CR438" s="236"/>
      <c r="CS438" s="236"/>
      <c r="CT438" s="236"/>
      <c r="CU438" s="236"/>
      <c r="CV438" s="236"/>
      <c r="CW438" s="236"/>
      <c r="CX438" s="236"/>
      <c r="CY438" s="236"/>
      <c r="CZ438" s="236"/>
    </row>
    <row r="439" s="240" customFormat="true" ht="25.15" customHeight="true" x14ac:dyDescent="0.2">
      <c r="B439" s="2287"/>
      <c r="C439" s="2430" t="s">
        <v>326</v>
      </c>
      <c r="D439" s="2258"/>
      <c r="E439" s="856">
        <v>-6.2460888419763078E-2</v>
      </c>
      <c r="F439" s="809"/>
      <c r="G439" s="809"/>
      <c r="H439" s="2434" t="s">
        <v>322</v>
      </c>
      <c r="I439" s="2258"/>
      <c r="J439" s="857">
        <v>3.4614489169569586E-2</v>
      </c>
      <c r="K439" s="809"/>
      <c r="L439" s="809"/>
      <c r="M439" s="2440" t="s">
        <v>328</v>
      </c>
      <c r="N439" s="2258"/>
      <c r="O439" s="858">
        <v>-6.7576383820164038E-2</v>
      </c>
      <c r="P439" s="809"/>
      <c r="Q439" s="809"/>
      <c r="AA439" s="233"/>
      <c r="AB439" s="233"/>
      <c r="AC439" s="233"/>
      <c r="AD439" s="233"/>
      <c r="AE439" s="233"/>
      <c r="AF439" s="233"/>
      <c r="AG439" s="233"/>
      <c r="AH439" s="233"/>
      <c r="AI439" s="233"/>
      <c r="AJ439" s="233"/>
      <c r="AK439" s="233"/>
      <c r="AL439" s="233"/>
      <c r="AM439" s="233"/>
      <c r="AN439" s="233"/>
      <c r="AO439" s="233"/>
      <c r="AP439" s="233"/>
      <c r="AQ439" s="233"/>
      <c r="AR439" s="233"/>
      <c r="AS439" s="233"/>
      <c r="AT439" s="233"/>
      <c r="AU439" s="233"/>
      <c r="AV439" s="233"/>
      <c r="AW439" s="233"/>
      <c r="AX439" s="233"/>
      <c r="AY439" s="233"/>
      <c r="AZ439" s="233"/>
      <c r="BA439" s="235"/>
      <c r="BB439" s="412"/>
      <c r="BC439" s="235"/>
      <c r="BD439" s="235"/>
      <c r="BE439" s="235"/>
      <c r="BF439" s="235"/>
      <c r="BG439" s="235"/>
      <c r="BH439" s="235"/>
      <c r="BI439" s="235"/>
      <c r="BJ439" s="235"/>
      <c r="BK439" s="235"/>
      <c r="BL439" s="235"/>
      <c r="BM439" s="235"/>
      <c r="BN439" s="235"/>
      <c r="BO439" s="235"/>
      <c r="BP439" s="235"/>
      <c r="BQ439" s="235"/>
      <c r="BR439" s="235"/>
      <c r="BS439" s="235"/>
      <c r="BT439" s="235"/>
      <c r="BU439" s="235"/>
      <c r="BV439" s="235"/>
      <c r="BW439" s="235"/>
      <c r="BX439" s="235"/>
      <c r="BY439" s="235"/>
      <c r="BZ439" s="236"/>
      <c r="CA439" s="236"/>
      <c r="CB439" s="236"/>
      <c r="CC439" s="236"/>
      <c r="CD439" s="236"/>
      <c r="CE439" s="236"/>
      <c r="CF439" s="236"/>
      <c r="CG439" s="236"/>
      <c r="CH439" s="236"/>
      <c r="CI439" s="236"/>
      <c r="CJ439" s="236"/>
      <c r="CK439" s="236"/>
      <c r="CL439" s="236"/>
      <c r="CM439" s="236"/>
      <c r="CN439" s="236"/>
      <c r="CO439" s="236"/>
      <c r="CP439" s="236"/>
      <c r="CQ439" s="236"/>
      <c r="CR439" s="236"/>
      <c r="CS439" s="236"/>
      <c r="CT439" s="236"/>
      <c r="CU439" s="236"/>
      <c r="CV439" s="236"/>
      <c r="CW439" s="236"/>
      <c r="CX439" s="236"/>
      <c r="CY439" s="236"/>
      <c r="CZ439" s="236"/>
    </row>
    <row r="440" s="240" customFormat="true" ht="25.15" customHeight="true" x14ac:dyDescent="0.2">
      <c r="B440" s="2287"/>
      <c r="C440" s="2430" t="s">
        <v>334</v>
      </c>
      <c r="D440" s="2258"/>
      <c r="E440" s="856">
        <v>-6.0059912082883235E-2</v>
      </c>
      <c r="F440" s="809"/>
      <c r="G440" s="809"/>
      <c r="H440" s="2434" t="s">
        <v>332</v>
      </c>
      <c r="I440" s="2258"/>
      <c r="J440" s="857">
        <v>-3.1091561623030967E-2</v>
      </c>
      <c r="K440" s="809"/>
      <c r="L440" s="809"/>
      <c r="M440" s="2440" t="s">
        <v>325</v>
      </c>
      <c r="N440" s="2258"/>
      <c r="O440" s="858">
        <v>-6.4078602806802276E-2</v>
      </c>
      <c r="P440" s="809"/>
      <c r="Q440" s="809"/>
      <c r="AA440" s="233"/>
      <c r="AB440" s="233"/>
      <c r="AC440" s="233"/>
      <c r="AD440" s="233"/>
      <c r="AE440" s="233"/>
      <c r="AF440" s="233"/>
      <c r="AG440" s="233"/>
      <c r="AH440" s="233"/>
      <c r="AI440" s="233"/>
      <c r="AJ440" s="233"/>
      <c r="AK440" s="233"/>
      <c r="AL440" s="233"/>
      <c r="AM440" s="233"/>
      <c r="AN440" s="233"/>
      <c r="AO440" s="233"/>
      <c r="AP440" s="233"/>
      <c r="AQ440" s="233"/>
      <c r="AR440" s="233"/>
      <c r="AS440" s="233"/>
      <c r="AT440" s="233"/>
      <c r="AU440" s="233"/>
      <c r="AV440" s="233"/>
      <c r="AW440" s="233"/>
      <c r="AX440" s="233"/>
      <c r="AY440" s="233"/>
      <c r="AZ440" s="233"/>
      <c r="BA440" s="235"/>
      <c r="BB440" s="412"/>
      <c r="BC440" s="235"/>
      <c r="BD440" s="235"/>
      <c r="BE440" s="235"/>
      <c r="BF440" s="235"/>
      <c r="BG440" s="235"/>
      <c r="BH440" s="235"/>
      <c r="BI440" s="235"/>
      <c r="BJ440" s="235"/>
      <c r="BK440" s="235"/>
      <c r="BL440" s="235"/>
      <c r="BM440" s="235"/>
      <c r="BN440" s="235"/>
      <c r="BO440" s="235"/>
      <c r="BP440" s="235"/>
      <c r="BQ440" s="235"/>
      <c r="BR440" s="235"/>
      <c r="BS440" s="235"/>
      <c r="BT440" s="235"/>
      <c r="BU440" s="235"/>
      <c r="BV440" s="235"/>
      <c r="BW440" s="235"/>
      <c r="BX440" s="235"/>
      <c r="BY440" s="235"/>
      <c r="BZ440" s="236"/>
      <c r="CA440" s="236"/>
      <c r="CB440" s="236"/>
      <c r="CC440" s="236"/>
      <c r="CD440" s="236"/>
      <c r="CE440" s="236"/>
      <c r="CF440" s="236"/>
      <c r="CG440" s="236"/>
      <c r="CH440" s="236"/>
      <c r="CI440" s="236"/>
      <c r="CJ440" s="236"/>
      <c r="CK440" s="236"/>
      <c r="CL440" s="236"/>
      <c r="CM440" s="236"/>
      <c r="CN440" s="236"/>
      <c r="CO440" s="236"/>
      <c r="CP440" s="236"/>
      <c r="CQ440" s="236"/>
      <c r="CR440" s="236"/>
      <c r="CS440" s="236"/>
      <c r="CT440" s="236"/>
      <c r="CU440" s="236"/>
      <c r="CV440" s="236"/>
      <c r="CW440" s="236"/>
      <c r="CX440" s="236"/>
      <c r="CY440" s="236"/>
      <c r="CZ440" s="236"/>
    </row>
    <row r="441" s="240" customFormat="true" ht="25.15" customHeight="true" x14ac:dyDescent="0.2">
      <c r="B441" s="2287"/>
      <c r="C441" s="2430" t="s">
        <v>330</v>
      </c>
      <c r="D441" s="2258"/>
      <c r="E441" s="856">
        <v>-5.8192480305709317E-2</v>
      </c>
      <c r="F441" s="809"/>
      <c r="G441" s="809"/>
      <c r="H441" s="2434" t="s">
        <v>334</v>
      </c>
      <c r="I441" s="2258"/>
      <c r="J441" s="857">
        <v>-2.733675051563263E-2</v>
      </c>
      <c r="K441" s="809"/>
      <c r="L441" s="809"/>
      <c r="M441" s="2440" t="s">
        <v>333</v>
      </c>
      <c r="N441" s="2258"/>
      <c r="O441" s="858">
        <v>6.1103188870237107E-2</v>
      </c>
      <c r="P441" s="809"/>
      <c r="Q441" s="809"/>
      <c r="AA441" s="233"/>
      <c r="AB441" s="233"/>
      <c r="AC441" s="233"/>
      <c r="AD441" s="233"/>
      <c r="AE441" s="233"/>
      <c r="AF441" s="233"/>
      <c r="AG441" s="233"/>
      <c r="AH441" s="233"/>
      <c r="AI441" s="233"/>
      <c r="AJ441" s="233"/>
      <c r="AK441" s="233"/>
      <c r="AL441" s="233"/>
      <c r="AM441" s="233"/>
      <c r="AN441" s="233"/>
      <c r="AO441" s="233"/>
      <c r="AP441" s="233"/>
      <c r="AQ441" s="233"/>
      <c r="AR441" s="233"/>
      <c r="AS441" s="233"/>
      <c r="AT441" s="233"/>
      <c r="AU441" s="233"/>
      <c r="AV441" s="233"/>
      <c r="AW441" s="233"/>
      <c r="AX441" s="233"/>
      <c r="AY441" s="233"/>
      <c r="AZ441" s="233"/>
      <c r="BA441" s="235"/>
      <c r="BB441" s="412"/>
      <c r="BC441" s="235"/>
      <c r="BD441" s="235"/>
      <c r="BE441" s="235"/>
      <c r="BF441" s="235"/>
      <c r="BG441" s="235"/>
      <c r="BH441" s="235"/>
      <c r="BI441" s="235"/>
      <c r="BJ441" s="235"/>
      <c r="BK441" s="235"/>
      <c r="BL441" s="235"/>
      <c r="BM441" s="235"/>
      <c r="BN441" s="235"/>
      <c r="BO441" s="235"/>
      <c r="BP441" s="235"/>
      <c r="BQ441" s="235"/>
      <c r="BR441" s="235"/>
      <c r="BS441" s="235"/>
      <c r="BT441" s="235"/>
      <c r="BU441" s="235"/>
      <c r="BV441" s="235"/>
      <c r="BW441" s="235"/>
      <c r="BX441" s="235"/>
      <c r="BY441" s="235"/>
      <c r="BZ441" s="236"/>
      <c r="CA441" s="236"/>
      <c r="CB441" s="236"/>
      <c r="CC441" s="236"/>
      <c r="CD441" s="236"/>
      <c r="CE441" s="236"/>
      <c r="CF441" s="236"/>
      <c r="CG441" s="236"/>
      <c r="CH441" s="236"/>
      <c r="CI441" s="236"/>
      <c r="CJ441" s="236"/>
      <c r="CK441" s="236"/>
      <c r="CL441" s="236"/>
      <c r="CM441" s="236"/>
      <c r="CN441" s="236"/>
      <c r="CO441" s="236"/>
      <c r="CP441" s="236"/>
      <c r="CQ441" s="236"/>
      <c r="CR441" s="236"/>
      <c r="CS441" s="236"/>
      <c r="CT441" s="236"/>
      <c r="CU441" s="236"/>
      <c r="CV441" s="236"/>
      <c r="CW441" s="236"/>
      <c r="CX441" s="236"/>
      <c r="CY441" s="236"/>
      <c r="CZ441" s="236"/>
    </row>
    <row r="442" s="240" customFormat="true" ht="25.15" customHeight="true" x14ac:dyDescent="0.2">
      <c r="B442" s="2287"/>
      <c r="C442" s="2430" t="s">
        <v>332</v>
      </c>
      <c r="D442" s="2258"/>
      <c r="E442" s="856">
        <v>-5.681122083783785E-2</v>
      </c>
      <c r="F442" s="809"/>
      <c r="G442" s="809"/>
      <c r="H442" s="2434" t="s">
        <v>338</v>
      </c>
      <c r="I442" s="2258"/>
      <c r="J442" s="857">
        <v>-2.5573474823168942E-2</v>
      </c>
      <c r="K442" s="809"/>
      <c r="L442" s="809"/>
      <c r="M442" s="2440" t="s">
        <v>330</v>
      </c>
      <c r="N442" s="2258"/>
      <c r="O442" s="858">
        <v>-5.8180687115382206E-2</v>
      </c>
      <c r="P442" s="809"/>
      <c r="Q442" s="809"/>
      <c r="AA442" s="233"/>
      <c r="AB442" s="233"/>
      <c r="AC442" s="233"/>
      <c r="AD442" s="233"/>
      <c r="AE442" s="233"/>
      <c r="AF442" s="233"/>
      <c r="AG442" s="233"/>
      <c r="AH442" s="233"/>
      <c r="AI442" s="233"/>
      <c r="AJ442" s="233"/>
      <c r="AK442" s="233"/>
      <c r="AL442" s="233"/>
      <c r="AM442" s="233"/>
      <c r="AN442" s="233"/>
      <c r="AO442" s="233"/>
      <c r="AP442" s="233"/>
      <c r="AQ442" s="233"/>
      <c r="AR442" s="233"/>
      <c r="AS442" s="233"/>
      <c r="AT442" s="233"/>
      <c r="AU442" s="233"/>
      <c r="AV442" s="233"/>
      <c r="AW442" s="233"/>
      <c r="AX442" s="233"/>
      <c r="AY442" s="233"/>
      <c r="AZ442" s="233"/>
      <c r="BA442" s="235"/>
      <c r="BB442" s="412"/>
      <c r="BC442" s="235"/>
      <c r="BD442" s="235"/>
      <c r="BE442" s="235"/>
      <c r="BF442" s="235"/>
      <c r="BG442" s="235"/>
      <c r="BH442" s="235"/>
      <c r="BI442" s="235"/>
      <c r="BJ442" s="235"/>
      <c r="BK442" s="235"/>
      <c r="BL442" s="235"/>
      <c r="BM442" s="235"/>
      <c r="BN442" s="235"/>
      <c r="BO442" s="235"/>
      <c r="BP442" s="235"/>
      <c r="BQ442" s="235"/>
      <c r="BR442" s="235"/>
      <c r="BS442" s="235"/>
      <c r="BT442" s="235"/>
      <c r="BU442" s="235"/>
      <c r="BV442" s="235"/>
      <c r="BW442" s="235"/>
      <c r="BX442" s="235"/>
      <c r="BY442" s="235"/>
      <c r="BZ442" s="236"/>
      <c r="CA442" s="236"/>
      <c r="CB442" s="236"/>
      <c r="CC442" s="236"/>
      <c r="CD442" s="236"/>
      <c r="CE442" s="236"/>
      <c r="CF442" s="236"/>
      <c r="CG442" s="236"/>
      <c r="CH442" s="236"/>
      <c r="CI442" s="236"/>
      <c r="CJ442" s="236"/>
      <c r="CK442" s="236"/>
      <c r="CL442" s="236"/>
      <c r="CM442" s="236"/>
      <c r="CN442" s="236"/>
      <c r="CO442" s="236"/>
      <c r="CP442" s="236"/>
      <c r="CQ442" s="236"/>
      <c r="CR442" s="236"/>
      <c r="CS442" s="236"/>
      <c r="CT442" s="236"/>
      <c r="CU442" s="236"/>
      <c r="CV442" s="236"/>
      <c r="CW442" s="236"/>
      <c r="CX442" s="236"/>
      <c r="CY442" s="236"/>
      <c r="CZ442" s="236"/>
    </row>
    <row r="443" s="240" customFormat="true" ht="25.15" customHeight="true" x14ac:dyDescent="0.2">
      <c r="B443" s="2287"/>
      <c r="C443" s="2430" t="s">
        <v>335</v>
      </c>
      <c r="D443" s="2258"/>
      <c r="E443" s="856">
        <v>-5.4129232270058517E-2</v>
      </c>
      <c r="F443" s="809"/>
      <c r="G443" s="809"/>
      <c r="H443" s="2434" t="s">
        <v>339</v>
      </c>
      <c r="I443" s="2258"/>
      <c r="J443" s="857">
        <v>-2.3178942197175163E-2</v>
      </c>
      <c r="K443" s="809"/>
      <c r="L443" s="809"/>
      <c r="M443" s="2440" t="s">
        <v>338</v>
      </c>
      <c r="N443" s="2258"/>
      <c r="O443" s="858">
        <v>-4.9849893719104227E-2</v>
      </c>
      <c r="P443" s="809"/>
      <c r="Q443" s="809"/>
      <c r="AA443" s="233"/>
      <c r="AB443" s="233"/>
      <c r="AC443" s="233"/>
      <c r="AD443" s="233"/>
      <c r="AE443" s="233"/>
      <c r="AF443" s="233"/>
      <c r="AG443" s="233"/>
      <c r="AH443" s="233"/>
      <c r="AI443" s="233"/>
      <c r="AJ443" s="233"/>
      <c r="AK443" s="233"/>
      <c r="AL443" s="233"/>
      <c r="AM443" s="233"/>
      <c r="AN443" s="233"/>
      <c r="AO443" s="233"/>
      <c r="AP443" s="233"/>
      <c r="AQ443" s="233"/>
      <c r="AR443" s="233"/>
      <c r="AS443" s="233"/>
      <c r="AT443" s="233"/>
      <c r="AU443" s="233"/>
      <c r="AV443" s="233"/>
      <c r="AW443" s="233"/>
      <c r="AX443" s="233"/>
      <c r="AY443" s="233"/>
      <c r="AZ443" s="233"/>
      <c r="BA443" s="235"/>
      <c r="BB443" s="412"/>
      <c r="BC443" s="235"/>
      <c r="BD443" s="235"/>
      <c r="BE443" s="235"/>
      <c r="BF443" s="235"/>
      <c r="BG443" s="235"/>
      <c r="BH443" s="235"/>
      <c r="BI443" s="235"/>
      <c r="BJ443" s="235"/>
      <c r="BK443" s="235"/>
      <c r="BL443" s="235"/>
      <c r="BM443" s="235"/>
      <c r="BN443" s="235"/>
      <c r="BO443" s="235"/>
      <c r="BP443" s="235"/>
      <c r="BQ443" s="235"/>
      <c r="BR443" s="235"/>
      <c r="BS443" s="235"/>
      <c r="BT443" s="235"/>
      <c r="BU443" s="235"/>
      <c r="BV443" s="235"/>
      <c r="BW443" s="235"/>
      <c r="BX443" s="235"/>
      <c r="BY443" s="235"/>
      <c r="BZ443" s="236"/>
      <c r="CA443" s="236"/>
      <c r="CB443" s="236"/>
      <c r="CC443" s="236"/>
      <c r="CD443" s="236"/>
      <c r="CE443" s="236"/>
      <c r="CF443" s="236"/>
      <c r="CG443" s="236"/>
      <c r="CH443" s="236"/>
      <c r="CI443" s="236"/>
      <c r="CJ443" s="236"/>
      <c r="CK443" s="236"/>
      <c r="CL443" s="236"/>
      <c r="CM443" s="236"/>
      <c r="CN443" s="236"/>
      <c r="CO443" s="236"/>
      <c r="CP443" s="236"/>
      <c r="CQ443" s="236"/>
      <c r="CR443" s="236"/>
      <c r="CS443" s="236"/>
      <c r="CT443" s="236"/>
      <c r="CU443" s="236"/>
      <c r="CV443" s="236"/>
      <c r="CW443" s="236"/>
      <c r="CX443" s="236"/>
      <c r="CY443" s="236"/>
      <c r="CZ443" s="236"/>
    </row>
    <row r="444" s="240" customFormat="true" ht="25.15" customHeight="true" x14ac:dyDescent="0.2">
      <c r="B444" s="2287"/>
      <c r="C444" s="2430" t="s">
        <v>337</v>
      </c>
      <c r="D444" s="2258"/>
      <c r="E444" s="856">
        <v>-5.2811458468537339E-2</v>
      </c>
      <c r="F444" s="809"/>
      <c r="G444" s="809"/>
      <c r="H444" s="2434" t="s">
        <v>340</v>
      </c>
      <c r="I444" s="2258"/>
      <c r="J444" s="857">
        <v>-2.2246630438653738E-2</v>
      </c>
      <c r="K444" s="809"/>
      <c r="L444" s="809"/>
      <c r="M444" s="2440" t="s">
        <v>341</v>
      </c>
      <c r="N444" s="2258"/>
      <c r="O444" s="858">
        <v>-4.2918889614574365E-2</v>
      </c>
      <c r="P444" s="809"/>
      <c r="Q444" s="809"/>
      <c r="AA444" s="233"/>
      <c r="AB444" s="233"/>
      <c r="AC444" s="233"/>
      <c r="AD444" s="233"/>
      <c r="AE444" s="233"/>
      <c r="AF444" s="233"/>
      <c r="AG444" s="233"/>
      <c r="AH444" s="233"/>
      <c r="AI444" s="233"/>
      <c r="AJ444" s="233"/>
      <c r="AK444" s="233"/>
      <c r="AL444" s="233"/>
      <c r="AM444" s="233"/>
      <c r="AN444" s="233"/>
      <c r="AO444" s="233"/>
      <c r="AP444" s="233"/>
      <c r="AQ444" s="233"/>
      <c r="AR444" s="233"/>
      <c r="AS444" s="233"/>
      <c r="AT444" s="233"/>
      <c r="AU444" s="233"/>
      <c r="AV444" s="233"/>
      <c r="AW444" s="233"/>
      <c r="AX444" s="233"/>
      <c r="AY444" s="233"/>
      <c r="AZ444" s="233"/>
      <c r="BA444" s="235"/>
      <c r="BB444" s="412"/>
      <c r="BC444" s="235"/>
      <c r="BD444" s="235"/>
      <c r="BE444" s="235"/>
      <c r="BF444" s="235"/>
      <c r="BG444" s="235"/>
      <c r="BH444" s="235"/>
      <c r="BI444" s="235"/>
      <c r="BJ444" s="235"/>
      <c r="BK444" s="235"/>
      <c r="BL444" s="235"/>
      <c r="BM444" s="235"/>
      <c r="BN444" s="235"/>
      <c r="BO444" s="235"/>
      <c r="BP444" s="235"/>
      <c r="BQ444" s="235"/>
      <c r="BR444" s="235"/>
      <c r="BS444" s="235"/>
      <c r="BT444" s="235"/>
      <c r="BU444" s="235"/>
      <c r="BV444" s="235"/>
      <c r="BW444" s="235"/>
      <c r="BX444" s="235"/>
      <c r="BY444" s="235"/>
      <c r="BZ444" s="236"/>
      <c r="CA444" s="236"/>
      <c r="CB444" s="236"/>
      <c r="CC444" s="236"/>
      <c r="CD444" s="236"/>
      <c r="CE444" s="236"/>
      <c r="CF444" s="236"/>
      <c r="CG444" s="236"/>
      <c r="CH444" s="236"/>
      <c r="CI444" s="236"/>
      <c r="CJ444" s="236"/>
      <c r="CK444" s="236"/>
      <c r="CL444" s="236"/>
      <c r="CM444" s="236"/>
      <c r="CN444" s="236"/>
      <c r="CO444" s="236"/>
      <c r="CP444" s="236"/>
      <c r="CQ444" s="236"/>
      <c r="CR444" s="236"/>
      <c r="CS444" s="236"/>
      <c r="CT444" s="236"/>
      <c r="CU444" s="236"/>
      <c r="CV444" s="236"/>
      <c r="CW444" s="236"/>
      <c r="CX444" s="236"/>
      <c r="CY444" s="236"/>
      <c r="CZ444" s="236"/>
    </row>
    <row r="445" s="240" customFormat="true" ht="25.15" customHeight="true" x14ac:dyDescent="0.2">
      <c r="B445" s="2287"/>
      <c r="C445" s="2430" t="s">
        <v>338</v>
      </c>
      <c r="D445" s="2258"/>
      <c r="E445" s="856">
        <v>-3.4469413711597473E-2</v>
      </c>
      <c r="F445" s="809"/>
      <c r="G445" s="809"/>
      <c r="H445" s="2434" t="s">
        <v>327</v>
      </c>
      <c r="I445" s="2258"/>
      <c r="J445" s="857">
        <v>-2.0849345303539466E-2</v>
      </c>
      <c r="K445" s="809"/>
      <c r="L445" s="809"/>
      <c r="M445" s="2440" t="s">
        <v>321</v>
      </c>
      <c r="N445" s="2258"/>
      <c r="O445" s="858">
        <v>-4.2351300635997312E-2</v>
      </c>
      <c r="P445" s="809"/>
      <c r="Q445" s="809"/>
      <c r="AA445" s="233"/>
      <c r="AB445" s="233"/>
      <c r="AC445" s="233"/>
      <c r="AD445" s="233"/>
      <c r="AE445" s="233"/>
      <c r="AF445" s="233"/>
      <c r="AG445" s="233"/>
      <c r="AH445" s="233"/>
      <c r="AI445" s="233"/>
      <c r="AJ445" s="233"/>
      <c r="AK445" s="233"/>
      <c r="AL445" s="233"/>
      <c r="AM445" s="233"/>
      <c r="AN445" s="233"/>
      <c r="AO445" s="233"/>
      <c r="AP445" s="233"/>
      <c r="AQ445" s="233"/>
      <c r="AR445" s="233"/>
      <c r="AS445" s="233"/>
      <c r="AT445" s="233"/>
      <c r="AU445" s="233"/>
      <c r="AV445" s="233"/>
      <c r="AW445" s="233"/>
      <c r="AX445" s="233"/>
      <c r="AY445" s="233"/>
      <c r="AZ445" s="233"/>
      <c r="BA445" s="235"/>
      <c r="BB445" s="412"/>
      <c r="BC445" s="235"/>
      <c r="BD445" s="235"/>
      <c r="BE445" s="235"/>
      <c r="BF445" s="235"/>
      <c r="BG445" s="235"/>
      <c r="BH445" s="235"/>
      <c r="BI445" s="235"/>
      <c r="BJ445" s="235"/>
      <c r="BK445" s="235"/>
      <c r="BL445" s="235"/>
      <c r="BM445" s="235"/>
      <c r="BN445" s="235"/>
      <c r="BO445" s="235"/>
      <c r="BP445" s="235"/>
      <c r="BQ445" s="235"/>
      <c r="BR445" s="235"/>
      <c r="BS445" s="235"/>
      <c r="BT445" s="235"/>
      <c r="BU445" s="235"/>
      <c r="BV445" s="235"/>
      <c r="BW445" s="235"/>
      <c r="BX445" s="235"/>
      <c r="BY445" s="235"/>
      <c r="BZ445" s="236"/>
      <c r="CA445" s="236"/>
      <c r="CB445" s="236"/>
      <c r="CC445" s="236"/>
      <c r="CD445" s="236"/>
      <c r="CE445" s="236"/>
      <c r="CF445" s="236"/>
      <c r="CG445" s="236"/>
      <c r="CH445" s="236"/>
      <c r="CI445" s="236"/>
      <c r="CJ445" s="236"/>
      <c r="CK445" s="236"/>
      <c r="CL445" s="236"/>
      <c r="CM445" s="236"/>
      <c r="CN445" s="236"/>
      <c r="CO445" s="236"/>
      <c r="CP445" s="236"/>
      <c r="CQ445" s="236"/>
      <c r="CR445" s="236"/>
      <c r="CS445" s="236"/>
      <c r="CT445" s="236"/>
      <c r="CU445" s="236"/>
      <c r="CV445" s="236"/>
      <c r="CW445" s="236"/>
      <c r="CX445" s="236"/>
      <c r="CY445" s="236"/>
      <c r="CZ445" s="236"/>
    </row>
    <row r="446" s="240" customFormat="true" ht="25.15" customHeight="true" x14ac:dyDescent="0.2">
      <c r="C446" s="2430" t="s">
        <v>342</v>
      </c>
      <c r="D446" s="2258"/>
      <c r="E446" s="856">
        <v>-2.9312520051469965E-2</v>
      </c>
      <c r="F446" s="809"/>
      <c r="G446" s="809"/>
      <c r="H446" s="2434" t="s">
        <v>342</v>
      </c>
      <c r="I446" s="2258"/>
      <c r="J446" s="857">
        <v>-2.0463171165485461E-2</v>
      </c>
      <c r="K446" s="809"/>
      <c r="L446" s="809"/>
      <c r="M446" s="2440" t="s">
        <v>342</v>
      </c>
      <c r="N446" s="2258"/>
      <c r="O446" s="858">
        <v>-3.5411410468514253E-2</v>
      </c>
      <c r="P446" s="809"/>
      <c r="Q446" s="809"/>
      <c r="AA446" s="233"/>
      <c r="AB446" s="233"/>
      <c r="AC446" s="233"/>
      <c r="AD446" s="233"/>
      <c r="AE446" s="233"/>
      <c r="AF446" s="233"/>
      <c r="AG446" s="233"/>
      <c r="AH446" s="233"/>
      <c r="AI446" s="233"/>
      <c r="AJ446" s="233"/>
      <c r="AK446" s="233"/>
      <c r="AL446" s="233"/>
      <c r="AM446" s="233"/>
      <c r="AN446" s="233"/>
      <c r="AO446" s="233"/>
      <c r="AP446" s="233"/>
      <c r="AQ446" s="233"/>
      <c r="AR446" s="233"/>
      <c r="AS446" s="233"/>
      <c r="AT446" s="233"/>
      <c r="AU446" s="233"/>
      <c r="AV446" s="233"/>
      <c r="AW446" s="233"/>
      <c r="AX446" s="233"/>
      <c r="AY446" s="233"/>
      <c r="AZ446" s="233"/>
      <c r="BA446" s="235"/>
      <c r="BB446" s="412"/>
      <c r="BC446" s="235"/>
      <c r="BD446" s="235"/>
      <c r="BE446" s="235"/>
      <c r="BF446" s="235"/>
      <c r="BG446" s="235"/>
      <c r="BH446" s="235"/>
      <c r="BI446" s="235"/>
      <c r="BJ446" s="235"/>
      <c r="BK446" s="235"/>
      <c r="BL446" s="235"/>
      <c r="BM446" s="235"/>
      <c r="BN446" s="235"/>
      <c r="BO446" s="235"/>
      <c r="BP446" s="235"/>
      <c r="BQ446" s="235"/>
      <c r="BR446" s="235"/>
      <c r="BS446" s="235"/>
      <c r="BT446" s="235"/>
      <c r="BU446" s="235"/>
      <c r="BV446" s="235"/>
      <c r="BW446" s="235"/>
      <c r="BX446" s="235"/>
      <c r="BY446" s="235"/>
      <c r="BZ446" s="236"/>
      <c r="CA446" s="236"/>
      <c r="CB446" s="236"/>
      <c r="CC446" s="236"/>
      <c r="CD446" s="236"/>
      <c r="CE446" s="236"/>
      <c r="CF446" s="236"/>
      <c r="CG446" s="236"/>
      <c r="CH446" s="236"/>
      <c r="CI446" s="236"/>
      <c r="CJ446" s="236"/>
      <c r="CK446" s="236"/>
      <c r="CL446" s="236"/>
      <c r="CM446" s="236"/>
      <c r="CN446" s="236"/>
      <c r="CO446" s="236"/>
      <c r="CP446" s="236"/>
      <c r="CQ446" s="236"/>
      <c r="CR446" s="236"/>
      <c r="CS446" s="236"/>
      <c r="CT446" s="236"/>
      <c r="CU446" s="236"/>
      <c r="CV446" s="236"/>
      <c r="CW446" s="236"/>
      <c r="CX446" s="236"/>
      <c r="CY446" s="236"/>
      <c r="CZ446" s="236"/>
    </row>
    <row r="447" s="240" customFormat="true" ht="25.15" customHeight="true" x14ac:dyDescent="0.2">
      <c r="C447" s="2430" t="s">
        <v>343</v>
      </c>
      <c r="D447" s="2258"/>
      <c r="E447" s="856">
        <v>2.7909950327967226E-2</v>
      </c>
      <c r="F447" s="809"/>
      <c r="G447" s="809"/>
      <c r="H447" s="2434" t="s">
        <v>341</v>
      </c>
      <c r="I447" s="2258"/>
      <c r="J447" s="857">
        <v>2.0237721864944672E-2</v>
      </c>
      <c r="K447" s="809"/>
      <c r="L447" s="809"/>
      <c r="M447" s="2440" t="s">
        <v>344</v>
      </c>
      <c r="N447" s="2258"/>
      <c r="O447" s="858">
        <v>-3.4394974513346402E-2</v>
      </c>
      <c r="P447" s="809"/>
      <c r="Q447" s="809"/>
      <c r="AA447" s="233"/>
      <c r="AB447" s="233"/>
      <c r="AC447" s="233"/>
      <c r="AD447" s="233"/>
      <c r="AE447" s="233"/>
      <c r="AF447" s="233"/>
      <c r="AG447" s="233"/>
      <c r="AH447" s="233"/>
      <c r="AI447" s="233"/>
      <c r="AJ447" s="233"/>
      <c r="AK447" s="233"/>
      <c r="AL447" s="233"/>
      <c r="AM447" s="233"/>
      <c r="AN447" s="233"/>
      <c r="AO447" s="233"/>
      <c r="AP447" s="233"/>
      <c r="AQ447" s="233"/>
      <c r="AR447" s="233"/>
      <c r="AS447" s="233"/>
      <c r="AT447" s="233"/>
      <c r="AU447" s="233"/>
      <c r="AV447" s="233"/>
      <c r="AW447" s="233"/>
      <c r="AX447" s="233"/>
      <c r="AY447" s="233"/>
      <c r="AZ447" s="233"/>
      <c r="BA447" s="235"/>
      <c r="BB447" s="412"/>
      <c r="BC447" s="235"/>
      <c r="BD447" s="235"/>
      <c r="BE447" s="235"/>
      <c r="BF447" s="235"/>
      <c r="BG447" s="235"/>
      <c r="BH447" s="235"/>
      <c r="BI447" s="235"/>
      <c r="BJ447" s="235"/>
      <c r="BK447" s="235"/>
      <c r="BL447" s="235"/>
      <c r="BM447" s="235"/>
      <c r="BN447" s="235"/>
      <c r="BO447" s="235"/>
      <c r="BP447" s="235"/>
      <c r="BQ447" s="235"/>
      <c r="BR447" s="235"/>
      <c r="BS447" s="235"/>
      <c r="BT447" s="235"/>
      <c r="BU447" s="235"/>
      <c r="BV447" s="235"/>
      <c r="BW447" s="235"/>
      <c r="BX447" s="235"/>
      <c r="BY447" s="235"/>
      <c r="BZ447" s="236"/>
      <c r="CA447" s="236"/>
      <c r="CB447" s="236"/>
      <c r="CC447" s="236"/>
      <c r="CD447" s="236"/>
      <c r="CE447" s="236"/>
      <c r="CF447" s="236"/>
      <c r="CG447" s="236"/>
      <c r="CH447" s="236"/>
      <c r="CI447" s="236"/>
      <c r="CJ447" s="236"/>
      <c r="CK447" s="236"/>
      <c r="CL447" s="236"/>
      <c r="CM447" s="236"/>
      <c r="CN447" s="236"/>
      <c r="CO447" s="236"/>
      <c r="CP447" s="236"/>
      <c r="CQ447" s="236"/>
      <c r="CR447" s="236"/>
      <c r="CS447" s="236"/>
      <c r="CT447" s="236"/>
      <c r="CU447" s="236"/>
      <c r="CV447" s="236"/>
      <c r="CW447" s="236"/>
      <c r="CX447" s="236"/>
      <c r="CY447" s="236"/>
      <c r="CZ447" s="236"/>
    </row>
    <row r="448" s="240" customFormat="true" ht="25.15" customHeight="true" x14ac:dyDescent="0.2">
      <c r="C448" s="2430" t="s">
        <v>344</v>
      </c>
      <c r="D448" s="2258"/>
      <c r="E448" s="856">
        <v>-2.3759801129924634E-2</v>
      </c>
      <c r="F448" s="809"/>
      <c r="G448" s="809"/>
      <c r="H448" s="2434" t="s">
        <v>345</v>
      </c>
      <c r="I448" s="2258"/>
      <c r="J448" s="857">
        <v>-1.8763959131986689E-2</v>
      </c>
      <c r="K448" s="809"/>
      <c r="L448" s="809"/>
      <c r="M448" s="2440" t="s">
        <v>343</v>
      </c>
      <c r="N448" s="2258"/>
      <c r="O448" s="858">
        <v>3.4363831751781676E-2</v>
      </c>
      <c r="P448" s="809"/>
      <c r="Q448" s="809"/>
      <c r="AA448" s="233"/>
      <c r="AB448" s="233"/>
      <c r="AC448" s="233"/>
      <c r="AD448" s="233"/>
      <c r="AE448" s="233"/>
      <c r="AF448" s="233"/>
      <c r="AG448" s="233"/>
      <c r="AH448" s="233"/>
      <c r="AI448" s="233"/>
      <c r="AJ448" s="233"/>
      <c r="AK448" s="233"/>
      <c r="AL448" s="233"/>
      <c r="AM448" s="233"/>
      <c r="AN448" s="233"/>
      <c r="AO448" s="233"/>
      <c r="AP448" s="233"/>
      <c r="AQ448" s="233"/>
      <c r="AR448" s="233"/>
      <c r="AS448" s="233"/>
      <c r="AT448" s="233"/>
      <c r="AU448" s="233"/>
      <c r="AV448" s="233"/>
      <c r="AW448" s="233"/>
      <c r="AX448" s="233"/>
      <c r="AY448" s="233"/>
      <c r="AZ448" s="233"/>
      <c r="BA448" s="235"/>
      <c r="BB448" s="412"/>
      <c r="BC448" s="235"/>
      <c r="BD448" s="235"/>
      <c r="BE448" s="235"/>
      <c r="BF448" s="235"/>
      <c r="BG448" s="235"/>
      <c r="BH448" s="235"/>
      <c r="BI448" s="235"/>
      <c r="BJ448" s="235"/>
      <c r="BK448" s="235"/>
      <c r="BL448" s="235"/>
      <c r="BM448" s="235"/>
      <c r="BN448" s="235"/>
      <c r="BO448" s="235"/>
      <c r="BP448" s="235"/>
      <c r="BQ448" s="235"/>
      <c r="BR448" s="235"/>
      <c r="BS448" s="235"/>
      <c r="BT448" s="235"/>
      <c r="BU448" s="235"/>
      <c r="BV448" s="235"/>
      <c r="BW448" s="235"/>
      <c r="BX448" s="235"/>
      <c r="BY448" s="235"/>
      <c r="BZ448" s="236"/>
      <c r="CA448" s="236"/>
      <c r="CB448" s="236"/>
      <c r="CC448" s="236"/>
      <c r="CD448" s="236"/>
      <c r="CE448" s="236"/>
      <c r="CF448" s="236"/>
      <c r="CG448" s="236"/>
      <c r="CH448" s="236"/>
      <c r="CI448" s="236"/>
      <c r="CJ448" s="236"/>
      <c r="CK448" s="236"/>
      <c r="CL448" s="236"/>
      <c r="CM448" s="236"/>
      <c r="CN448" s="236"/>
      <c r="CO448" s="236"/>
      <c r="CP448" s="236"/>
      <c r="CQ448" s="236"/>
      <c r="CR448" s="236"/>
      <c r="CS448" s="236"/>
      <c r="CT448" s="236"/>
      <c r="CU448" s="236"/>
      <c r="CV448" s="236"/>
      <c r="CW448" s="236"/>
      <c r="CX448" s="236"/>
      <c r="CY448" s="236"/>
      <c r="CZ448" s="236"/>
    </row>
    <row r="449" s="240" customFormat="true" ht="25.15" customHeight="true" x14ac:dyDescent="0.2">
      <c r="C449" s="2430" t="s">
        <v>340</v>
      </c>
      <c r="D449" s="2258"/>
      <c r="E449" s="856">
        <v>-2.1954485460762868E-2</v>
      </c>
      <c r="F449" s="809"/>
      <c r="G449" s="809"/>
      <c r="H449" s="2434" t="s">
        <v>346</v>
      </c>
      <c r="I449" s="2258"/>
      <c r="J449" s="857">
        <v>-1.5523092195895226E-2</v>
      </c>
      <c r="K449" s="809"/>
      <c r="L449" s="809"/>
      <c r="M449" s="2440" t="s">
        <v>323</v>
      </c>
      <c r="N449" s="2258"/>
      <c r="O449" s="858">
        <v>-2.1525504225425787E-2</v>
      </c>
      <c r="P449" s="809"/>
      <c r="Q449" s="809"/>
      <c r="AA449" s="233"/>
      <c r="AB449" s="233"/>
      <c r="AC449" s="233"/>
      <c r="AD449" s="233"/>
      <c r="AE449" s="233"/>
      <c r="AF449" s="233"/>
      <c r="AG449" s="233"/>
      <c r="AH449" s="233"/>
      <c r="AI449" s="233"/>
      <c r="AJ449" s="233"/>
      <c r="AK449" s="233"/>
      <c r="AL449" s="233"/>
      <c r="AM449" s="233"/>
      <c r="AN449" s="233"/>
      <c r="AO449" s="233"/>
      <c r="AP449" s="233"/>
      <c r="AQ449" s="233"/>
      <c r="AR449" s="233"/>
      <c r="AS449" s="233"/>
      <c r="AT449" s="233"/>
      <c r="AU449" s="233"/>
      <c r="AV449" s="233"/>
      <c r="AW449" s="233"/>
      <c r="AX449" s="233"/>
      <c r="AY449" s="233"/>
      <c r="AZ449" s="233"/>
      <c r="BA449" s="235"/>
      <c r="BB449" s="412"/>
      <c r="BC449" s="235"/>
      <c r="BD449" s="235"/>
      <c r="BE449" s="235"/>
      <c r="BF449" s="235"/>
      <c r="BG449" s="235"/>
      <c r="BH449" s="235"/>
      <c r="BI449" s="235"/>
      <c r="BJ449" s="235"/>
      <c r="BK449" s="235"/>
      <c r="BL449" s="235"/>
      <c r="BM449" s="235"/>
      <c r="BN449" s="235"/>
      <c r="BO449" s="235"/>
      <c r="BP449" s="235"/>
      <c r="BQ449" s="235"/>
      <c r="BR449" s="235"/>
      <c r="BS449" s="235"/>
      <c r="BT449" s="235"/>
      <c r="BU449" s="235"/>
      <c r="BV449" s="235"/>
      <c r="BW449" s="235"/>
      <c r="BX449" s="235"/>
      <c r="BY449" s="235"/>
      <c r="BZ449" s="236"/>
      <c r="CA449" s="236"/>
      <c r="CB449" s="236"/>
      <c r="CC449" s="236"/>
      <c r="CD449" s="236"/>
      <c r="CE449" s="236"/>
      <c r="CF449" s="236"/>
      <c r="CG449" s="236"/>
      <c r="CH449" s="236"/>
      <c r="CI449" s="236"/>
      <c r="CJ449" s="236"/>
      <c r="CK449" s="236"/>
      <c r="CL449" s="236"/>
      <c r="CM449" s="236"/>
      <c r="CN449" s="236"/>
      <c r="CO449" s="236"/>
      <c r="CP449" s="236"/>
      <c r="CQ449" s="236"/>
      <c r="CR449" s="236"/>
      <c r="CS449" s="236"/>
      <c r="CT449" s="236"/>
      <c r="CU449" s="236"/>
      <c r="CV449" s="236"/>
      <c r="CW449" s="236"/>
      <c r="CX449" s="236"/>
      <c r="CY449" s="236"/>
      <c r="CZ449" s="236"/>
    </row>
    <row r="450" s="240" customFormat="true" ht="25.15" customHeight="true" x14ac:dyDescent="0.2">
      <c r="C450" s="2430" t="s">
        <v>347</v>
      </c>
      <c r="D450" s="2258"/>
      <c r="E450" s="856">
        <v>-1.9739477601342269E-2</v>
      </c>
      <c r="F450" s="809"/>
      <c r="G450" s="809"/>
      <c r="H450" s="2434" t="s">
        <v>348</v>
      </c>
      <c r="I450" s="2258"/>
      <c r="J450" s="857">
        <v>-8.6418136063397943E-3</v>
      </c>
      <c r="K450" s="809"/>
      <c r="L450" s="809"/>
      <c r="M450" s="2440" t="s">
        <v>340</v>
      </c>
      <c r="N450" s="2258"/>
      <c r="O450" s="858">
        <v>-1.6063807559441683E-2</v>
      </c>
      <c r="P450" s="809"/>
      <c r="Q450" s="809"/>
      <c r="AA450" s="233"/>
      <c r="AB450" s="233"/>
      <c r="AC450" s="233"/>
      <c r="AD450" s="233"/>
      <c r="AE450" s="233"/>
      <c r="AF450" s="233"/>
      <c r="AG450" s="233"/>
      <c r="AH450" s="233"/>
      <c r="AI450" s="233"/>
      <c r="AJ450" s="233"/>
      <c r="AK450" s="233"/>
      <c r="AL450" s="233"/>
      <c r="AM450" s="233"/>
      <c r="AN450" s="233"/>
      <c r="AO450" s="233"/>
      <c r="AP450" s="233"/>
      <c r="AQ450" s="233"/>
      <c r="AR450" s="233"/>
      <c r="AS450" s="233"/>
      <c r="AT450" s="233"/>
      <c r="AU450" s="233"/>
      <c r="AV450" s="233"/>
      <c r="AW450" s="233"/>
      <c r="AX450" s="233"/>
      <c r="AY450" s="233"/>
      <c r="AZ450" s="233"/>
      <c r="BA450" s="235"/>
      <c r="BB450" s="412"/>
      <c r="BC450" s="235"/>
      <c r="BD450" s="235"/>
      <c r="BE450" s="235"/>
      <c r="BF450" s="235"/>
      <c r="BG450" s="235"/>
      <c r="BH450" s="235"/>
      <c r="BI450" s="235"/>
      <c r="BJ450" s="235"/>
      <c r="BK450" s="235"/>
      <c r="BL450" s="235"/>
      <c r="BM450" s="235"/>
      <c r="BN450" s="235"/>
      <c r="BO450" s="235"/>
      <c r="BP450" s="235"/>
      <c r="BQ450" s="235"/>
      <c r="BR450" s="235"/>
      <c r="BS450" s="235"/>
      <c r="BT450" s="235"/>
      <c r="BU450" s="235"/>
      <c r="BV450" s="235"/>
      <c r="BW450" s="235"/>
      <c r="BX450" s="235"/>
      <c r="BY450" s="235"/>
      <c r="BZ450" s="236"/>
      <c r="CA450" s="236"/>
      <c r="CB450" s="236"/>
      <c r="CC450" s="236"/>
      <c r="CD450" s="236"/>
      <c r="CE450" s="236"/>
      <c r="CF450" s="236"/>
      <c r="CG450" s="236"/>
      <c r="CH450" s="236"/>
      <c r="CI450" s="236"/>
      <c r="CJ450" s="236"/>
      <c r="CK450" s="236"/>
      <c r="CL450" s="236"/>
      <c r="CM450" s="236"/>
      <c r="CN450" s="236"/>
      <c r="CO450" s="236"/>
      <c r="CP450" s="236"/>
      <c r="CQ450" s="236"/>
      <c r="CR450" s="236"/>
      <c r="CS450" s="236"/>
      <c r="CT450" s="236"/>
      <c r="CU450" s="236"/>
      <c r="CV450" s="236"/>
      <c r="CW450" s="236"/>
      <c r="CX450" s="236"/>
      <c r="CY450" s="236"/>
      <c r="CZ450" s="236"/>
    </row>
    <row r="451" s="240" customFormat="true" ht="25.15" customHeight="true" x14ac:dyDescent="0.2">
      <c r="C451" s="2430" t="s">
        <v>336</v>
      </c>
      <c r="D451" s="2258"/>
      <c r="E451" s="856">
        <v>-1.8101091621612924E-2</v>
      </c>
      <c r="F451" s="809"/>
      <c r="G451" s="809"/>
      <c r="H451" s="2434" t="s">
        <v>343</v>
      </c>
      <c r="I451" s="2258"/>
      <c r="J451" s="857">
        <v>7.3570764778212181E-3</v>
      </c>
      <c r="K451" s="809"/>
      <c r="L451" s="809"/>
      <c r="M451" s="2440" t="s">
        <v>347</v>
      </c>
      <c r="N451" s="2258"/>
      <c r="O451" s="858">
        <v>-1.5109937572686286E-2</v>
      </c>
      <c r="P451" s="809"/>
      <c r="Q451" s="809"/>
      <c r="AA451" s="233"/>
      <c r="AB451" s="233"/>
      <c r="AC451" s="233"/>
      <c r="AD451" s="233"/>
      <c r="AE451" s="233"/>
      <c r="AF451" s="233"/>
      <c r="AG451" s="233"/>
      <c r="AH451" s="233"/>
      <c r="AI451" s="233"/>
      <c r="AJ451" s="233"/>
      <c r="AK451" s="233"/>
      <c r="AL451" s="233"/>
      <c r="AM451" s="233"/>
      <c r="AN451" s="233"/>
      <c r="AO451" s="233"/>
      <c r="AP451" s="233"/>
      <c r="AQ451" s="233"/>
      <c r="AR451" s="233"/>
      <c r="AS451" s="233"/>
      <c r="AT451" s="233"/>
      <c r="AU451" s="233"/>
      <c r="AV451" s="233"/>
      <c r="AW451" s="233"/>
      <c r="AX451" s="233"/>
      <c r="AY451" s="233"/>
      <c r="AZ451" s="233"/>
      <c r="BA451" s="235"/>
      <c r="BB451" s="412"/>
      <c r="BC451" s="235"/>
      <c r="BD451" s="235"/>
      <c r="BE451" s="235"/>
      <c r="BF451" s="235"/>
      <c r="BG451" s="235"/>
      <c r="BH451" s="235"/>
      <c r="BI451" s="235"/>
      <c r="BJ451" s="235"/>
      <c r="BK451" s="235"/>
      <c r="BL451" s="235"/>
      <c r="BM451" s="235"/>
      <c r="BN451" s="235"/>
      <c r="BO451" s="235"/>
      <c r="BP451" s="235"/>
      <c r="BQ451" s="235"/>
      <c r="BR451" s="235"/>
      <c r="BS451" s="235"/>
      <c r="BT451" s="235"/>
      <c r="BU451" s="235"/>
      <c r="BV451" s="235"/>
      <c r="BW451" s="235"/>
      <c r="BX451" s="235"/>
      <c r="BY451" s="235"/>
      <c r="BZ451" s="236"/>
      <c r="CA451" s="236"/>
      <c r="CB451" s="236"/>
      <c r="CC451" s="236"/>
      <c r="CD451" s="236"/>
      <c r="CE451" s="236"/>
      <c r="CF451" s="236"/>
      <c r="CG451" s="236"/>
      <c r="CH451" s="236"/>
      <c r="CI451" s="236"/>
      <c r="CJ451" s="236"/>
      <c r="CK451" s="236"/>
      <c r="CL451" s="236"/>
      <c r="CM451" s="236"/>
      <c r="CN451" s="236"/>
      <c r="CO451" s="236"/>
      <c r="CP451" s="236"/>
      <c r="CQ451" s="236"/>
      <c r="CR451" s="236"/>
      <c r="CS451" s="236"/>
      <c r="CT451" s="236"/>
      <c r="CU451" s="236"/>
      <c r="CV451" s="236"/>
      <c r="CW451" s="236"/>
      <c r="CX451" s="236"/>
      <c r="CY451" s="236"/>
      <c r="CZ451" s="236"/>
    </row>
    <row r="452" s="240" customFormat="true" ht="25.15" customHeight="true" x14ac:dyDescent="0.2">
      <c r="C452" s="2430" t="s">
        <v>339</v>
      </c>
      <c r="D452" s="2258"/>
      <c r="E452" s="856">
        <v>-1.0390917904091079E-2</v>
      </c>
      <c r="F452" s="809"/>
      <c r="G452" s="809"/>
      <c r="H452" s="2434" t="s">
        <v>349</v>
      </c>
      <c r="I452" s="2258"/>
      <c r="J452" s="857">
        <v>-7.0594806599802379E-3</v>
      </c>
      <c r="K452" s="809"/>
      <c r="L452" s="809"/>
      <c r="M452" s="2439" t="s">
        <v>350</v>
      </c>
      <c r="N452" s="2258"/>
      <c r="O452" s="859">
        <v>1.386760586791044E-2</v>
      </c>
      <c r="P452" s="809"/>
      <c r="Q452" s="809"/>
      <c r="AA452" s="233"/>
      <c r="AB452" s="233"/>
      <c r="AC452" s="233"/>
      <c r="AD452" s="233"/>
      <c r="AE452" s="233"/>
      <c r="AF452" s="233"/>
      <c r="AG452" s="233"/>
      <c r="AH452" s="233"/>
      <c r="AI452" s="233"/>
      <c r="AJ452" s="233"/>
      <c r="AK452" s="233"/>
      <c r="AL452" s="233"/>
      <c r="AM452" s="233"/>
      <c r="AN452" s="233"/>
      <c r="AO452" s="233"/>
      <c r="AP452" s="233"/>
      <c r="AQ452" s="233"/>
      <c r="AR452" s="233"/>
      <c r="AS452" s="233"/>
      <c r="AT452" s="233"/>
      <c r="AU452" s="233"/>
      <c r="AV452" s="233"/>
      <c r="AW452" s="233"/>
      <c r="AX452" s="233"/>
      <c r="AY452" s="233"/>
      <c r="AZ452" s="233"/>
      <c r="BA452" s="235"/>
      <c r="BB452" s="412"/>
      <c r="BC452" s="235"/>
      <c r="BD452" s="235"/>
      <c r="BE452" s="235"/>
      <c r="BF452" s="235"/>
      <c r="BG452" s="235"/>
      <c r="BH452" s="235"/>
      <c r="BI452" s="235"/>
      <c r="BJ452" s="235"/>
      <c r="BK452" s="235"/>
      <c r="BL452" s="235"/>
      <c r="BM452" s="235"/>
      <c r="BN452" s="235"/>
      <c r="BO452" s="235"/>
      <c r="BP452" s="235"/>
      <c r="BQ452" s="235"/>
      <c r="BR452" s="235"/>
      <c r="BS452" s="235"/>
      <c r="BT452" s="235"/>
      <c r="BU452" s="235"/>
      <c r="BV452" s="235"/>
      <c r="BW452" s="235"/>
      <c r="BX452" s="235"/>
      <c r="BY452" s="235"/>
      <c r="BZ452" s="236"/>
      <c r="CA452" s="236"/>
      <c r="CB452" s="236"/>
      <c r="CC452" s="236"/>
      <c r="CD452" s="236"/>
      <c r="CE452" s="236"/>
      <c r="CF452" s="236"/>
      <c r="CG452" s="236"/>
      <c r="CH452" s="236"/>
      <c r="CI452" s="236"/>
      <c r="CJ452" s="236"/>
      <c r="CK452" s="236"/>
      <c r="CL452" s="236"/>
      <c r="CM452" s="236"/>
      <c r="CN452" s="236"/>
      <c r="CO452" s="236"/>
      <c r="CP452" s="236"/>
      <c r="CQ452" s="236"/>
      <c r="CR452" s="236"/>
      <c r="CS452" s="236"/>
      <c r="CT452" s="236"/>
      <c r="CU452" s="236"/>
      <c r="CV452" s="236"/>
      <c r="CW452" s="236"/>
      <c r="CX452" s="236"/>
      <c r="CY452" s="236"/>
      <c r="CZ452" s="236"/>
    </row>
    <row r="453" s="240" customFormat="true" ht="25.15" customHeight="true" x14ac:dyDescent="0.2">
      <c r="C453" s="2430" t="s">
        <v>348</v>
      </c>
      <c r="D453" s="2258"/>
      <c r="E453" s="856">
        <v>5.9898962991786287E-3</v>
      </c>
      <c r="F453" s="809"/>
      <c r="G453" s="809"/>
      <c r="H453" s="2434" t="s">
        <v>326</v>
      </c>
      <c r="I453" s="2258"/>
      <c r="J453" s="857">
        <v>5.3454936374841867E-3</v>
      </c>
      <c r="K453" s="809"/>
      <c r="L453" s="809"/>
      <c r="M453" s="2259"/>
      <c r="N453" s="2258"/>
      <c r="O453" s="810"/>
      <c r="P453" s="809"/>
      <c r="Q453" s="809"/>
      <c r="AA453" s="233"/>
      <c r="AB453" s="233"/>
      <c r="AC453" s="233"/>
      <c r="AD453" s="233"/>
      <c r="AE453" s="233"/>
      <c r="AF453" s="233"/>
      <c r="AG453" s="233"/>
      <c r="AH453" s="233"/>
      <c r="AI453" s="233"/>
      <c r="AJ453" s="233"/>
      <c r="AK453" s="233"/>
      <c r="AL453" s="233"/>
      <c r="AM453" s="233"/>
      <c r="AN453" s="233"/>
      <c r="AO453" s="233"/>
      <c r="AP453" s="233"/>
      <c r="AQ453" s="233"/>
      <c r="AR453" s="233"/>
      <c r="AS453" s="233"/>
      <c r="AT453" s="233"/>
      <c r="AU453" s="233"/>
      <c r="AV453" s="233"/>
      <c r="AW453" s="233"/>
      <c r="AX453" s="233"/>
      <c r="AY453" s="233"/>
      <c r="AZ453" s="233"/>
      <c r="BA453" s="235"/>
      <c r="BB453" s="412"/>
      <c r="BC453" s="235"/>
      <c r="BD453" s="235"/>
      <c r="BE453" s="235"/>
      <c r="BF453" s="235"/>
      <c r="BG453" s="235"/>
      <c r="BH453" s="235"/>
      <c r="BI453" s="235"/>
      <c r="BJ453" s="235"/>
      <c r="BK453" s="235"/>
      <c r="BL453" s="235"/>
      <c r="BM453" s="235"/>
      <c r="BN453" s="235"/>
      <c r="BO453" s="235"/>
      <c r="BP453" s="235"/>
      <c r="BQ453" s="235"/>
      <c r="BR453" s="235"/>
      <c r="BS453" s="235"/>
      <c r="BT453" s="235"/>
      <c r="BU453" s="235"/>
      <c r="BV453" s="235"/>
      <c r="BW453" s="235"/>
      <c r="BX453" s="235"/>
      <c r="BY453" s="235"/>
      <c r="BZ453" s="236"/>
      <c r="CA453" s="236"/>
      <c r="CB453" s="236"/>
      <c r="CC453" s="236"/>
      <c r="CD453" s="236"/>
      <c r="CE453" s="236"/>
      <c r="CF453" s="236"/>
      <c r="CG453" s="236"/>
      <c r="CH453" s="236"/>
      <c r="CI453" s="236"/>
      <c r="CJ453" s="236"/>
      <c r="CK453" s="236"/>
      <c r="CL453" s="236"/>
      <c r="CM453" s="236"/>
      <c r="CN453" s="236"/>
      <c r="CO453" s="236"/>
      <c r="CP453" s="236"/>
      <c r="CQ453" s="236"/>
      <c r="CR453" s="236"/>
      <c r="CS453" s="236"/>
      <c r="CT453" s="236"/>
      <c r="CU453" s="236"/>
      <c r="CV453" s="236"/>
      <c r="CW453" s="236"/>
      <c r="CX453" s="236"/>
      <c r="CY453" s="236"/>
      <c r="CZ453" s="236"/>
    </row>
    <row r="454" s="240" customFormat="true" ht="25.15" customHeight="true" x14ac:dyDescent="0.2">
      <c r="C454" s="2430" t="s">
        <v>341</v>
      </c>
      <c r="D454" s="2258"/>
      <c r="E454" s="856">
        <v>-5.0600944390393008E-3</v>
      </c>
      <c r="F454" s="809"/>
      <c r="G454" s="809"/>
      <c r="H454" s="2434" t="s">
        <v>335</v>
      </c>
      <c r="I454" s="2258"/>
      <c r="J454" s="857">
        <v>1.7304360056968559E-3</v>
      </c>
      <c r="K454" s="809"/>
      <c r="L454" s="809"/>
      <c r="M454" s="2259"/>
      <c r="N454" s="2258"/>
      <c r="O454" s="810"/>
      <c r="P454" s="809"/>
      <c r="Q454" s="809"/>
      <c r="AA454" s="233"/>
      <c r="AB454" s="233"/>
      <c r="AC454" s="233"/>
      <c r="AD454" s="233"/>
      <c r="AE454" s="233"/>
      <c r="AF454" s="233"/>
      <c r="AG454" s="233"/>
      <c r="AH454" s="233"/>
      <c r="AI454" s="233"/>
      <c r="AJ454" s="233"/>
      <c r="AK454" s="233"/>
      <c r="AL454" s="233"/>
      <c r="AM454" s="233"/>
      <c r="AN454" s="233"/>
      <c r="AO454" s="233"/>
      <c r="AP454" s="233"/>
      <c r="AQ454" s="233"/>
      <c r="AR454" s="233"/>
      <c r="AS454" s="233"/>
      <c r="AT454" s="233"/>
      <c r="AU454" s="233"/>
      <c r="AV454" s="233"/>
      <c r="AW454" s="233"/>
      <c r="AX454" s="233"/>
      <c r="AY454" s="233"/>
      <c r="AZ454" s="233"/>
      <c r="BA454" s="235"/>
      <c r="BB454" s="412"/>
      <c r="BC454" s="235"/>
      <c r="BD454" s="235"/>
      <c r="BE454" s="235"/>
      <c r="BF454" s="235"/>
      <c r="BG454" s="235"/>
      <c r="BH454" s="235"/>
      <c r="BI454" s="235"/>
      <c r="BJ454" s="235"/>
      <c r="BK454" s="235"/>
      <c r="BL454" s="235"/>
      <c r="BM454" s="235"/>
      <c r="BN454" s="235"/>
      <c r="BO454" s="235"/>
      <c r="BP454" s="235"/>
      <c r="BQ454" s="235"/>
      <c r="BR454" s="235"/>
      <c r="BS454" s="235"/>
      <c r="BT454" s="235"/>
      <c r="BU454" s="235"/>
      <c r="BV454" s="235"/>
      <c r="BW454" s="235"/>
      <c r="BX454" s="235"/>
      <c r="BY454" s="235"/>
      <c r="BZ454" s="236"/>
      <c r="CA454" s="236"/>
      <c r="CB454" s="236"/>
      <c r="CC454" s="236"/>
      <c r="CD454" s="236"/>
      <c r="CE454" s="236"/>
      <c r="CF454" s="236"/>
      <c r="CG454" s="236"/>
      <c r="CH454" s="236"/>
      <c r="CI454" s="236"/>
      <c r="CJ454" s="236"/>
      <c r="CK454" s="236"/>
      <c r="CL454" s="236"/>
      <c r="CM454" s="236"/>
      <c r="CN454" s="236"/>
      <c r="CO454" s="236"/>
      <c r="CP454" s="236"/>
      <c r="CQ454" s="236"/>
      <c r="CR454" s="236"/>
      <c r="CS454" s="236"/>
      <c r="CT454" s="236"/>
      <c r="CU454" s="236"/>
      <c r="CV454" s="236"/>
      <c r="CW454" s="236"/>
      <c r="CX454" s="236"/>
      <c r="CY454" s="236"/>
      <c r="CZ454" s="236"/>
    </row>
    <row r="455" s="240" customFormat="true" ht="25.15" customHeight="true" x14ac:dyDescent="0.2">
      <c r="C455" s="2430" t="s">
        <v>350</v>
      </c>
      <c r="D455" s="2258"/>
      <c r="E455" s="856">
        <v>4.8668293732885629E-3</v>
      </c>
      <c r="F455" s="809"/>
      <c r="G455" s="809"/>
      <c r="H455" s="2435" t="s">
        <v>350</v>
      </c>
      <c r="I455" s="2258"/>
      <c r="J455" s="860">
        <v>-1.326801574296763E-3</v>
      </c>
      <c r="K455" s="809"/>
      <c r="L455" s="809"/>
      <c r="M455" s="2259"/>
      <c r="N455" s="2258"/>
      <c r="O455" s="809"/>
      <c r="P455" s="809"/>
      <c r="Q455" s="809"/>
      <c r="AA455" s="233"/>
      <c r="AB455" s="233"/>
      <c r="AC455" s="233"/>
      <c r="AD455" s="233"/>
      <c r="AE455" s="233"/>
      <c r="AF455" s="233"/>
      <c r="AG455" s="233"/>
      <c r="AH455" s="233"/>
      <c r="AI455" s="233"/>
      <c r="AJ455" s="233"/>
      <c r="AK455" s="233"/>
      <c r="AL455" s="233"/>
      <c r="AM455" s="233"/>
      <c r="AN455" s="233"/>
      <c r="AO455" s="233"/>
      <c r="AP455" s="233"/>
      <c r="AQ455" s="233"/>
      <c r="AR455" s="233"/>
      <c r="AS455" s="233"/>
      <c r="AT455" s="233"/>
      <c r="AU455" s="233"/>
      <c r="AV455" s="233"/>
      <c r="AW455" s="233"/>
      <c r="AX455" s="233"/>
      <c r="AY455" s="233"/>
      <c r="AZ455" s="233"/>
      <c r="BA455" s="235"/>
      <c r="BB455" s="412"/>
      <c r="BC455" s="235"/>
      <c r="BD455" s="235"/>
      <c r="BE455" s="235"/>
      <c r="BF455" s="235"/>
      <c r="BG455" s="235"/>
      <c r="BH455" s="235"/>
      <c r="BI455" s="235"/>
      <c r="BJ455" s="235"/>
      <c r="BK455" s="235"/>
      <c r="BL455" s="235"/>
      <c r="BM455" s="235"/>
      <c r="BN455" s="235"/>
      <c r="BO455" s="235"/>
      <c r="BP455" s="235"/>
      <c r="BQ455" s="235"/>
      <c r="BR455" s="235"/>
      <c r="BS455" s="235"/>
      <c r="BT455" s="235"/>
      <c r="BU455" s="235"/>
      <c r="BV455" s="235"/>
      <c r="BW455" s="235"/>
      <c r="BX455" s="235"/>
      <c r="BY455" s="235"/>
      <c r="BZ455" s="236"/>
      <c r="CA455" s="236"/>
      <c r="CB455" s="236"/>
      <c r="CC455" s="236"/>
      <c r="CD455" s="236"/>
      <c r="CE455" s="236"/>
      <c r="CF455" s="236"/>
      <c r="CG455" s="236"/>
      <c r="CH455" s="236"/>
      <c r="CI455" s="236"/>
      <c r="CJ455" s="236"/>
      <c r="CK455" s="236"/>
      <c r="CL455" s="236"/>
      <c r="CM455" s="236"/>
      <c r="CN455" s="236"/>
      <c r="CO455" s="236"/>
      <c r="CP455" s="236"/>
      <c r="CQ455" s="236"/>
      <c r="CR455" s="236"/>
      <c r="CS455" s="236"/>
      <c r="CT455" s="236"/>
      <c r="CU455" s="236"/>
      <c r="CV455" s="236"/>
      <c r="CW455" s="236"/>
      <c r="CX455" s="236"/>
      <c r="CY455" s="236"/>
      <c r="CZ455" s="236"/>
    </row>
    <row r="456" s="240" customFormat="true" ht="25.15" customHeight="true" x14ac:dyDescent="0.2">
      <c r="C456" s="2430" t="s">
        <v>345</v>
      </c>
      <c r="D456" s="2258"/>
      <c r="E456" s="856">
        <v>-3.4710006404424557E-3</v>
      </c>
      <c r="F456" s="809"/>
      <c r="G456" s="809"/>
      <c r="H456" s="2259"/>
      <c r="I456" s="2258"/>
      <c r="J456" s="810"/>
      <c r="K456" s="809"/>
      <c r="L456" s="809"/>
      <c r="M456" s="2438" t="s">
        <v>241</v>
      </c>
      <c r="N456" s="2258"/>
      <c r="O456" s="2258"/>
      <c r="P456" s="809"/>
      <c r="Q456" s="809"/>
      <c r="AA456" s="233"/>
      <c r="AB456" s="233"/>
      <c r="AC456" s="233"/>
      <c r="AD456" s="233"/>
      <c r="AE456" s="233"/>
      <c r="AF456" s="233"/>
      <c r="AG456" s="233"/>
      <c r="AH456" s="233"/>
      <c r="AI456" s="233"/>
      <c r="AJ456" s="233"/>
      <c r="AK456" s="233"/>
      <c r="AL456" s="233"/>
      <c r="AM456" s="233"/>
      <c r="AN456" s="233"/>
      <c r="AO456" s="233"/>
      <c r="AP456" s="233"/>
      <c r="AQ456" s="233"/>
      <c r="AR456" s="233"/>
      <c r="AS456" s="233"/>
      <c r="AT456" s="233"/>
      <c r="AU456" s="233"/>
      <c r="AV456" s="233"/>
      <c r="AW456" s="233"/>
      <c r="AX456" s="233"/>
      <c r="AY456" s="233"/>
      <c r="AZ456" s="233"/>
      <c r="BA456" s="235"/>
      <c r="BB456" s="412"/>
      <c r="BC456" s="235"/>
      <c r="BD456" s="235"/>
      <c r="BE456" s="235"/>
      <c r="BF456" s="235"/>
      <c r="BG456" s="235"/>
      <c r="BH456" s="235"/>
      <c r="BI456" s="235"/>
      <c r="BJ456" s="235"/>
      <c r="BK456" s="235"/>
      <c r="BL456" s="235"/>
      <c r="BM456" s="235"/>
      <c r="BN456" s="235"/>
      <c r="BO456" s="235"/>
      <c r="BP456" s="235"/>
      <c r="BQ456" s="235"/>
      <c r="BR456" s="235"/>
      <c r="BS456" s="235"/>
      <c r="BT456" s="235"/>
      <c r="BU456" s="235"/>
      <c r="BV456" s="235"/>
      <c r="BW456" s="235"/>
      <c r="BX456" s="235"/>
      <c r="BY456" s="235"/>
      <c r="BZ456" s="236"/>
      <c r="CA456" s="236"/>
      <c r="CB456" s="236"/>
      <c r="CC456" s="236"/>
      <c r="CD456" s="236"/>
      <c r="CE456" s="236"/>
      <c r="CF456" s="236"/>
      <c r="CG456" s="236"/>
      <c r="CH456" s="236"/>
      <c r="CI456" s="236"/>
      <c r="CJ456" s="236"/>
      <c r="CK456" s="236"/>
      <c r="CL456" s="236"/>
      <c r="CM456" s="236"/>
      <c r="CN456" s="236"/>
      <c r="CO456" s="236"/>
      <c r="CP456" s="236"/>
      <c r="CQ456" s="236"/>
      <c r="CR456" s="236"/>
      <c r="CS456" s="236"/>
      <c r="CT456" s="236"/>
      <c r="CU456" s="236"/>
      <c r="CV456" s="236"/>
      <c r="CW456" s="236"/>
      <c r="CX456" s="236"/>
      <c r="CY456" s="236"/>
      <c r="CZ456" s="236"/>
    </row>
    <row r="457" s="240" customFormat="true" ht="25.15" customHeight="true" x14ac:dyDescent="0.2">
      <c r="C457" s="2430" t="s">
        <v>346</v>
      </c>
      <c r="D457" s="2258"/>
      <c r="E457" s="856">
        <v>-2.9880024745608581E-3</v>
      </c>
      <c r="F457" s="809"/>
      <c r="G457" s="809"/>
      <c r="H457" s="2259"/>
      <c r="I457" s="2258"/>
      <c r="J457" s="810"/>
      <c r="K457" s="809"/>
      <c r="L457" s="809"/>
      <c r="M457" s="2259"/>
      <c r="N457" s="2258"/>
      <c r="O457" s="838" t="s">
        <v>242</v>
      </c>
      <c r="P457" s="809"/>
      <c r="Q457" s="809"/>
      <c r="AA457" s="233"/>
      <c r="AB457" s="233"/>
      <c r="AC457" s="233"/>
      <c r="AD457" s="233"/>
      <c r="AE457" s="233"/>
      <c r="AF457" s="233"/>
      <c r="AG457" s="233"/>
      <c r="AH457" s="233"/>
      <c r="AI457" s="233"/>
      <c r="AJ457" s="233"/>
      <c r="AK457" s="233"/>
      <c r="AL457" s="233"/>
      <c r="AM457" s="233"/>
      <c r="AN457" s="233"/>
      <c r="AO457" s="233"/>
      <c r="AP457" s="233"/>
      <c r="AQ457" s="233"/>
      <c r="AR457" s="233"/>
      <c r="AS457" s="233"/>
      <c r="AT457" s="233"/>
      <c r="AU457" s="233"/>
      <c r="AV457" s="233"/>
      <c r="AW457" s="233"/>
      <c r="AX457" s="233"/>
      <c r="AY457" s="233"/>
      <c r="AZ457" s="233"/>
      <c r="BA457" s="235"/>
      <c r="BB457" s="412"/>
      <c r="BC457" s="235"/>
      <c r="BD457" s="235"/>
      <c r="BE457" s="235"/>
      <c r="BF457" s="235"/>
      <c r="BG457" s="235"/>
      <c r="BH457" s="235"/>
      <c r="BI457" s="235"/>
      <c r="BJ457" s="235"/>
      <c r="BK457" s="235"/>
      <c r="BL457" s="235"/>
      <c r="BM457" s="235"/>
      <c r="BN457" s="235"/>
      <c r="BO457" s="235"/>
      <c r="BP457" s="235"/>
      <c r="BQ457" s="235"/>
      <c r="BR457" s="235"/>
      <c r="BS457" s="235"/>
      <c r="BT457" s="235"/>
      <c r="BU457" s="235"/>
      <c r="BV457" s="235"/>
      <c r="BW457" s="235"/>
      <c r="BX457" s="235"/>
      <c r="BY457" s="235"/>
      <c r="BZ457" s="236"/>
      <c r="CA457" s="236"/>
      <c r="CB457" s="236"/>
      <c r="CC457" s="236"/>
      <c r="CD457" s="236"/>
      <c r="CE457" s="236"/>
      <c r="CF457" s="236"/>
      <c r="CG457" s="236"/>
      <c r="CH457" s="236"/>
      <c r="CI457" s="236"/>
      <c r="CJ457" s="236"/>
      <c r="CK457" s="236"/>
      <c r="CL457" s="236"/>
      <c r="CM457" s="236"/>
      <c r="CN457" s="236"/>
      <c r="CO457" s="236"/>
      <c r="CP457" s="236"/>
      <c r="CQ457" s="236"/>
      <c r="CR457" s="236"/>
      <c r="CS457" s="236"/>
      <c r="CT457" s="236"/>
      <c r="CU457" s="236"/>
      <c r="CV457" s="236"/>
      <c r="CW457" s="236"/>
      <c r="CX457" s="236"/>
      <c r="CY457" s="236"/>
      <c r="CZ457" s="236"/>
    </row>
    <row r="458" s="240" customFormat="true" ht="25.15" customHeight="true" x14ac:dyDescent="0.2">
      <c r="C458" s="2429" t="s">
        <v>349</v>
      </c>
      <c r="D458" s="2258"/>
      <c r="E458" s="861">
        <v>1.0597600460066443E-4</v>
      </c>
      <c r="F458" s="809"/>
      <c r="G458" s="809"/>
      <c r="H458" s="2259"/>
      <c r="I458" s="2258"/>
      <c r="J458" s="809"/>
      <c r="K458" s="809"/>
      <c r="L458" s="809"/>
      <c r="M458" s="2451" t="s">
        <v>314</v>
      </c>
      <c r="N458" s="2258"/>
      <c r="O458" s="855">
        <v>3.5794048583952083E-2</v>
      </c>
      <c r="P458" s="809"/>
      <c r="Q458" s="809"/>
      <c r="AA458" s="233"/>
      <c r="AB458" s="233"/>
      <c r="AC458" s="233"/>
      <c r="AD458" s="233"/>
      <c r="AE458" s="233"/>
      <c r="AF458" s="233"/>
      <c r="AG458" s="233"/>
      <c r="AH458" s="233"/>
      <c r="AI458" s="233"/>
      <c r="AJ458" s="233"/>
      <c r="AK458" s="233"/>
      <c r="AL458" s="233"/>
      <c r="AM458" s="233"/>
      <c r="AN458" s="233"/>
      <c r="AO458" s="233"/>
      <c r="AP458" s="233"/>
      <c r="AQ458" s="233"/>
      <c r="AR458" s="233"/>
      <c r="AS458" s="233"/>
      <c r="AT458" s="233"/>
      <c r="AU458" s="233"/>
      <c r="AV458" s="233"/>
      <c r="AW458" s="233"/>
      <c r="AX458" s="233"/>
      <c r="AY458" s="233"/>
      <c r="AZ458" s="233"/>
      <c r="BA458" s="235"/>
      <c r="BB458" s="412"/>
      <c r="BC458" s="235"/>
      <c r="BD458" s="235"/>
      <c r="BE458" s="235"/>
      <c r="BF458" s="235"/>
      <c r="BG458" s="235"/>
      <c r="BH458" s="235"/>
      <c r="BI458" s="235"/>
      <c r="BJ458" s="235"/>
      <c r="BK458" s="235"/>
      <c r="BL458" s="235"/>
      <c r="BM458" s="235"/>
      <c r="BN458" s="235"/>
      <c r="BO458" s="235"/>
      <c r="BP458" s="235"/>
      <c r="BQ458" s="235"/>
      <c r="BR458" s="235"/>
      <c r="BS458" s="235"/>
      <c r="BT458" s="235"/>
      <c r="BU458" s="235"/>
      <c r="BV458" s="235"/>
      <c r="BW458" s="235"/>
      <c r="BX458" s="235"/>
      <c r="BY458" s="235"/>
      <c r="BZ458" s="236"/>
      <c r="CA458" s="236"/>
      <c r="CB458" s="236"/>
      <c r="CC458" s="236"/>
      <c r="CD458" s="236"/>
      <c r="CE458" s="236"/>
      <c r="CF458" s="236"/>
      <c r="CG458" s="236"/>
      <c r="CH458" s="236"/>
      <c r="CI458" s="236"/>
      <c r="CJ458" s="236"/>
      <c r="CK458" s="236"/>
      <c r="CL458" s="236"/>
      <c r="CM458" s="236"/>
      <c r="CN458" s="236"/>
      <c r="CO458" s="236"/>
      <c r="CP458" s="236"/>
      <c r="CQ458" s="236"/>
      <c r="CR458" s="236"/>
      <c r="CS458" s="236"/>
      <c r="CT458" s="236"/>
      <c r="CU458" s="236"/>
      <c r="CV458" s="236"/>
      <c r="CW458" s="236"/>
      <c r="CX458" s="236"/>
      <c r="CY458" s="236"/>
      <c r="CZ458" s="236"/>
    </row>
    <row r="459" s="240" customFormat="true" ht="25.15" customHeight="true" x14ac:dyDescent="0.2">
      <c r="C459" s="2259"/>
      <c r="D459" s="2258"/>
      <c r="E459" s="810"/>
      <c r="F459" s="809"/>
      <c r="G459" s="809"/>
      <c r="H459" s="2432" t="s">
        <v>241</v>
      </c>
      <c r="I459" s="2258"/>
      <c r="J459" s="2258"/>
      <c r="K459" s="809"/>
      <c r="L459" s="809"/>
      <c r="M459" s="2440" t="s">
        <v>321</v>
      </c>
      <c r="N459" s="2258"/>
      <c r="O459" s="858">
        <v>1.7936326655606262E-3</v>
      </c>
      <c r="P459" s="809"/>
      <c r="Q459" s="809"/>
      <c r="AA459" s="233"/>
      <c r="AB459" s="233"/>
      <c r="AC459" s="233"/>
      <c r="AD459" s="233"/>
      <c r="AE459" s="233"/>
      <c r="AF459" s="233"/>
      <c r="AG459" s="233"/>
      <c r="AH459" s="233"/>
      <c r="AI459" s="233"/>
      <c r="AJ459" s="233"/>
      <c r="AK459" s="233"/>
      <c r="AL459" s="233"/>
      <c r="AM459" s="233"/>
      <c r="AN459" s="233"/>
      <c r="AO459" s="233"/>
      <c r="AP459" s="233"/>
      <c r="AQ459" s="233"/>
      <c r="AR459" s="233"/>
      <c r="AS459" s="233"/>
      <c r="AT459" s="233"/>
      <c r="AU459" s="233"/>
      <c r="AV459" s="233"/>
      <c r="AW459" s="233"/>
      <c r="AX459" s="233"/>
      <c r="AY459" s="233"/>
      <c r="AZ459" s="233"/>
      <c r="BA459" s="235"/>
      <c r="BB459" s="412"/>
      <c r="BC459" s="235"/>
      <c r="BD459" s="235"/>
      <c r="BE459" s="235"/>
      <c r="BF459" s="235"/>
      <c r="BG459" s="235"/>
      <c r="BH459" s="235"/>
      <c r="BI459" s="235"/>
      <c r="BJ459" s="235"/>
      <c r="BK459" s="235"/>
      <c r="BL459" s="235"/>
      <c r="BM459" s="235"/>
      <c r="BN459" s="235"/>
      <c r="BO459" s="235"/>
      <c r="BP459" s="235"/>
      <c r="BQ459" s="235"/>
      <c r="BR459" s="235"/>
      <c r="BS459" s="235"/>
      <c r="BT459" s="235"/>
      <c r="BU459" s="235"/>
      <c r="BV459" s="235"/>
      <c r="BW459" s="235"/>
      <c r="BX459" s="235"/>
      <c r="BY459" s="235"/>
      <c r="BZ459" s="236"/>
      <c r="CA459" s="236"/>
      <c r="CB459" s="236"/>
      <c r="CC459" s="236"/>
      <c r="CD459" s="236"/>
      <c r="CE459" s="236"/>
      <c r="CF459" s="236"/>
      <c r="CG459" s="236"/>
      <c r="CH459" s="236"/>
      <c r="CI459" s="236"/>
      <c r="CJ459" s="236"/>
      <c r="CK459" s="236"/>
      <c r="CL459" s="236"/>
      <c r="CM459" s="236"/>
      <c r="CN459" s="236"/>
      <c r="CO459" s="236"/>
      <c r="CP459" s="236"/>
      <c r="CQ459" s="236"/>
      <c r="CR459" s="236"/>
      <c r="CS459" s="236"/>
      <c r="CT459" s="236"/>
      <c r="CU459" s="236"/>
      <c r="CV459" s="236"/>
      <c r="CW459" s="236"/>
      <c r="CX459" s="236"/>
      <c r="CY459" s="236"/>
      <c r="CZ459" s="236"/>
    </row>
    <row r="460" s="240" customFormat="true" ht="25.15" customHeight="true" x14ac:dyDescent="0.2">
      <c r="C460" s="2259"/>
      <c r="D460" s="2258"/>
      <c r="E460" s="810"/>
      <c r="F460" s="809"/>
      <c r="G460" s="809"/>
      <c r="H460" s="2259"/>
      <c r="I460" s="2258"/>
      <c r="J460" s="839" t="s">
        <v>242</v>
      </c>
      <c r="K460" s="809"/>
      <c r="L460" s="809"/>
      <c r="M460" s="2440" t="s">
        <v>296</v>
      </c>
      <c r="N460" s="2258"/>
      <c r="O460" s="858">
        <v>0.48681002078480418</v>
      </c>
      <c r="P460" s="809"/>
      <c r="Q460" s="809"/>
      <c r="AA460" s="233"/>
      <c r="AB460" s="233"/>
      <c r="AC460" s="233"/>
      <c r="AD460" s="233"/>
      <c r="AE460" s="233"/>
      <c r="AF460" s="233"/>
      <c r="AG460" s="233"/>
      <c r="AH460" s="233"/>
      <c r="AI460" s="233"/>
      <c r="AJ460" s="233"/>
      <c r="AK460" s="233"/>
      <c r="AL460" s="233"/>
      <c r="AM460" s="233"/>
      <c r="AN460" s="233"/>
      <c r="AO460" s="233"/>
      <c r="AP460" s="233"/>
      <c r="AQ460" s="233"/>
      <c r="AR460" s="233"/>
      <c r="AS460" s="233"/>
      <c r="AT460" s="233"/>
      <c r="AU460" s="233"/>
      <c r="AV460" s="233"/>
      <c r="AW460" s="233"/>
      <c r="AX460" s="233"/>
      <c r="AY460" s="233"/>
      <c r="AZ460" s="233"/>
      <c r="BA460" s="235"/>
      <c r="BB460" s="412"/>
      <c r="BC460" s="235"/>
      <c r="BD460" s="235"/>
      <c r="BE460" s="235"/>
      <c r="BF460" s="235"/>
      <c r="BG460" s="235"/>
      <c r="BH460" s="235"/>
      <c r="BI460" s="235"/>
      <c r="BJ460" s="235"/>
      <c r="BK460" s="235"/>
      <c r="BL460" s="235"/>
      <c r="BM460" s="235"/>
      <c r="BN460" s="235"/>
      <c r="BO460" s="235"/>
      <c r="BP460" s="235"/>
      <c r="BQ460" s="235"/>
      <c r="BR460" s="235"/>
      <c r="BS460" s="235"/>
      <c r="BT460" s="235"/>
      <c r="BU460" s="235"/>
      <c r="BV460" s="235"/>
      <c r="BW460" s="235"/>
      <c r="BX460" s="235"/>
      <c r="BY460" s="235"/>
      <c r="BZ460" s="236"/>
      <c r="CA460" s="236"/>
      <c r="CB460" s="236"/>
      <c r="CC460" s="236"/>
      <c r="CD460" s="236"/>
      <c r="CE460" s="236"/>
      <c r="CF460" s="236"/>
      <c r="CG460" s="236"/>
      <c r="CH460" s="236"/>
      <c r="CI460" s="236"/>
      <c r="CJ460" s="236"/>
      <c r="CK460" s="236"/>
      <c r="CL460" s="236"/>
      <c r="CM460" s="236"/>
      <c r="CN460" s="236"/>
      <c r="CO460" s="236"/>
      <c r="CP460" s="236"/>
      <c r="CQ460" s="236"/>
      <c r="CR460" s="236"/>
      <c r="CS460" s="236"/>
      <c r="CT460" s="236"/>
      <c r="CU460" s="236"/>
      <c r="CV460" s="236"/>
      <c r="CW460" s="236"/>
      <c r="CX460" s="236"/>
      <c r="CY460" s="236"/>
      <c r="CZ460" s="236"/>
    </row>
    <row r="461" s="240" customFormat="true" ht="25.15" customHeight="true" x14ac:dyDescent="0.2">
      <c r="C461" s="2259"/>
      <c r="D461" s="2258"/>
      <c r="E461" s="809"/>
      <c r="F461" s="809"/>
      <c r="G461" s="809"/>
      <c r="H461" s="2442" t="s">
        <v>314</v>
      </c>
      <c r="I461" s="2258"/>
      <c r="J461" s="854">
        <v>8.8155958059558573E-2</v>
      </c>
      <c r="K461" s="809"/>
      <c r="L461" s="809"/>
      <c r="M461" s="2440" t="s">
        <v>299</v>
      </c>
      <c r="N461" s="2258"/>
      <c r="O461" s="858">
        <v>0.45310742915874025</v>
      </c>
      <c r="P461" s="809"/>
      <c r="Q461" s="809"/>
      <c r="AA461" s="233"/>
      <c r="AB461" s="233"/>
      <c r="AC461" s="233"/>
      <c r="AD461" s="233"/>
      <c r="AE461" s="233"/>
      <c r="AF461" s="233"/>
      <c r="AG461" s="233"/>
      <c r="AH461" s="233"/>
      <c r="AI461" s="233"/>
      <c r="AJ461" s="233"/>
      <c r="AK461" s="233"/>
      <c r="AL461" s="233"/>
      <c r="AM461" s="233"/>
      <c r="AN461" s="233"/>
      <c r="AO461" s="233"/>
      <c r="AP461" s="233"/>
      <c r="AQ461" s="233"/>
      <c r="AR461" s="233"/>
      <c r="AS461" s="233"/>
      <c r="AT461" s="233"/>
      <c r="AU461" s="233"/>
      <c r="AV461" s="233"/>
      <c r="AW461" s="233"/>
      <c r="AX461" s="233"/>
      <c r="AY461" s="233"/>
      <c r="AZ461" s="233"/>
      <c r="BA461" s="235"/>
      <c r="BB461" s="412"/>
      <c r="BC461" s="235"/>
      <c r="BD461" s="235"/>
      <c r="BE461" s="235"/>
      <c r="BF461" s="235"/>
      <c r="BG461" s="235"/>
      <c r="BH461" s="235"/>
      <c r="BI461" s="235"/>
      <c r="BJ461" s="235"/>
      <c r="BK461" s="235"/>
      <c r="BL461" s="235"/>
      <c r="BM461" s="235"/>
      <c r="BN461" s="235"/>
      <c r="BO461" s="235"/>
      <c r="BP461" s="235"/>
      <c r="BQ461" s="235"/>
      <c r="BR461" s="235"/>
      <c r="BS461" s="235"/>
      <c r="BT461" s="235"/>
      <c r="BU461" s="235"/>
      <c r="BV461" s="235"/>
      <c r="BW461" s="235"/>
      <c r="BX461" s="235"/>
      <c r="BY461" s="235"/>
      <c r="BZ461" s="236"/>
      <c r="CA461" s="236"/>
      <c r="CB461" s="236"/>
      <c r="CC461" s="236"/>
      <c r="CD461" s="236"/>
      <c r="CE461" s="236"/>
      <c r="CF461" s="236"/>
      <c r="CG461" s="236"/>
      <c r="CH461" s="236"/>
      <c r="CI461" s="236"/>
      <c r="CJ461" s="236"/>
      <c r="CK461" s="236"/>
      <c r="CL461" s="236"/>
      <c r="CM461" s="236"/>
      <c r="CN461" s="236"/>
      <c r="CO461" s="236"/>
      <c r="CP461" s="236"/>
      <c r="CQ461" s="236"/>
      <c r="CR461" s="236"/>
      <c r="CS461" s="236"/>
      <c r="CT461" s="236"/>
      <c r="CU461" s="236"/>
      <c r="CV461" s="236"/>
      <c r="CW461" s="236"/>
      <c r="CX461" s="236"/>
      <c r="CY461" s="236"/>
      <c r="CZ461" s="236"/>
    </row>
    <row r="462" s="240" customFormat="true" ht="25.15" customHeight="true" x14ac:dyDescent="0.2">
      <c r="C462" s="2428" t="s">
        <v>241</v>
      </c>
      <c r="D462" s="2258"/>
      <c r="E462" s="2258"/>
      <c r="F462" s="809"/>
      <c r="G462" s="809"/>
      <c r="H462" s="2434" t="s">
        <v>321</v>
      </c>
      <c r="I462" s="2258"/>
      <c r="J462" s="857">
        <v>1.8462126210594287E-2</v>
      </c>
      <c r="K462" s="809"/>
      <c r="L462" s="809"/>
      <c r="M462" s="2440" t="s">
        <v>340</v>
      </c>
      <c r="N462" s="2258"/>
      <c r="O462" s="858">
        <v>2.5804591330677579E-4</v>
      </c>
      <c r="P462" s="809"/>
      <c r="Q462" s="809"/>
      <c r="AA462" s="233"/>
      <c r="AB462" s="233"/>
      <c r="AC462" s="233"/>
      <c r="AD462" s="233"/>
      <c r="AE462" s="233"/>
      <c r="AF462" s="233"/>
      <c r="AG462" s="233"/>
      <c r="AH462" s="233"/>
      <c r="AI462" s="233"/>
      <c r="AJ462" s="233"/>
      <c r="AK462" s="233"/>
      <c r="AL462" s="233"/>
      <c r="AM462" s="233"/>
      <c r="AN462" s="233"/>
      <c r="AO462" s="233"/>
      <c r="AP462" s="233"/>
      <c r="AQ462" s="233"/>
      <c r="AR462" s="233"/>
      <c r="AS462" s="233"/>
      <c r="AT462" s="233"/>
      <c r="AU462" s="233"/>
      <c r="AV462" s="233"/>
      <c r="AW462" s="233"/>
      <c r="AX462" s="233"/>
      <c r="AY462" s="233"/>
      <c r="AZ462" s="233"/>
      <c r="BA462" s="235"/>
      <c r="BB462" s="412"/>
      <c r="BC462" s="235"/>
      <c r="BD462" s="235"/>
      <c r="BE462" s="235"/>
      <c r="BF462" s="235"/>
      <c r="BG462" s="235"/>
      <c r="BH462" s="235"/>
      <c r="BI462" s="235"/>
      <c r="BJ462" s="235"/>
      <c r="BK462" s="235"/>
      <c r="BL462" s="235"/>
      <c r="BM462" s="235"/>
      <c r="BN462" s="235"/>
      <c r="BO462" s="235"/>
      <c r="BP462" s="235"/>
      <c r="BQ462" s="235"/>
      <c r="BR462" s="235"/>
      <c r="BS462" s="235"/>
      <c r="BT462" s="235"/>
      <c r="BU462" s="235"/>
      <c r="BV462" s="235"/>
      <c r="BW462" s="235"/>
      <c r="BX462" s="235"/>
      <c r="BY462" s="235"/>
      <c r="BZ462" s="236"/>
      <c r="CA462" s="236"/>
      <c r="CB462" s="236"/>
      <c r="CC462" s="236"/>
      <c r="CD462" s="236"/>
      <c r="CE462" s="236"/>
      <c r="CF462" s="236"/>
      <c r="CG462" s="236"/>
      <c r="CH462" s="236"/>
      <c r="CI462" s="236"/>
      <c r="CJ462" s="236"/>
      <c r="CK462" s="236"/>
      <c r="CL462" s="236"/>
      <c r="CM462" s="236"/>
      <c r="CN462" s="236"/>
      <c r="CO462" s="236"/>
      <c r="CP462" s="236"/>
      <c r="CQ462" s="236"/>
      <c r="CR462" s="236"/>
      <c r="CS462" s="236"/>
      <c r="CT462" s="236"/>
      <c r="CU462" s="236"/>
      <c r="CV462" s="236"/>
      <c r="CW462" s="236"/>
      <c r="CX462" s="236"/>
      <c r="CY462" s="236"/>
      <c r="CZ462" s="236"/>
    </row>
    <row r="463" s="240" customFormat="true" ht="25.15" customHeight="true" x14ac:dyDescent="0.2">
      <c r="C463" s="2259"/>
      <c r="D463" s="2258"/>
      <c r="E463" s="840" t="s">
        <v>242</v>
      </c>
      <c r="F463" s="809"/>
      <c r="G463" s="809"/>
      <c r="H463" s="2434" t="s">
        <v>346</v>
      </c>
      <c r="I463" s="2258"/>
      <c r="J463" s="857">
        <v>2.4096639132226326E-4</v>
      </c>
      <c r="K463" s="809"/>
      <c r="L463" s="809"/>
      <c r="M463" s="2440" t="s">
        <v>338</v>
      </c>
      <c r="N463" s="2258"/>
      <c r="O463" s="858">
        <v>2.4850119038059872E-3</v>
      </c>
      <c r="P463" s="809"/>
      <c r="Q463" s="809"/>
      <c r="AA463" s="233"/>
      <c r="AB463" s="233"/>
      <c r="AC463" s="233"/>
      <c r="AD463" s="233"/>
      <c r="AE463" s="233"/>
      <c r="AF463" s="233"/>
      <c r="AG463" s="233"/>
      <c r="AH463" s="233"/>
      <c r="AI463" s="233"/>
      <c r="AJ463" s="233"/>
      <c r="AK463" s="233"/>
      <c r="AL463" s="233"/>
      <c r="AM463" s="233"/>
      <c r="AN463" s="233"/>
      <c r="AO463" s="233"/>
      <c r="AP463" s="233"/>
      <c r="AQ463" s="233"/>
      <c r="AR463" s="233"/>
      <c r="AS463" s="233"/>
      <c r="AT463" s="233"/>
      <c r="AU463" s="233"/>
      <c r="AV463" s="233"/>
      <c r="AW463" s="233"/>
      <c r="AX463" s="233"/>
      <c r="AY463" s="233"/>
      <c r="AZ463" s="233"/>
      <c r="BA463" s="235"/>
      <c r="BB463" s="412"/>
      <c r="BC463" s="235"/>
      <c r="BD463" s="235"/>
      <c r="BE463" s="235"/>
      <c r="BF463" s="235"/>
      <c r="BG463" s="235"/>
      <c r="BH463" s="235"/>
      <c r="BI463" s="235"/>
      <c r="BJ463" s="235"/>
      <c r="BK463" s="235"/>
      <c r="BL463" s="235"/>
      <c r="BM463" s="235"/>
      <c r="BN463" s="235"/>
      <c r="BO463" s="235"/>
      <c r="BP463" s="235"/>
      <c r="BQ463" s="235"/>
      <c r="BR463" s="235"/>
      <c r="BS463" s="235"/>
      <c r="BT463" s="235"/>
      <c r="BU463" s="235"/>
      <c r="BV463" s="235"/>
      <c r="BW463" s="235"/>
      <c r="BX463" s="235"/>
      <c r="BY463" s="235"/>
      <c r="BZ463" s="236"/>
      <c r="CA463" s="236"/>
      <c r="CB463" s="236"/>
      <c r="CC463" s="236"/>
      <c r="CD463" s="236"/>
      <c r="CE463" s="236"/>
      <c r="CF463" s="236"/>
      <c r="CG463" s="236"/>
      <c r="CH463" s="236"/>
      <c r="CI463" s="236"/>
      <c r="CJ463" s="236"/>
      <c r="CK463" s="236"/>
      <c r="CL463" s="236"/>
      <c r="CM463" s="236"/>
      <c r="CN463" s="236"/>
      <c r="CO463" s="236"/>
      <c r="CP463" s="236"/>
      <c r="CQ463" s="236"/>
      <c r="CR463" s="236"/>
      <c r="CS463" s="236"/>
      <c r="CT463" s="236"/>
      <c r="CU463" s="236"/>
      <c r="CV463" s="236"/>
      <c r="CW463" s="236"/>
      <c r="CX463" s="236"/>
      <c r="CY463" s="236"/>
      <c r="CZ463" s="236"/>
    </row>
    <row r="464" s="240" customFormat="true" ht="25.15" customHeight="true" x14ac:dyDescent="0.2">
      <c r="C464" s="2441" t="s">
        <v>314</v>
      </c>
      <c r="D464" s="2258"/>
      <c r="E464" s="853">
        <v>9.9531021189617777E-2</v>
      </c>
      <c r="F464" s="809"/>
      <c r="G464" s="809"/>
      <c r="H464" s="2434" t="s">
        <v>345</v>
      </c>
      <c r="I464" s="2258"/>
      <c r="J464" s="857">
        <v>3.5208616230686667E-4</v>
      </c>
      <c r="K464" s="809"/>
      <c r="L464" s="809"/>
      <c r="M464" s="2440" t="s">
        <v>342</v>
      </c>
      <c r="N464" s="2258"/>
      <c r="O464" s="858">
        <v>1.2539679913696007E-3</v>
      </c>
      <c r="P464" s="809"/>
      <c r="Q464" s="809"/>
      <c r="AA464" s="233"/>
      <c r="AB464" s="233"/>
      <c r="AC464" s="233"/>
      <c r="AD464" s="233"/>
      <c r="AE464" s="233"/>
      <c r="AF464" s="233"/>
      <c r="AG464" s="233"/>
      <c r="AH464" s="233"/>
      <c r="AI464" s="233"/>
      <c r="AJ464" s="233"/>
      <c r="AK464" s="233"/>
      <c r="AL464" s="233"/>
      <c r="AM464" s="233"/>
      <c r="AN464" s="233"/>
      <c r="AO464" s="233"/>
      <c r="AP464" s="233"/>
      <c r="AQ464" s="233"/>
      <c r="AR464" s="233"/>
      <c r="AS464" s="233"/>
      <c r="AT464" s="233"/>
      <c r="AU464" s="233"/>
      <c r="AV464" s="233"/>
      <c r="AW464" s="233"/>
      <c r="AX464" s="233"/>
      <c r="AY464" s="233"/>
      <c r="AZ464" s="233"/>
      <c r="BA464" s="235"/>
      <c r="BB464" s="412"/>
      <c r="BC464" s="235"/>
      <c r="BD464" s="235"/>
      <c r="BE464" s="235"/>
      <c r="BF464" s="235"/>
      <c r="BG464" s="235"/>
      <c r="BH464" s="235"/>
      <c r="BI464" s="235"/>
      <c r="BJ464" s="235"/>
      <c r="BK464" s="235"/>
      <c r="BL464" s="235"/>
      <c r="BM464" s="235"/>
      <c r="BN464" s="235"/>
      <c r="BO464" s="235"/>
      <c r="BP464" s="235"/>
      <c r="BQ464" s="235"/>
      <c r="BR464" s="235"/>
      <c r="BS464" s="235"/>
      <c r="BT464" s="235"/>
      <c r="BU464" s="235"/>
      <c r="BV464" s="235"/>
      <c r="BW464" s="235"/>
      <c r="BX464" s="235"/>
      <c r="BY464" s="235"/>
      <c r="BZ464" s="236"/>
      <c r="CA464" s="236"/>
      <c r="CB464" s="236"/>
      <c r="CC464" s="236"/>
      <c r="CD464" s="236"/>
      <c r="CE464" s="236"/>
      <c r="CF464" s="236"/>
      <c r="CG464" s="236"/>
      <c r="CH464" s="236"/>
      <c r="CI464" s="236"/>
      <c r="CJ464" s="236"/>
      <c r="CK464" s="236"/>
      <c r="CL464" s="236"/>
      <c r="CM464" s="236"/>
      <c r="CN464" s="236"/>
      <c r="CO464" s="236"/>
      <c r="CP464" s="236"/>
      <c r="CQ464" s="236"/>
      <c r="CR464" s="236"/>
      <c r="CS464" s="236"/>
      <c r="CT464" s="236"/>
      <c r="CU464" s="236"/>
      <c r="CV464" s="236"/>
      <c r="CW464" s="236"/>
      <c r="CX464" s="236"/>
      <c r="CY464" s="236"/>
      <c r="CZ464" s="236"/>
    </row>
    <row r="465" s="240" customFormat="true" ht="25.15" customHeight="true" x14ac:dyDescent="0.2">
      <c r="C465" s="2430" t="s">
        <v>321</v>
      </c>
      <c r="D465" s="2258"/>
      <c r="E465" s="856">
        <v>1.1736780280023298E-2</v>
      </c>
      <c r="F465" s="809"/>
      <c r="G465" s="809"/>
      <c r="H465" s="2434" t="s">
        <v>296</v>
      </c>
      <c r="I465" s="2258"/>
      <c r="J465" s="857">
        <v>0.28806165158717351</v>
      </c>
      <c r="K465" s="809"/>
      <c r="L465" s="809"/>
      <c r="M465" s="2440" t="s">
        <v>331</v>
      </c>
      <c r="N465" s="2258"/>
      <c r="O465" s="858">
        <v>1.0549245555552271E-2</v>
      </c>
      <c r="P465" s="809"/>
      <c r="Q465" s="809"/>
      <c r="AA465" s="233"/>
      <c r="AB465" s="233"/>
      <c r="AC465" s="233"/>
      <c r="AD465" s="233"/>
      <c r="AE465" s="233"/>
      <c r="AF465" s="233"/>
      <c r="AG465" s="233"/>
      <c r="AH465" s="233"/>
      <c r="AI465" s="233"/>
      <c r="AJ465" s="233"/>
      <c r="AK465" s="233"/>
      <c r="AL465" s="233"/>
      <c r="AM465" s="233"/>
      <c r="AN465" s="233"/>
      <c r="AO465" s="233"/>
      <c r="AP465" s="233"/>
      <c r="AQ465" s="233"/>
      <c r="AR465" s="233"/>
      <c r="AS465" s="233"/>
      <c r="AT465" s="233"/>
      <c r="AU465" s="233"/>
      <c r="AV465" s="233"/>
      <c r="AW465" s="233"/>
      <c r="AX465" s="233"/>
      <c r="AY465" s="233"/>
      <c r="AZ465" s="233"/>
      <c r="BA465" s="235"/>
      <c r="BB465" s="412"/>
      <c r="BC465" s="235"/>
      <c r="BD465" s="235"/>
      <c r="BE465" s="235"/>
      <c r="BF465" s="235"/>
      <c r="BG465" s="235"/>
      <c r="BH465" s="235"/>
      <c r="BI465" s="235"/>
      <c r="BJ465" s="235"/>
      <c r="BK465" s="235"/>
      <c r="BL465" s="235"/>
      <c r="BM465" s="235"/>
      <c r="BN465" s="235"/>
      <c r="BO465" s="235"/>
      <c r="BP465" s="235"/>
      <c r="BQ465" s="235"/>
      <c r="BR465" s="235"/>
      <c r="BS465" s="235"/>
      <c r="BT465" s="235"/>
      <c r="BU465" s="235"/>
      <c r="BV465" s="235"/>
      <c r="BW465" s="235"/>
      <c r="BX465" s="235"/>
      <c r="BY465" s="235"/>
      <c r="BZ465" s="236"/>
      <c r="CA465" s="236"/>
      <c r="CB465" s="236"/>
      <c r="CC465" s="236"/>
      <c r="CD465" s="236"/>
      <c r="CE465" s="236"/>
      <c r="CF465" s="236"/>
      <c r="CG465" s="236"/>
      <c r="CH465" s="236"/>
      <c r="CI465" s="236"/>
      <c r="CJ465" s="236"/>
      <c r="CK465" s="236"/>
      <c r="CL465" s="236"/>
      <c r="CM465" s="236"/>
      <c r="CN465" s="236"/>
      <c r="CO465" s="236"/>
      <c r="CP465" s="236"/>
      <c r="CQ465" s="236"/>
      <c r="CR465" s="236"/>
      <c r="CS465" s="236"/>
      <c r="CT465" s="236"/>
      <c r="CU465" s="236"/>
      <c r="CV465" s="236"/>
      <c r="CW465" s="236"/>
      <c r="CX465" s="236"/>
      <c r="CY465" s="236"/>
      <c r="CZ465" s="236"/>
    </row>
    <row r="466" s="240" customFormat="true" ht="25.15" customHeight="true" x14ac:dyDescent="0.2">
      <c r="C466" s="2430" t="s">
        <v>346</v>
      </c>
      <c r="D466" s="2258"/>
      <c r="E466" s="862">
        <v>8.928158787981812E-6</v>
      </c>
      <c r="F466" s="809"/>
      <c r="G466" s="809"/>
      <c r="H466" s="2434" t="s">
        <v>299</v>
      </c>
      <c r="I466" s="2258"/>
      <c r="J466" s="857">
        <v>0.26458429071629724</v>
      </c>
      <c r="K466" s="809"/>
      <c r="L466" s="809"/>
      <c r="M466" s="2440" t="s">
        <v>329</v>
      </c>
      <c r="N466" s="2258"/>
      <c r="O466" s="858">
        <v>1.3024994159793815E-2</v>
      </c>
      <c r="P466" s="809"/>
      <c r="Q466" s="809"/>
      <c r="AA466" s="233"/>
      <c r="AB466" s="233"/>
      <c r="AC466" s="233"/>
      <c r="AD466" s="233"/>
      <c r="AE466" s="233"/>
      <c r="AF466" s="233"/>
      <c r="AG466" s="233"/>
      <c r="AH466" s="233"/>
      <c r="AI466" s="233"/>
      <c r="AJ466" s="233"/>
      <c r="AK466" s="233"/>
      <c r="AL466" s="233"/>
      <c r="AM466" s="233"/>
      <c r="AN466" s="233"/>
      <c r="AO466" s="233"/>
      <c r="AP466" s="233"/>
      <c r="AQ466" s="233"/>
      <c r="AR466" s="233"/>
      <c r="AS466" s="233"/>
      <c r="AT466" s="233"/>
      <c r="AU466" s="233"/>
      <c r="AV466" s="233"/>
      <c r="AW466" s="233"/>
      <c r="AX466" s="233"/>
      <c r="AY466" s="233"/>
      <c r="AZ466" s="233"/>
      <c r="BA466" s="235"/>
      <c r="BB466" s="412"/>
      <c r="BC466" s="235"/>
      <c r="BD466" s="235"/>
      <c r="BE466" s="235"/>
      <c r="BF466" s="235"/>
      <c r="BG466" s="235"/>
      <c r="BH466" s="235"/>
      <c r="BI466" s="235"/>
      <c r="BJ466" s="235"/>
      <c r="BK466" s="235"/>
      <c r="BL466" s="235"/>
      <c r="BM466" s="235"/>
      <c r="BN466" s="235"/>
      <c r="BO466" s="235"/>
      <c r="BP466" s="235"/>
      <c r="BQ466" s="235"/>
      <c r="BR466" s="235"/>
      <c r="BS466" s="235"/>
      <c r="BT466" s="235"/>
      <c r="BU466" s="235"/>
      <c r="BV466" s="235"/>
      <c r="BW466" s="235"/>
      <c r="BX466" s="235"/>
      <c r="BY466" s="235"/>
      <c r="BZ466" s="236"/>
      <c r="CA466" s="236"/>
      <c r="CB466" s="236"/>
      <c r="CC466" s="236"/>
      <c r="CD466" s="236"/>
      <c r="CE466" s="236"/>
      <c r="CF466" s="236"/>
      <c r="CG466" s="236"/>
      <c r="CH466" s="236"/>
      <c r="CI466" s="236"/>
      <c r="CJ466" s="236"/>
      <c r="CK466" s="236"/>
      <c r="CL466" s="236"/>
      <c r="CM466" s="236"/>
      <c r="CN466" s="236"/>
      <c r="CO466" s="236"/>
      <c r="CP466" s="236"/>
      <c r="CQ466" s="236"/>
      <c r="CR466" s="236"/>
      <c r="CS466" s="236"/>
      <c r="CT466" s="236"/>
      <c r="CU466" s="236"/>
      <c r="CV466" s="236"/>
      <c r="CW466" s="236"/>
      <c r="CX466" s="236"/>
      <c r="CY466" s="236"/>
      <c r="CZ466" s="236"/>
    </row>
    <row r="467" s="240" customFormat="true" ht="25.15" customHeight="true" x14ac:dyDescent="0.2">
      <c r="C467" s="2430" t="s">
        <v>345</v>
      </c>
      <c r="D467" s="2258"/>
      <c r="E467" s="862">
        <v>1.2047845445951938E-5</v>
      </c>
      <c r="F467" s="809"/>
      <c r="G467" s="809"/>
      <c r="H467" s="2434" t="s">
        <v>340</v>
      </c>
      <c r="I467" s="2258"/>
      <c r="J467" s="857">
        <v>4.9491256587403504E-4</v>
      </c>
      <c r="K467" s="809"/>
      <c r="L467" s="809"/>
      <c r="M467" s="2440" t="s">
        <v>328</v>
      </c>
      <c r="N467" s="2258"/>
      <c r="O467" s="858">
        <v>4.5665676502101276E-3</v>
      </c>
      <c r="P467" s="809"/>
      <c r="Q467" s="809"/>
      <c r="AA467" s="233"/>
      <c r="AB467" s="233"/>
      <c r="AC467" s="233"/>
      <c r="AD467" s="233"/>
      <c r="AE467" s="233"/>
      <c r="AF467" s="233"/>
      <c r="AG467" s="233"/>
      <c r="AH467" s="233"/>
      <c r="AI467" s="233"/>
      <c r="AJ467" s="233"/>
      <c r="AK467" s="233"/>
      <c r="AL467" s="233"/>
      <c r="AM467" s="233"/>
      <c r="AN467" s="233"/>
      <c r="AO467" s="233"/>
      <c r="AP467" s="233"/>
      <c r="AQ467" s="233"/>
      <c r="AR467" s="233"/>
      <c r="AS467" s="233"/>
      <c r="AT467" s="233"/>
      <c r="AU467" s="233"/>
      <c r="AV467" s="233"/>
      <c r="AW467" s="233"/>
      <c r="AX467" s="233"/>
      <c r="AY467" s="233"/>
      <c r="AZ467" s="233"/>
      <c r="BA467" s="235"/>
      <c r="BB467" s="412"/>
      <c r="BC467" s="235"/>
      <c r="BD467" s="235"/>
      <c r="BE467" s="235"/>
      <c r="BF467" s="235"/>
      <c r="BG467" s="235"/>
      <c r="BH467" s="235"/>
      <c r="BI467" s="235"/>
      <c r="BJ467" s="235"/>
      <c r="BK467" s="235"/>
      <c r="BL467" s="235"/>
      <c r="BM467" s="235"/>
      <c r="BN467" s="235"/>
      <c r="BO467" s="235"/>
      <c r="BP467" s="235"/>
      <c r="BQ467" s="235"/>
      <c r="BR467" s="235"/>
      <c r="BS467" s="235"/>
      <c r="BT467" s="235"/>
      <c r="BU467" s="235"/>
      <c r="BV467" s="235"/>
      <c r="BW467" s="235"/>
      <c r="BX467" s="235"/>
      <c r="BY467" s="235"/>
      <c r="BZ467" s="236"/>
      <c r="CA467" s="236"/>
      <c r="CB467" s="236"/>
      <c r="CC467" s="236"/>
      <c r="CD467" s="236"/>
      <c r="CE467" s="236"/>
      <c r="CF467" s="236"/>
      <c r="CG467" s="236"/>
      <c r="CH467" s="236"/>
      <c r="CI467" s="236"/>
      <c r="CJ467" s="236"/>
      <c r="CK467" s="236"/>
      <c r="CL467" s="236"/>
      <c r="CM467" s="236"/>
      <c r="CN467" s="236"/>
      <c r="CO467" s="236"/>
      <c r="CP467" s="236"/>
      <c r="CQ467" s="236"/>
      <c r="CR467" s="236"/>
      <c r="CS467" s="236"/>
      <c r="CT467" s="236"/>
      <c r="CU467" s="236"/>
      <c r="CV467" s="236"/>
      <c r="CW467" s="236"/>
      <c r="CX467" s="236"/>
      <c r="CY467" s="236"/>
      <c r="CZ467" s="236"/>
    </row>
    <row r="468" s="240" customFormat="true" ht="25.15" customHeight="true" x14ac:dyDescent="0.2">
      <c r="C468" s="2430" t="s">
        <v>296</v>
      </c>
      <c r="D468" s="2258"/>
      <c r="E468" s="856">
        <v>0.49002088915188358</v>
      </c>
      <c r="F468" s="809"/>
      <c r="G468" s="809"/>
      <c r="H468" s="2434" t="s">
        <v>338</v>
      </c>
      <c r="I468" s="2258"/>
      <c r="J468" s="857">
        <v>6.5400261453125573E-4</v>
      </c>
      <c r="K468" s="809"/>
      <c r="L468" s="809"/>
      <c r="M468" s="2440" t="s">
        <v>335</v>
      </c>
      <c r="N468" s="2258"/>
      <c r="O468" s="858">
        <v>6.3686375445113543E-3</v>
      </c>
      <c r="P468" s="809"/>
      <c r="Q468" s="809"/>
      <c r="AA468" s="233"/>
      <c r="AB468" s="233"/>
      <c r="AC468" s="233"/>
      <c r="AD468" s="233"/>
      <c r="AE468" s="233"/>
      <c r="AF468" s="233"/>
      <c r="AG468" s="233"/>
      <c r="AH468" s="233"/>
      <c r="AI468" s="233"/>
      <c r="AJ468" s="233"/>
      <c r="AK468" s="233"/>
      <c r="AL468" s="233"/>
      <c r="AM468" s="233"/>
      <c r="AN468" s="233"/>
      <c r="AO468" s="233"/>
      <c r="AP468" s="233"/>
      <c r="AQ468" s="233"/>
      <c r="AR468" s="233"/>
      <c r="AS468" s="233"/>
      <c r="AT468" s="233"/>
      <c r="AU468" s="233"/>
      <c r="AV468" s="233"/>
      <c r="AW468" s="233"/>
      <c r="AX468" s="233"/>
      <c r="AY468" s="233"/>
      <c r="AZ468" s="233"/>
      <c r="BA468" s="235"/>
      <c r="BB468" s="412"/>
      <c r="BC468" s="235"/>
      <c r="BD468" s="235"/>
      <c r="BE468" s="235"/>
      <c r="BF468" s="235"/>
      <c r="BG468" s="235"/>
      <c r="BH468" s="235"/>
      <c r="BI468" s="235"/>
      <c r="BJ468" s="235"/>
      <c r="BK468" s="235"/>
      <c r="BL468" s="235"/>
      <c r="BM468" s="235"/>
      <c r="BN468" s="235"/>
      <c r="BO468" s="235"/>
      <c r="BP468" s="235"/>
      <c r="BQ468" s="235"/>
      <c r="BR468" s="235"/>
      <c r="BS468" s="235"/>
      <c r="BT468" s="235"/>
      <c r="BU468" s="235"/>
      <c r="BV468" s="235"/>
      <c r="BW468" s="235"/>
      <c r="BX468" s="235"/>
      <c r="BY468" s="235"/>
      <c r="BZ468" s="236"/>
      <c r="CA468" s="236"/>
      <c r="CB468" s="236"/>
      <c r="CC468" s="236"/>
      <c r="CD468" s="236"/>
      <c r="CE468" s="236"/>
      <c r="CF468" s="236"/>
      <c r="CG468" s="236"/>
      <c r="CH468" s="236"/>
      <c r="CI468" s="236"/>
      <c r="CJ468" s="236"/>
      <c r="CK468" s="236"/>
      <c r="CL468" s="236"/>
      <c r="CM468" s="236"/>
      <c r="CN468" s="236"/>
      <c r="CO468" s="236"/>
      <c r="CP468" s="236"/>
      <c r="CQ468" s="236"/>
      <c r="CR468" s="236"/>
      <c r="CS468" s="236"/>
      <c r="CT468" s="236"/>
      <c r="CU468" s="236"/>
      <c r="CV468" s="236"/>
      <c r="CW468" s="236"/>
      <c r="CX468" s="236"/>
      <c r="CY468" s="236"/>
      <c r="CZ468" s="236"/>
    </row>
    <row r="469" s="240" customFormat="true" ht="25.15" customHeight="true" x14ac:dyDescent="0.2">
      <c r="C469" s="2430" t="s">
        <v>299</v>
      </c>
      <c r="D469" s="2258"/>
      <c r="E469" s="856">
        <v>0.46205161329964373</v>
      </c>
      <c r="F469" s="809"/>
      <c r="G469" s="809"/>
      <c r="H469" s="2434" t="s">
        <v>339</v>
      </c>
      <c r="I469" s="2258"/>
      <c r="J469" s="857">
        <v>5.372633613799873E-4</v>
      </c>
      <c r="K469" s="809"/>
      <c r="L469" s="809"/>
      <c r="M469" s="2440" t="s">
        <v>334</v>
      </c>
      <c r="N469" s="2258"/>
      <c r="O469" s="858">
        <v>6.8973135942426945E-3</v>
      </c>
      <c r="P469" s="809"/>
      <c r="Q469" s="809"/>
      <c r="AA469" s="233"/>
      <c r="AB469" s="233"/>
      <c r="AC469" s="233"/>
      <c r="AD469" s="233"/>
      <c r="AE469" s="233"/>
      <c r="AF469" s="233"/>
      <c r="AG469" s="233"/>
      <c r="AH469" s="233"/>
      <c r="AI469" s="233"/>
      <c r="AJ469" s="233"/>
      <c r="AK469" s="233"/>
      <c r="AL469" s="233"/>
      <c r="AM469" s="233"/>
      <c r="AN469" s="233"/>
      <c r="AO469" s="233"/>
      <c r="AP469" s="233"/>
      <c r="AQ469" s="233"/>
      <c r="AR469" s="233"/>
      <c r="AS469" s="233"/>
      <c r="AT469" s="233"/>
      <c r="AU469" s="233"/>
      <c r="AV469" s="233"/>
      <c r="AW469" s="233"/>
      <c r="AX469" s="233"/>
      <c r="AY469" s="233"/>
      <c r="AZ469" s="233"/>
      <c r="BA469" s="235"/>
      <c r="BB469" s="412"/>
      <c r="BC469" s="235"/>
      <c r="BD469" s="235"/>
      <c r="BE469" s="235"/>
      <c r="BF469" s="235"/>
      <c r="BG469" s="235"/>
      <c r="BH469" s="235"/>
      <c r="BI469" s="235"/>
      <c r="BJ469" s="235"/>
      <c r="BK469" s="235"/>
      <c r="BL469" s="235"/>
      <c r="BM469" s="235"/>
      <c r="BN469" s="235"/>
      <c r="BO469" s="235"/>
      <c r="BP469" s="235"/>
      <c r="BQ469" s="235"/>
      <c r="BR469" s="235"/>
      <c r="BS469" s="235"/>
      <c r="BT469" s="235"/>
      <c r="BU469" s="235"/>
      <c r="BV469" s="235"/>
      <c r="BW469" s="235"/>
      <c r="BX469" s="235"/>
      <c r="BY469" s="235"/>
      <c r="BZ469" s="236"/>
      <c r="CA469" s="236"/>
      <c r="CB469" s="236"/>
      <c r="CC469" s="236"/>
      <c r="CD469" s="236"/>
      <c r="CE469" s="236"/>
      <c r="CF469" s="236"/>
      <c r="CG469" s="236"/>
      <c r="CH469" s="236"/>
      <c r="CI469" s="236"/>
      <c r="CJ469" s="236"/>
      <c r="CK469" s="236"/>
      <c r="CL469" s="236"/>
      <c r="CM469" s="236"/>
      <c r="CN469" s="236"/>
      <c r="CO469" s="236"/>
      <c r="CP469" s="236"/>
      <c r="CQ469" s="236"/>
      <c r="CR469" s="236"/>
      <c r="CS469" s="236"/>
      <c r="CT469" s="236"/>
      <c r="CU469" s="236"/>
      <c r="CV469" s="236"/>
      <c r="CW469" s="236"/>
      <c r="CX469" s="236"/>
      <c r="CY469" s="236"/>
      <c r="CZ469" s="236"/>
    </row>
    <row r="470" s="240" customFormat="true" ht="25.15" customHeight="true" x14ac:dyDescent="0.2">
      <c r="C470" s="2430" t="s">
        <v>340</v>
      </c>
      <c r="D470" s="2258"/>
      <c r="E470" s="856">
        <v>4.8199943184684815E-4</v>
      </c>
      <c r="F470" s="809"/>
      <c r="G470" s="809"/>
      <c r="H470" s="2434" t="s">
        <v>342</v>
      </c>
      <c r="I470" s="2258"/>
      <c r="J470" s="857">
        <v>4.187413741479556E-4</v>
      </c>
      <c r="K470" s="809"/>
      <c r="L470" s="809"/>
      <c r="M470" s="2440" t="s">
        <v>319</v>
      </c>
      <c r="N470" s="2258"/>
      <c r="O470" s="858">
        <v>4.0688284829083189E-2</v>
      </c>
      <c r="P470" s="809"/>
      <c r="Q470" s="809"/>
      <c r="AA470" s="233"/>
      <c r="AB470" s="233"/>
      <c r="AC470" s="233"/>
      <c r="AD470" s="233"/>
      <c r="AE470" s="233"/>
      <c r="AF470" s="233"/>
      <c r="AG470" s="233"/>
      <c r="AH470" s="233"/>
      <c r="AI470" s="233"/>
      <c r="AJ470" s="233"/>
      <c r="AK470" s="233"/>
      <c r="AL470" s="233"/>
      <c r="AM470" s="233"/>
      <c r="AN470" s="233"/>
      <c r="AO470" s="233"/>
      <c r="AP470" s="233"/>
      <c r="AQ470" s="233"/>
      <c r="AR470" s="233"/>
      <c r="AS470" s="233"/>
      <c r="AT470" s="233"/>
      <c r="AU470" s="233"/>
      <c r="AV470" s="233"/>
      <c r="AW470" s="233"/>
      <c r="AX470" s="233"/>
      <c r="AY470" s="233"/>
      <c r="AZ470" s="233"/>
      <c r="BA470" s="235"/>
      <c r="BB470" s="412"/>
      <c r="BC470" s="235"/>
      <c r="BD470" s="235"/>
      <c r="BE470" s="235"/>
      <c r="BF470" s="235"/>
      <c r="BG470" s="235"/>
      <c r="BH470" s="235"/>
      <c r="BI470" s="235"/>
      <c r="BJ470" s="235"/>
      <c r="BK470" s="235"/>
      <c r="BL470" s="235"/>
      <c r="BM470" s="235"/>
      <c r="BN470" s="235"/>
      <c r="BO470" s="235"/>
      <c r="BP470" s="235"/>
      <c r="BQ470" s="235"/>
      <c r="BR470" s="235"/>
      <c r="BS470" s="235"/>
      <c r="BT470" s="235"/>
      <c r="BU470" s="235"/>
      <c r="BV470" s="235"/>
      <c r="BW470" s="235"/>
      <c r="BX470" s="235"/>
      <c r="BY470" s="235"/>
      <c r="BZ470" s="236"/>
      <c r="CA470" s="236"/>
      <c r="CB470" s="236"/>
      <c r="CC470" s="236"/>
      <c r="CD470" s="236"/>
      <c r="CE470" s="236"/>
      <c r="CF470" s="236"/>
      <c r="CG470" s="236"/>
      <c r="CH470" s="236"/>
      <c r="CI470" s="236"/>
      <c r="CJ470" s="236"/>
      <c r="CK470" s="236"/>
      <c r="CL470" s="236"/>
      <c r="CM470" s="236"/>
      <c r="CN470" s="236"/>
      <c r="CO470" s="236"/>
      <c r="CP470" s="236"/>
      <c r="CQ470" s="236"/>
      <c r="CR470" s="236"/>
      <c r="CS470" s="236"/>
      <c r="CT470" s="236"/>
      <c r="CU470" s="236"/>
      <c r="CV470" s="236"/>
      <c r="CW470" s="236"/>
      <c r="CX470" s="236"/>
      <c r="CY470" s="236"/>
      <c r="CZ470" s="236"/>
    </row>
    <row r="471" s="240" customFormat="true" ht="25.15" customHeight="true" x14ac:dyDescent="0.2">
      <c r="C471" s="2430" t="s">
        <v>338</v>
      </c>
      <c r="D471" s="2258"/>
      <c r="E471" s="856">
        <v>1.1881404816212638E-3</v>
      </c>
      <c r="F471" s="809"/>
      <c r="G471" s="809"/>
      <c r="H471" s="2434" t="s">
        <v>331</v>
      </c>
      <c r="I471" s="2258"/>
      <c r="J471" s="857">
        <v>5.3110852194709372E-3</v>
      </c>
      <c r="K471" s="809"/>
      <c r="L471" s="809"/>
      <c r="M471" s="2440" t="s">
        <v>347</v>
      </c>
      <c r="N471" s="2258"/>
      <c r="O471" s="858">
        <v>2.2831021345047674E-4</v>
      </c>
      <c r="P471" s="809"/>
      <c r="Q471" s="809"/>
      <c r="AA471" s="233"/>
      <c r="AB471" s="233"/>
      <c r="AC471" s="233"/>
      <c r="AD471" s="233"/>
      <c r="AE471" s="233"/>
      <c r="AF471" s="233"/>
      <c r="AG471" s="233"/>
      <c r="AH471" s="233"/>
      <c r="AI471" s="233"/>
      <c r="AJ471" s="233"/>
      <c r="AK471" s="233"/>
      <c r="AL471" s="233"/>
      <c r="AM471" s="233"/>
      <c r="AN471" s="233"/>
      <c r="AO471" s="233"/>
      <c r="AP471" s="233"/>
      <c r="AQ471" s="233"/>
      <c r="AR471" s="233"/>
      <c r="AS471" s="233"/>
      <c r="AT471" s="233"/>
      <c r="AU471" s="233"/>
      <c r="AV471" s="233"/>
      <c r="AW471" s="233"/>
      <c r="AX471" s="233"/>
      <c r="AY471" s="233"/>
      <c r="AZ471" s="233"/>
      <c r="BA471" s="235"/>
      <c r="BB471" s="412"/>
      <c r="BC471" s="235"/>
      <c r="BD471" s="235"/>
      <c r="BE471" s="235"/>
      <c r="BF471" s="235"/>
      <c r="BG471" s="235"/>
      <c r="BH471" s="235"/>
      <c r="BI471" s="235"/>
      <c r="BJ471" s="235"/>
      <c r="BK471" s="235"/>
      <c r="BL471" s="235"/>
      <c r="BM471" s="235"/>
      <c r="BN471" s="235"/>
      <c r="BO471" s="235"/>
      <c r="BP471" s="235"/>
      <c r="BQ471" s="235"/>
      <c r="BR471" s="235"/>
      <c r="BS471" s="235"/>
      <c r="BT471" s="235"/>
      <c r="BU471" s="235"/>
      <c r="BV471" s="235"/>
      <c r="BW471" s="235"/>
      <c r="BX471" s="235"/>
      <c r="BY471" s="235"/>
      <c r="BZ471" s="236"/>
      <c r="CA471" s="236"/>
      <c r="CB471" s="236"/>
      <c r="CC471" s="236"/>
      <c r="CD471" s="236"/>
      <c r="CE471" s="236"/>
      <c r="CF471" s="236"/>
      <c r="CG471" s="236"/>
      <c r="CH471" s="236"/>
      <c r="CI471" s="236"/>
      <c r="CJ471" s="236"/>
      <c r="CK471" s="236"/>
      <c r="CL471" s="236"/>
      <c r="CM471" s="236"/>
      <c r="CN471" s="236"/>
      <c r="CO471" s="236"/>
      <c r="CP471" s="236"/>
      <c r="CQ471" s="236"/>
      <c r="CR471" s="236"/>
      <c r="CS471" s="236"/>
      <c r="CT471" s="236"/>
      <c r="CU471" s="236"/>
      <c r="CV471" s="236"/>
      <c r="CW471" s="236"/>
      <c r="CX471" s="236"/>
      <c r="CY471" s="236"/>
      <c r="CZ471" s="236"/>
    </row>
    <row r="472" s="240" customFormat="true" ht="25.15" customHeight="true" x14ac:dyDescent="0.2">
      <c r="C472" s="2430" t="s">
        <v>339</v>
      </c>
      <c r="D472" s="2258"/>
      <c r="E472" s="856">
        <v>1.0797117488956054E-4</v>
      </c>
      <c r="F472" s="809"/>
      <c r="G472" s="809"/>
      <c r="H472" s="2434" t="s">
        <v>329</v>
      </c>
      <c r="I472" s="2258"/>
      <c r="J472" s="857">
        <v>3.3580404306113379E-3</v>
      </c>
      <c r="K472" s="809"/>
      <c r="L472" s="809"/>
      <c r="M472" s="2440" t="s">
        <v>344</v>
      </c>
      <c r="N472" s="2258"/>
      <c r="O472" s="858">
        <v>1.1830142717737485E-3</v>
      </c>
      <c r="P472" s="809"/>
      <c r="Q472" s="809"/>
      <c r="AA472" s="233"/>
      <c r="AB472" s="233"/>
      <c r="AC472" s="233"/>
      <c r="AD472" s="233"/>
      <c r="AE472" s="233"/>
      <c r="AF472" s="233"/>
      <c r="AG472" s="233"/>
      <c r="AH472" s="233"/>
      <c r="AI472" s="233"/>
      <c r="AJ472" s="233"/>
      <c r="AK472" s="233"/>
      <c r="AL472" s="233"/>
      <c r="AM472" s="233"/>
      <c r="AN472" s="233"/>
      <c r="AO472" s="233"/>
      <c r="AP472" s="233"/>
      <c r="AQ472" s="233"/>
      <c r="AR472" s="233"/>
      <c r="AS472" s="233"/>
      <c r="AT472" s="233"/>
      <c r="AU472" s="233"/>
      <c r="AV472" s="233"/>
      <c r="AW472" s="233"/>
      <c r="AX472" s="233"/>
      <c r="AY472" s="233"/>
      <c r="AZ472" s="233"/>
      <c r="BA472" s="235"/>
      <c r="BB472" s="412"/>
      <c r="BC472" s="235"/>
      <c r="BD472" s="235"/>
      <c r="BE472" s="235"/>
      <c r="BF472" s="235"/>
      <c r="BG472" s="235"/>
      <c r="BH472" s="235"/>
      <c r="BI472" s="235"/>
      <c r="BJ472" s="235"/>
      <c r="BK472" s="235"/>
      <c r="BL472" s="235"/>
      <c r="BM472" s="235"/>
      <c r="BN472" s="235"/>
      <c r="BO472" s="235"/>
      <c r="BP472" s="235"/>
      <c r="BQ472" s="235"/>
      <c r="BR472" s="235"/>
      <c r="BS472" s="235"/>
      <c r="BT472" s="235"/>
      <c r="BU472" s="235"/>
      <c r="BV472" s="235"/>
      <c r="BW472" s="235"/>
      <c r="BX472" s="235"/>
      <c r="BY472" s="235"/>
      <c r="BZ472" s="236"/>
      <c r="CA472" s="236"/>
      <c r="CB472" s="236"/>
      <c r="CC472" s="236"/>
      <c r="CD472" s="236"/>
      <c r="CE472" s="236"/>
      <c r="CF472" s="236"/>
      <c r="CG472" s="236"/>
      <c r="CH472" s="236"/>
      <c r="CI472" s="236"/>
      <c r="CJ472" s="236"/>
      <c r="CK472" s="236"/>
      <c r="CL472" s="236"/>
      <c r="CM472" s="236"/>
      <c r="CN472" s="236"/>
      <c r="CO472" s="236"/>
      <c r="CP472" s="236"/>
      <c r="CQ472" s="236"/>
      <c r="CR472" s="236"/>
      <c r="CS472" s="236"/>
      <c r="CT472" s="236"/>
      <c r="CU472" s="236"/>
      <c r="CV472" s="236"/>
      <c r="CW472" s="236"/>
      <c r="CX472" s="236"/>
      <c r="CY472" s="236"/>
      <c r="CZ472" s="236"/>
    </row>
    <row r="473" s="240" customFormat="true" ht="25.15" customHeight="true" x14ac:dyDescent="0.2">
      <c r="C473" s="2430" t="s">
        <v>342</v>
      </c>
      <c r="D473" s="2258"/>
      <c r="E473" s="856">
        <v>8.5922383176782876E-4</v>
      </c>
      <c r="F473" s="809"/>
      <c r="G473" s="809"/>
      <c r="H473" s="2434" t="s">
        <v>328</v>
      </c>
      <c r="I473" s="2258"/>
      <c r="J473" s="857">
        <v>8.394964060830748E-3</v>
      </c>
      <c r="K473" s="809"/>
      <c r="L473" s="809"/>
      <c r="M473" s="2440" t="s">
        <v>324</v>
      </c>
      <c r="N473" s="2258"/>
      <c r="O473" s="858">
        <v>1.7958420462873811E-2</v>
      </c>
      <c r="P473" s="809"/>
      <c r="Q473" s="809"/>
      <c r="AA473" s="233"/>
      <c r="AB473" s="233"/>
      <c r="AC473" s="233"/>
      <c r="AD473" s="233"/>
      <c r="AE473" s="233"/>
      <c r="AF473" s="233"/>
      <c r="AG473" s="233"/>
      <c r="AH473" s="233"/>
      <c r="AI473" s="233"/>
      <c r="AJ473" s="233"/>
      <c r="AK473" s="233"/>
      <c r="AL473" s="233"/>
      <c r="AM473" s="233"/>
      <c r="AN473" s="233"/>
      <c r="AO473" s="233"/>
      <c r="AP473" s="233"/>
      <c r="AQ473" s="233"/>
      <c r="AR473" s="233"/>
      <c r="AS473" s="233"/>
      <c r="AT473" s="233"/>
      <c r="AU473" s="233"/>
      <c r="AV473" s="233"/>
      <c r="AW473" s="233"/>
      <c r="AX473" s="233"/>
      <c r="AY473" s="233"/>
      <c r="AZ473" s="233"/>
      <c r="BA473" s="235"/>
      <c r="BB473" s="412"/>
      <c r="BC473" s="235"/>
      <c r="BD473" s="235"/>
      <c r="BE473" s="235"/>
      <c r="BF473" s="235"/>
      <c r="BG473" s="235"/>
      <c r="BH473" s="235"/>
      <c r="BI473" s="235"/>
      <c r="BJ473" s="235"/>
      <c r="BK473" s="235"/>
      <c r="BL473" s="235"/>
      <c r="BM473" s="235"/>
      <c r="BN473" s="235"/>
      <c r="BO473" s="235"/>
      <c r="BP473" s="235"/>
      <c r="BQ473" s="235"/>
      <c r="BR473" s="235"/>
      <c r="BS473" s="235"/>
      <c r="BT473" s="235"/>
      <c r="BU473" s="235"/>
      <c r="BV473" s="235"/>
      <c r="BW473" s="235"/>
      <c r="BX473" s="235"/>
      <c r="BY473" s="235"/>
      <c r="BZ473" s="236"/>
      <c r="CA473" s="236"/>
      <c r="CB473" s="236"/>
      <c r="CC473" s="236"/>
      <c r="CD473" s="236"/>
      <c r="CE473" s="236"/>
      <c r="CF473" s="236"/>
      <c r="CG473" s="236"/>
      <c r="CH473" s="236"/>
      <c r="CI473" s="236"/>
      <c r="CJ473" s="236"/>
      <c r="CK473" s="236"/>
      <c r="CL473" s="236"/>
      <c r="CM473" s="236"/>
      <c r="CN473" s="236"/>
      <c r="CO473" s="236"/>
      <c r="CP473" s="236"/>
      <c r="CQ473" s="236"/>
      <c r="CR473" s="236"/>
      <c r="CS473" s="236"/>
      <c r="CT473" s="236"/>
      <c r="CU473" s="236"/>
      <c r="CV473" s="236"/>
      <c r="CW473" s="236"/>
      <c r="CX473" s="236"/>
      <c r="CY473" s="236"/>
      <c r="CZ473" s="236"/>
    </row>
    <row r="474" s="240" customFormat="true" ht="25.15" customHeight="true" x14ac:dyDescent="0.2">
      <c r="C474" s="2430" t="s">
        <v>331</v>
      </c>
      <c r="D474" s="2258"/>
      <c r="E474" s="856">
        <v>7.0814913205606723E-3</v>
      </c>
      <c r="F474" s="809"/>
      <c r="G474" s="809"/>
      <c r="H474" s="2434" t="s">
        <v>335</v>
      </c>
      <c r="I474" s="2258"/>
      <c r="J474" s="863">
        <v>2.994408769812089E-6</v>
      </c>
      <c r="K474" s="809"/>
      <c r="L474" s="809"/>
      <c r="M474" s="2440" t="s">
        <v>341</v>
      </c>
      <c r="N474" s="2258"/>
      <c r="O474" s="858">
        <v>1.8420310857480194E-3</v>
      </c>
      <c r="P474" s="809"/>
      <c r="Q474" s="809"/>
      <c r="AA474" s="233"/>
      <c r="AB474" s="233"/>
      <c r="AC474" s="233"/>
      <c r="AD474" s="233"/>
      <c r="AE474" s="233"/>
      <c r="AF474" s="233"/>
      <c r="AG474" s="233"/>
      <c r="AH474" s="233"/>
      <c r="AI474" s="233"/>
      <c r="AJ474" s="233"/>
      <c r="AK474" s="233"/>
      <c r="AL474" s="233"/>
      <c r="AM474" s="233"/>
      <c r="AN474" s="233"/>
      <c r="AO474" s="233"/>
      <c r="AP474" s="233"/>
      <c r="AQ474" s="233"/>
      <c r="AR474" s="233"/>
      <c r="AS474" s="233"/>
      <c r="AT474" s="233"/>
      <c r="AU474" s="233"/>
      <c r="AV474" s="233"/>
      <c r="AW474" s="233"/>
      <c r="AX474" s="233"/>
      <c r="AY474" s="233"/>
      <c r="AZ474" s="233"/>
      <c r="BA474" s="235"/>
      <c r="BB474" s="412"/>
      <c r="BC474" s="235"/>
      <c r="BD474" s="235"/>
      <c r="BE474" s="235"/>
      <c r="BF474" s="235"/>
      <c r="BG474" s="235"/>
      <c r="BH474" s="235"/>
      <c r="BI474" s="235"/>
      <c r="BJ474" s="235"/>
      <c r="BK474" s="235"/>
      <c r="BL474" s="235"/>
      <c r="BM474" s="235"/>
      <c r="BN474" s="235"/>
      <c r="BO474" s="235"/>
      <c r="BP474" s="235"/>
      <c r="BQ474" s="235"/>
      <c r="BR474" s="235"/>
      <c r="BS474" s="235"/>
      <c r="BT474" s="235"/>
      <c r="BU474" s="235"/>
      <c r="BV474" s="235"/>
      <c r="BW474" s="235"/>
      <c r="BX474" s="235"/>
      <c r="BY474" s="235"/>
      <c r="BZ474" s="236"/>
      <c r="CA474" s="236"/>
      <c r="CB474" s="236"/>
      <c r="CC474" s="236"/>
      <c r="CD474" s="236"/>
      <c r="CE474" s="236"/>
      <c r="CF474" s="236"/>
      <c r="CG474" s="236"/>
      <c r="CH474" s="236"/>
      <c r="CI474" s="236"/>
      <c r="CJ474" s="236"/>
      <c r="CK474" s="236"/>
      <c r="CL474" s="236"/>
      <c r="CM474" s="236"/>
      <c r="CN474" s="236"/>
      <c r="CO474" s="236"/>
      <c r="CP474" s="236"/>
      <c r="CQ474" s="236"/>
      <c r="CR474" s="236"/>
      <c r="CS474" s="236"/>
      <c r="CT474" s="236"/>
      <c r="CU474" s="236"/>
      <c r="CV474" s="236"/>
      <c r="CW474" s="236"/>
      <c r="CX474" s="236"/>
      <c r="CY474" s="236"/>
      <c r="CZ474" s="236"/>
    </row>
    <row r="475" s="240" customFormat="true" ht="25.15" customHeight="true" x14ac:dyDescent="0.2">
      <c r="C475" s="2430" t="s">
        <v>329</v>
      </c>
      <c r="D475" s="2258"/>
      <c r="E475" s="856">
        <v>5.1058665194131728E-3</v>
      </c>
      <c r="F475" s="809"/>
      <c r="G475" s="809"/>
      <c r="H475" s="2434" t="s">
        <v>334</v>
      </c>
      <c r="I475" s="2258"/>
      <c r="J475" s="857">
        <v>7.472979287539409E-4</v>
      </c>
      <c r="K475" s="809"/>
      <c r="L475" s="809"/>
      <c r="M475" s="2440" t="s">
        <v>320</v>
      </c>
      <c r="N475" s="2258"/>
      <c r="O475" s="858">
        <v>3.4955401461946985E-2</v>
      </c>
      <c r="P475" s="809"/>
      <c r="Q475" s="809"/>
      <c r="AA475" s="233"/>
      <c r="AB475" s="233"/>
      <c r="AC475" s="233"/>
      <c r="AD475" s="233"/>
      <c r="AE475" s="233"/>
      <c r="AF475" s="233"/>
      <c r="AG475" s="233"/>
      <c r="AH475" s="233"/>
      <c r="AI475" s="233"/>
      <c r="AJ475" s="233"/>
      <c r="AK475" s="233"/>
      <c r="AL475" s="233"/>
      <c r="AM475" s="233"/>
      <c r="AN475" s="233"/>
      <c r="AO475" s="233"/>
      <c r="AP475" s="233"/>
      <c r="AQ475" s="233"/>
      <c r="AR475" s="233"/>
      <c r="AS475" s="233"/>
      <c r="AT475" s="233"/>
      <c r="AU475" s="233"/>
      <c r="AV475" s="233"/>
      <c r="AW475" s="233"/>
      <c r="AX475" s="233"/>
      <c r="AY475" s="233"/>
      <c r="AZ475" s="233"/>
      <c r="BA475" s="235"/>
      <c r="BB475" s="412"/>
      <c r="BC475" s="235"/>
      <c r="BD475" s="235"/>
      <c r="BE475" s="235"/>
      <c r="BF475" s="235"/>
      <c r="BG475" s="235"/>
      <c r="BH475" s="235"/>
      <c r="BI475" s="235"/>
      <c r="BJ475" s="235"/>
      <c r="BK475" s="235"/>
      <c r="BL475" s="235"/>
      <c r="BM475" s="235"/>
      <c r="BN475" s="235"/>
      <c r="BO475" s="235"/>
      <c r="BP475" s="235"/>
      <c r="BQ475" s="235"/>
      <c r="BR475" s="235"/>
      <c r="BS475" s="235"/>
      <c r="BT475" s="235"/>
      <c r="BU475" s="235"/>
      <c r="BV475" s="235"/>
      <c r="BW475" s="235"/>
      <c r="BX475" s="235"/>
      <c r="BY475" s="235"/>
      <c r="BZ475" s="236"/>
      <c r="CA475" s="236"/>
      <c r="CB475" s="236"/>
      <c r="CC475" s="236"/>
      <c r="CD475" s="236"/>
      <c r="CE475" s="236"/>
      <c r="CF475" s="236"/>
      <c r="CG475" s="236"/>
      <c r="CH475" s="236"/>
      <c r="CI475" s="236"/>
      <c r="CJ475" s="236"/>
      <c r="CK475" s="236"/>
      <c r="CL475" s="236"/>
      <c r="CM475" s="236"/>
      <c r="CN475" s="236"/>
      <c r="CO475" s="236"/>
      <c r="CP475" s="236"/>
      <c r="CQ475" s="236"/>
      <c r="CR475" s="236"/>
      <c r="CS475" s="236"/>
      <c r="CT475" s="236"/>
      <c r="CU475" s="236"/>
      <c r="CV475" s="236"/>
      <c r="CW475" s="236"/>
      <c r="CX475" s="236"/>
      <c r="CY475" s="236"/>
      <c r="CZ475" s="236"/>
    </row>
    <row r="476" s="240" customFormat="true" ht="25.15" customHeight="true" x14ac:dyDescent="0.2">
      <c r="C476" s="2430" t="s">
        <v>328</v>
      </c>
      <c r="D476" s="2258"/>
      <c r="E476" s="856">
        <v>4.6232268524088304E-3</v>
      </c>
      <c r="F476" s="809"/>
      <c r="G476" s="809"/>
      <c r="H476" s="2434" t="s">
        <v>319</v>
      </c>
      <c r="I476" s="2258"/>
      <c r="J476" s="857">
        <v>1.3926552453424822E-2</v>
      </c>
      <c r="K476" s="809"/>
      <c r="L476" s="809"/>
      <c r="M476" s="2440" t="s">
        <v>343</v>
      </c>
      <c r="N476" s="2258"/>
      <c r="O476" s="858">
        <v>1.1808729326647585E-3</v>
      </c>
      <c r="P476" s="809"/>
      <c r="Q476" s="809"/>
      <c r="AA476" s="233"/>
      <c r="AB476" s="233"/>
      <c r="AC476" s="233"/>
      <c r="AD476" s="233"/>
      <c r="AE476" s="233"/>
      <c r="AF476" s="233"/>
      <c r="AG476" s="233"/>
      <c r="AH476" s="233"/>
      <c r="AI476" s="233"/>
      <c r="AJ476" s="233"/>
      <c r="AK476" s="233"/>
      <c r="AL476" s="233"/>
      <c r="AM476" s="233"/>
      <c r="AN476" s="233"/>
      <c r="AO476" s="233"/>
      <c r="AP476" s="233"/>
      <c r="AQ476" s="233"/>
      <c r="AR476" s="233"/>
      <c r="AS476" s="233"/>
      <c r="AT476" s="233"/>
      <c r="AU476" s="233"/>
      <c r="AV476" s="233"/>
      <c r="AW476" s="233"/>
      <c r="AX476" s="233"/>
      <c r="AY476" s="233"/>
      <c r="AZ476" s="233"/>
      <c r="BA476" s="235"/>
      <c r="BB476" s="412"/>
      <c r="BC476" s="235"/>
      <c r="BD476" s="235"/>
      <c r="BE476" s="235"/>
      <c r="BF476" s="235"/>
      <c r="BG476" s="235"/>
      <c r="BH476" s="235"/>
      <c r="BI476" s="235"/>
      <c r="BJ476" s="235"/>
      <c r="BK476" s="235"/>
      <c r="BL476" s="235"/>
      <c r="BM476" s="235"/>
      <c r="BN476" s="235"/>
      <c r="BO476" s="235"/>
      <c r="BP476" s="235"/>
      <c r="BQ476" s="235"/>
      <c r="BR476" s="235"/>
      <c r="BS476" s="235"/>
      <c r="BT476" s="235"/>
      <c r="BU476" s="235"/>
      <c r="BV476" s="235"/>
      <c r="BW476" s="235"/>
      <c r="BX476" s="235"/>
      <c r="BY476" s="235"/>
      <c r="BZ476" s="236"/>
      <c r="CA476" s="236"/>
      <c r="CB476" s="236"/>
      <c r="CC476" s="236"/>
      <c r="CD476" s="236"/>
      <c r="CE476" s="236"/>
      <c r="CF476" s="236"/>
      <c r="CG476" s="236"/>
      <c r="CH476" s="236"/>
      <c r="CI476" s="236"/>
      <c r="CJ476" s="236"/>
      <c r="CK476" s="236"/>
      <c r="CL476" s="236"/>
      <c r="CM476" s="236"/>
      <c r="CN476" s="236"/>
      <c r="CO476" s="236"/>
      <c r="CP476" s="236"/>
      <c r="CQ476" s="236"/>
      <c r="CR476" s="236"/>
      <c r="CS476" s="236"/>
      <c r="CT476" s="236"/>
      <c r="CU476" s="236"/>
      <c r="CV476" s="236"/>
      <c r="CW476" s="236"/>
      <c r="CX476" s="236"/>
      <c r="CY476" s="236"/>
      <c r="CZ476" s="236"/>
    </row>
    <row r="477" s="240" customFormat="true" ht="25.15" customHeight="true" x14ac:dyDescent="0.2">
      <c r="C477" s="2430" t="s">
        <v>335</v>
      </c>
      <c r="D477" s="2258"/>
      <c r="E477" s="856">
        <v>2.9299737861459441E-3</v>
      </c>
      <c r="F477" s="809"/>
      <c r="G477" s="809"/>
      <c r="H477" s="2434" t="s">
        <v>324</v>
      </c>
      <c r="I477" s="2258"/>
      <c r="J477" s="857">
        <v>2.2623489641616494E-3</v>
      </c>
      <c r="K477" s="809"/>
      <c r="L477" s="809"/>
      <c r="M477" s="2440" t="s">
        <v>316</v>
      </c>
      <c r="N477" s="2258"/>
      <c r="O477" s="858">
        <v>7.3374286612348696E-2</v>
      </c>
      <c r="P477" s="809"/>
      <c r="Q477" s="809"/>
      <c r="AA477" s="233"/>
      <c r="AB477" s="233"/>
      <c r="AC477" s="233"/>
      <c r="AD477" s="233"/>
      <c r="AE477" s="233"/>
      <c r="AF477" s="233"/>
      <c r="AG477" s="233"/>
      <c r="AH477" s="233"/>
      <c r="AI477" s="233"/>
      <c r="AJ477" s="233"/>
      <c r="AK477" s="233"/>
      <c r="AL477" s="233"/>
      <c r="AM477" s="233"/>
      <c r="AN477" s="233"/>
      <c r="AO477" s="233"/>
      <c r="AP477" s="233"/>
      <c r="AQ477" s="233"/>
      <c r="AR477" s="233"/>
      <c r="AS477" s="233"/>
      <c r="AT477" s="233"/>
      <c r="AU477" s="233"/>
      <c r="AV477" s="233"/>
      <c r="AW477" s="233"/>
      <c r="AX477" s="233"/>
      <c r="AY477" s="233"/>
      <c r="AZ477" s="233"/>
      <c r="BA477" s="235"/>
      <c r="BB477" s="412"/>
      <c r="BC477" s="235"/>
      <c r="BD477" s="235"/>
      <c r="BE477" s="235"/>
      <c r="BF477" s="235"/>
      <c r="BG477" s="235"/>
      <c r="BH477" s="235"/>
      <c r="BI477" s="235"/>
      <c r="BJ477" s="235"/>
      <c r="BK477" s="235"/>
      <c r="BL477" s="235"/>
      <c r="BM477" s="235"/>
      <c r="BN477" s="235"/>
      <c r="BO477" s="235"/>
      <c r="BP477" s="235"/>
      <c r="BQ477" s="235"/>
      <c r="BR477" s="235"/>
      <c r="BS477" s="235"/>
      <c r="BT477" s="235"/>
      <c r="BU477" s="235"/>
      <c r="BV477" s="235"/>
      <c r="BW477" s="235"/>
      <c r="BX477" s="235"/>
      <c r="BY477" s="235"/>
      <c r="BZ477" s="236"/>
      <c r="CA477" s="236"/>
      <c r="CB477" s="236"/>
      <c r="CC477" s="236"/>
      <c r="CD477" s="236"/>
      <c r="CE477" s="236"/>
      <c r="CF477" s="236"/>
      <c r="CG477" s="236"/>
      <c r="CH477" s="236"/>
      <c r="CI477" s="236"/>
      <c r="CJ477" s="236"/>
      <c r="CK477" s="236"/>
      <c r="CL477" s="236"/>
      <c r="CM477" s="236"/>
      <c r="CN477" s="236"/>
      <c r="CO477" s="236"/>
      <c r="CP477" s="236"/>
      <c r="CQ477" s="236"/>
      <c r="CR477" s="236"/>
      <c r="CS477" s="236"/>
      <c r="CT477" s="236"/>
      <c r="CU477" s="236"/>
      <c r="CV477" s="236"/>
      <c r="CW477" s="236"/>
      <c r="CX477" s="236"/>
      <c r="CY477" s="236"/>
      <c r="CZ477" s="236"/>
    </row>
    <row r="478" s="240" customFormat="true" ht="25.15" customHeight="true" x14ac:dyDescent="0.2">
      <c r="C478" s="2430" t="s">
        <v>334</v>
      </c>
      <c r="D478" s="2258"/>
      <c r="E478" s="856">
        <v>3.6071930394036638E-3</v>
      </c>
      <c r="F478" s="809"/>
      <c r="G478" s="809"/>
      <c r="H478" s="2434" t="s">
        <v>341</v>
      </c>
      <c r="I478" s="2258"/>
      <c r="J478" s="857">
        <v>4.0956538628285962E-4</v>
      </c>
      <c r="K478" s="809"/>
      <c r="L478" s="809"/>
      <c r="M478" s="2440" t="s">
        <v>325</v>
      </c>
      <c r="N478" s="2258"/>
      <c r="O478" s="858">
        <v>4.1060673376719283E-3</v>
      </c>
      <c r="P478" s="809"/>
      <c r="Q478" s="809"/>
      <c r="AA478" s="233"/>
      <c r="AB478" s="233"/>
      <c r="AC478" s="233"/>
      <c r="AD478" s="233"/>
      <c r="AE478" s="233"/>
      <c r="AF478" s="233"/>
      <c r="AG478" s="233"/>
      <c r="AH478" s="233"/>
      <c r="AI478" s="233"/>
      <c r="AJ478" s="233"/>
      <c r="AK478" s="233"/>
      <c r="AL478" s="233"/>
      <c r="AM478" s="233"/>
      <c r="AN478" s="233"/>
      <c r="AO478" s="233"/>
      <c r="AP478" s="233"/>
      <c r="AQ478" s="233"/>
      <c r="AR478" s="233"/>
      <c r="AS478" s="233"/>
      <c r="AT478" s="233"/>
      <c r="AU478" s="233"/>
      <c r="AV478" s="233"/>
      <c r="AW478" s="233"/>
      <c r="AX478" s="233"/>
      <c r="AY478" s="233"/>
      <c r="AZ478" s="233"/>
      <c r="BA478" s="235"/>
      <c r="BB478" s="412"/>
      <c r="BC478" s="235"/>
      <c r="BD478" s="235"/>
      <c r="BE478" s="235"/>
      <c r="BF478" s="235"/>
      <c r="BG478" s="235"/>
      <c r="BH478" s="235"/>
      <c r="BI478" s="235"/>
      <c r="BJ478" s="235"/>
      <c r="BK478" s="235"/>
      <c r="BL478" s="235"/>
      <c r="BM478" s="235"/>
      <c r="BN478" s="235"/>
      <c r="BO478" s="235"/>
      <c r="BP478" s="235"/>
      <c r="BQ478" s="235"/>
      <c r="BR478" s="235"/>
      <c r="BS478" s="235"/>
      <c r="BT478" s="235"/>
      <c r="BU478" s="235"/>
      <c r="BV478" s="235"/>
      <c r="BW478" s="235"/>
      <c r="BX478" s="235"/>
      <c r="BY478" s="235"/>
      <c r="BZ478" s="236"/>
      <c r="CA478" s="236"/>
      <c r="CB478" s="236"/>
      <c r="CC478" s="236"/>
      <c r="CD478" s="236"/>
      <c r="CE478" s="236"/>
      <c r="CF478" s="236"/>
      <c r="CG478" s="236"/>
      <c r="CH478" s="236"/>
      <c r="CI478" s="236"/>
      <c r="CJ478" s="236"/>
      <c r="CK478" s="236"/>
      <c r="CL478" s="236"/>
      <c r="CM478" s="236"/>
      <c r="CN478" s="236"/>
      <c r="CO478" s="236"/>
      <c r="CP478" s="236"/>
      <c r="CQ478" s="236"/>
      <c r="CR478" s="236"/>
      <c r="CS478" s="236"/>
      <c r="CT478" s="236"/>
      <c r="CU478" s="236"/>
      <c r="CV478" s="236"/>
      <c r="CW478" s="236"/>
      <c r="CX478" s="236"/>
      <c r="CY478" s="236"/>
      <c r="CZ478" s="236"/>
    </row>
    <row r="479" s="240" customFormat="true" ht="25.15" customHeight="true" x14ac:dyDescent="0.2">
      <c r="C479" s="2430" t="s">
        <v>319</v>
      </c>
      <c r="D479" s="2258"/>
      <c r="E479" s="856">
        <v>2.3806039933064134E-2</v>
      </c>
      <c r="F479" s="809"/>
      <c r="G479" s="809"/>
      <c r="H479" s="2434" t="s">
        <v>320</v>
      </c>
      <c r="I479" s="2258"/>
      <c r="J479" s="857">
        <v>1.1959972220312625E-2</v>
      </c>
      <c r="K479" s="809"/>
      <c r="L479" s="809"/>
      <c r="M479" s="2440" t="s">
        <v>330</v>
      </c>
      <c r="N479" s="2258"/>
      <c r="O479" s="858">
        <v>3.3849923532180012E-3</v>
      </c>
      <c r="P479" s="809"/>
      <c r="Q479" s="809"/>
      <c r="AA479" s="233"/>
      <c r="AB479" s="233"/>
      <c r="AC479" s="233"/>
      <c r="AD479" s="233"/>
      <c r="AE479" s="233"/>
      <c r="AF479" s="233"/>
      <c r="AG479" s="233"/>
      <c r="AH479" s="233"/>
      <c r="AI479" s="233"/>
      <c r="AJ479" s="233"/>
      <c r="AK479" s="233"/>
      <c r="AL479" s="233"/>
      <c r="AM479" s="233"/>
      <c r="AN479" s="233"/>
      <c r="AO479" s="233"/>
      <c r="AP479" s="233"/>
      <c r="AQ479" s="233"/>
      <c r="AR479" s="233"/>
      <c r="AS479" s="233"/>
      <c r="AT479" s="233"/>
      <c r="AU479" s="233"/>
      <c r="AV479" s="233"/>
      <c r="AW479" s="233"/>
      <c r="AX479" s="233"/>
      <c r="AY479" s="233"/>
      <c r="AZ479" s="233"/>
      <c r="BA479" s="235"/>
      <c r="BB479" s="412"/>
      <c r="BC479" s="235"/>
      <c r="BD479" s="235"/>
      <c r="BE479" s="235"/>
      <c r="BF479" s="235"/>
      <c r="BG479" s="235"/>
      <c r="BH479" s="235"/>
      <c r="BI479" s="235"/>
      <c r="BJ479" s="235"/>
      <c r="BK479" s="235"/>
      <c r="BL479" s="235"/>
      <c r="BM479" s="235"/>
      <c r="BN479" s="235"/>
      <c r="BO479" s="235"/>
      <c r="BP479" s="235"/>
      <c r="BQ479" s="235"/>
      <c r="BR479" s="235"/>
      <c r="BS479" s="235"/>
      <c r="BT479" s="235"/>
      <c r="BU479" s="235"/>
      <c r="BV479" s="235"/>
      <c r="BW479" s="235"/>
      <c r="BX479" s="235"/>
      <c r="BY479" s="235"/>
      <c r="BZ479" s="236"/>
      <c r="CA479" s="236"/>
      <c r="CB479" s="236"/>
      <c r="CC479" s="236"/>
      <c r="CD479" s="236"/>
      <c r="CE479" s="236"/>
      <c r="CF479" s="236"/>
      <c r="CG479" s="236"/>
      <c r="CH479" s="236"/>
      <c r="CI479" s="236"/>
      <c r="CJ479" s="236"/>
      <c r="CK479" s="236"/>
      <c r="CL479" s="236"/>
      <c r="CM479" s="236"/>
      <c r="CN479" s="236"/>
      <c r="CO479" s="236"/>
      <c r="CP479" s="236"/>
      <c r="CQ479" s="236"/>
      <c r="CR479" s="236"/>
      <c r="CS479" s="236"/>
      <c r="CT479" s="236"/>
      <c r="CU479" s="236"/>
      <c r="CV479" s="236"/>
      <c r="CW479" s="236"/>
      <c r="CX479" s="236"/>
      <c r="CY479" s="236"/>
      <c r="CZ479" s="236"/>
    </row>
    <row r="480" s="240" customFormat="true" ht="25.15" customHeight="true" x14ac:dyDescent="0.2">
      <c r="C480" s="2430" t="s">
        <v>347</v>
      </c>
      <c r="D480" s="2258"/>
      <c r="E480" s="856">
        <v>3.8964697597389318E-4</v>
      </c>
      <c r="F480" s="809"/>
      <c r="G480" s="809"/>
      <c r="H480" s="2434" t="s">
        <v>343</v>
      </c>
      <c r="I480" s="2258"/>
      <c r="J480" s="863">
        <v>5.4126574300510261E-5</v>
      </c>
      <c r="K480" s="809"/>
      <c r="L480" s="809"/>
      <c r="M480" s="2440" t="s">
        <v>350</v>
      </c>
      <c r="N480" s="2258"/>
      <c r="O480" s="858">
        <v>1.9231049250770406E-4</v>
      </c>
      <c r="P480" s="809"/>
      <c r="Q480" s="809"/>
      <c r="AA480" s="233"/>
      <c r="AB480" s="233"/>
      <c r="AC480" s="233"/>
      <c r="AD480" s="233"/>
      <c r="AE480" s="233"/>
      <c r="AF480" s="233"/>
      <c r="AG480" s="233"/>
      <c r="AH480" s="233"/>
      <c r="AI480" s="233"/>
      <c r="AJ480" s="233"/>
      <c r="AK480" s="233"/>
      <c r="AL480" s="233"/>
      <c r="AM480" s="233"/>
      <c r="AN480" s="233"/>
      <c r="AO480" s="233"/>
      <c r="AP480" s="233"/>
      <c r="AQ480" s="233"/>
      <c r="AR480" s="233"/>
      <c r="AS480" s="233"/>
      <c r="AT480" s="233"/>
      <c r="AU480" s="233"/>
      <c r="AV480" s="233"/>
      <c r="AW480" s="233"/>
      <c r="AX480" s="233"/>
      <c r="AY480" s="233"/>
      <c r="AZ480" s="233"/>
      <c r="BA480" s="235"/>
      <c r="BB480" s="412"/>
      <c r="BC480" s="235"/>
      <c r="BD480" s="235"/>
      <c r="BE480" s="235"/>
      <c r="BF480" s="235"/>
      <c r="BG480" s="235"/>
      <c r="BH480" s="235"/>
      <c r="BI480" s="235"/>
      <c r="BJ480" s="235"/>
      <c r="BK480" s="235"/>
      <c r="BL480" s="235"/>
      <c r="BM480" s="235"/>
      <c r="BN480" s="235"/>
      <c r="BO480" s="235"/>
      <c r="BP480" s="235"/>
      <c r="BQ480" s="235"/>
      <c r="BR480" s="235"/>
      <c r="BS480" s="235"/>
      <c r="BT480" s="235"/>
      <c r="BU480" s="235"/>
      <c r="BV480" s="235"/>
      <c r="BW480" s="235"/>
      <c r="BX480" s="235"/>
      <c r="BY480" s="235"/>
      <c r="BZ480" s="236"/>
      <c r="CA480" s="236"/>
      <c r="CB480" s="236"/>
      <c r="CC480" s="236"/>
      <c r="CD480" s="236"/>
      <c r="CE480" s="236"/>
      <c r="CF480" s="236"/>
      <c r="CG480" s="236"/>
      <c r="CH480" s="236"/>
      <c r="CI480" s="236"/>
      <c r="CJ480" s="236"/>
      <c r="CK480" s="236"/>
      <c r="CL480" s="236"/>
      <c r="CM480" s="236"/>
      <c r="CN480" s="236"/>
      <c r="CO480" s="236"/>
      <c r="CP480" s="236"/>
      <c r="CQ480" s="236"/>
      <c r="CR480" s="236"/>
      <c r="CS480" s="236"/>
      <c r="CT480" s="236"/>
      <c r="CU480" s="236"/>
      <c r="CV480" s="236"/>
      <c r="CW480" s="236"/>
      <c r="CX480" s="236"/>
      <c r="CY480" s="236"/>
      <c r="CZ480" s="236"/>
    </row>
    <row r="481" s="240" customFormat="true" ht="25.15" customHeight="true" x14ac:dyDescent="0.2">
      <c r="C481" s="2430" t="s">
        <v>344</v>
      </c>
      <c r="D481" s="2258"/>
      <c r="E481" s="856">
        <v>5.645281497335679E-4</v>
      </c>
      <c r="F481" s="809"/>
      <c r="G481" s="809"/>
      <c r="H481" s="2434" t="s">
        <v>316</v>
      </c>
      <c r="I481" s="2258"/>
      <c r="J481" s="857">
        <v>2.34094778181053E-2</v>
      </c>
      <c r="K481" s="809"/>
      <c r="L481" s="809"/>
      <c r="M481" s="2440" t="s">
        <v>311</v>
      </c>
      <c r="N481" s="2258"/>
      <c r="O481" s="858">
        <v>5.4187453380996993E-3</v>
      </c>
      <c r="P481" s="809"/>
      <c r="Q481" s="809"/>
      <c r="AA481" s="233"/>
      <c r="AB481" s="233"/>
      <c r="AC481" s="233"/>
      <c r="AD481" s="233"/>
      <c r="AE481" s="233"/>
      <c r="AF481" s="233"/>
      <c r="AG481" s="233"/>
      <c r="AH481" s="233"/>
      <c r="AI481" s="233"/>
      <c r="AJ481" s="233"/>
      <c r="AK481" s="233"/>
      <c r="AL481" s="233"/>
      <c r="AM481" s="233"/>
      <c r="AN481" s="233"/>
      <c r="AO481" s="233"/>
      <c r="AP481" s="233"/>
      <c r="AQ481" s="233"/>
      <c r="AR481" s="233"/>
      <c r="AS481" s="233"/>
      <c r="AT481" s="233"/>
      <c r="AU481" s="233"/>
      <c r="AV481" s="233"/>
      <c r="AW481" s="233"/>
      <c r="AX481" s="233"/>
      <c r="AY481" s="233"/>
      <c r="AZ481" s="233"/>
      <c r="BA481" s="235"/>
      <c r="BB481" s="412"/>
      <c r="BC481" s="235"/>
      <c r="BD481" s="235"/>
      <c r="BE481" s="235"/>
      <c r="BF481" s="235"/>
      <c r="BG481" s="235"/>
      <c r="BH481" s="235"/>
      <c r="BI481" s="235"/>
      <c r="BJ481" s="235"/>
      <c r="BK481" s="235"/>
      <c r="BL481" s="235"/>
      <c r="BM481" s="235"/>
      <c r="BN481" s="235"/>
      <c r="BO481" s="235"/>
      <c r="BP481" s="235"/>
      <c r="BQ481" s="235"/>
      <c r="BR481" s="235"/>
      <c r="BS481" s="235"/>
      <c r="BT481" s="235"/>
      <c r="BU481" s="235"/>
      <c r="BV481" s="235"/>
      <c r="BW481" s="235"/>
      <c r="BX481" s="235"/>
      <c r="BY481" s="235"/>
      <c r="BZ481" s="236"/>
      <c r="CA481" s="236"/>
      <c r="CB481" s="236"/>
      <c r="CC481" s="236"/>
      <c r="CD481" s="236"/>
      <c r="CE481" s="236"/>
      <c r="CF481" s="236"/>
      <c r="CG481" s="236"/>
      <c r="CH481" s="236"/>
      <c r="CI481" s="236"/>
      <c r="CJ481" s="236"/>
      <c r="CK481" s="236"/>
      <c r="CL481" s="236"/>
      <c r="CM481" s="236"/>
      <c r="CN481" s="236"/>
      <c r="CO481" s="236"/>
      <c r="CP481" s="236"/>
      <c r="CQ481" s="236"/>
      <c r="CR481" s="236"/>
      <c r="CS481" s="236"/>
      <c r="CT481" s="236"/>
      <c r="CU481" s="236"/>
      <c r="CV481" s="236"/>
      <c r="CW481" s="236"/>
      <c r="CX481" s="236"/>
      <c r="CY481" s="236"/>
      <c r="CZ481" s="236"/>
    </row>
    <row r="482" s="240" customFormat="true" ht="25.15" customHeight="true" x14ac:dyDescent="0.2">
      <c r="C482" s="2430" t="s">
        <v>324</v>
      </c>
      <c r="D482" s="2258"/>
      <c r="E482" s="856">
        <v>8.6139110162886546E-3</v>
      </c>
      <c r="F482" s="809"/>
      <c r="G482" s="809"/>
      <c r="H482" s="2434" t="s">
        <v>325</v>
      </c>
      <c r="I482" s="2258"/>
      <c r="J482" s="857">
        <v>1.1013040090630196E-2</v>
      </c>
      <c r="K482" s="809"/>
      <c r="L482" s="809"/>
      <c r="M482" s="2440" t="s">
        <v>310</v>
      </c>
      <c r="N482" s="2258"/>
      <c r="O482" s="858">
        <v>2.0661863899856203E-2</v>
      </c>
      <c r="P482" s="809"/>
      <c r="Q482" s="809"/>
      <c r="AA482" s="233"/>
      <c r="AB482" s="233"/>
      <c r="AC482" s="233"/>
      <c r="AD482" s="233"/>
      <c r="AE482" s="233"/>
      <c r="AF482" s="233"/>
      <c r="AG482" s="233"/>
      <c r="AH482" s="233"/>
      <c r="AI482" s="233"/>
      <c r="AJ482" s="233"/>
      <c r="AK482" s="233"/>
      <c r="AL482" s="233"/>
      <c r="AM482" s="233"/>
      <c r="AN482" s="233"/>
      <c r="AO482" s="233"/>
      <c r="AP482" s="233"/>
      <c r="AQ482" s="233"/>
      <c r="AR482" s="233"/>
      <c r="AS482" s="233"/>
      <c r="AT482" s="233"/>
      <c r="AU482" s="233"/>
      <c r="AV482" s="233"/>
      <c r="AW482" s="233"/>
      <c r="AX482" s="233"/>
      <c r="AY482" s="233"/>
      <c r="AZ482" s="233"/>
      <c r="BA482" s="235"/>
      <c r="BB482" s="412"/>
      <c r="BC482" s="235"/>
      <c r="BD482" s="235"/>
      <c r="BE482" s="235"/>
      <c r="BF482" s="235"/>
      <c r="BG482" s="235"/>
      <c r="BH482" s="235"/>
      <c r="BI482" s="235"/>
      <c r="BJ482" s="235"/>
      <c r="BK482" s="235"/>
      <c r="BL482" s="235"/>
      <c r="BM482" s="235"/>
      <c r="BN482" s="235"/>
      <c r="BO482" s="235"/>
      <c r="BP482" s="235"/>
      <c r="BQ482" s="235"/>
      <c r="BR482" s="235"/>
      <c r="BS482" s="235"/>
      <c r="BT482" s="235"/>
      <c r="BU482" s="235"/>
      <c r="BV482" s="235"/>
      <c r="BW482" s="235"/>
      <c r="BX482" s="235"/>
      <c r="BY482" s="235"/>
      <c r="BZ482" s="236"/>
      <c r="CA482" s="236"/>
      <c r="CB482" s="236"/>
      <c r="CC482" s="236"/>
      <c r="CD482" s="236"/>
      <c r="CE482" s="236"/>
      <c r="CF482" s="236"/>
      <c r="CG482" s="236"/>
      <c r="CH482" s="236"/>
      <c r="CI482" s="236"/>
      <c r="CJ482" s="236"/>
      <c r="CK482" s="236"/>
      <c r="CL482" s="236"/>
      <c r="CM482" s="236"/>
      <c r="CN482" s="236"/>
      <c r="CO482" s="236"/>
      <c r="CP482" s="236"/>
      <c r="CQ482" s="236"/>
      <c r="CR482" s="236"/>
      <c r="CS482" s="236"/>
      <c r="CT482" s="236"/>
      <c r="CU482" s="236"/>
      <c r="CV482" s="236"/>
      <c r="CW482" s="236"/>
      <c r="CX482" s="236"/>
      <c r="CY482" s="236"/>
      <c r="CZ482" s="236"/>
    </row>
    <row r="483" s="240" customFormat="true" ht="25.15" customHeight="true" x14ac:dyDescent="0.2">
      <c r="C483" s="2430" t="s">
        <v>341</v>
      </c>
      <c r="D483" s="2258"/>
      <c r="E483" s="862">
        <v>2.5604555731996456E-5</v>
      </c>
      <c r="F483" s="809"/>
      <c r="G483" s="809"/>
      <c r="H483" s="2434" t="s">
        <v>330</v>
      </c>
      <c r="I483" s="2258"/>
      <c r="J483" s="857">
        <v>6.0415938405143895E-3</v>
      </c>
      <c r="K483" s="809"/>
      <c r="L483" s="809"/>
      <c r="M483" s="2440" t="s">
        <v>327</v>
      </c>
      <c r="N483" s="2258"/>
      <c r="O483" s="858">
        <v>1.313187762559684E-2</v>
      </c>
      <c r="P483" s="809"/>
      <c r="Q483" s="809"/>
      <c r="AA483" s="233"/>
      <c r="AB483" s="233"/>
      <c r="AC483" s="233"/>
      <c r="AD483" s="233"/>
      <c r="AE483" s="233"/>
      <c r="AF483" s="233"/>
      <c r="AG483" s="233"/>
      <c r="AH483" s="233"/>
      <c r="AI483" s="233"/>
      <c r="AJ483" s="233"/>
      <c r="AK483" s="233"/>
      <c r="AL483" s="233"/>
      <c r="AM483" s="233"/>
      <c r="AN483" s="233"/>
      <c r="AO483" s="233"/>
      <c r="AP483" s="233"/>
      <c r="AQ483" s="233"/>
      <c r="AR483" s="233"/>
      <c r="AS483" s="233"/>
      <c r="AT483" s="233"/>
      <c r="AU483" s="233"/>
      <c r="AV483" s="233"/>
      <c r="AW483" s="233"/>
      <c r="AX483" s="233"/>
      <c r="AY483" s="233"/>
      <c r="AZ483" s="233"/>
      <c r="BA483" s="235"/>
      <c r="BB483" s="412"/>
      <c r="BC483" s="235"/>
      <c r="BD483" s="235"/>
      <c r="BE483" s="235"/>
      <c r="BF483" s="235"/>
      <c r="BG483" s="235"/>
      <c r="BH483" s="235"/>
      <c r="BI483" s="235"/>
      <c r="BJ483" s="235"/>
      <c r="BK483" s="235"/>
      <c r="BL483" s="235"/>
      <c r="BM483" s="235"/>
      <c r="BN483" s="235"/>
      <c r="BO483" s="235"/>
      <c r="BP483" s="235"/>
      <c r="BQ483" s="235"/>
      <c r="BR483" s="235"/>
      <c r="BS483" s="235"/>
      <c r="BT483" s="235"/>
      <c r="BU483" s="235"/>
      <c r="BV483" s="235"/>
      <c r="BW483" s="235"/>
      <c r="BX483" s="235"/>
      <c r="BY483" s="235"/>
      <c r="BZ483" s="236"/>
      <c r="CA483" s="236"/>
      <c r="CB483" s="236"/>
      <c r="CC483" s="236"/>
      <c r="CD483" s="236"/>
      <c r="CE483" s="236"/>
      <c r="CF483" s="236"/>
      <c r="CG483" s="236"/>
      <c r="CH483" s="236"/>
      <c r="CI483" s="236"/>
      <c r="CJ483" s="236"/>
      <c r="CK483" s="236"/>
      <c r="CL483" s="236"/>
      <c r="CM483" s="236"/>
      <c r="CN483" s="236"/>
      <c r="CO483" s="236"/>
      <c r="CP483" s="236"/>
      <c r="CQ483" s="236"/>
      <c r="CR483" s="236"/>
      <c r="CS483" s="236"/>
      <c r="CT483" s="236"/>
      <c r="CU483" s="236"/>
      <c r="CV483" s="236"/>
      <c r="CW483" s="236"/>
      <c r="CX483" s="236"/>
      <c r="CY483" s="236"/>
      <c r="CZ483" s="236"/>
    </row>
    <row r="484" s="240" customFormat="true" ht="25.15" customHeight="true" x14ac:dyDescent="0.2">
      <c r="C484" s="2430" t="s">
        <v>320</v>
      </c>
      <c r="D484" s="2258"/>
      <c r="E484" s="856">
        <v>3.352899749096605E-2</v>
      </c>
      <c r="F484" s="809"/>
      <c r="G484" s="809"/>
      <c r="H484" s="2434" t="s">
        <v>336</v>
      </c>
      <c r="I484" s="2258"/>
      <c r="J484" s="857">
        <v>1.3822098992900523E-3</v>
      </c>
      <c r="K484" s="809"/>
      <c r="L484" s="809"/>
      <c r="M484" s="2440" t="s">
        <v>337</v>
      </c>
      <c r="N484" s="2258"/>
      <c r="O484" s="858">
        <v>5.2913971141852036E-3</v>
      </c>
      <c r="P484" s="809"/>
      <c r="Q484" s="809"/>
      <c r="AA484" s="233"/>
      <c r="AB484" s="233"/>
      <c r="AC484" s="233"/>
      <c r="AD484" s="233"/>
      <c r="AE484" s="233"/>
      <c r="AF484" s="233"/>
      <c r="AG484" s="233"/>
      <c r="AH484" s="233"/>
      <c r="AI484" s="233"/>
      <c r="AJ484" s="233"/>
      <c r="AK484" s="233"/>
      <c r="AL484" s="233"/>
      <c r="AM484" s="233"/>
      <c r="AN484" s="233"/>
      <c r="AO484" s="233"/>
      <c r="AP484" s="233"/>
      <c r="AQ484" s="233"/>
      <c r="AR484" s="233"/>
      <c r="AS484" s="233"/>
      <c r="AT484" s="233"/>
      <c r="AU484" s="233"/>
      <c r="AV484" s="233"/>
      <c r="AW484" s="233"/>
      <c r="AX484" s="233"/>
      <c r="AY484" s="233"/>
      <c r="AZ484" s="233"/>
      <c r="BA484" s="235"/>
      <c r="BB484" s="412"/>
      <c r="BC484" s="235"/>
      <c r="BD484" s="235"/>
      <c r="BE484" s="235"/>
      <c r="BF484" s="235"/>
      <c r="BG484" s="235"/>
      <c r="BH484" s="235"/>
      <c r="BI484" s="235"/>
      <c r="BJ484" s="235"/>
      <c r="BK484" s="235"/>
      <c r="BL484" s="235"/>
      <c r="BM484" s="235"/>
      <c r="BN484" s="235"/>
      <c r="BO484" s="235"/>
      <c r="BP484" s="235"/>
      <c r="BQ484" s="235"/>
      <c r="BR484" s="235"/>
      <c r="BS484" s="235"/>
      <c r="BT484" s="235"/>
      <c r="BU484" s="235"/>
      <c r="BV484" s="235"/>
      <c r="BW484" s="235"/>
      <c r="BX484" s="235"/>
      <c r="BY484" s="235"/>
      <c r="BZ484" s="236"/>
      <c r="CA484" s="236"/>
      <c r="CB484" s="236"/>
      <c r="CC484" s="236"/>
      <c r="CD484" s="236"/>
      <c r="CE484" s="236"/>
      <c r="CF484" s="236"/>
      <c r="CG484" s="236"/>
      <c r="CH484" s="236"/>
      <c r="CI484" s="236"/>
      <c r="CJ484" s="236"/>
      <c r="CK484" s="236"/>
      <c r="CL484" s="236"/>
      <c r="CM484" s="236"/>
      <c r="CN484" s="236"/>
      <c r="CO484" s="236"/>
      <c r="CP484" s="236"/>
      <c r="CQ484" s="236"/>
      <c r="CR484" s="236"/>
      <c r="CS484" s="236"/>
      <c r="CT484" s="236"/>
      <c r="CU484" s="236"/>
      <c r="CV484" s="236"/>
      <c r="CW484" s="236"/>
      <c r="CX484" s="236"/>
      <c r="CY484" s="236"/>
      <c r="CZ484" s="236"/>
    </row>
    <row r="485" s="240" customFormat="true" ht="25.15" customHeight="true" x14ac:dyDescent="0.2">
      <c r="C485" s="2430" t="s">
        <v>343</v>
      </c>
      <c r="D485" s="2258"/>
      <c r="E485" s="856">
        <v>7.7896532730959789E-4</v>
      </c>
      <c r="F485" s="809"/>
      <c r="G485" s="809"/>
      <c r="H485" s="2434" t="s">
        <v>350</v>
      </c>
      <c r="I485" s="2258"/>
      <c r="J485" s="863">
        <v>1.7604024175563686E-6</v>
      </c>
      <c r="K485" s="809"/>
      <c r="L485" s="809"/>
      <c r="M485" s="2440" t="s">
        <v>326</v>
      </c>
      <c r="N485" s="2258"/>
      <c r="O485" s="858">
        <v>1.4154855751304896E-2</v>
      </c>
      <c r="P485" s="809"/>
      <c r="Q485" s="809"/>
      <c r="AA485" s="233"/>
      <c r="AB485" s="233"/>
      <c r="AC485" s="233"/>
      <c r="AD485" s="233"/>
      <c r="AE485" s="233"/>
      <c r="AF485" s="233"/>
      <c r="AG485" s="233"/>
      <c r="AH485" s="233"/>
      <c r="AI485" s="233"/>
      <c r="AJ485" s="233"/>
      <c r="AK485" s="233"/>
      <c r="AL485" s="233"/>
      <c r="AM485" s="233"/>
      <c r="AN485" s="233"/>
      <c r="AO485" s="233"/>
      <c r="AP485" s="233"/>
      <c r="AQ485" s="233"/>
      <c r="AR485" s="233"/>
      <c r="AS485" s="233"/>
      <c r="AT485" s="233"/>
      <c r="AU485" s="233"/>
      <c r="AV485" s="233"/>
      <c r="AW485" s="233"/>
      <c r="AX485" s="233"/>
      <c r="AY485" s="233"/>
      <c r="AZ485" s="233"/>
      <c r="BA485" s="235"/>
      <c r="BB485" s="412"/>
      <c r="BC485" s="235"/>
      <c r="BD485" s="235"/>
      <c r="BE485" s="235"/>
      <c r="BF485" s="235"/>
      <c r="BG485" s="235"/>
      <c r="BH485" s="235"/>
      <c r="BI485" s="235"/>
      <c r="BJ485" s="235"/>
      <c r="BK485" s="235"/>
      <c r="BL485" s="235"/>
      <c r="BM485" s="235"/>
      <c r="BN485" s="235"/>
      <c r="BO485" s="235"/>
      <c r="BP485" s="235"/>
      <c r="BQ485" s="235"/>
      <c r="BR485" s="235"/>
      <c r="BS485" s="235"/>
      <c r="BT485" s="235"/>
      <c r="BU485" s="235"/>
      <c r="BV485" s="235"/>
      <c r="BW485" s="235"/>
      <c r="BX485" s="235"/>
      <c r="BY485" s="235"/>
      <c r="BZ485" s="236"/>
      <c r="CA485" s="236"/>
      <c r="CB485" s="236"/>
      <c r="CC485" s="236"/>
      <c r="CD485" s="236"/>
      <c r="CE485" s="236"/>
      <c r="CF485" s="236"/>
      <c r="CG485" s="236"/>
      <c r="CH485" s="236"/>
      <c r="CI485" s="236"/>
      <c r="CJ485" s="236"/>
      <c r="CK485" s="236"/>
      <c r="CL485" s="236"/>
      <c r="CM485" s="236"/>
      <c r="CN485" s="236"/>
      <c r="CO485" s="236"/>
      <c r="CP485" s="236"/>
      <c r="CQ485" s="236"/>
      <c r="CR485" s="236"/>
      <c r="CS485" s="236"/>
      <c r="CT485" s="236"/>
      <c r="CU485" s="236"/>
      <c r="CV485" s="236"/>
      <c r="CW485" s="236"/>
      <c r="CX485" s="236"/>
      <c r="CY485" s="236"/>
      <c r="CZ485" s="236"/>
    </row>
    <row r="486" s="240" customFormat="true" ht="25.15" customHeight="true" x14ac:dyDescent="0.2">
      <c r="C486" s="2430" t="s">
        <v>316</v>
      </c>
      <c r="D486" s="2258"/>
      <c r="E486" s="856">
        <v>6.0101049732522324E-2</v>
      </c>
      <c r="F486" s="809"/>
      <c r="G486" s="809"/>
      <c r="H486" s="2434" t="s">
        <v>311</v>
      </c>
      <c r="I486" s="2258"/>
      <c r="J486" s="857">
        <v>0.1784856122770499</v>
      </c>
      <c r="K486" s="809"/>
      <c r="L486" s="809"/>
      <c r="M486" s="2440" t="s">
        <v>332</v>
      </c>
      <c r="N486" s="2258"/>
      <c r="O486" s="858">
        <v>7.3391971131813727E-3</v>
      </c>
      <c r="P486" s="809"/>
      <c r="Q486" s="809"/>
      <c r="AA486" s="233"/>
      <c r="AB486" s="233"/>
      <c r="AC486" s="233"/>
      <c r="AD486" s="233"/>
      <c r="AE486" s="233"/>
      <c r="AF486" s="233"/>
      <c r="AG486" s="233"/>
      <c r="AH486" s="233"/>
      <c r="AI486" s="233"/>
      <c r="AJ486" s="233"/>
      <c r="AK486" s="233"/>
      <c r="AL486" s="233"/>
      <c r="AM486" s="233"/>
      <c r="AN486" s="233"/>
      <c r="AO486" s="233"/>
      <c r="AP486" s="233"/>
      <c r="AQ486" s="233"/>
      <c r="AR486" s="233"/>
      <c r="AS486" s="233"/>
      <c r="AT486" s="233"/>
      <c r="AU486" s="233"/>
      <c r="AV486" s="233"/>
      <c r="AW486" s="233"/>
      <c r="AX486" s="233"/>
      <c r="AY486" s="233"/>
      <c r="AZ486" s="233"/>
      <c r="BA486" s="235"/>
      <c r="BB486" s="412"/>
      <c r="BC486" s="235"/>
      <c r="BD486" s="235"/>
      <c r="BE486" s="235"/>
      <c r="BF486" s="235"/>
      <c r="BG486" s="235"/>
      <c r="BH486" s="235"/>
      <c r="BI486" s="235"/>
      <c r="BJ486" s="235"/>
      <c r="BK486" s="235"/>
      <c r="BL486" s="235"/>
      <c r="BM486" s="235"/>
      <c r="BN486" s="235"/>
      <c r="BO486" s="235"/>
      <c r="BP486" s="235"/>
      <c r="BQ486" s="235"/>
      <c r="BR486" s="235"/>
      <c r="BS486" s="235"/>
      <c r="BT486" s="235"/>
      <c r="BU486" s="235"/>
      <c r="BV486" s="235"/>
      <c r="BW486" s="235"/>
      <c r="BX486" s="235"/>
      <c r="BY486" s="235"/>
      <c r="BZ486" s="236"/>
      <c r="CA486" s="236"/>
      <c r="CB486" s="236"/>
      <c r="CC486" s="236"/>
      <c r="CD486" s="236"/>
      <c r="CE486" s="236"/>
      <c r="CF486" s="236"/>
      <c r="CG486" s="236"/>
      <c r="CH486" s="236"/>
      <c r="CI486" s="236"/>
      <c r="CJ486" s="236"/>
      <c r="CK486" s="236"/>
      <c r="CL486" s="236"/>
      <c r="CM486" s="236"/>
      <c r="CN486" s="236"/>
      <c r="CO486" s="236"/>
      <c r="CP486" s="236"/>
      <c r="CQ486" s="236"/>
      <c r="CR486" s="236"/>
      <c r="CS486" s="236"/>
      <c r="CT486" s="236"/>
      <c r="CU486" s="236"/>
      <c r="CV486" s="236"/>
      <c r="CW486" s="236"/>
      <c r="CX486" s="236"/>
      <c r="CY486" s="236"/>
      <c r="CZ486" s="236"/>
    </row>
    <row r="487" s="240" customFormat="true" ht="25.15" customHeight="true" x14ac:dyDescent="0.2">
      <c r="C487" s="2430" t="s">
        <v>325</v>
      </c>
      <c r="D487" s="2258"/>
      <c r="E487" s="856">
        <v>1.2626517629803583E-2</v>
      </c>
      <c r="F487" s="809"/>
      <c r="G487" s="809"/>
      <c r="H487" s="2434" t="s">
        <v>310</v>
      </c>
      <c r="I487" s="2258"/>
      <c r="J487" s="857">
        <v>0.18594736747326396</v>
      </c>
      <c r="K487" s="809"/>
      <c r="L487" s="809"/>
      <c r="M487" s="2440" t="s">
        <v>318</v>
      </c>
      <c r="N487" s="2258"/>
      <c r="O487" s="858">
        <v>5.1236297060249639E-2</v>
      </c>
      <c r="P487" s="809"/>
      <c r="Q487" s="809"/>
      <c r="AA487" s="233"/>
      <c r="AB487" s="233"/>
      <c r="AC487" s="233"/>
      <c r="AD487" s="233"/>
      <c r="AE487" s="233"/>
      <c r="AF487" s="233"/>
      <c r="AG487" s="233"/>
      <c r="AH487" s="233"/>
      <c r="AI487" s="233"/>
      <c r="AJ487" s="233"/>
      <c r="AK487" s="233"/>
      <c r="AL487" s="233"/>
      <c r="AM487" s="233"/>
      <c r="AN487" s="233"/>
      <c r="AO487" s="233"/>
      <c r="AP487" s="233"/>
      <c r="AQ487" s="233"/>
      <c r="AR487" s="233"/>
      <c r="AS487" s="233"/>
      <c r="AT487" s="233"/>
      <c r="AU487" s="233"/>
      <c r="AV487" s="233"/>
      <c r="AW487" s="233"/>
      <c r="AX487" s="233"/>
      <c r="AY487" s="233"/>
      <c r="AZ487" s="233"/>
      <c r="BA487" s="235"/>
      <c r="BB487" s="412"/>
      <c r="BC487" s="235"/>
      <c r="BD487" s="235"/>
      <c r="BE487" s="235"/>
      <c r="BF487" s="235"/>
      <c r="BG487" s="235"/>
      <c r="BH487" s="235"/>
      <c r="BI487" s="235"/>
      <c r="BJ487" s="235"/>
      <c r="BK487" s="235"/>
      <c r="BL487" s="235"/>
      <c r="BM487" s="235"/>
      <c r="BN487" s="235"/>
      <c r="BO487" s="235"/>
      <c r="BP487" s="235"/>
      <c r="BQ487" s="235"/>
      <c r="BR487" s="235"/>
      <c r="BS487" s="235"/>
      <c r="BT487" s="235"/>
      <c r="BU487" s="235"/>
      <c r="BV487" s="235"/>
      <c r="BW487" s="235"/>
      <c r="BX487" s="235"/>
      <c r="BY487" s="235"/>
      <c r="BZ487" s="236"/>
      <c r="CA487" s="236"/>
      <c r="CB487" s="236"/>
      <c r="CC487" s="236"/>
      <c r="CD487" s="236"/>
      <c r="CE487" s="236"/>
      <c r="CF487" s="236"/>
      <c r="CG487" s="236"/>
      <c r="CH487" s="236"/>
      <c r="CI487" s="236"/>
      <c r="CJ487" s="236"/>
      <c r="CK487" s="236"/>
      <c r="CL487" s="236"/>
      <c r="CM487" s="236"/>
      <c r="CN487" s="236"/>
      <c r="CO487" s="236"/>
      <c r="CP487" s="236"/>
      <c r="CQ487" s="236"/>
      <c r="CR487" s="236"/>
      <c r="CS487" s="236"/>
      <c r="CT487" s="236"/>
      <c r="CU487" s="236"/>
      <c r="CV487" s="236"/>
      <c r="CW487" s="236"/>
      <c r="CX487" s="236"/>
      <c r="CY487" s="236"/>
      <c r="CZ487" s="236"/>
    </row>
    <row r="488" s="240" customFormat="true" ht="25.15" customHeight="true" x14ac:dyDescent="0.2">
      <c r="C488" s="2430" t="s">
        <v>330</v>
      </c>
      <c r="D488" s="2258"/>
      <c r="E488" s="856">
        <v>3.3863647641303668E-3</v>
      </c>
      <c r="F488" s="809"/>
      <c r="G488" s="809"/>
      <c r="H488" s="2434" t="s">
        <v>348</v>
      </c>
      <c r="I488" s="2258"/>
      <c r="J488" s="863">
        <v>7.4680942406719607E-5</v>
      </c>
      <c r="K488" s="809"/>
      <c r="L488" s="809"/>
      <c r="M488" s="2440" t="s">
        <v>308</v>
      </c>
      <c r="N488" s="2258"/>
      <c r="O488" s="858">
        <v>0.14969822924571888</v>
      </c>
      <c r="P488" s="809"/>
      <c r="Q488" s="809"/>
      <c r="AA488" s="233"/>
      <c r="AB488" s="233"/>
      <c r="AC488" s="233"/>
      <c r="AD488" s="233"/>
      <c r="AE488" s="233"/>
      <c r="AF488" s="233"/>
      <c r="AG488" s="233"/>
      <c r="AH488" s="233"/>
      <c r="AI488" s="233"/>
      <c r="AJ488" s="233"/>
      <c r="AK488" s="233"/>
      <c r="AL488" s="233"/>
      <c r="AM488" s="233"/>
      <c r="AN488" s="233"/>
      <c r="AO488" s="233"/>
      <c r="AP488" s="233"/>
      <c r="AQ488" s="233"/>
      <c r="AR488" s="233"/>
      <c r="AS488" s="233"/>
      <c r="AT488" s="233"/>
      <c r="AU488" s="233"/>
      <c r="AV488" s="233"/>
      <c r="AW488" s="233"/>
      <c r="AX488" s="233"/>
      <c r="AY488" s="233"/>
      <c r="AZ488" s="233"/>
      <c r="BA488" s="235"/>
      <c r="BB488" s="412"/>
      <c r="BC488" s="235"/>
      <c r="BD488" s="235"/>
      <c r="BE488" s="235"/>
      <c r="BF488" s="235"/>
      <c r="BG488" s="235"/>
      <c r="BH488" s="235"/>
      <c r="BI488" s="235"/>
      <c r="BJ488" s="235"/>
      <c r="BK488" s="235"/>
      <c r="BL488" s="235"/>
      <c r="BM488" s="235"/>
      <c r="BN488" s="235"/>
      <c r="BO488" s="235"/>
      <c r="BP488" s="235"/>
      <c r="BQ488" s="235"/>
      <c r="BR488" s="235"/>
      <c r="BS488" s="235"/>
      <c r="BT488" s="235"/>
      <c r="BU488" s="235"/>
      <c r="BV488" s="235"/>
      <c r="BW488" s="235"/>
      <c r="BX488" s="235"/>
      <c r="BY488" s="235"/>
      <c r="BZ488" s="236"/>
      <c r="CA488" s="236"/>
      <c r="CB488" s="236"/>
      <c r="CC488" s="236"/>
      <c r="CD488" s="236"/>
      <c r="CE488" s="236"/>
      <c r="CF488" s="236"/>
      <c r="CG488" s="236"/>
      <c r="CH488" s="236"/>
      <c r="CI488" s="236"/>
      <c r="CJ488" s="236"/>
      <c r="CK488" s="236"/>
      <c r="CL488" s="236"/>
      <c r="CM488" s="236"/>
      <c r="CN488" s="236"/>
      <c r="CO488" s="236"/>
      <c r="CP488" s="236"/>
      <c r="CQ488" s="236"/>
      <c r="CR488" s="236"/>
      <c r="CS488" s="236"/>
      <c r="CT488" s="236"/>
      <c r="CU488" s="236"/>
      <c r="CV488" s="236"/>
      <c r="CW488" s="236"/>
      <c r="CX488" s="236"/>
      <c r="CY488" s="236"/>
      <c r="CZ488" s="236"/>
    </row>
    <row r="489" s="240" customFormat="true" ht="25.15" customHeight="true" x14ac:dyDescent="0.2">
      <c r="C489" s="2430" t="s">
        <v>336</v>
      </c>
      <c r="D489" s="2258"/>
      <c r="E489" s="856">
        <v>3.2764951789402558E-4</v>
      </c>
      <c r="F489" s="809"/>
      <c r="G489" s="809"/>
      <c r="H489" s="2434" t="s">
        <v>349</v>
      </c>
      <c r="I489" s="2258"/>
      <c r="J489" s="863">
        <v>4.9836267188635016E-5</v>
      </c>
      <c r="K489" s="809"/>
      <c r="L489" s="809"/>
      <c r="M489" s="2440" t="s">
        <v>313</v>
      </c>
      <c r="N489" s="2258"/>
      <c r="O489" s="858">
        <v>0.14999791094543774</v>
      </c>
      <c r="P489" s="809"/>
      <c r="Q489" s="809"/>
      <c r="AA489" s="233"/>
      <c r="AB489" s="233"/>
      <c r="AC489" s="233"/>
      <c r="AD489" s="233"/>
      <c r="AE489" s="233"/>
      <c r="AF489" s="233"/>
      <c r="AG489" s="233"/>
      <c r="AH489" s="233"/>
      <c r="AI489" s="233"/>
      <c r="AJ489" s="233"/>
      <c r="AK489" s="233"/>
      <c r="AL489" s="233"/>
      <c r="AM489" s="233"/>
      <c r="AN489" s="233"/>
      <c r="AO489" s="233"/>
      <c r="AP489" s="233"/>
      <c r="AQ489" s="233"/>
      <c r="AR489" s="233"/>
      <c r="AS489" s="233"/>
      <c r="AT489" s="233"/>
      <c r="AU489" s="233"/>
      <c r="AV489" s="233"/>
      <c r="AW489" s="233"/>
      <c r="AX489" s="233"/>
      <c r="AY489" s="233"/>
      <c r="AZ489" s="233"/>
      <c r="BA489" s="235"/>
      <c r="BB489" s="412"/>
      <c r="BC489" s="235"/>
      <c r="BD489" s="235"/>
      <c r="BE489" s="235"/>
      <c r="BF489" s="235"/>
      <c r="BG489" s="235"/>
      <c r="BH489" s="235"/>
      <c r="BI489" s="235"/>
      <c r="BJ489" s="235"/>
      <c r="BK489" s="235"/>
      <c r="BL489" s="235"/>
      <c r="BM489" s="235"/>
      <c r="BN489" s="235"/>
      <c r="BO489" s="235"/>
      <c r="BP489" s="235"/>
      <c r="BQ489" s="235"/>
      <c r="BR489" s="235"/>
      <c r="BS489" s="235"/>
      <c r="BT489" s="235"/>
      <c r="BU489" s="235"/>
      <c r="BV489" s="235"/>
      <c r="BW489" s="235"/>
      <c r="BX489" s="235"/>
      <c r="BY489" s="235"/>
      <c r="BZ489" s="236"/>
      <c r="CA489" s="236"/>
      <c r="CB489" s="236"/>
      <c r="CC489" s="236"/>
      <c r="CD489" s="236"/>
      <c r="CE489" s="236"/>
      <c r="CF489" s="236"/>
      <c r="CG489" s="236"/>
      <c r="CH489" s="236"/>
      <c r="CI489" s="236"/>
      <c r="CJ489" s="236"/>
      <c r="CK489" s="236"/>
      <c r="CL489" s="236"/>
      <c r="CM489" s="236"/>
      <c r="CN489" s="236"/>
      <c r="CO489" s="236"/>
      <c r="CP489" s="236"/>
      <c r="CQ489" s="236"/>
      <c r="CR489" s="236"/>
      <c r="CS489" s="236"/>
      <c r="CT489" s="236"/>
      <c r="CU489" s="236"/>
      <c r="CV489" s="236"/>
      <c r="CW489" s="236"/>
      <c r="CX489" s="236"/>
      <c r="CY489" s="236"/>
      <c r="CZ489" s="236"/>
    </row>
    <row r="490" s="240" customFormat="true" ht="25.15" customHeight="true" x14ac:dyDescent="0.2">
      <c r="C490" s="2430" t="s">
        <v>350</v>
      </c>
      <c r="D490" s="2258"/>
      <c r="E490" s="862">
        <v>2.3686028148704345E-5</v>
      </c>
      <c r="F490" s="809"/>
      <c r="G490" s="809"/>
      <c r="H490" s="2434" t="s">
        <v>327</v>
      </c>
      <c r="I490" s="2258"/>
      <c r="J490" s="857">
        <v>4.3469519958622317E-4</v>
      </c>
      <c r="K490" s="809"/>
      <c r="L490" s="809"/>
      <c r="M490" s="2440" t="s">
        <v>304</v>
      </c>
      <c r="N490" s="2258"/>
      <c r="O490" s="858">
        <v>0.15983324112121053</v>
      </c>
      <c r="P490" s="809"/>
      <c r="Q490" s="809"/>
      <c r="AA490" s="233"/>
      <c r="AB490" s="233"/>
      <c r="AC490" s="233"/>
      <c r="AD490" s="233"/>
      <c r="AE490" s="233"/>
      <c r="AF490" s="233"/>
      <c r="AG490" s="233"/>
      <c r="AH490" s="233"/>
      <c r="AI490" s="233"/>
      <c r="AJ490" s="233"/>
      <c r="AK490" s="233"/>
      <c r="AL490" s="233"/>
      <c r="AM490" s="233"/>
      <c r="AN490" s="233"/>
      <c r="AO490" s="233"/>
      <c r="AP490" s="233"/>
      <c r="AQ490" s="233"/>
      <c r="AR490" s="233"/>
      <c r="AS490" s="233"/>
      <c r="AT490" s="233"/>
      <c r="AU490" s="233"/>
      <c r="AV490" s="233"/>
      <c r="AW490" s="233"/>
      <c r="AX490" s="233"/>
      <c r="AY490" s="233"/>
      <c r="AZ490" s="233"/>
      <c r="BA490" s="235"/>
      <c r="BB490" s="412"/>
      <c r="BC490" s="235"/>
      <c r="BD490" s="235"/>
      <c r="BE490" s="235"/>
      <c r="BF490" s="235"/>
      <c r="BG490" s="235"/>
      <c r="BH490" s="235"/>
      <c r="BI490" s="235"/>
      <c r="BJ490" s="235"/>
      <c r="BK490" s="235"/>
      <c r="BL490" s="235"/>
      <c r="BM490" s="235"/>
      <c r="BN490" s="235"/>
      <c r="BO490" s="235"/>
      <c r="BP490" s="235"/>
      <c r="BQ490" s="235"/>
      <c r="BR490" s="235"/>
      <c r="BS490" s="235"/>
      <c r="BT490" s="235"/>
      <c r="BU490" s="235"/>
      <c r="BV490" s="235"/>
      <c r="BW490" s="235"/>
      <c r="BX490" s="235"/>
      <c r="BY490" s="235"/>
      <c r="BZ490" s="236"/>
      <c r="CA490" s="236"/>
      <c r="CB490" s="236"/>
      <c r="CC490" s="236"/>
      <c r="CD490" s="236"/>
      <c r="CE490" s="236"/>
      <c r="CF490" s="236"/>
      <c r="CG490" s="236"/>
      <c r="CH490" s="236"/>
      <c r="CI490" s="236"/>
      <c r="CJ490" s="236"/>
      <c r="CK490" s="236"/>
      <c r="CL490" s="236"/>
      <c r="CM490" s="236"/>
      <c r="CN490" s="236"/>
      <c r="CO490" s="236"/>
      <c r="CP490" s="236"/>
      <c r="CQ490" s="236"/>
      <c r="CR490" s="236"/>
      <c r="CS490" s="236"/>
      <c r="CT490" s="236"/>
      <c r="CU490" s="236"/>
      <c r="CV490" s="236"/>
      <c r="CW490" s="236"/>
      <c r="CX490" s="236"/>
      <c r="CY490" s="236"/>
      <c r="CZ490" s="236"/>
    </row>
    <row r="491" s="240" customFormat="true" ht="25.15" customHeight="true" x14ac:dyDescent="0.2">
      <c r="C491" s="2430" t="s">
        <v>311</v>
      </c>
      <c r="D491" s="2258"/>
      <c r="E491" s="856">
        <v>0.15737569015700584</v>
      </c>
      <c r="F491" s="809"/>
      <c r="G491" s="809"/>
      <c r="H491" s="2434" t="s">
        <v>326</v>
      </c>
      <c r="I491" s="2258"/>
      <c r="J491" s="863">
        <v>2.8574302228383922E-5</v>
      </c>
      <c r="K491" s="809"/>
      <c r="L491" s="809"/>
      <c r="M491" s="2440" t="s">
        <v>309</v>
      </c>
      <c r="N491" s="2258"/>
      <c r="O491" s="858">
        <v>0.21085918472069046</v>
      </c>
      <c r="P491" s="809"/>
      <c r="Q491" s="809"/>
      <c r="AA491" s="233"/>
      <c r="AB491" s="233"/>
      <c r="AC491" s="233"/>
      <c r="AD491" s="233"/>
      <c r="AE491" s="233"/>
      <c r="AF491" s="233"/>
      <c r="AG491" s="233"/>
      <c r="AH491" s="233"/>
      <c r="AI491" s="233"/>
      <c r="AJ491" s="233"/>
      <c r="AK491" s="233"/>
      <c r="AL491" s="233"/>
      <c r="AM491" s="233"/>
      <c r="AN491" s="233"/>
      <c r="AO491" s="233"/>
      <c r="AP491" s="233"/>
      <c r="AQ491" s="233"/>
      <c r="AR491" s="233"/>
      <c r="AS491" s="233"/>
      <c r="AT491" s="233"/>
      <c r="AU491" s="233"/>
      <c r="AV491" s="233"/>
      <c r="AW491" s="233"/>
      <c r="AX491" s="233"/>
      <c r="AY491" s="233"/>
      <c r="AZ491" s="233"/>
      <c r="BA491" s="235"/>
      <c r="BB491" s="412"/>
      <c r="BC491" s="235"/>
      <c r="BD491" s="235"/>
      <c r="BE491" s="235"/>
      <c r="BF491" s="235"/>
      <c r="BG491" s="235"/>
      <c r="BH491" s="235"/>
      <c r="BI491" s="235"/>
      <c r="BJ491" s="235"/>
      <c r="BK491" s="235"/>
      <c r="BL491" s="235"/>
      <c r="BM491" s="235"/>
      <c r="BN491" s="235"/>
      <c r="BO491" s="235"/>
      <c r="BP491" s="235"/>
      <c r="BQ491" s="235"/>
      <c r="BR491" s="235"/>
      <c r="BS491" s="235"/>
      <c r="BT491" s="235"/>
      <c r="BU491" s="235"/>
      <c r="BV491" s="235"/>
      <c r="BW491" s="235"/>
      <c r="BX491" s="235"/>
      <c r="BY491" s="235"/>
      <c r="BZ491" s="236"/>
      <c r="CA491" s="236"/>
      <c r="CB491" s="236"/>
      <c r="CC491" s="236"/>
      <c r="CD491" s="236"/>
      <c r="CE491" s="236"/>
      <c r="CF491" s="236"/>
      <c r="CG491" s="236"/>
      <c r="CH491" s="236"/>
      <c r="CI491" s="236"/>
      <c r="CJ491" s="236"/>
      <c r="CK491" s="236"/>
      <c r="CL491" s="236"/>
      <c r="CM491" s="236"/>
      <c r="CN491" s="236"/>
      <c r="CO491" s="236"/>
      <c r="CP491" s="236"/>
      <c r="CQ491" s="236"/>
      <c r="CR491" s="236"/>
      <c r="CS491" s="236"/>
      <c r="CT491" s="236"/>
      <c r="CU491" s="236"/>
      <c r="CV491" s="236"/>
      <c r="CW491" s="236"/>
      <c r="CX491" s="236"/>
      <c r="CY491" s="236"/>
      <c r="CZ491" s="236"/>
    </row>
    <row r="492" s="240" customFormat="true" ht="25.15" customHeight="true" x14ac:dyDescent="0.2">
      <c r="C492" s="2430" t="s">
        <v>310</v>
      </c>
      <c r="D492" s="2258"/>
      <c r="E492" s="856">
        <v>0.1979796648756991</v>
      </c>
      <c r="F492" s="809"/>
      <c r="G492" s="809"/>
      <c r="H492" s="2434" t="s">
        <v>332</v>
      </c>
      <c r="I492" s="2258"/>
      <c r="J492" s="857">
        <v>9.6668520415873203E-4</v>
      </c>
      <c r="K492" s="809"/>
      <c r="L492" s="809"/>
      <c r="M492" s="2440" t="s">
        <v>305</v>
      </c>
      <c r="N492" s="2258"/>
      <c r="O492" s="858">
        <v>0.25613276753999359</v>
      </c>
      <c r="P492" s="809"/>
      <c r="Q492" s="809"/>
      <c r="AA492" s="233"/>
      <c r="AB492" s="233"/>
      <c r="AC492" s="233"/>
      <c r="AD492" s="233"/>
      <c r="AE492" s="233"/>
      <c r="AF492" s="233"/>
      <c r="AG492" s="233"/>
      <c r="AH492" s="233"/>
      <c r="AI492" s="233"/>
      <c r="AJ492" s="233"/>
      <c r="AK492" s="233"/>
      <c r="AL492" s="233"/>
      <c r="AM492" s="233"/>
      <c r="AN492" s="233"/>
      <c r="AO492" s="233"/>
      <c r="AP492" s="233"/>
      <c r="AQ492" s="233"/>
      <c r="AR492" s="233"/>
      <c r="AS492" s="233"/>
      <c r="AT492" s="233"/>
      <c r="AU492" s="233"/>
      <c r="AV492" s="233"/>
      <c r="AW492" s="233"/>
      <c r="AX492" s="233"/>
      <c r="AY492" s="233"/>
      <c r="AZ492" s="233"/>
      <c r="BA492" s="235"/>
      <c r="BB492" s="412"/>
      <c r="BC492" s="235"/>
      <c r="BD492" s="235"/>
      <c r="BE492" s="235"/>
      <c r="BF492" s="235"/>
      <c r="BG492" s="235"/>
      <c r="BH492" s="235"/>
      <c r="BI492" s="235"/>
      <c r="BJ492" s="235"/>
      <c r="BK492" s="235"/>
      <c r="BL492" s="235"/>
      <c r="BM492" s="235"/>
      <c r="BN492" s="235"/>
      <c r="BO492" s="235"/>
      <c r="BP492" s="235"/>
      <c r="BQ492" s="235"/>
      <c r="BR492" s="235"/>
      <c r="BS492" s="235"/>
      <c r="BT492" s="235"/>
      <c r="BU492" s="235"/>
      <c r="BV492" s="235"/>
      <c r="BW492" s="235"/>
      <c r="BX492" s="235"/>
      <c r="BY492" s="235"/>
      <c r="BZ492" s="236"/>
      <c r="CA492" s="236"/>
      <c r="CB492" s="236"/>
      <c r="CC492" s="236"/>
      <c r="CD492" s="236"/>
      <c r="CE492" s="236"/>
      <c r="CF492" s="236"/>
      <c r="CG492" s="236"/>
      <c r="CH492" s="236"/>
      <c r="CI492" s="236"/>
      <c r="CJ492" s="236"/>
      <c r="CK492" s="236"/>
      <c r="CL492" s="236"/>
      <c r="CM492" s="236"/>
      <c r="CN492" s="236"/>
      <c r="CO492" s="236"/>
      <c r="CP492" s="236"/>
      <c r="CQ492" s="236"/>
      <c r="CR492" s="236"/>
      <c r="CS492" s="236"/>
      <c r="CT492" s="236"/>
      <c r="CU492" s="236"/>
      <c r="CV492" s="236"/>
      <c r="CW492" s="236"/>
      <c r="CX492" s="236"/>
      <c r="CY492" s="236"/>
      <c r="CZ492" s="236"/>
    </row>
    <row r="493" s="240" customFormat="true" ht="25.15" customHeight="true" x14ac:dyDescent="0.2">
      <c r="C493" s="2430" t="s">
        <v>348</v>
      </c>
      <c r="D493" s="2258"/>
      <c r="E493" s="862">
        <v>3.5878857674913835E-5</v>
      </c>
      <c r="F493" s="809"/>
      <c r="G493" s="809"/>
      <c r="H493" s="2434" t="s">
        <v>318</v>
      </c>
      <c r="I493" s="2258"/>
      <c r="J493" s="857">
        <v>1.0362231858903169E-2</v>
      </c>
      <c r="K493" s="809"/>
      <c r="L493" s="809"/>
      <c r="M493" s="2440" t="s">
        <v>297</v>
      </c>
      <c r="N493" s="2258"/>
      <c r="O493" s="858">
        <v>0.34612495935832838</v>
      </c>
      <c r="P493" s="809"/>
      <c r="Q493" s="809"/>
      <c r="AA493" s="233"/>
      <c r="AB493" s="233"/>
      <c r="AC493" s="233"/>
      <c r="AD493" s="233"/>
      <c r="AE493" s="233"/>
      <c r="AF493" s="233"/>
      <c r="AG493" s="233"/>
      <c r="AH493" s="233"/>
      <c r="AI493" s="233"/>
      <c r="AJ493" s="233"/>
      <c r="AK493" s="233"/>
      <c r="AL493" s="233"/>
      <c r="AM493" s="233"/>
      <c r="AN493" s="233"/>
      <c r="AO493" s="233"/>
      <c r="AP493" s="233"/>
      <c r="AQ493" s="233"/>
      <c r="AR493" s="233"/>
      <c r="AS493" s="233"/>
      <c r="AT493" s="233"/>
      <c r="AU493" s="233"/>
      <c r="AV493" s="233"/>
      <c r="AW493" s="233"/>
      <c r="AX493" s="233"/>
      <c r="AY493" s="233"/>
      <c r="AZ493" s="233"/>
      <c r="BA493" s="235"/>
      <c r="BB493" s="412"/>
      <c r="BC493" s="235"/>
      <c r="BD493" s="235"/>
      <c r="BE493" s="235"/>
      <c r="BF493" s="235"/>
      <c r="BG493" s="235"/>
      <c r="BH493" s="235"/>
      <c r="BI493" s="235"/>
      <c r="BJ493" s="235"/>
      <c r="BK493" s="235"/>
      <c r="BL493" s="235"/>
      <c r="BM493" s="235"/>
      <c r="BN493" s="235"/>
      <c r="BO493" s="235"/>
      <c r="BP493" s="235"/>
      <c r="BQ493" s="235"/>
      <c r="BR493" s="235"/>
      <c r="BS493" s="235"/>
      <c r="BT493" s="235"/>
      <c r="BU493" s="235"/>
      <c r="BV493" s="235"/>
      <c r="BW493" s="235"/>
      <c r="BX493" s="235"/>
      <c r="BY493" s="235"/>
      <c r="BZ493" s="236"/>
      <c r="CA493" s="236"/>
      <c r="CB493" s="236"/>
      <c r="CC493" s="236"/>
      <c r="CD493" s="236"/>
      <c r="CE493" s="236"/>
      <c r="CF493" s="236"/>
      <c r="CG493" s="236"/>
      <c r="CH493" s="236"/>
      <c r="CI493" s="236"/>
      <c r="CJ493" s="236"/>
      <c r="CK493" s="236"/>
      <c r="CL493" s="236"/>
      <c r="CM493" s="236"/>
      <c r="CN493" s="236"/>
      <c r="CO493" s="236"/>
      <c r="CP493" s="236"/>
      <c r="CQ493" s="236"/>
      <c r="CR493" s="236"/>
      <c r="CS493" s="236"/>
      <c r="CT493" s="236"/>
      <c r="CU493" s="236"/>
      <c r="CV493" s="236"/>
      <c r="CW493" s="236"/>
      <c r="CX493" s="236"/>
      <c r="CY493" s="236"/>
      <c r="CZ493" s="236"/>
    </row>
    <row r="494" s="240" customFormat="true" ht="25.15" customHeight="true" x14ac:dyDescent="0.2">
      <c r="C494" s="2430" t="s">
        <v>349</v>
      </c>
      <c r="D494" s="2258"/>
      <c r="E494" s="862">
        <v>1.1230913551120048E-8</v>
      </c>
      <c r="F494" s="809"/>
      <c r="G494" s="809"/>
      <c r="H494" s="2434" t="s">
        <v>308</v>
      </c>
      <c r="I494" s="2258"/>
      <c r="J494" s="857">
        <v>0.19361317591366262</v>
      </c>
      <c r="K494" s="809"/>
      <c r="L494" s="809"/>
      <c r="M494" s="2440" t="s">
        <v>295</v>
      </c>
      <c r="N494" s="2258"/>
      <c r="O494" s="858">
        <v>0.45356998692666822</v>
      </c>
      <c r="P494" s="809"/>
      <c r="Q494" s="809"/>
      <c r="AA494" s="233"/>
      <c r="AB494" s="233"/>
      <c r="AC494" s="233"/>
      <c r="AD494" s="233"/>
      <c r="AE494" s="233"/>
      <c r="AF494" s="233"/>
      <c r="AG494" s="233"/>
      <c r="AH494" s="233"/>
      <c r="AI494" s="233"/>
      <c r="AJ494" s="233"/>
      <c r="AK494" s="233"/>
      <c r="AL494" s="233"/>
      <c r="AM494" s="233"/>
      <c r="AN494" s="233"/>
      <c r="AO494" s="233"/>
      <c r="AP494" s="233"/>
      <c r="AQ494" s="233"/>
      <c r="AR494" s="233"/>
      <c r="AS494" s="233"/>
      <c r="AT494" s="233"/>
      <c r="AU494" s="233"/>
      <c r="AV494" s="233"/>
      <c r="AW494" s="233"/>
      <c r="AX494" s="233"/>
      <c r="AY494" s="233"/>
      <c r="AZ494" s="233"/>
      <c r="BA494" s="235"/>
      <c r="BB494" s="412"/>
      <c r="BC494" s="235"/>
      <c r="BD494" s="235"/>
      <c r="BE494" s="235"/>
      <c r="BF494" s="235"/>
      <c r="BG494" s="235"/>
      <c r="BH494" s="235"/>
      <c r="BI494" s="235"/>
      <c r="BJ494" s="235"/>
      <c r="BK494" s="235"/>
      <c r="BL494" s="235"/>
      <c r="BM494" s="235"/>
      <c r="BN494" s="235"/>
      <c r="BO494" s="235"/>
      <c r="BP494" s="235"/>
      <c r="BQ494" s="235"/>
      <c r="BR494" s="235"/>
      <c r="BS494" s="235"/>
      <c r="BT494" s="235"/>
      <c r="BU494" s="235"/>
      <c r="BV494" s="235"/>
      <c r="BW494" s="235"/>
      <c r="BX494" s="235"/>
      <c r="BY494" s="235"/>
      <c r="BZ494" s="236"/>
      <c r="CA494" s="236"/>
      <c r="CB494" s="236"/>
      <c r="CC494" s="236"/>
      <c r="CD494" s="236"/>
      <c r="CE494" s="236"/>
      <c r="CF494" s="236"/>
      <c r="CG494" s="236"/>
      <c r="CH494" s="236"/>
      <c r="CI494" s="236"/>
      <c r="CJ494" s="236"/>
      <c r="CK494" s="236"/>
      <c r="CL494" s="236"/>
      <c r="CM494" s="236"/>
      <c r="CN494" s="236"/>
      <c r="CO494" s="236"/>
      <c r="CP494" s="236"/>
      <c r="CQ494" s="236"/>
      <c r="CR494" s="236"/>
      <c r="CS494" s="236"/>
      <c r="CT494" s="236"/>
      <c r="CU494" s="236"/>
      <c r="CV494" s="236"/>
      <c r="CW494" s="236"/>
      <c r="CX494" s="236"/>
      <c r="CY494" s="236"/>
      <c r="CZ494" s="236"/>
    </row>
    <row r="495" s="240" customFormat="true" ht="25.15" customHeight="true" x14ac:dyDescent="0.2">
      <c r="C495" s="2430" t="s">
        <v>327</v>
      </c>
      <c r="D495" s="2258"/>
      <c r="E495" s="856">
        <v>5.2042687574389932E-3</v>
      </c>
      <c r="F495" s="809"/>
      <c r="G495" s="809"/>
      <c r="H495" s="2434" t="s">
        <v>313</v>
      </c>
      <c r="I495" s="2258"/>
      <c r="J495" s="857">
        <v>4.8382297136909669E-2</v>
      </c>
      <c r="K495" s="809"/>
      <c r="L495" s="809"/>
      <c r="M495" s="2440" t="s">
        <v>300</v>
      </c>
      <c r="N495" s="2258"/>
      <c r="O495" s="858">
        <v>0.42782952816155267</v>
      </c>
      <c r="P495" s="809"/>
      <c r="Q495" s="809"/>
      <c r="AA495" s="233"/>
      <c r="AB495" s="233"/>
      <c r="AC495" s="233"/>
      <c r="AD495" s="233"/>
      <c r="AE495" s="233"/>
      <c r="AF495" s="233"/>
      <c r="AG495" s="233"/>
      <c r="AH495" s="233"/>
      <c r="AI495" s="233"/>
      <c r="AJ495" s="233"/>
      <c r="AK495" s="233"/>
      <c r="AL495" s="233"/>
      <c r="AM495" s="233"/>
      <c r="AN495" s="233"/>
      <c r="AO495" s="233"/>
      <c r="AP495" s="233"/>
      <c r="AQ495" s="233"/>
      <c r="AR495" s="233"/>
      <c r="AS495" s="233"/>
      <c r="AT495" s="233"/>
      <c r="AU495" s="233"/>
      <c r="AV495" s="233"/>
      <c r="AW495" s="233"/>
      <c r="AX495" s="233"/>
      <c r="AY495" s="233"/>
      <c r="AZ495" s="233"/>
      <c r="BA495" s="235"/>
      <c r="BB495" s="412"/>
      <c r="BC495" s="235"/>
      <c r="BD495" s="235"/>
      <c r="BE495" s="235"/>
      <c r="BF495" s="235"/>
      <c r="BG495" s="235"/>
      <c r="BH495" s="235"/>
      <c r="BI495" s="235"/>
      <c r="BJ495" s="235"/>
      <c r="BK495" s="235"/>
      <c r="BL495" s="235"/>
      <c r="BM495" s="235"/>
      <c r="BN495" s="235"/>
      <c r="BO495" s="235"/>
      <c r="BP495" s="235"/>
      <c r="BQ495" s="235"/>
      <c r="BR495" s="235"/>
      <c r="BS495" s="235"/>
      <c r="BT495" s="235"/>
      <c r="BU495" s="235"/>
      <c r="BV495" s="235"/>
      <c r="BW495" s="235"/>
      <c r="BX495" s="235"/>
      <c r="BY495" s="235"/>
      <c r="BZ495" s="236"/>
      <c r="CA495" s="236"/>
      <c r="CB495" s="236"/>
      <c r="CC495" s="236"/>
      <c r="CD495" s="236"/>
      <c r="CE495" s="236"/>
      <c r="CF495" s="236"/>
      <c r="CG495" s="236"/>
      <c r="CH495" s="236"/>
      <c r="CI495" s="236"/>
      <c r="CJ495" s="236"/>
      <c r="CK495" s="236"/>
      <c r="CL495" s="236"/>
      <c r="CM495" s="236"/>
      <c r="CN495" s="236"/>
      <c r="CO495" s="236"/>
      <c r="CP495" s="236"/>
      <c r="CQ495" s="236"/>
      <c r="CR495" s="236"/>
      <c r="CS495" s="236"/>
      <c r="CT495" s="236"/>
      <c r="CU495" s="236"/>
      <c r="CV495" s="236"/>
      <c r="CW495" s="236"/>
      <c r="CX495" s="236"/>
      <c r="CY495" s="236"/>
      <c r="CZ495" s="236"/>
    </row>
    <row r="496" s="240" customFormat="true" ht="25.15" customHeight="true" x14ac:dyDescent="0.2">
      <c r="C496" s="2430" t="s">
        <v>337</v>
      </c>
      <c r="D496" s="2258"/>
      <c r="E496" s="856">
        <v>2.7890501455740441E-3</v>
      </c>
      <c r="F496" s="809"/>
      <c r="G496" s="809"/>
      <c r="H496" s="2434" t="s">
        <v>304</v>
      </c>
      <c r="I496" s="2258"/>
      <c r="J496" s="857">
        <v>0.30062806394653296</v>
      </c>
      <c r="K496" s="809"/>
      <c r="L496" s="809"/>
      <c r="M496" s="2440" t="s">
        <v>317</v>
      </c>
      <c r="N496" s="2258"/>
      <c r="O496" s="858">
        <v>6.0512688270822476E-3</v>
      </c>
      <c r="P496" s="809"/>
      <c r="Q496" s="809"/>
      <c r="AA496" s="233"/>
      <c r="AB496" s="233"/>
      <c r="AC496" s="233"/>
      <c r="AD496" s="233"/>
      <c r="AE496" s="233"/>
      <c r="AF496" s="233"/>
      <c r="AG496" s="233"/>
      <c r="AH496" s="233"/>
      <c r="AI496" s="233"/>
      <c r="AJ496" s="233"/>
      <c r="AK496" s="233"/>
      <c r="AL496" s="233"/>
      <c r="AM496" s="233"/>
      <c r="AN496" s="233"/>
      <c r="AO496" s="233"/>
      <c r="AP496" s="233"/>
      <c r="AQ496" s="233"/>
      <c r="AR496" s="233"/>
      <c r="AS496" s="233"/>
      <c r="AT496" s="233"/>
      <c r="AU496" s="233"/>
      <c r="AV496" s="233"/>
      <c r="AW496" s="233"/>
      <c r="AX496" s="233"/>
      <c r="AY496" s="233"/>
      <c r="AZ496" s="233"/>
      <c r="BA496" s="235"/>
      <c r="BB496" s="412"/>
      <c r="BC496" s="235"/>
      <c r="BD496" s="235"/>
      <c r="BE496" s="235"/>
      <c r="BF496" s="235"/>
      <c r="BG496" s="235"/>
      <c r="BH496" s="235"/>
      <c r="BI496" s="235"/>
      <c r="BJ496" s="235"/>
      <c r="BK496" s="235"/>
      <c r="BL496" s="235"/>
      <c r="BM496" s="235"/>
      <c r="BN496" s="235"/>
      <c r="BO496" s="235"/>
      <c r="BP496" s="235"/>
      <c r="BQ496" s="235"/>
      <c r="BR496" s="235"/>
      <c r="BS496" s="235"/>
      <c r="BT496" s="235"/>
      <c r="BU496" s="235"/>
      <c r="BV496" s="235"/>
      <c r="BW496" s="235"/>
      <c r="BX496" s="235"/>
      <c r="BY496" s="235"/>
      <c r="BZ496" s="236"/>
      <c r="CA496" s="236"/>
      <c r="CB496" s="236"/>
      <c r="CC496" s="236"/>
      <c r="CD496" s="236"/>
      <c r="CE496" s="236"/>
      <c r="CF496" s="236"/>
      <c r="CG496" s="236"/>
      <c r="CH496" s="236"/>
      <c r="CI496" s="236"/>
      <c r="CJ496" s="236"/>
      <c r="CK496" s="236"/>
      <c r="CL496" s="236"/>
      <c r="CM496" s="236"/>
      <c r="CN496" s="236"/>
      <c r="CO496" s="236"/>
      <c r="CP496" s="236"/>
      <c r="CQ496" s="236"/>
      <c r="CR496" s="236"/>
      <c r="CS496" s="236"/>
      <c r="CT496" s="236"/>
      <c r="CU496" s="236"/>
      <c r="CV496" s="236"/>
      <c r="CW496" s="236"/>
      <c r="CX496" s="236"/>
      <c r="CY496" s="236"/>
      <c r="CZ496" s="236"/>
    </row>
    <row r="497" s="240" customFormat="true" ht="25.15" customHeight="true" x14ac:dyDescent="0.2">
      <c r="C497" s="2430" t="s">
        <v>326</v>
      </c>
      <c r="D497" s="2258"/>
      <c r="E497" s="856">
        <v>3.9013625821860934E-3</v>
      </c>
      <c r="F497" s="809"/>
      <c r="G497" s="809"/>
      <c r="H497" s="2434" t="s">
        <v>309</v>
      </c>
      <c r="I497" s="2258"/>
      <c r="J497" s="857">
        <v>0.10380496306529338</v>
      </c>
      <c r="K497" s="809"/>
      <c r="L497" s="809"/>
      <c r="M497" s="2440" t="s">
        <v>302</v>
      </c>
      <c r="N497" s="2258"/>
      <c r="O497" s="858">
        <v>0.22861665115745849</v>
      </c>
      <c r="P497" s="809"/>
      <c r="Q497" s="809"/>
      <c r="AA497" s="233"/>
      <c r="AB497" s="233"/>
      <c r="AC497" s="233"/>
      <c r="AD497" s="233"/>
      <c r="AE497" s="233"/>
      <c r="AF497" s="233"/>
      <c r="AG497" s="233"/>
      <c r="AH497" s="233"/>
      <c r="AI497" s="233"/>
      <c r="AJ497" s="233"/>
      <c r="AK497" s="233"/>
      <c r="AL497" s="233"/>
      <c r="AM497" s="233"/>
      <c r="AN497" s="233"/>
      <c r="AO497" s="233"/>
      <c r="AP497" s="233"/>
      <c r="AQ497" s="233"/>
      <c r="AR497" s="233"/>
      <c r="AS497" s="233"/>
      <c r="AT497" s="233"/>
      <c r="AU497" s="233"/>
      <c r="AV497" s="233"/>
      <c r="AW497" s="233"/>
      <c r="AX497" s="233"/>
      <c r="AY497" s="233"/>
      <c r="AZ497" s="233"/>
      <c r="BA497" s="235"/>
      <c r="BB497" s="412"/>
      <c r="BC497" s="235"/>
      <c r="BD497" s="235"/>
      <c r="BE497" s="235"/>
      <c r="BF497" s="235"/>
      <c r="BG497" s="235"/>
      <c r="BH497" s="235"/>
      <c r="BI497" s="235"/>
      <c r="BJ497" s="235"/>
      <c r="BK497" s="235"/>
      <c r="BL497" s="235"/>
      <c r="BM497" s="235"/>
      <c r="BN497" s="235"/>
      <c r="BO497" s="235"/>
      <c r="BP497" s="235"/>
      <c r="BQ497" s="235"/>
      <c r="BR497" s="235"/>
      <c r="BS497" s="235"/>
      <c r="BT497" s="235"/>
      <c r="BU497" s="235"/>
      <c r="BV497" s="235"/>
      <c r="BW497" s="235"/>
      <c r="BX497" s="235"/>
      <c r="BY497" s="235"/>
      <c r="BZ497" s="236"/>
      <c r="CA497" s="236"/>
      <c r="CB497" s="236"/>
      <c r="CC497" s="236"/>
      <c r="CD497" s="236"/>
      <c r="CE497" s="236"/>
      <c r="CF497" s="236"/>
      <c r="CG497" s="236"/>
      <c r="CH497" s="236"/>
      <c r="CI497" s="236"/>
      <c r="CJ497" s="236"/>
      <c r="CK497" s="236"/>
      <c r="CL497" s="236"/>
      <c r="CM497" s="236"/>
      <c r="CN497" s="236"/>
      <c r="CO497" s="236"/>
      <c r="CP497" s="236"/>
      <c r="CQ497" s="236"/>
      <c r="CR497" s="236"/>
      <c r="CS497" s="236"/>
      <c r="CT497" s="236"/>
      <c r="CU497" s="236"/>
      <c r="CV497" s="236"/>
      <c r="CW497" s="236"/>
      <c r="CX497" s="236"/>
      <c r="CY497" s="236"/>
      <c r="CZ497" s="236"/>
    </row>
    <row r="498" s="240" customFormat="true" ht="25.15" customHeight="true" x14ac:dyDescent="0.2">
      <c r="C498" s="2430" t="s">
        <v>332</v>
      </c>
      <c r="D498" s="2258"/>
      <c r="E498" s="856">
        <v>3.2275148130855814E-3</v>
      </c>
      <c r="F498" s="809"/>
      <c r="G498" s="809"/>
      <c r="H498" s="2434" t="s">
        <v>305</v>
      </c>
      <c r="I498" s="2258"/>
      <c r="J498" s="857">
        <v>0.12662516947730174</v>
      </c>
      <c r="K498" s="809"/>
      <c r="L498" s="809"/>
      <c r="M498" s="2440" t="s">
        <v>301</v>
      </c>
      <c r="N498" s="2258"/>
      <c r="O498" s="858">
        <v>0.25829217607887117</v>
      </c>
      <c r="P498" s="809"/>
      <c r="Q498" s="809"/>
      <c r="AA498" s="233"/>
      <c r="AB498" s="233"/>
      <c r="AC498" s="233"/>
      <c r="AD498" s="233"/>
      <c r="AE498" s="233"/>
      <c r="AF498" s="233"/>
      <c r="AG498" s="233"/>
      <c r="AH498" s="233"/>
      <c r="AI498" s="233"/>
      <c r="AJ498" s="233"/>
      <c r="AK498" s="233"/>
      <c r="AL498" s="233"/>
      <c r="AM498" s="233"/>
      <c r="AN498" s="233"/>
      <c r="AO498" s="233"/>
      <c r="AP498" s="233"/>
      <c r="AQ498" s="233"/>
      <c r="AR498" s="233"/>
      <c r="AS498" s="233"/>
      <c r="AT498" s="233"/>
      <c r="AU498" s="233"/>
      <c r="AV498" s="233"/>
      <c r="AW498" s="233"/>
      <c r="AX498" s="233"/>
      <c r="AY498" s="233"/>
      <c r="AZ498" s="233"/>
      <c r="BA498" s="235"/>
      <c r="BB498" s="412"/>
      <c r="BC498" s="235"/>
      <c r="BD498" s="235"/>
      <c r="BE498" s="235"/>
      <c r="BF498" s="235"/>
      <c r="BG498" s="235"/>
      <c r="BH498" s="235"/>
      <c r="BI498" s="235"/>
      <c r="BJ498" s="235"/>
      <c r="BK498" s="235"/>
      <c r="BL498" s="235"/>
      <c r="BM498" s="235"/>
      <c r="BN498" s="235"/>
      <c r="BO498" s="235"/>
      <c r="BP498" s="235"/>
      <c r="BQ498" s="235"/>
      <c r="BR498" s="235"/>
      <c r="BS498" s="235"/>
      <c r="BT498" s="235"/>
      <c r="BU498" s="235"/>
      <c r="BV498" s="235"/>
      <c r="BW498" s="235"/>
      <c r="BX498" s="235"/>
      <c r="BY498" s="235"/>
      <c r="BZ498" s="236"/>
      <c r="CA498" s="236"/>
      <c r="CB498" s="236"/>
      <c r="CC498" s="236"/>
      <c r="CD498" s="236"/>
      <c r="CE498" s="236"/>
      <c r="CF498" s="236"/>
      <c r="CG498" s="236"/>
      <c r="CH498" s="236"/>
      <c r="CI498" s="236"/>
      <c r="CJ498" s="236"/>
      <c r="CK498" s="236"/>
      <c r="CL498" s="236"/>
      <c r="CM498" s="236"/>
      <c r="CN498" s="236"/>
      <c r="CO498" s="236"/>
      <c r="CP498" s="236"/>
      <c r="CQ498" s="236"/>
      <c r="CR498" s="236"/>
      <c r="CS498" s="236"/>
      <c r="CT498" s="236"/>
      <c r="CU498" s="236"/>
      <c r="CV498" s="236"/>
      <c r="CW498" s="236"/>
      <c r="CX498" s="236"/>
      <c r="CY498" s="236"/>
      <c r="CZ498" s="236"/>
    </row>
    <row r="499" s="240" customFormat="true" ht="25.15" customHeight="true" x14ac:dyDescent="0.2">
      <c r="C499" s="2430" t="s">
        <v>318</v>
      </c>
      <c r="D499" s="2258"/>
      <c r="E499" s="856">
        <v>3.4137377056267001E-2</v>
      </c>
      <c r="F499" s="809"/>
      <c r="G499" s="809"/>
      <c r="H499" s="2434" t="s">
        <v>297</v>
      </c>
      <c r="I499" s="2258"/>
      <c r="J499" s="857">
        <v>0.47472224644794236</v>
      </c>
      <c r="K499" s="809"/>
      <c r="L499" s="809"/>
      <c r="M499" s="2440" t="s">
        <v>298</v>
      </c>
      <c r="N499" s="2258"/>
      <c r="O499" s="858">
        <v>0.26698130454005348</v>
      </c>
      <c r="P499" s="809"/>
      <c r="Q499" s="809"/>
      <c r="AA499" s="233"/>
      <c r="AB499" s="233"/>
      <c r="AC499" s="233"/>
      <c r="AD499" s="233"/>
      <c r="AE499" s="233"/>
      <c r="AF499" s="233"/>
      <c r="AG499" s="233"/>
      <c r="AH499" s="233"/>
      <c r="AI499" s="233"/>
      <c r="AJ499" s="233"/>
      <c r="AK499" s="233"/>
      <c r="AL499" s="233"/>
      <c r="AM499" s="233"/>
      <c r="AN499" s="233"/>
      <c r="AO499" s="233"/>
      <c r="AP499" s="233"/>
      <c r="AQ499" s="233"/>
      <c r="AR499" s="233"/>
      <c r="AS499" s="233"/>
      <c r="AT499" s="233"/>
      <c r="AU499" s="233"/>
      <c r="AV499" s="233"/>
      <c r="AW499" s="233"/>
      <c r="AX499" s="233"/>
      <c r="AY499" s="233"/>
      <c r="AZ499" s="233"/>
      <c r="BA499" s="235"/>
      <c r="BB499" s="412"/>
      <c r="BC499" s="235"/>
      <c r="BD499" s="235"/>
      <c r="BE499" s="235"/>
      <c r="BF499" s="235"/>
      <c r="BG499" s="235"/>
      <c r="BH499" s="235"/>
      <c r="BI499" s="235"/>
      <c r="BJ499" s="235"/>
      <c r="BK499" s="235"/>
      <c r="BL499" s="235"/>
      <c r="BM499" s="235"/>
      <c r="BN499" s="235"/>
      <c r="BO499" s="235"/>
      <c r="BP499" s="235"/>
      <c r="BQ499" s="235"/>
      <c r="BR499" s="235"/>
      <c r="BS499" s="235"/>
      <c r="BT499" s="235"/>
      <c r="BU499" s="235"/>
      <c r="BV499" s="235"/>
      <c r="BW499" s="235"/>
      <c r="BX499" s="235"/>
      <c r="BY499" s="235"/>
      <c r="BZ499" s="236"/>
      <c r="CA499" s="236"/>
      <c r="CB499" s="236"/>
      <c r="CC499" s="236"/>
      <c r="CD499" s="236"/>
      <c r="CE499" s="236"/>
      <c r="CF499" s="236"/>
      <c r="CG499" s="236"/>
      <c r="CH499" s="236"/>
      <c r="CI499" s="236"/>
      <c r="CJ499" s="236"/>
      <c r="CK499" s="236"/>
      <c r="CL499" s="236"/>
      <c r="CM499" s="236"/>
      <c r="CN499" s="236"/>
      <c r="CO499" s="236"/>
      <c r="CP499" s="236"/>
      <c r="CQ499" s="236"/>
      <c r="CR499" s="236"/>
      <c r="CS499" s="236"/>
      <c r="CT499" s="236"/>
      <c r="CU499" s="236"/>
      <c r="CV499" s="236"/>
      <c r="CW499" s="236"/>
      <c r="CX499" s="236"/>
      <c r="CY499" s="236"/>
      <c r="CZ499" s="236"/>
    </row>
    <row r="500" s="240" customFormat="true" ht="25.15" customHeight="true" x14ac:dyDescent="0.2">
      <c r="C500" s="2430" t="s">
        <v>308</v>
      </c>
      <c r="D500" s="2258"/>
      <c r="E500" s="856">
        <v>0.20938466872702322</v>
      </c>
      <c r="F500" s="809"/>
      <c r="G500" s="809"/>
      <c r="H500" s="2434" t="s">
        <v>295</v>
      </c>
      <c r="I500" s="2258"/>
      <c r="J500" s="857">
        <v>0.47980348459245248</v>
      </c>
      <c r="K500" s="809"/>
      <c r="L500" s="809"/>
      <c r="M500" s="2440" t="s">
        <v>306</v>
      </c>
      <c r="N500" s="2258"/>
      <c r="O500" s="858">
        <v>0.23059394377172021</v>
      </c>
      <c r="P500" s="809"/>
      <c r="Q500" s="809"/>
      <c r="AA500" s="233"/>
      <c r="AB500" s="233"/>
      <c r="AC500" s="233"/>
      <c r="AD500" s="233"/>
      <c r="AE500" s="233"/>
      <c r="AF500" s="233"/>
      <c r="AG500" s="233"/>
      <c r="AH500" s="233"/>
      <c r="AI500" s="233"/>
      <c r="AJ500" s="233"/>
      <c r="AK500" s="233"/>
      <c r="AL500" s="233"/>
      <c r="AM500" s="233"/>
      <c r="AN500" s="233"/>
      <c r="AO500" s="233"/>
      <c r="AP500" s="233"/>
      <c r="AQ500" s="233"/>
      <c r="AR500" s="233"/>
      <c r="AS500" s="233"/>
      <c r="AT500" s="233"/>
      <c r="AU500" s="233"/>
      <c r="AV500" s="233"/>
      <c r="AW500" s="233"/>
      <c r="AX500" s="233"/>
      <c r="AY500" s="233"/>
      <c r="AZ500" s="233"/>
      <c r="BA500" s="235"/>
      <c r="BB500" s="412"/>
      <c r="BC500" s="235"/>
      <c r="BD500" s="235"/>
      <c r="BE500" s="235"/>
      <c r="BF500" s="235"/>
      <c r="BG500" s="235"/>
      <c r="BH500" s="235"/>
      <c r="BI500" s="235"/>
      <c r="BJ500" s="235"/>
      <c r="BK500" s="235"/>
      <c r="BL500" s="235"/>
      <c r="BM500" s="235"/>
      <c r="BN500" s="235"/>
      <c r="BO500" s="235"/>
      <c r="BP500" s="235"/>
      <c r="BQ500" s="235"/>
      <c r="BR500" s="235"/>
      <c r="BS500" s="235"/>
      <c r="BT500" s="235"/>
      <c r="BU500" s="235"/>
      <c r="BV500" s="235"/>
      <c r="BW500" s="235"/>
      <c r="BX500" s="235"/>
      <c r="BY500" s="235"/>
      <c r="BZ500" s="236"/>
      <c r="CA500" s="236"/>
      <c r="CB500" s="236"/>
      <c r="CC500" s="236"/>
      <c r="CD500" s="236"/>
      <c r="CE500" s="236"/>
      <c r="CF500" s="236"/>
      <c r="CG500" s="236"/>
      <c r="CH500" s="236"/>
      <c r="CI500" s="236"/>
      <c r="CJ500" s="236"/>
      <c r="CK500" s="236"/>
      <c r="CL500" s="236"/>
      <c r="CM500" s="236"/>
      <c r="CN500" s="236"/>
      <c r="CO500" s="236"/>
      <c r="CP500" s="236"/>
      <c r="CQ500" s="236"/>
      <c r="CR500" s="236"/>
      <c r="CS500" s="236"/>
      <c r="CT500" s="236"/>
      <c r="CU500" s="236"/>
      <c r="CV500" s="236"/>
      <c r="CW500" s="236"/>
      <c r="CX500" s="236"/>
      <c r="CY500" s="236"/>
      <c r="CZ500" s="236"/>
    </row>
    <row r="501" s="240" customFormat="true" ht="25.15" customHeight="true" x14ac:dyDescent="0.2">
      <c r="C501" s="2430" t="s">
        <v>313</v>
      </c>
      <c r="D501" s="2258"/>
      <c r="E501" s="856">
        <v>0.10735725271645431</v>
      </c>
      <c r="F501" s="809"/>
      <c r="G501" s="809"/>
      <c r="H501" s="2434" t="s">
        <v>300</v>
      </c>
      <c r="I501" s="2258"/>
      <c r="J501" s="857">
        <v>0.33376943717728463</v>
      </c>
      <c r="K501" s="809"/>
      <c r="L501" s="809"/>
      <c r="M501" s="2440" t="s">
        <v>312</v>
      </c>
      <c r="N501" s="2258"/>
      <c r="O501" s="858">
        <v>0.15732657619926985</v>
      </c>
      <c r="P501" s="809"/>
      <c r="Q501" s="809"/>
      <c r="AA501" s="233"/>
      <c r="AB501" s="233"/>
      <c r="AC501" s="233"/>
      <c r="AD501" s="233"/>
      <c r="AE501" s="233"/>
      <c r="AF501" s="233"/>
      <c r="AG501" s="233"/>
      <c r="AH501" s="233"/>
      <c r="AI501" s="233"/>
      <c r="AJ501" s="233"/>
      <c r="AK501" s="233"/>
      <c r="AL501" s="233"/>
      <c r="AM501" s="233"/>
      <c r="AN501" s="233"/>
      <c r="AO501" s="233"/>
      <c r="AP501" s="233"/>
      <c r="AQ501" s="233"/>
      <c r="AR501" s="233"/>
      <c r="AS501" s="233"/>
      <c r="AT501" s="233"/>
      <c r="AU501" s="233"/>
      <c r="AV501" s="233"/>
      <c r="AW501" s="233"/>
      <c r="AX501" s="233"/>
      <c r="AY501" s="233"/>
      <c r="AZ501" s="233"/>
      <c r="BA501" s="235"/>
      <c r="BB501" s="412"/>
      <c r="BC501" s="235"/>
      <c r="BD501" s="235"/>
      <c r="BE501" s="235"/>
      <c r="BF501" s="235"/>
      <c r="BG501" s="235"/>
      <c r="BH501" s="235"/>
      <c r="BI501" s="235"/>
      <c r="BJ501" s="235"/>
      <c r="BK501" s="235"/>
      <c r="BL501" s="235"/>
      <c r="BM501" s="235"/>
      <c r="BN501" s="235"/>
      <c r="BO501" s="235"/>
      <c r="BP501" s="235"/>
      <c r="BQ501" s="235"/>
      <c r="BR501" s="235"/>
      <c r="BS501" s="235"/>
      <c r="BT501" s="235"/>
      <c r="BU501" s="235"/>
      <c r="BV501" s="235"/>
      <c r="BW501" s="235"/>
      <c r="BX501" s="235"/>
      <c r="BY501" s="235"/>
      <c r="BZ501" s="236"/>
      <c r="CA501" s="236"/>
      <c r="CB501" s="236"/>
      <c r="CC501" s="236"/>
      <c r="CD501" s="236"/>
      <c r="CE501" s="236"/>
      <c r="CF501" s="236"/>
      <c r="CG501" s="236"/>
      <c r="CH501" s="236"/>
      <c r="CI501" s="236"/>
      <c r="CJ501" s="236"/>
      <c r="CK501" s="236"/>
      <c r="CL501" s="236"/>
      <c r="CM501" s="236"/>
      <c r="CN501" s="236"/>
      <c r="CO501" s="236"/>
      <c r="CP501" s="236"/>
      <c r="CQ501" s="236"/>
      <c r="CR501" s="236"/>
      <c r="CS501" s="236"/>
      <c r="CT501" s="236"/>
      <c r="CU501" s="236"/>
      <c r="CV501" s="236"/>
      <c r="CW501" s="236"/>
      <c r="CX501" s="236"/>
      <c r="CY501" s="236"/>
      <c r="CZ501" s="236"/>
    </row>
    <row r="502" s="240" customFormat="true" ht="25.15" customHeight="true" x14ac:dyDescent="0.2">
      <c r="C502" s="2430" t="s">
        <v>304</v>
      </c>
      <c r="D502" s="2258"/>
      <c r="E502" s="856">
        <v>0.35289077463626994</v>
      </c>
      <c r="F502" s="809"/>
      <c r="G502" s="809"/>
      <c r="H502" s="2434" t="s">
        <v>317</v>
      </c>
      <c r="I502" s="2258"/>
      <c r="J502" s="857">
        <v>5.7998541638096257E-2</v>
      </c>
      <c r="K502" s="809"/>
      <c r="L502" s="809"/>
      <c r="M502" s="2440" t="s">
        <v>315</v>
      </c>
      <c r="N502" s="2258"/>
      <c r="O502" s="858">
        <v>0.10371868098416429</v>
      </c>
      <c r="P502" s="809"/>
      <c r="Q502" s="809"/>
      <c r="AA502" s="233"/>
      <c r="AB502" s="233"/>
      <c r="AC502" s="233"/>
      <c r="AD502" s="233"/>
      <c r="AE502" s="233"/>
      <c r="AF502" s="233"/>
      <c r="AG502" s="233"/>
      <c r="AH502" s="233"/>
      <c r="AI502" s="233"/>
      <c r="AJ502" s="233"/>
      <c r="AK502" s="233"/>
      <c r="AL502" s="233"/>
      <c r="AM502" s="233"/>
      <c r="AN502" s="233"/>
      <c r="AO502" s="233"/>
      <c r="AP502" s="233"/>
      <c r="AQ502" s="233"/>
      <c r="AR502" s="233"/>
      <c r="AS502" s="233"/>
      <c r="AT502" s="233"/>
      <c r="AU502" s="233"/>
      <c r="AV502" s="233"/>
      <c r="AW502" s="233"/>
      <c r="AX502" s="233"/>
      <c r="AY502" s="233"/>
      <c r="AZ502" s="233"/>
      <c r="BA502" s="235"/>
      <c r="BB502" s="412"/>
      <c r="BC502" s="235"/>
      <c r="BD502" s="235"/>
      <c r="BE502" s="235"/>
      <c r="BF502" s="235"/>
      <c r="BG502" s="235"/>
      <c r="BH502" s="235"/>
      <c r="BI502" s="235"/>
      <c r="BJ502" s="235"/>
      <c r="BK502" s="235"/>
      <c r="BL502" s="235"/>
      <c r="BM502" s="235"/>
      <c r="BN502" s="235"/>
      <c r="BO502" s="235"/>
      <c r="BP502" s="235"/>
      <c r="BQ502" s="235"/>
      <c r="BR502" s="235"/>
      <c r="BS502" s="235"/>
      <c r="BT502" s="235"/>
      <c r="BU502" s="235"/>
      <c r="BV502" s="235"/>
      <c r="BW502" s="235"/>
      <c r="BX502" s="235"/>
      <c r="BY502" s="235"/>
      <c r="BZ502" s="236"/>
      <c r="CA502" s="236"/>
      <c r="CB502" s="236"/>
      <c r="CC502" s="236"/>
      <c r="CD502" s="236"/>
      <c r="CE502" s="236"/>
      <c r="CF502" s="236"/>
      <c r="CG502" s="236"/>
      <c r="CH502" s="236"/>
      <c r="CI502" s="236"/>
      <c r="CJ502" s="236"/>
      <c r="CK502" s="236"/>
      <c r="CL502" s="236"/>
      <c r="CM502" s="236"/>
      <c r="CN502" s="236"/>
      <c r="CO502" s="236"/>
      <c r="CP502" s="236"/>
      <c r="CQ502" s="236"/>
      <c r="CR502" s="236"/>
      <c r="CS502" s="236"/>
      <c r="CT502" s="236"/>
      <c r="CU502" s="236"/>
      <c r="CV502" s="236"/>
      <c r="CW502" s="236"/>
      <c r="CX502" s="236"/>
      <c r="CY502" s="236"/>
      <c r="CZ502" s="236"/>
    </row>
    <row r="503" s="240" customFormat="true" ht="25.15" customHeight="true" x14ac:dyDescent="0.2">
      <c r="C503" s="2430" t="s">
        <v>309</v>
      </c>
      <c r="D503" s="2258"/>
      <c r="E503" s="856">
        <v>0.18357011550567628</v>
      </c>
      <c r="F503" s="809"/>
      <c r="G503" s="809"/>
      <c r="H503" s="2434" t="s">
        <v>302</v>
      </c>
      <c r="I503" s="2258"/>
      <c r="J503" s="857">
        <v>0.35235925058617529</v>
      </c>
      <c r="K503" s="809"/>
      <c r="L503" s="809"/>
      <c r="M503" s="2440" t="s">
        <v>322</v>
      </c>
      <c r="N503" s="2258"/>
      <c r="O503" s="858">
        <v>3.0758021349244432E-2</v>
      </c>
      <c r="P503" s="809"/>
      <c r="Q503" s="809"/>
      <c r="AA503" s="233"/>
      <c r="AB503" s="233"/>
      <c r="AC503" s="233"/>
      <c r="AD503" s="233"/>
      <c r="AE503" s="233"/>
      <c r="AF503" s="233"/>
      <c r="AG503" s="233"/>
      <c r="AH503" s="233"/>
      <c r="AI503" s="233"/>
      <c r="AJ503" s="233"/>
      <c r="AK503" s="233"/>
      <c r="AL503" s="233"/>
      <c r="AM503" s="233"/>
      <c r="AN503" s="233"/>
      <c r="AO503" s="233"/>
      <c r="AP503" s="233"/>
      <c r="AQ503" s="233"/>
      <c r="AR503" s="233"/>
      <c r="AS503" s="233"/>
      <c r="AT503" s="233"/>
      <c r="AU503" s="233"/>
      <c r="AV503" s="233"/>
      <c r="AW503" s="233"/>
      <c r="AX503" s="233"/>
      <c r="AY503" s="233"/>
      <c r="AZ503" s="233"/>
      <c r="BA503" s="235"/>
      <c r="BB503" s="412"/>
      <c r="BC503" s="235"/>
      <c r="BD503" s="235"/>
      <c r="BE503" s="235"/>
      <c r="BF503" s="235"/>
      <c r="BG503" s="235"/>
      <c r="BH503" s="235"/>
      <c r="BI503" s="235"/>
      <c r="BJ503" s="235"/>
      <c r="BK503" s="235"/>
      <c r="BL503" s="235"/>
      <c r="BM503" s="235"/>
      <c r="BN503" s="235"/>
      <c r="BO503" s="235"/>
      <c r="BP503" s="235"/>
      <c r="BQ503" s="235"/>
      <c r="BR503" s="235"/>
      <c r="BS503" s="235"/>
      <c r="BT503" s="235"/>
      <c r="BU503" s="235"/>
      <c r="BV503" s="235"/>
      <c r="BW503" s="235"/>
      <c r="BX503" s="235"/>
      <c r="BY503" s="235"/>
      <c r="BZ503" s="236"/>
      <c r="CA503" s="236"/>
      <c r="CB503" s="236"/>
      <c r="CC503" s="236"/>
      <c r="CD503" s="236"/>
      <c r="CE503" s="236"/>
      <c r="CF503" s="236"/>
      <c r="CG503" s="236"/>
      <c r="CH503" s="236"/>
      <c r="CI503" s="236"/>
      <c r="CJ503" s="236"/>
      <c r="CK503" s="236"/>
      <c r="CL503" s="236"/>
      <c r="CM503" s="236"/>
      <c r="CN503" s="236"/>
      <c r="CO503" s="236"/>
      <c r="CP503" s="236"/>
      <c r="CQ503" s="236"/>
      <c r="CR503" s="236"/>
      <c r="CS503" s="236"/>
      <c r="CT503" s="236"/>
      <c r="CU503" s="236"/>
      <c r="CV503" s="236"/>
      <c r="CW503" s="236"/>
      <c r="CX503" s="236"/>
      <c r="CY503" s="236"/>
      <c r="CZ503" s="236"/>
    </row>
    <row r="504" s="240" customFormat="true" ht="25.15" customHeight="true" x14ac:dyDescent="0.2">
      <c r="C504" s="2430" t="s">
        <v>305</v>
      </c>
      <c r="D504" s="2258"/>
      <c r="E504" s="856">
        <v>0.19774139257910317</v>
      </c>
      <c r="F504" s="809"/>
      <c r="G504" s="809"/>
      <c r="H504" s="2434" t="s">
        <v>301</v>
      </c>
      <c r="I504" s="2258"/>
      <c r="J504" s="857">
        <v>0.39823336524518577</v>
      </c>
      <c r="K504" s="809"/>
      <c r="L504" s="809"/>
      <c r="M504" s="2440" t="s">
        <v>323</v>
      </c>
      <c r="N504" s="2258"/>
      <c r="O504" s="858">
        <v>4.6334733215882342E-4</v>
      </c>
      <c r="P504" s="809"/>
      <c r="Q504" s="809"/>
      <c r="AA504" s="233"/>
      <c r="AB504" s="233"/>
      <c r="AC504" s="233"/>
      <c r="AD504" s="233"/>
      <c r="AE504" s="233"/>
      <c r="AF504" s="233"/>
      <c r="AG504" s="233"/>
      <c r="AH504" s="233"/>
      <c r="AI504" s="233"/>
      <c r="AJ504" s="233"/>
      <c r="AK504" s="233"/>
      <c r="AL504" s="233"/>
      <c r="AM504" s="233"/>
      <c r="AN504" s="233"/>
      <c r="AO504" s="233"/>
      <c r="AP504" s="233"/>
      <c r="AQ504" s="233"/>
      <c r="AR504" s="233"/>
      <c r="AS504" s="233"/>
      <c r="AT504" s="233"/>
      <c r="AU504" s="233"/>
      <c r="AV504" s="233"/>
      <c r="AW504" s="233"/>
      <c r="AX504" s="233"/>
      <c r="AY504" s="233"/>
      <c r="AZ504" s="233"/>
      <c r="BA504" s="235"/>
      <c r="BB504" s="412"/>
      <c r="BC504" s="235"/>
      <c r="BD504" s="235"/>
      <c r="BE504" s="235"/>
      <c r="BF504" s="235"/>
      <c r="BG504" s="235"/>
      <c r="BH504" s="235"/>
      <c r="BI504" s="235"/>
      <c r="BJ504" s="235"/>
      <c r="BK504" s="235"/>
      <c r="BL504" s="235"/>
      <c r="BM504" s="235"/>
      <c r="BN504" s="235"/>
      <c r="BO504" s="235"/>
      <c r="BP504" s="235"/>
      <c r="BQ504" s="235"/>
      <c r="BR504" s="235"/>
      <c r="BS504" s="235"/>
      <c r="BT504" s="235"/>
      <c r="BU504" s="235"/>
      <c r="BV504" s="235"/>
      <c r="BW504" s="235"/>
      <c r="BX504" s="235"/>
      <c r="BY504" s="235"/>
      <c r="BZ504" s="236"/>
      <c r="CA504" s="236"/>
      <c r="CB504" s="236"/>
      <c r="CC504" s="236"/>
      <c r="CD504" s="236"/>
      <c r="CE504" s="236"/>
      <c r="CF504" s="236"/>
      <c r="CG504" s="236"/>
      <c r="CH504" s="236"/>
      <c r="CI504" s="236"/>
      <c r="CJ504" s="236"/>
      <c r="CK504" s="236"/>
      <c r="CL504" s="236"/>
      <c r="CM504" s="236"/>
      <c r="CN504" s="236"/>
      <c r="CO504" s="236"/>
      <c r="CP504" s="236"/>
      <c r="CQ504" s="236"/>
      <c r="CR504" s="236"/>
      <c r="CS504" s="236"/>
      <c r="CT504" s="236"/>
      <c r="CU504" s="236"/>
      <c r="CV504" s="236"/>
      <c r="CW504" s="236"/>
      <c r="CX504" s="236"/>
      <c r="CY504" s="236"/>
      <c r="CZ504" s="236"/>
    </row>
    <row r="505" s="240" customFormat="true" ht="25.15" customHeight="true" x14ac:dyDescent="0.2">
      <c r="C505" s="2430" t="s">
        <v>297</v>
      </c>
      <c r="D505" s="2258"/>
      <c r="E505" s="856">
        <v>0.4962231290319154</v>
      </c>
      <c r="F505" s="809"/>
      <c r="G505" s="809"/>
      <c r="H505" s="2434" t="s">
        <v>298</v>
      </c>
      <c r="I505" s="2258"/>
      <c r="J505" s="857">
        <v>0.42191630934420465</v>
      </c>
      <c r="K505" s="809"/>
      <c r="L505" s="809"/>
      <c r="M505" s="2440" t="s">
        <v>303</v>
      </c>
      <c r="N505" s="2258"/>
      <c r="O505" s="858">
        <v>0.21851916979557839</v>
      </c>
      <c r="P505" s="809"/>
      <c r="Q505" s="809"/>
      <c r="AA505" s="233"/>
      <c r="AB505" s="233"/>
      <c r="AC505" s="233"/>
      <c r="AD505" s="233"/>
      <c r="AE505" s="233"/>
      <c r="AF505" s="233"/>
      <c r="AG505" s="233"/>
      <c r="AH505" s="233"/>
      <c r="AI505" s="233"/>
      <c r="AJ505" s="233"/>
      <c r="AK505" s="233"/>
      <c r="AL505" s="233"/>
      <c r="AM505" s="233"/>
      <c r="AN505" s="233"/>
      <c r="AO505" s="233"/>
      <c r="AP505" s="233"/>
      <c r="AQ505" s="233"/>
      <c r="AR505" s="233"/>
      <c r="AS505" s="233"/>
      <c r="AT505" s="233"/>
      <c r="AU505" s="233"/>
      <c r="AV505" s="233"/>
      <c r="AW505" s="233"/>
      <c r="AX505" s="233"/>
      <c r="AY505" s="233"/>
      <c r="AZ505" s="233"/>
      <c r="BA505" s="235"/>
      <c r="BB505" s="412"/>
      <c r="BC505" s="235"/>
      <c r="BD505" s="235"/>
      <c r="BE505" s="235"/>
      <c r="BF505" s="235"/>
      <c r="BG505" s="235"/>
      <c r="BH505" s="235"/>
      <c r="BI505" s="235"/>
      <c r="BJ505" s="235"/>
      <c r="BK505" s="235"/>
      <c r="BL505" s="235"/>
      <c r="BM505" s="235"/>
      <c r="BN505" s="235"/>
      <c r="BO505" s="235"/>
      <c r="BP505" s="235"/>
      <c r="BQ505" s="235"/>
      <c r="BR505" s="235"/>
      <c r="BS505" s="235"/>
      <c r="BT505" s="235"/>
      <c r="BU505" s="235"/>
      <c r="BV505" s="235"/>
      <c r="BW505" s="235"/>
      <c r="BX505" s="235"/>
      <c r="BY505" s="235"/>
      <c r="BZ505" s="236"/>
      <c r="CA505" s="236"/>
      <c r="CB505" s="236"/>
      <c r="CC505" s="236"/>
      <c r="CD505" s="236"/>
      <c r="CE505" s="236"/>
      <c r="CF505" s="236"/>
      <c r="CG505" s="236"/>
      <c r="CH505" s="236"/>
      <c r="CI505" s="236"/>
      <c r="CJ505" s="236"/>
      <c r="CK505" s="236"/>
      <c r="CL505" s="236"/>
      <c r="CM505" s="236"/>
      <c r="CN505" s="236"/>
      <c r="CO505" s="236"/>
      <c r="CP505" s="236"/>
      <c r="CQ505" s="236"/>
      <c r="CR505" s="236"/>
      <c r="CS505" s="236"/>
      <c r="CT505" s="236"/>
      <c r="CU505" s="236"/>
      <c r="CV505" s="236"/>
      <c r="CW505" s="236"/>
      <c r="CX505" s="236"/>
      <c r="CY505" s="236"/>
      <c r="CZ505" s="236"/>
    </row>
    <row r="506" s="240" customFormat="true" ht="25.15" customHeight="true" x14ac:dyDescent="0.2">
      <c r="C506" s="2430" t="s">
        <v>295</v>
      </c>
      <c r="D506" s="2258"/>
      <c r="E506" s="856">
        <v>0.55923221962124947</v>
      </c>
      <c r="F506" s="809"/>
      <c r="G506" s="809"/>
      <c r="H506" s="2434" t="s">
        <v>306</v>
      </c>
      <c r="I506" s="2258"/>
      <c r="J506" s="857">
        <v>0.291301621880586</v>
      </c>
      <c r="K506" s="809"/>
      <c r="L506" s="809"/>
      <c r="M506" s="2440" t="s">
        <v>333</v>
      </c>
      <c r="N506" s="2258"/>
      <c r="O506" s="858">
        <v>3.733599690111868E-3</v>
      </c>
      <c r="P506" s="809"/>
      <c r="Q506" s="809"/>
      <c r="AA506" s="233"/>
      <c r="AB506" s="233"/>
      <c r="AC506" s="233"/>
      <c r="AD506" s="233"/>
      <c r="AE506" s="233"/>
      <c r="AF506" s="233"/>
      <c r="AG506" s="233"/>
      <c r="AH506" s="233"/>
      <c r="AI506" s="233"/>
      <c r="AJ506" s="233"/>
      <c r="AK506" s="233"/>
      <c r="AL506" s="233"/>
      <c r="AM506" s="233"/>
      <c r="AN506" s="233"/>
      <c r="AO506" s="233"/>
      <c r="AP506" s="233"/>
      <c r="AQ506" s="233"/>
      <c r="AR506" s="233"/>
      <c r="AS506" s="233"/>
      <c r="AT506" s="233"/>
      <c r="AU506" s="233"/>
      <c r="AV506" s="233"/>
      <c r="AW506" s="233"/>
      <c r="AX506" s="233"/>
      <c r="AY506" s="233"/>
      <c r="AZ506" s="233"/>
      <c r="BA506" s="235"/>
      <c r="BB506" s="412"/>
      <c r="BC506" s="235"/>
      <c r="BD506" s="235"/>
      <c r="BE506" s="235"/>
      <c r="BF506" s="235"/>
      <c r="BG506" s="235"/>
      <c r="BH506" s="235"/>
      <c r="BI506" s="235"/>
      <c r="BJ506" s="235"/>
      <c r="BK506" s="235"/>
      <c r="BL506" s="235"/>
      <c r="BM506" s="235"/>
      <c r="BN506" s="235"/>
      <c r="BO506" s="235"/>
      <c r="BP506" s="235"/>
      <c r="BQ506" s="235"/>
      <c r="BR506" s="235"/>
      <c r="BS506" s="235"/>
      <c r="BT506" s="235"/>
      <c r="BU506" s="235"/>
      <c r="BV506" s="235"/>
      <c r="BW506" s="235"/>
      <c r="BX506" s="235"/>
      <c r="BY506" s="235"/>
      <c r="BZ506" s="236"/>
      <c r="CA506" s="236"/>
      <c r="CB506" s="236"/>
      <c r="CC506" s="236"/>
      <c r="CD506" s="236"/>
      <c r="CE506" s="236"/>
      <c r="CF506" s="236"/>
      <c r="CG506" s="236"/>
      <c r="CH506" s="236"/>
      <c r="CI506" s="236"/>
      <c r="CJ506" s="236"/>
      <c r="CK506" s="236"/>
      <c r="CL506" s="236"/>
      <c r="CM506" s="236"/>
      <c r="CN506" s="236"/>
      <c r="CO506" s="236"/>
      <c r="CP506" s="236"/>
      <c r="CQ506" s="236"/>
      <c r="CR506" s="236"/>
      <c r="CS506" s="236"/>
      <c r="CT506" s="236"/>
      <c r="CU506" s="236"/>
      <c r="CV506" s="236"/>
      <c r="CW506" s="236"/>
      <c r="CX506" s="236"/>
      <c r="CY506" s="236"/>
      <c r="CZ506" s="236"/>
    </row>
    <row r="507" s="240" customFormat="true" ht="25.15" customHeight="true" x14ac:dyDescent="0.2">
      <c r="C507" s="2430" t="s">
        <v>300</v>
      </c>
      <c r="D507" s="2258"/>
      <c r="E507" s="856">
        <v>0.47938570644238226</v>
      </c>
      <c r="F507" s="809"/>
      <c r="G507" s="809"/>
      <c r="H507" s="2434" t="s">
        <v>312</v>
      </c>
      <c r="I507" s="2258"/>
      <c r="J507" s="857">
        <v>6.0853940394423538E-2</v>
      </c>
      <c r="K507" s="809"/>
      <c r="L507" s="809"/>
      <c r="M507" s="2439" t="s">
        <v>307</v>
      </c>
      <c r="N507" s="2258"/>
      <c r="O507" s="859">
        <v>0.23478137047086292</v>
      </c>
      <c r="P507" s="809"/>
      <c r="Q507" s="809"/>
      <c r="AA507" s="233"/>
      <c r="AB507" s="233"/>
      <c r="AC507" s="233"/>
      <c r="AD507" s="233"/>
      <c r="AE507" s="233"/>
      <c r="AF507" s="233"/>
      <c r="AG507" s="233"/>
      <c r="AH507" s="233"/>
      <c r="AI507" s="233"/>
      <c r="AJ507" s="233"/>
      <c r="AK507" s="233"/>
      <c r="AL507" s="233"/>
      <c r="AM507" s="233"/>
      <c r="AN507" s="233"/>
      <c r="AO507" s="233"/>
      <c r="AP507" s="233"/>
      <c r="AQ507" s="233"/>
      <c r="AR507" s="233"/>
      <c r="AS507" s="233"/>
      <c r="AT507" s="233"/>
      <c r="AU507" s="233"/>
      <c r="AV507" s="233"/>
      <c r="AW507" s="233"/>
      <c r="AX507" s="233"/>
      <c r="AY507" s="233"/>
      <c r="AZ507" s="233"/>
      <c r="BA507" s="235"/>
      <c r="BB507" s="412"/>
      <c r="BC507" s="235"/>
      <c r="BD507" s="235"/>
      <c r="BE507" s="235"/>
      <c r="BF507" s="235"/>
      <c r="BG507" s="235"/>
      <c r="BH507" s="235"/>
      <c r="BI507" s="235"/>
      <c r="BJ507" s="235"/>
      <c r="BK507" s="235"/>
      <c r="BL507" s="235"/>
      <c r="BM507" s="235"/>
      <c r="BN507" s="235"/>
      <c r="BO507" s="235"/>
      <c r="BP507" s="235"/>
      <c r="BQ507" s="235"/>
      <c r="BR507" s="235"/>
      <c r="BS507" s="235"/>
      <c r="BT507" s="235"/>
      <c r="BU507" s="235"/>
      <c r="BV507" s="235"/>
      <c r="BW507" s="235"/>
      <c r="BX507" s="235"/>
      <c r="BY507" s="235"/>
      <c r="BZ507" s="236"/>
      <c r="CA507" s="236"/>
      <c r="CB507" s="236"/>
      <c r="CC507" s="236"/>
      <c r="CD507" s="236"/>
      <c r="CE507" s="236"/>
      <c r="CF507" s="236"/>
      <c r="CG507" s="236"/>
      <c r="CH507" s="236"/>
      <c r="CI507" s="236"/>
      <c r="CJ507" s="236"/>
      <c r="CK507" s="236"/>
      <c r="CL507" s="236"/>
      <c r="CM507" s="236"/>
      <c r="CN507" s="236"/>
      <c r="CO507" s="236"/>
      <c r="CP507" s="236"/>
      <c r="CQ507" s="236"/>
      <c r="CR507" s="236"/>
      <c r="CS507" s="236"/>
      <c r="CT507" s="236"/>
      <c r="CU507" s="236"/>
      <c r="CV507" s="236"/>
      <c r="CW507" s="236"/>
      <c r="CX507" s="236"/>
      <c r="CY507" s="236"/>
      <c r="CZ507" s="236"/>
    </row>
    <row r="508" s="240" customFormat="true" ht="25.15" customHeight="true" x14ac:dyDescent="0.2">
      <c r="C508" s="2430" t="s">
        <v>317</v>
      </c>
      <c r="D508" s="2258"/>
      <c r="E508" s="856">
        <v>4.7997092941616429E-2</v>
      </c>
      <c r="F508" s="809"/>
      <c r="G508" s="809"/>
      <c r="H508" s="2434" t="s">
        <v>315</v>
      </c>
      <c r="I508" s="2258"/>
      <c r="J508" s="857">
        <v>3.5225440254695789E-2</v>
      </c>
      <c r="K508" s="809"/>
      <c r="L508" s="809"/>
      <c r="M508" s="2259"/>
      <c r="N508" s="2258"/>
      <c r="O508" s="810"/>
      <c r="P508" s="809"/>
      <c r="Q508" s="809"/>
      <c r="AA508" s="233"/>
      <c r="AB508" s="233"/>
      <c r="AC508" s="233"/>
      <c r="AD508" s="233"/>
      <c r="AE508" s="233"/>
      <c r="AF508" s="233"/>
      <c r="AG508" s="233"/>
      <c r="AH508" s="233"/>
      <c r="AI508" s="233"/>
      <c r="AJ508" s="233"/>
      <c r="AK508" s="233"/>
      <c r="AL508" s="233"/>
      <c r="AM508" s="233"/>
      <c r="AN508" s="233"/>
      <c r="AO508" s="233"/>
      <c r="AP508" s="233"/>
      <c r="AQ508" s="233"/>
      <c r="AR508" s="233"/>
      <c r="AS508" s="233"/>
      <c r="AT508" s="233"/>
      <c r="AU508" s="233"/>
      <c r="AV508" s="233"/>
      <c r="AW508" s="233"/>
      <c r="AX508" s="233"/>
      <c r="AY508" s="233"/>
      <c r="AZ508" s="233"/>
      <c r="BA508" s="235"/>
      <c r="BB508" s="412"/>
      <c r="BC508" s="235"/>
      <c r="BD508" s="235"/>
      <c r="BE508" s="235"/>
      <c r="BF508" s="235"/>
      <c r="BG508" s="235"/>
      <c r="BH508" s="235"/>
      <c r="BI508" s="235"/>
      <c r="BJ508" s="235"/>
      <c r="BK508" s="235"/>
      <c r="BL508" s="235"/>
      <c r="BM508" s="235"/>
      <c r="BN508" s="235"/>
      <c r="BO508" s="235"/>
      <c r="BP508" s="235"/>
      <c r="BQ508" s="235"/>
      <c r="BR508" s="235"/>
      <c r="BS508" s="235"/>
      <c r="BT508" s="235"/>
      <c r="BU508" s="235"/>
      <c r="BV508" s="235"/>
      <c r="BW508" s="235"/>
      <c r="BX508" s="235"/>
      <c r="BY508" s="235"/>
      <c r="BZ508" s="236"/>
      <c r="CA508" s="236"/>
      <c r="CB508" s="236"/>
      <c r="CC508" s="236"/>
      <c r="CD508" s="236"/>
      <c r="CE508" s="236"/>
      <c r="CF508" s="236"/>
      <c r="CG508" s="236"/>
      <c r="CH508" s="236"/>
      <c r="CI508" s="236"/>
      <c r="CJ508" s="236"/>
      <c r="CK508" s="236"/>
      <c r="CL508" s="236"/>
      <c r="CM508" s="236"/>
      <c r="CN508" s="236"/>
      <c r="CO508" s="236"/>
      <c r="CP508" s="236"/>
      <c r="CQ508" s="236"/>
      <c r="CR508" s="236"/>
      <c r="CS508" s="236"/>
      <c r="CT508" s="236"/>
      <c r="CU508" s="236"/>
      <c r="CV508" s="236"/>
      <c r="CW508" s="236"/>
      <c r="CX508" s="236"/>
      <c r="CY508" s="236"/>
      <c r="CZ508" s="236"/>
    </row>
    <row r="509" s="240" customFormat="true" ht="25.15" customHeight="true" x14ac:dyDescent="0.2">
      <c r="C509" s="2430" t="s">
        <v>302</v>
      </c>
      <c r="D509" s="2258"/>
      <c r="E509" s="856">
        <v>0.35843183474772672</v>
      </c>
      <c r="F509" s="809"/>
      <c r="G509" s="809"/>
      <c r="H509" s="2434" t="s">
        <v>322</v>
      </c>
      <c r="I509" s="2258"/>
      <c r="J509" s="857">
        <v>1.1981628604702502E-3</v>
      </c>
      <c r="K509" s="809"/>
      <c r="L509" s="809"/>
      <c r="M509" s="2259"/>
      <c r="N509" s="2258"/>
      <c r="O509" s="809"/>
      <c r="P509" s="809"/>
      <c r="Q509" s="809"/>
      <c r="AA509" s="233"/>
      <c r="AB509" s="233"/>
      <c r="AC509" s="233"/>
      <c r="AD509" s="233"/>
      <c r="AE509" s="233"/>
      <c r="AF509" s="233"/>
      <c r="AG509" s="233"/>
      <c r="AH509" s="233"/>
      <c r="AI509" s="233"/>
      <c r="AJ509" s="233"/>
      <c r="AK509" s="233"/>
      <c r="AL509" s="233"/>
      <c r="AM509" s="233"/>
      <c r="AN509" s="233"/>
      <c r="AO509" s="233"/>
      <c r="AP509" s="233"/>
      <c r="AQ509" s="233"/>
      <c r="AR509" s="233"/>
      <c r="AS509" s="233"/>
      <c r="AT509" s="233"/>
      <c r="AU509" s="233"/>
      <c r="AV509" s="233"/>
      <c r="AW509" s="233"/>
      <c r="AX509" s="233"/>
      <c r="AY509" s="233"/>
      <c r="AZ509" s="233"/>
      <c r="BA509" s="235"/>
      <c r="BB509" s="412"/>
      <c r="BC509" s="235"/>
      <c r="BD509" s="235"/>
      <c r="BE509" s="235"/>
      <c r="BF509" s="235"/>
      <c r="BG509" s="235"/>
      <c r="BH509" s="235"/>
      <c r="BI509" s="235"/>
      <c r="BJ509" s="235"/>
      <c r="BK509" s="235"/>
      <c r="BL509" s="235"/>
      <c r="BM509" s="235"/>
      <c r="BN509" s="235"/>
      <c r="BO509" s="235"/>
      <c r="BP509" s="235"/>
      <c r="BQ509" s="235"/>
      <c r="BR509" s="235"/>
      <c r="BS509" s="235"/>
      <c r="BT509" s="235"/>
      <c r="BU509" s="235"/>
      <c r="BV509" s="235"/>
      <c r="BW509" s="235"/>
      <c r="BX509" s="235"/>
      <c r="BY509" s="235"/>
      <c r="BZ509" s="236"/>
      <c r="CA509" s="236"/>
      <c r="CB509" s="236"/>
      <c r="CC509" s="236"/>
      <c r="CD509" s="236"/>
      <c r="CE509" s="236"/>
      <c r="CF509" s="236"/>
      <c r="CG509" s="236"/>
      <c r="CH509" s="236"/>
      <c r="CI509" s="236"/>
      <c r="CJ509" s="236"/>
      <c r="CK509" s="236"/>
      <c r="CL509" s="236"/>
      <c r="CM509" s="236"/>
      <c r="CN509" s="236"/>
      <c r="CO509" s="236"/>
      <c r="CP509" s="236"/>
      <c r="CQ509" s="236"/>
      <c r="CR509" s="236"/>
      <c r="CS509" s="236"/>
      <c r="CT509" s="236"/>
      <c r="CU509" s="236"/>
      <c r="CV509" s="236"/>
      <c r="CW509" s="236"/>
      <c r="CX509" s="236"/>
      <c r="CY509" s="236"/>
      <c r="CZ509" s="236"/>
    </row>
    <row r="510" s="240" customFormat="true" ht="25.15" customHeight="true" x14ac:dyDescent="0.2">
      <c r="C510" s="2430" t="s">
        <v>301</v>
      </c>
      <c r="D510" s="2258"/>
      <c r="E510" s="856">
        <v>0.39681119578934215</v>
      </c>
      <c r="F510" s="809"/>
      <c r="G510" s="809"/>
      <c r="H510" s="2434" t="s">
        <v>323</v>
      </c>
      <c r="I510" s="2258"/>
      <c r="J510" s="857">
        <v>3.1644064494896185E-3</v>
      </c>
      <c r="K510" s="809"/>
      <c r="L510" s="809"/>
      <c r="M510" s="2438" t="s">
        <v>243</v>
      </c>
      <c r="N510" s="2258"/>
      <c r="O510" s="2258"/>
      <c r="P510" s="2258"/>
      <c r="Q510" s="2258"/>
      <c r="AA510" s="233"/>
      <c r="AB510" s="233"/>
      <c r="AC510" s="233"/>
      <c r="AD510" s="233"/>
      <c r="AE510" s="233"/>
      <c r="AF510" s="233"/>
      <c r="AG510" s="233"/>
      <c r="AH510" s="233"/>
      <c r="AI510" s="233"/>
      <c r="AJ510" s="233"/>
      <c r="AK510" s="233"/>
      <c r="AL510" s="233"/>
      <c r="AM510" s="233"/>
      <c r="AN510" s="233"/>
      <c r="AO510" s="233"/>
      <c r="AP510" s="233"/>
      <c r="AQ510" s="233"/>
      <c r="AR510" s="233"/>
      <c r="AS510" s="233"/>
      <c r="AT510" s="233"/>
      <c r="AU510" s="233"/>
      <c r="AV510" s="233"/>
      <c r="AW510" s="233"/>
      <c r="AX510" s="233"/>
      <c r="AY510" s="233"/>
      <c r="AZ510" s="233"/>
      <c r="BA510" s="235"/>
      <c r="BB510" s="412"/>
      <c r="BC510" s="235"/>
      <c r="BD510" s="235"/>
      <c r="BE510" s="235"/>
      <c r="BF510" s="235"/>
      <c r="BG510" s="235"/>
      <c r="BH510" s="235"/>
      <c r="BI510" s="235"/>
      <c r="BJ510" s="235"/>
      <c r="BK510" s="235"/>
      <c r="BL510" s="235"/>
      <c r="BM510" s="235"/>
      <c r="BN510" s="235"/>
      <c r="BO510" s="235"/>
      <c r="BP510" s="235"/>
      <c r="BQ510" s="235"/>
      <c r="BR510" s="235"/>
      <c r="BS510" s="235"/>
      <c r="BT510" s="235"/>
      <c r="BU510" s="235"/>
      <c r="BV510" s="235"/>
      <c r="BW510" s="235"/>
      <c r="BX510" s="235"/>
      <c r="BY510" s="235"/>
      <c r="BZ510" s="236"/>
      <c r="CA510" s="236"/>
      <c r="CB510" s="236"/>
      <c r="CC510" s="236"/>
      <c r="CD510" s="236"/>
      <c r="CE510" s="236"/>
      <c r="CF510" s="236"/>
      <c r="CG510" s="236"/>
      <c r="CH510" s="236"/>
      <c r="CI510" s="236"/>
      <c r="CJ510" s="236"/>
      <c r="CK510" s="236"/>
      <c r="CL510" s="236"/>
      <c r="CM510" s="236"/>
      <c r="CN510" s="236"/>
      <c r="CO510" s="236"/>
      <c r="CP510" s="236"/>
      <c r="CQ510" s="236"/>
      <c r="CR510" s="236"/>
      <c r="CS510" s="236"/>
      <c r="CT510" s="236"/>
      <c r="CU510" s="236"/>
      <c r="CV510" s="236"/>
      <c r="CW510" s="236"/>
      <c r="CX510" s="236"/>
      <c r="CY510" s="236"/>
      <c r="CZ510" s="236"/>
    </row>
    <row r="511" s="240" customFormat="true" ht="25.15" customHeight="true" x14ac:dyDescent="0.2">
      <c r="C511" s="2430" t="s">
        <v>298</v>
      </c>
      <c r="D511" s="2258"/>
      <c r="E511" s="856">
        <v>0.43536454279380826</v>
      </c>
      <c r="F511" s="809"/>
      <c r="G511" s="809"/>
      <c r="H511" s="2434" t="s">
        <v>303</v>
      </c>
      <c r="I511" s="2258"/>
      <c r="J511" s="857">
        <v>0.31576178100361796</v>
      </c>
      <c r="K511" s="809"/>
      <c r="L511" s="809"/>
      <c r="M511" s="2452" t="s">
        <v>191</v>
      </c>
      <c r="N511" s="2258"/>
      <c r="O511" s="2453" t="s">
        <v>244</v>
      </c>
      <c r="P511" s="2454"/>
      <c r="Q511" s="2455"/>
      <c r="AA511" s="233"/>
      <c r="AB511" s="233"/>
      <c r="AC511" s="233"/>
      <c r="AD511" s="233"/>
      <c r="AE511" s="233"/>
      <c r="AF511" s="233"/>
      <c r="AG511" s="233"/>
      <c r="AH511" s="233"/>
      <c r="AI511" s="233"/>
      <c r="AJ511" s="233"/>
      <c r="AK511" s="233"/>
      <c r="AL511" s="233"/>
      <c r="AM511" s="233"/>
      <c r="AN511" s="233"/>
      <c r="AO511" s="233"/>
      <c r="AP511" s="233"/>
      <c r="AQ511" s="233"/>
      <c r="AR511" s="233"/>
      <c r="AS511" s="233"/>
      <c r="AT511" s="233"/>
      <c r="AU511" s="233"/>
      <c r="AV511" s="233"/>
      <c r="AW511" s="233"/>
      <c r="AX511" s="233"/>
      <c r="AY511" s="233"/>
      <c r="AZ511" s="233"/>
      <c r="BA511" s="235"/>
      <c r="BB511" s="412"/>
      <c r="BC511" s="235"/>
      <c r="BD511" s="235"/>
      <c r="BE511" s="235"/>
      <c r="BF511" s="235"/>
      <c r="BG511" s="235"/>
      <c r="BH511" s="235"/>
      <c r="BI511" s="235"/>
      <c r="BJ511" s="235"/>
      <c r="BK511" s="235"/>
      <c r="BL511" s="235"/>
      <c r="BM511" s="235"/>
      <c r="BN511" s="235"/>
      <c r="BO511" s="235"/>
      <c r="BP511" s="235"/>
      <c r="BQ511" s="235"/>
      <c r="BR511" s="235"/>
      <c r="BS511" s="235"/>
      <c r="BT511" s="235"/>
      <c r="BU511" s="235"/>
      <c r="BV511" s="235"/>
      <c r="BW511" s="235"/>
      <c r="BX511" s="235"/>
      <c r="BY511" s="235"/>
      <c r="BZ511" s="236"/>
      <c r="CA511" s="236"/>
      <c r="CB511" s="236"/>
      <c r="CC511" s="236"/>
      <c r="CD511" s="236"/>
      <c r="CE511" s="236"/>
      <c r="CF511" s="236"/>
      <c r="CG511" s="236"/>
      <c r="CH511" s="236"/>
      <c r="CI511" s="236"/>
      <c r="CJ511" s="236"/>
      <c r="CK511" s="236"/>
      <c r="CL511" s="236"/>
      <c r="CM511" s="236"/>
      <c r="CN511" s="236"/>
      <c r="CO511" s="236"/>
      <c r="CP511" s="236"/>
      <c r="CQ511" s="236"/>
      <c r="CR511" s="236"/>
      <c r="CS511" s="236"/>
      <c r="CT511" s="236"/>
      <c r="CU511" s="236"/>
      <c r="CV511" s="236"/>
      <c r="CW511" s="236"/>
      <c r="CX511" s="236"/>
      <c r="CY511" s="236"/>
      <c r="CZ511" s="236"/>
    </row>
    <row r="512" s="240" customFormat="true" ht="25.15" customHeight="true" x14ac:dyDescent="0.2">
      <c r="C512" s="2430" t="s">
        <v>306</v>
      </c>
      <c r="D512" s="2258"/>
      <c r="E512" s="856">
        <v>0.31757375275070426</v>
      </c>
      <c r="F512" s="809"/>
      <c r="G512" s="809"/>
      <c r="H512" s="2434" t="s">
        <v>333</v>
      </c>
      <c r="I512" s="2258"/>
      <c r="J512" s="857">
        <v>4.9258137299264251E-3</v>
      </c>
      <c r="K512" s="809"/>
      <c r="L512" s="809"/>
      <c r="M512" s="2258"/>
      <c r="N512" s="2258"/>
      <c r="O512" s="841" t="s">
        <v>177</v>
      </c>
      <c r="P512" s="842" t="s">
        <v>245</v>
      </c>
      <c r="Q512" s="843" t="s">
        <v>246</v>
      </c>
      <c r="AA512" s="233"/>
      <c r="AB512" s="233"/>
      <c r="AC512" s="233"/>
      <c r="AD512" s="233"/>
      <c r="AE512" s="233"/>
      <c r="AF512" s="233"/>
      <c r="AG512" s="233"/>
      <c r="AH512" s="233"/>
      <c r="AI512" s="233"/>
      <c r="AJ512" s="233"/>
      <c r="AK512" s="233"/>
      <c r="AL512" s="233"/>
      <c r="AM512" s="233"/>
      <c r="AN512" s="233"/>
      <c r="AO512" s="233"/>
      <c r="AP512" s="233"/>
      <c r="AQ512" s="233"/>
      <c r="AR512" s="233"/>
      <c r="AS512" s="233"/>
      <c r="AT512" s="233"/>
      <c r="AU512" s="233"/>
      <c r="AV512" s="233"/>
      <c r="AW512" s="233"/>
      <c r="AX512" s="233"/>
      <c r="AY512" s="233"/>
      <c r="AZ512" s="233"/>
      <c r="BA512" s="235"/>
      <c r="BB512" s="412"/>
      <c r="BC512" s="235"/>
      <c r="BD512" s="235"/>
      <c r="BE512" s="235"/>
      <c r="BF512" s="235"/>
      <c r="BG512" s="235"/>
      <c r="BH512" s="235"/>
      <c r="BI512" s="235"/>
      <c r="BJ512" s="235"/>
      <c r="BK512" s="235"/>
      <c r="BL512" s="235"/>
      <c r="BM512" s="235"/>
      <c r="BN512" s="235"/>
      <c r="BO512" s="235"/>
      <c r="BP512" s="235"/>
      <c r="BQ512" s="235"/>
      <c r="BR512" s="235"/>
      <c r="BS512" s="235"/>
      <c r="BT512" s="235"/>
      <c r="BU512" s="235"/>
      <c r="BV512" s="235"/>
      <c r="BW512" s="235"/>
      <c r="BX512" s="235"/>
      <c r="BY512" s="235"/>
      <c r="BZ512" s="236"/>
      <c r="CA512" s="236"/>
      <c r="CB512" s="236"/>
      <c r="CC512" s="236"/>
      <c r="CD512" s="236"/>
      <c r="CE512" s="236"/>
      <c r="CF512" s="236"/>
      <c r="CG512" s="236"/>
      <c r="CH512" s="236"/>
      <c r="CI512" s="236"/>
      <c r="CJ512" s="236"/>
      <c r="CK512" s="236"/>
      <c r="CL512" s="236"/>
      <c r="CM512" s="236"/>
      <c r="CN512" s="236"/>
      <c r="CO512" s="236"/>
      <c r="CP512" s="236"/>
      <c r="CQ512" s="236"/>
      <c r="CR512" s="236"/>
      <c r="CS512" s="236"/>
      <c r="CT512" s="236"/>
      <c r="CU512" s="236"/>
      <c r="CV512" s="236"/>
      <c r="CW512" s="236"/>
      <c r="CX512" s="236"/>
      <c r="CY512" s="236"/>
      <c r="CZ512" s="236"/>
    </row>
    <row r="513" s="240" customFormat="true" ht="25.15" customHeight="true" x14ac:dyDescent="0.2">
      <c r="C513" s="2430" t="s">
        <v>312</v>
      </c>
      <c r="D513" s="2258"/>
      <c r="E513" s="856">
        <v>0.11615637516914724</v>
      </c>
      <c r="F513" s="809"/>
      <c r="G513" s="809"/>
      <c r="H513" s="2435" t="s">
        <v>307</v>
      </c>
      <c r="I513" s="2258"/>
      <c r="J513" s="860">
        <v>0.25131283984661773</v>
      </c>
      <c r="K513" s="809"/>
      <c r="L513" s="809"/>
      <c r="M513" s="2437" t="s">
        <v>192</v>
      </c>
      <c r="N513" s="2258"/>
      <c r="O513" s="864">
        <v>5.2131190596777879</v>
      </c>
      <c r="P513" s="865">
        <v>10.426238119355576</v>
      </c>
      <c r="Q513" s="866">
        <v>10.426238119355576</v>
      </c>
      <c r="AA513" s="233"/>
      <c r="AB513" s="233"/>
      <c r="AC513" s="233"/>
      <c r="AD513" s="233"/>
      <c r="AE513" s="233"/>
      <c r="AF513" s="233"/>
      <c r="AG513" s="233"/>
      <c r="AH513" s="233"/>
      <c r="AI513" s="233"/>
      <c r="AJ513" s="233"/>
      <c r="AK513" s="233"/>
      <c r="AL513" s="233"/>
      <c r="AM513" s="233"/>
      <c r="AN513" s="233"/>
      <c r="AO513" s="233"/>
      <c r="AP513" s="233"/>
      <c r="AQ513" s="233"/>
      <c r="AR513" s="233"/>
      <c r="AS513" s="233"/>
      <c r="AT513" s="233"/>
      <c r="AU513" s="233"/>
      <c r="AV513" s="233"/>
      <c r="AW513" s="233"/>
      <c r="AX513" s="233"/>
      <c r="AY513" s="233"/>
      <c r="AZ513" s="233"/>
      <c r="BA513" s="235"/>
      <c r="BB513" s="412"/>
      <c r="BC513" s="235"/>
      <c r="BD513" s="235"/>
      <c r="BE513" s="235"/>
      <c r="BF513" s="235"/>
      <c r="BG513" s="235"/>
      <c r="BH513" s="235"/>
      <c r="BI513" s="235"/>
      <c r="BJ513" s="235"/>
      <c r="BK513" s="235"/>
      <c r="BL513" s="235"/>
      <c r="BM513" s="235"/>
      <c r="BN513" s="235"/>
      <c r="BO513" s="235"/>
      <c r="BP513" s="235"/>
      <c r="BQ513" s="235"/>
      <c r="BR513" s="235"/>
      <c r="BS513" s="235"/>
      <c r="BT513" s="235"/>
      <c r="BU513" s="235"/>
      <c r="BV513" s="235"/>
      <c r="BW513" s="235"/>
      <c r="BX513" s="235"/>
      <c r="BY513" s="235"/>
      <c r="BZ513" s="236"/>
      <c r="CA513" s="236"/>
      <c r="CB513" s="236"/>
      <c r="CC513" s="236"/>
      <c r="CD513" s="236"/>
      <c r="CE513" s="236"/>
      <c r="CF513" s="236"/>
      <c r="CG513" s="236"/>
      <c r="CH513" s="236"/>
      <c r="CI513" s="236"/>
      <c r="CJ513" s="236"/>
      <c r="CK513" s="236"/>
      <c r="CL513" s="236"/>
      <c r="CM513" s="236"/>
      <c r="CN513" s="236"/>
      <c r="CO513" s="236"/>
      <c r="CP513" s="236"/>
      <c r="CQ513" s="236"/>
      <c r="CR513" s="236"/>
      <c r="CS513" s="236"/>
      <c r="CT513" s="236"/>
      <c r="CU513" s="236"/>
      <c r="CV513" s="236"/>
      <c r="CW513" s="236"/>
      <c r="CX513" s="236"/>
      <c r="CY513" s="236"/>
      <c r="CZ513" s="236"/>
    </row>
    <row r="514" s="240" customFormat="true" ht="25.15" customHeight="true" x14ac:dyDescent="0.2">
      <c r="C514" s="2430" t="s">
        <v>315</v>
      </c>
      <c r="D514" s="2258"/>
      <c r="E514" s="856">
        <v>6.6074476236703289E-2</v>
      </c>
      <c r="F514" s="809"/>
      <c r="G514" s="809"/>
      <c r="H514" s="2259"/>
      <c r="I514" s="2258"/>
      <c r="J514" s="810"/>
      <c r="K514" s="809"/>
      <c r="L514" s="809"/>
      <c r="M514" s="2259"/>
      <c r="N514" s="2258"/>
      <c r="O514" s="810"/>
      <c r="P514" s="810"/>
      <c r="Q514" s="810"/>
      <c r="AA514" s="233"/>
      <c r="AB514" s="233"/>
      <c r="AC514" s="233"/>
      <c r="AD514" s="233"/>
      <c r="AE514" s="233"/>
      <c r="AF514" s="233"/>
      <c r="AG514" s="233"/>
      <c r="AH514" s="233"/>
      <c r="AI514" s="233"/>
      <c r="AJ514" s="233"/>
      <c r="AK514" s="233"/>
      <c r="AL514" s="233"/>
      <c r="AM514" s="233"/>
      <c r="AN514" s="233"/>
      <c r="AO514" s="233"/>
      <c r="AP514" s="233"/>
      <c r="AQ514" s="233"/>
      <c r="AR514" s="233"/>
      <c r="AS514" s="233"/>
      <c r="AT514" s="233"/>
      <c r="AU514" s="233"/>
      <c r="AV514" s="233"/>
      <c r="AW514" s="233"/>
      <c r="AX514" s="233"/>
      <c r="AY514" s="233"/>
      <c r="AZ514" s="233"/>
      <c r="BA514" s="235"/>
      <c r="BB514" s="412"/>
      <c r="BC514" s="235"/>
      <c r="BD514" s="235"/>
      <c r="BE514" s="235"/>
      <c r="BF514" s="235"/>
      <c r="BG514" s="235"/>
      <c r="BH514" s="235"/>
      <c r="BI514" s="235"/>
      <c r="BJ514" s="235"/>
      <c r="BK514" s="235"/>
      <c r="BL514" s="235"/>
      <c r="BM514" s="235"/>
      <c r="BN514" s="235"/>
      <c r="BO514" s="235"/>
      <c r="BP514" s="235"/>
      <c r="BQ514" s="235"/>
      <c r="BR514" s="235"/>
      <c r="BS514" s="235"/>
      <c r="BT514" s="235"/>
      <c r="BU514" s="235"/>
      <c r="BV514" s="235"/>
      <c r="BW514" s="235"/>
      <c r="BX514" s="235"/>
      <c r="BY514" s="235"/>
      <c r="BZ514" s="236"/>
      <c r="CA514" s="236"/>
      <c r="CB514" s="236"/>
      <c r="CC514" s="236"/>
      <c r="CD514" s="236"/>
      <c r="CE514" s="236"/>
      <c r="CF514" s="236"/>
      <c r="CG514" s="236"/>
      <c r="CH514" s="236"/>
      <c r="CI514" s="236"/>
      <c r="CJ514" s="236"/>
      <c r="CK514" s="236"/>
      <c r="CL514" s="236"/>
      <c r="CM514" s="236"/>
      <c r="CN514" s="236"/>
      <c r="CO514" s="236"/>
      <c r="CP514" s="236"/>
      <c r="CQ514" s="236"/>
      <c r="CR514" s="236"/>
      <c r="CS514" s="236"/>
      <c r="CT514" s="236"/>
      <c r="CU514" s="236"/>
      <c r="CV514" s="236"/>
      <c r="CW514" s="236"/>
      <c r="CX514" s="236"/>
      <c r="CY514" s="236"/>
      <c r="CZ514" s="236"/>
    </row>
    <row r="515" s="240" customFormat="true" ht="25.15" customHeight="true" x14ac:dyDescent="0.2">
      <c r="C515" s="2430" t="s">
        <v>322</v>
      </c>
      <c r="D515" s="2258"/>
      <c r="E515" s="856">
        <v>1.0351179317778486E-2</v>
      </c>
      <c r="F515" s="809"/>
      <c r="G515" s="809"/>
      <c r="H515" s="2259"/>
      <c r="I515" s="2258"/>
      <c r="J515" s="809"/>
      <c r="K515" s="809"/>
      <c r="L515" s="809"/>
      <c r="M515" s="2259"/>
      <c r="N515" s="2258"/>
      <c r="O515" s="809"/>
      <c r="P515" s="809"/>
      <c r="Q515" s="809"/>
      <c r="AA515" s="233"/>
      <c r="AB515" s="233"/>
      <c r="AC515" s="233"/>
      <c r="AD515" s="233"/>
      <c r="AE515" s="233"/>
      <c r="AF515" s="233"/>
      <c r="AG515" s="233"/>
      <c r="AH515" s="233"/>
      <c r="AI515" s="233"/>
      <c r="AJ515" s="233"/>
      <c r="AK515" s="233"/>
      <c r="AL515" s="233"/>
      <c r="AM515" s="233"/>
      <c r="AN515" s="233"/>
      <c r="AO515" s="233"/>
      <c r="AP515" s="233"/>
      <c r="AQ515" s="233"/>
      <c r="AR515" s="233"/>
      <c r="AS515" s="233"/>
      <c r="AT515" s="233"/>
      <c r="AU515" s="233"/>
      <c r="AV515" s="233"/>
      <c r="AW515" s="233"/>
      <c r="AX515" s="233"/>
      <c r="AY515" s="233"/>
      <c r="AZ515" s="233"/>
      <c r="BA515" s="235"/>
      <c r="BB515" s="412"/>
      <c r="BC515" s="235"/>
      <c r="BD515" s="235"/>
      <c r="BE515" s="235"/>
      <c r="BF515" s="235"/>
      <c r="BG515" s="235"/>
      <c r="BH515" s="235"/>
      <c r="BI515" s="235"/>
      <c r="BJ515" s="235"/>
      <c r="BK515" s="235"/>
      <c r="BL515" s="235"/>
      <c r="BM515" s="235"/>
      <c r="BN515" s="235"/>
      <c r="BO515" s="235"/>
      <c r="BP515" s="235"/>
      <c r="BQ515" s="235"/>
      <c r="BR515" s="235"/>
      <c r="BS515" s="235"/>
      <c r="BT515" s="235"/>
      <c r="BU515" s="235"/>
      <c r="BV515" s="235"/>
      <c r="BW515" s="235"/>
      <c r="BX515" s="235"/>
      <c r="BY515" s="235"/>
      <c r="BZ515" s="236"/>
      <c r="CA515" s="236"/>
      <c r="CB515" s="236"/>
      <c r="CC515" s="236"/>
      <c r="CD515" s="236"/>
      <c r="CE515" s="236"/>
      <c r="CF515" s="236"/>
      <c r="CG515" s="236"/>
      <c r="CH515" s="236"/>
      <c r="CI515" s="236"/>
      <c r="CJ515" s="236"/>
      <c r="CK515" s="236"/>
      <c r="CL515" s="236"/>
      <c r="CM515" s="236"/>
      <c r="CN515" s="236"/>
      <c r="CO515" s="236"/>
      <c r="CP515" s="236"/>
      <c r="CQ515" s="236"/>
      <c r="CR515" s="236"/>
      <c r="CS515" s="236"/>
      <c r="CT515" s="236"/>
      <c r="CU515" s="236"/>
      <c r="CV515" s="236"/>
      <c r="CW515" s="236"/>
      <c r="CX515" s="236"/>
      <c r="CY515" s="236"/>
      <c r="CZ515" s="236"/>
    </row>
    <row r="516" s="240" customFormat="true" ht="25.15" customHeight="true" x14ac:dyDescent="0.2">
      <c r="C516" s="2430" t="s">
        <v>323</v>
      </c>
      <c r="D516" s="2258"/>
      <c r="E516" s="856">
        <v>2.7897688004138773E-2</v>
      </c>
      <c r="F516" s="809"/>
      <c r="G516" s="809"/>
      <c r="H516" s="2432" t="s">
        <v>243</v>
      </c>
      <c r="I516" s="2258"/>
      <c r="J516" s="2258"/>
      <c r="K516" s="2258"/>
      <c r="L516" s="2258"/>
      <c r="M516" s="2438" t="s">
        <v>247</v>
      </c>
      <c r="N516" s="2258"/>
      <c r="O516" s="2258"/>
      <c r="P516" s="809"/>
      <c r="Q516" s="809"/>
      <c r="AA516" s="233"/>
      <c r="AB516" s="233"/>
      <c r="AC516" s="233"/>
      <c r="AD516" s="233"/>
      <c r="AE516" s="233"/>
      <c r="AF516" s="233"/>
      <c r="AG516" s="233"/>
      <c r="AH516" s="233"/>
      <c r="AI516" s="233"/>
      <c r="AJ516" s="233"/>
      <c r="AK516" s="233"/>
      <c r="AL516" s="233"/>
      <c r="AM516" s="233"/>
      <c r="AN516" s="233"/>
      <c r="AO516" s="233"/>
      <c r="AP516" s="233"/>
      <c r="AQ516" s="233"/>
      <c r="AR516" s="233"/>
      <c r="AS516" s="233"/>
      <c r="AT516" s="233"/>
      <c r="AU516" s="233"/>
      <c r="AV516" s="233"/>
      <c r="AW516" s="233"/>
      <c r="AX516" s="233"/>
      <c r="AY516" s="233"/>
      <c r="AZ516" s="233"/>
      <c r="BA516" s="235"/>
      <c r="BB516" s="412"/>
      <c r="BC516" s="235"/>
      <c r="BD516" s="235"/>
      <c r="BE516" s="235"/>
      <c r="BF516" s="235"/>
      <c r="BG516" s="235"/>
      <c r="BH516" s="235"/>
      <c r="BI516" s="235"/>
      <c r="BJ516" s="235"/>
      <c r="BK516" s="235"/>
      <c r="BL516" s="235"/>
      <c r="BM516" s="235"/>
      <c r="BN516" s="235"/>
      <c r="BO516" s="235"/>
      <c r="BP516" s="235"/>
      <c r="BQ516" s="235"/>
      <c r="BR516" s="235"/>
      <c r="BS516" s="235"/>
      <c r="BT516" s="235"/>
      <c r="BU516" s="235"/>
      <c r="BV516" s="235"/>
      <c r="BW516" s="235"/>
      <c r="BX516" s="235"/>
      <c r="BY516" s="235"/>
      <c r="BZ516" s="236"/>
      <c r="CA516" s="236"/>
      <c r="CB516" s="236"/>
      <c r="CC516" s="236"/>
      <c r="CD516" s="236"/>
      <c r="CE516" s="236"/>
      <c r="CF516" s="236"/>
      <c r="CG516" s="236"/>
      <c r="CH516" s="236"/>
      <c r="CI516" s="236"/>
      <c r="CJ516" s="236"/>
      <c r="CK516" s="236"/>
      <c r="CL516" s="236"/>
      <c r="CM516" s="236"/>
      <c r="CN516" s="236"/>
      <c r="CO516" s="236"/>
      <c r="CP516" s="236"/>
      <c r="CQ516" s="236"/>
      <c r="CR516" s="236"/>
      <c r="CS516" s="236"/>
      <c r="CT516" s="236"/>
      <c r="CU516" s="236"/>
      <c r="CV516" s="236"/>
      <c r="CW516" s="236"/>
      <c r="CX516" s="236"/>
      <c r="CY516" s="236"/>
      <c r="CZ516" s="236"/>
    </row>
    <row r="517" s="240" customFormat="true" ht="25.15" customHeight="true" x14ac:dyDescent="0.2">
      <c r="C517" s="2430" t="s">
        <v>303</v>
      </c>
      <c r="D517" s="2258"/>
      <c r="E517" s="856">
        <v>0.27830049619423675</v>
      </c>
      <c r="F517" s="809"/>
      <c r="G517" s="809"/>
      <c r="H517" s="2447" t="s">
        <v>191</v>
      </c>
      <c r="I517" s="2258"/>
      <c r="J517" s="2448" t="s">
        <v>244</v>
      </c>
      <c r="K517" s="2449"/>
      <c r="L517" s="2450"/>
      <c r="M517" s="2259"/>
      <c r="N517" s="2258"/>
      <c r="O517" s="844" t="s">
        <v>191</v>
      </c>
      <c r="P517" s="809"/>
      <c r="Q517" s="809"/>
      <c r="AA517" s="233"/>
      <c r="AB517" s="233"/>
      <c r="AC517" s="233"/>
      <c r="AD517" s="233"/>
      <c r="AE517" s="233"/>
      <c r="AF517" s="233"/>
      <c r="AG517" s="233"/>
      <c r="AH517" s="233"/>
      <c r="AI517" s="233"/>
      <c r="AJ517" s="233"/>
      <c r="AK517" s="233"/>
      <c r="AL517" s="233"/>
      <c r="AM517" s="233"/>
      <c r="AN517" s="233"/>
      <c r="AO517" s="233"/>
      <c r="AP517" s="233"/>
      <c r="AQ517" s="233"/>
      <c r="AR517" s="233"/>
      <c r="AS517" s="233"/>
      <c r="AT517" s="233"/>
      <c r="AU517" s="233"/>
      <c r="AV517" s="233"/>
      <c r="AW517" s="233"/>
      <c r="AX517" s="233"/>
      <c r="AY517" s="233"/>
      <c r="AZ517" s="233"/>
      <c r="BA517" s="235"/>
      <c r="BB517" s="412"/>
      <c r="BC517" s="235"/>
      <c r="BD517" s="235"/>
      <c r="BE517" s="235"/>
      <c r="BF517" s="235"/>
      <c r="BG517" s="235"/>
      <c r="BH517" s="235"/>
      <c r="BI517" s="235"/>
      <c r="BJ517" s="235"/>
      <c r="BK517" s="235"/>
      <c r="BL517" s="235"/>
      <c r="BM517" s="235"/>
      <c r="BN517" s="235"/>
      <c r="BO517" s="235"/>
      <c r="BP517" s="235"/>
      <c r="BQ517" s="235"/>
      <c r="BR517" s="235"/>
      <c r="BS517" s="235"/>
      <c r="BT517" s="235"/>
      <c r="BU517" s="235"/>
      <c r="BV517" s="235"/>
      <c r="BW517" s="235"/>
      <c r="BX517" s="235"/>
      <c r="BY517" s="235"/>
      <c r="BZ517" s="236"/>
      <c r="CA517" s="236"/>
      <c r="CB517" s="236"/>
      <c r="CC517" s="236"/>
      <c r="CD517" s="236"/>
      <c r="CE517" s="236"/>
      <c r="CF517" s="236"/>
      <c r="CG517" s="236"/>
      <c r="CH517" s="236"/>
      <c r="CI517" s="236"/>
      <c r="CJ517" s="236"/>
      <c r="CK517" s="236"/>
      <c r="CL517" s="236"/>
      <c r="CM517" s="236"/>
      <c r="CN517" s="236"/>
      <c r="CO517" s="236"/>
      <c r="CP517" s="236"/>
      <c r="CQ517" s="236"/>
      <c r="CR517" s="236"/>
      <c r="CS517" s="236"/>
      <c r="CT517" s="236"/>
      <c r="CU517" s="236"/>
      <c r="CV517" s="236"/>
      <c r="CW517" s="236"/>
      <c r="CX517" s="236"/>
      <c r="CY517" s="236"/>
      <c r="CZ517" s="236"/>
    </row>
    <row r="518" s="240" customFormat="true" ht="25.15" customHeight="true" x14ac:dyDescent="0.2">
      <c r="C518" s="2430" t="s">
        <v>333</v>
      </c>
      <c r="D518" s="2258"/>
      <c r="E518" s="856">
        <v>4.2964729983283184E-3</v>
      </c>
      <c r="F518" s="809"/>
      <c r="G518" s="809"/>
      <c r="H518" s="2258"/>
      <c r="I518" s="2258"/>
      <c r="J518" s="845" t="s">
        <v>177</v>
      </c>
      <c r="K518" s="846" t="s">
        <v>245</v>
      </c>
      <c r="L518" s="847" t="s">
        <v>246</v>
      </c>
      <c r="M518" s="2258"/>
      <c r="N518" s="2258"/>
      <c r="O518" s="867" t="s">
        <v>192</v>
      </c>
      <c r="P518" s="809"/>
      <c r="Q518" s="809"/>
      <c r="AA518" s="233"/>
      <c r="AB518" s="233"/>
      <c r="AC518" s="233"/>
      <c r="AD518" s="233"/>
      <c r="AE518" s="233"/>
      <c r="AF518" s="233"/>
      <c r="AG518" s="233"/>
      <c r="AH518" s="233"/>
      <c r="AI518" s="233"/>
      <c r="AJ518" s="233"/>
      <c r="AK518" s="233"/>
      <c r="AL518" s="233"/>
      <c r="AM518" s="233"/>
      <c r="AN518" s="233"/>
      <c r="AO518" s="233"/>
      <c r="AP518" s="233"/>
      <c r="AQ518" s="233"/>
      <c r="AR518" s="233"/>
      <c r="AS518" s="233"/>
      <c r="AT518" s="233"/>
      <c r="AU518" s="233"/>
      <c r="AV518" s="233"/>
      <c r="AW518" s="233"/>
      <c r="AX518" s="233"/>
      <c r="AY518" s="233"/>
      <c r="AZ518" s="233"/>
      <c r="BA518" s="235"/>
      <c r="BB518" s="412"/>
      <c r="BC518" s="235"/>
      <c r="BD518" s="235"/>
      <c r="BE518" s="235"/>
      <c r="BF518" s="235"/>
      <c r="BG518" s="235"/>
      <c r="BH518" s="235"/>
      <c r="BI518" s="235"/>
      <c r="BJ518" s="235"/>
      <c r="BK518" s="235"/>
      <c r="BL518" s="235"/>
      <c r="BM518" s="235"/>
      <c r="BN518" s="235"/>
      <c r="BO518" s="235"/>
      <c r="BP518" s="235"/>
      <c r="BQ518" s="235"/>
      <c r="BR518" s="235"/>
      <c r="BS518" s="235"/>
      <c r="BT518" s="235"/>
      <c r="BU518" s="235"/>
      <c r="BV518" s="235"/>
      <c r="BW518" s="235"/>
      <c r="BX518" s="235"/>
      <c r="BY518" s="235"/>
      <c r="BZ518" s="236"/>
      <c r="CA518" s="236"/>
      <c r="CB518" s="236"/>
      <c r="CC518" s="236"/>
      <c r="CD518" s="236"/>
      <c r="CE518" s="236"/>
      <c r="CF518" s="236"/>
      <c r="CG518" s="236"/>
      <c r="CH518" s="236"/>
      <c r="CI518" s="236"/>
      <c r="CJ518" s="236"/>
      <c r="CK518" s="236"/>
      <c r="CL518" s="236"/>
      <c r="CM518" s="236"/>
      <c r="CN518" s="236"/>
      <c r="CO518" s="236"/>
      <c r="CP518" s="236"/>
      <c r="CQ518" s="236"/>
      <c r="CR518" s="236"/>
      <c r="CS518" s="236"/>
      <c r="CT518" s="236"/>
      <c r="CU518" s="236"/>
      <c r="CV518" s="236"/>
      <c r="CW518" s="236"/>
      <c r="CX518" s="236"/>
      <c r="CY518" s="236"/>
      <c r="CZ518" s="236"/>
    </row>
    <row r="519" s="240" customFormat="true" ht="25.15" customHeight="true" x14ac:dyDescent="0.2">
      <c r="C519" s="2429" t="s">
        <v>307</v>
      </c>
      <c r="D519" s="2258"/>
      <c r="E519" s="861">
        <v>0.31518418113759522</v>
      </c>
      <c r="F519" s="809"/>
      <c r="G519" s="809"/>
      <c r="H519" s="2431" t="s">
        <v>192</v>
      </c>
      <c r="I519" s="2258"/>
      <c r="J519" s="868">
        <v>5.3821870232567175</v>
      </c>
      <c r="K519" s="869">
        <v>10.155069855201354</v>
      </c>
      <c r="L519" s="870">
        <v>10.155069855201354</v>
      </c>
      <c r="M519" s="2451" t="s">
        <v>314</v>
      </c>
      <c r="N519" s="2258"/>
      <c r="O519" s="855">
        <v>-3.6291738086002688E-2</v>
      </c>
      <c r="P519" s="809"/>
      <c r="Q519" s="809"/>
      <c r="AA519" s="233"/>
      <c r="AB519" s="233"/>
      <c r="AC519" s="233"/>
      <c r="AD519" s="233"/>
      <c r="AE519" s="233"/>
      <c r="AF519" s="233"/>
      <c r="AG519" s="233"/>
      <c r="AH519" s="233"/>
      <c r="AI519" s="233"/>
      <c r="AJ519" s="233"/>
      <c r="AK519" s="233"/>
      <c r="AL519" s="233"/>
      <c r="AM519" s="233"/>
      <c r="AN519" s="233"/>
      <c r="AO519" s="233"/>
      <c r="AP519" s="233"/>
      <c r="AQ519" s="233"/>
      <c r="AR519" s="233"/>
      <c r="AS519" s="233"/>
      <c r="AT519" s="233"/>
      <c r="AU519" s="233"/>
      <c r="AV519" s="233"/>
      <c r="AW519" s="233"/>
      <c r="AX519" s="233"/>
      <c r="AY519" s="233"/>
      <c r="AZ519" s="233"/>
      <c r="BA519" s="235"/>
      <c r="BB519" s="412"/>
      <c r="BC519" s="235"/>
      <c r="BD519" s="235"/>
      <c r="BE519" s="235"/>
      <c r="BF519" s="235"/>
      <c r="BG519" s="235"/>
      <c r="BH519" s="235"/>
      <c r="BI519" s="235"/>
      <c r="BJ519" s="235"/>
      <c r="BK519" s="235"/>
      <c r="BL519" s="235"/>
      <c r="BM519" s="235"/>
      <c r="BN519" s="235"/>
      <c r="BO519" s="235"/>
      <c r="BP519" s="235"/>
      <c r="BQ519" s="235"/>
      <c r="BR519" s="235"/>
      <c r="BS519" s="235"/>
      <c r="BT519" s="235"/>
      <c r="BU519" s="235"/>
      <c r="BV519" s="235"/>
      <c r="BW519" s="235"/>
      <c r="BX519" s="235"/>
      <c r="BY519" s="235"/>
      <c r="BZ519" s="236"/>
      <c r="CA519" s="236"/>
      <c r="CB519" s="236"/>
      <c r="CC519" s="236"/>
      <c r="CD519" s="236"/>
      <c r="CE519" s="236"/>
      <c r="CF519" s="236"/>
      <c r="CG519" s="236"/>
      <c r="CH519" s="236"/>
      <c r="CI519" s="236"/>
      <c r="CJ519" s="236"/>
      <c r="CK519" s="236"/>
      <c r="CL519" s="236"/>
      <c r="CM519" s="236"/>
      <c r="CN519" s="236"/>
      <c r="CO519" s="236"/>
      <c r="CP519" s="236"/>
      <c r="CQ519" s="236"/>
      <c r="CR519" s="236"/>
      <c r="CS519" s="236"/>
      <c r="CT519" s="236"/>
      <c r="CU519" s="236"/>
      <c r="CV519" s="236"/>
      <c r="CW519" s="236"/>
      <c r="CX519" s="236"/>
      <c r="CY519" s="236"/>
      <c r="CZ519" s="236"/>
    </row>
    <row r="520" s="240" customFormat="true" ht="25.15" customHeight="true" x14ac:dyDescent="0.2">
      <c r="C520" s="2259"/>
      <c r="D520" s="2258"/>
      <c r="E520" s="810"/>
      <c r="F520" s="809"/>
      <c r="G520" s="809"/>
      <c r="H520" s="2259"/>
      <c r="I520" s="2258"/>
      <c r="J520" s="810"/>
      <c r="K520" s="810"/>
      <c r="L520" s="810"/>
      <c r="M520" s="2440" t="s">
        <v>321</v>
      </c>
      <c r="N520" s="2258"/>
      <c r="O520" s="858">
        <v>-8.1239849217284079E-3</v>
      </c>
      <c r="P520" s="809"/>
      <c r="Q520" s="809"/>
      <c r="AA520" s="233"/>
      <c r="AB520" s="233"/>
      <c r="AC520" s="233"/>
      <c r="AD520" s="233"/>
      <c r="AE520" s="233"/>
      <c r="AF520" s="233"/>
      <c r="AG520" s="233"/>
      <c r="AH520" s="233"/>
      <c r="AI520" s="233"/>
      <c r="AJ520" s="233"/>
      <c r="AK520" s="233"/>
      <c r="AL520" s="233"/>
      <c r="AM520" s="233"/>
      <c r="AN520" s="233"/>
      <c r="AO520" s="233"/>
      <c r="AP520" s="233"/>
      <c r="AQ520" s="233"/>
      <c r="AR520" s="233"/>
      <c r="AS520" s="233"/>
      <c r="AT520" s="233"/>
      <c r="AU520" s="233"/>
      <c r="AV520" s="233"/>
      <c r="AW520" s="233"/>
      <c r="AX520" s="233"/>
      <c r="AY520" s="233"/>
      <c r="AZ520" s="233"/>
      <c r="BA520" s="235"/>
      <c r="BB520" s="412"/>
      <c r="BC520" s="235"/>
      <c r="BD520" s="235"/>
      <c r="BE520" s="235"/>
      <c r="BF520" s="235"/>
      <c r="BG520" s="235"/>
      <c r="BH520" s="235"/>
      <c r="BI520" s="235"/>
      <c r="BJ520" s="235"/>
      <c r="BK520" s="235"/>
      <c r="BL520" s="235"/>
      <c r="BM520" s="235"/>
      <c r="BN520" s="235"/>
      <c r="BO520" s="235"/>
      <c r="BP520" s="235"/>
      <c r="BQ520" s="235"/>
      <c r="BR520" s="235"/>
      <c r="BS520" s="235"/>
      <c r="BT520" s="235"/>
      <c r="BU520" s="235"/>
      <c r="BV520" s="235"/>
      <c r="BW520" s="235"/>
      <c r="BX520" s="235"/>
      <c r="BY520" s="235"/>
      <c r="BZ520" s="236"/>
      <c r="CA520" s="236"/>
      <c r="CB520" s="236"/>
      <c r="CC520" s="236"/>
      <c r="CD520" s="236"/>
      <c r="CE520" s="236"/>
      <c r="CF520" s="236"/>
      <c r="CG520" s="236"/>
      <c r="CH520" s="236"/>
      <c r="CI520" s="236"/>
      <c r="CJ520" s="236"/>
      <c r="CK520" s="236"/>
      <c r="CL520" s="236"/>
      <c r="CM520" s="236"/>
      <c r="CN520" s="236"/>
      <c r="CO520" s="236"/>
      <c r="CP520" s="236"/>
      <c r="CQ520" s="236"/>
      <c r="CR520" s="236"/>
      <c r="CS520" s="236"/>
      <c r="CT520" s="236"/>
      <c r="CU520" s="236"/>
      <c r="CV520" s="236"/>
      <c r="CW520" s="236"/>
      <c r="CX520" s="236"/>
      <c r="CY520" s="236"/>
      <c r="CZ520" s="236"/>
    </row>
    <row r="521" s="240" customFormat="true" ht="25.15" customHeight="true" x14ac:dyDescent="0.2">
      <c r="C521" s="2259"/>
      <c r="D521" s="2258"/>
      <c r="E521" s="809"/>
      <c r="F521" s="809"/>
      <c r="G521" s="809"/>
      <c r="H521" s="2259"/>
      <c r="I521" s="2258"/>
      <c r="J521" s="809"/>
      <c r="K521" s="809"/>
      <c r="L521" s="809"/>
      <c r="M521" s="2440" t="s">
        <v>296</v>
      </c>
      <c r="N521" s="2258"/>
      <c r="O521" s="858">
        <v>0.13383882371896025</v>
      </c>
      <c r="P521" s="809"/>
      <c r="Q521" s="809"/>
      <c r="AA521" s="233"/>
      <c r="AB521" s="233"/>
      <c r="AC521" s="233"/>
      <c r="AD521" s="233"/>
      <c r="AE521" s="233"/>
      <c r="AF521" s="233"/>
      <c r="AG521" s="233"/>
      <c r="AH521" s="233"/>
      <c r="AI521" s="233"/>
      <c r="AJ521" s="233"/>
      <c r="AK521" s="233"/>
      <c r="AL521" s="233"/>
      <c r="AM521" s="233"/>
      <c r="AN521" s="233"/>
      <c r="AO521" s="233"/>
      <c r="AP521" s="233"/>
      <c r="AQ521" s="233"/>
      <c r="AR521" s="233"/>
      <c r="AS521" s="233"/>
      <c r="AT521" s="233"/>
      <c r="AU521" s="233"/>
      <c r="AV521" s="233"/>
      <c r="AW521" s="233"/>
      <c r="AX521" s="233"/>
      <c r="AY521" s="233"/>
      <c r="AZ521" s="233"/>
      <c r="BA521" s="235"/>
      <c r="BB521" s="412"/>
      <c r="BC521" s="235"/>
      <c r="BD521" s="235"/>
      <c r="BE521" s="235"/>
      <c r="BF521" s="235"/>
      <c r="BG521" s="235"/>
      <c r="BH521" s="235"/>
      <c r="BI521" s="235"/>
      <c r="BJ521" s="235"/>
      <c r="BK521" s="235"/>
      <c r="BL521" s="235"/>
      <c r="BM521" s="235"/>
      <c r="BN521" s="235"/>
      <c r="BO521" s="235"/>
      <c r="BP521" s="235"/>
      <c r="BQ521" s="235"/>
      <c r="BR521" s="235"/>
      <c r="BS521" s="235"/>
      <c r="BT521" s="235"/>
      <c r="BU521" s="235"/>
      <c r="BV521" s="235"/>
      <c r="BW521" s="235"/>
      <c r="BX521" s="235"/>
      <c r="BY521" s="235"/>
      <c r="BZ521" s="236"/>
      <c r="CA521" s="236"/>
      <c r="CB521" s="236"/>
      <c r="CC521" s="236"/>
      <c r="CD521" s="236"/>
      <c r="CE521" s="236"/>
      <c r="CF521" s="236"/>
      <c r="CG521" s="236"/>
      <c r="CH521" s="236"/>
      <c r="CI521" s="236"/>
      <c r="CJ521" s="236"/>
      <c r="CK521" s="236"/>
      <c r="CL521" s="236"/>
      <c r="CM521" s="236"/>
      <c r="CN521" s="236"/>
      <c r="CO521" s="236"/>
      <c r="CP521" s="236"/>
      <c r="CQ521" s="236"/>
      <c r="CR521" s="236"/>
      <c r="CS521" s="236"/>
      <c r="CT521" s="236"/>
      <c r="CU521" s="236"/>
      <c r="CV521" s="236"/>
      <c r="CW521" s="236"/>
      <c r="CX521" s="236"/>
      <c r="CY521" s="236"/>
      <c r="CZ521" s="236"/>
    </row>
    <row r="522" s="240" customFormat="true" ht="25.15" customHeight="true" x14ac:dyDescent="0.2">
      <c r="C522" s="2428" t="s">
        <v>243</v>
      </c>
      <c r="D522" s="2258"/>
      <c r="E522" s="2258"/>
      <c r="F522" s="2258"/>
      <c r="G522" s="2258"/>
      <c r="H522" s="2432" t="s">
        <v>247</v>
      </c>
      <c r="I522" s="2258"/>
      <c r="J522" s="2258"/>
      <c r="K522" s="809"/>
      <c r="L522" s="809"/>
      <c r="M522" s="2440" t="s">
        <v>299</v>
      </c>
      <c r="N522" s="2258"/>
      <c r="O522" s="858">
        <v>-0.12912280378911084</v>
      </c>
      <c r="P522" s="809"/>
      <c r="Q522" s="809"/>
      <c r="AA522" s="233"/>
      <c r="AB522" s="233"/>
      <c r="AC522" s="233"/>
      <c r="AD522" s="233"/>
      <c r="AE522" s="233"/>
      <c r="AF522" s="233"/>
      <c r="AG522" s="233"/>
      <c r="AH522" s="233"/>
      <c r="AI522" s="233"/>
      <c r="AJ522" s="233"/>
      <c r="AK522" s="233"/>
      <c r="AL522" s="233"/>
      <c r="AM522" s="233"/>
      <c r="AN522" s="233"/>
      <c r="AO522" s="233"/>
      <c r="AP522" s="233"/>
      <c r="AQ522" s="233"/>
      <c r="AR522" s="233"/>
      <c r="AS522" s="233"/>
      <c r="AT522" s="233"/>
      <c r="AU522" s="233"/>
      <c r="AV522" s="233"/>
      <c r="AW522" s="233"/>
      <c r="AX522" s="233"/>
      <c r="AY522" s="233"/>
      <c r="AZ522" s="233"/>
      <c r="BA522" s="235"/>
      <c r="BB522" s="412"/>
      <c r="BC522" s="235"/>
      <c r="BD522" s="235"/>
      <c r="BE522" s="235"/>
      <c r="BF522" s="235"/>
      <c r="BG522" s="235"/>
      <c r="BH522" s="235"/>
      <c r="BI522" s="235"/>
      <c r="BJ522" s="235"/>
      <c r="BK522" s="235"/>
      <c r="BL522" s="235"/>
      <c r="BM522" s="235"/>
      <c r="BN522" s="235"/>
      <c r="BO522" s="235"/>
      <c r="BP522" s="235"/>
      <c r="BQ522" s="235"/>
      <c r="BR522" s="235"/>
      <c r="BS522" s="235"/>
      <c r="BT522" s="235"/>
      <c r="BU522" s="235"/>
      <c r="BV522" s="235"/>
      <c r="BW522" s="235"/>
      <c r="BX522" s="235"/>
      <c r="BY522" s="235"/>
      <c r="BZ522" s="236"/>
      <c r="CA522" s="236"/>
      <c r="CB522" s="236"/>
      <c r="CC522" s="236"/>
      <c r="CD522" s="236"/>
      <c r="CE522" s="236"/>
      <c r="CF522" s="236"/>
      <c r="CG522" s="236"/>
      <c r="CH522" s="236"/>
      <c r="CI522" s="236"/>
      <c r="CJ522" s="236"/>
      <c r="CK522" s="236"/>
      <c r="CL522" s="236"/>
      <c r="CM522" s="236"/>
      <c r="CN522" s="236"/>
      <c r="CO522" s="236"/>
      <c r="CP522" s="236"/>
      <c r="CQ522" s="236"/>
      <c r="CR522" s="236"/>
      <c r="CS522" s="236"/>
      <c r="CT522" s="236"/>
      <c r="CU522" s="236"/>
      <c r="CV522" s="236"/>
      <c r="CW522" s="236"/>
      <c r="CX522" s="236"/>
      <c r="CY522" s="236"/>
      <c r="CZ522" s="236"/>
    </row>
    <row r="523" s="240" customFormat="true" ht="25.15" customHeight="true" x14ac:dyDescent="0.2">
      <c r="C523" s="2443" t="s">
        <v>191</v>
      </c>
      <c r="D523" s="2258"/>
      <c r="E523" s="2444" t="s">
        <v>244</v>
      </c>
      <c r="F523" s="2445"/>
      <c r="G523" s="2446"/>
      <c r="H523" s="2259"/>
      <c r="I523" s="2258"/>
      <c r="J523" s="848" t="s">
        <v>191</v>
      </c>
      <c r="K523" s="809"/>
      <c r="L523" s="809"/>
      <c r="M523" s="2440" t="s">
        <v>340</v>
      </c>
      <c r="N523" s="2258"/>
      <c r="O523" s="858">
        <v>-3.0814196598139003E-3</v>
      </c>
      <c r="P523" s="809"/>
      <c r="Q523" s="809"/>
      <c r="AA523" s="233"/>
      <c r="AB523" s="233"/>
      <c r="AC523" s="233"/>
      <c r="AD523" s="233"/>
      <c r="AE523" s="233"/>
      <c r="AF523" s="233"/>
      <c r="AG523" s="233"/>
      <c r="AH523" s="233"/>
      <c r="AI523" s="233"/>
      <c r="AJ523" s="233"/>
      <c r="AK523" s="233"/>
      <c r="AL523" s="233"/>
      <c r="AM523" s="233"/>
      <c r="AN523" s="233"/>
      <c r="AO523" s="233"/>
      <c r="AP523" s="233"/>
      <c r="AQ523" s="233"/>
      <c r="AR523" s="233"/>
      <c r="AS523" s="233"/>
      <c r="AT523" s="233"/>
      <c r="AU523" s="233"/>
      <c r="AV523" s="233"/>
      <c r="AW523" s="233"/>
      <c r="AX523" s="233"/>
      <c r="AY523" s="233"/>
      <c r="AZ523" s="233"/>
      <c r="BA523" s="235"/>
      <c r="BB523" s="412"/>
      <c r="BC523" s="235"/>
      <c r="BD523" s="235"/>
      <c r="BE523" s="235"/>
      <c r="BF523" s="235"/>
      <c r="BG523" s="235"/>
      <c r="BH523" s="235"/>
      <c r="BI523" s="235"/>
      <c r="BJ523" s="235"/>
      <c r="BK523" s="235"/>
      <c r="BL523" s="235"/>
      <c r="BM523" s="235"/>
      <c r="BN523" s="235"/>
      <c r="BO523" s="235"/>
      <c r="BP523" s="235"/>
      <c r="BQ523" s="235"/>
      <c r="BR523" s="235"/>
      <c r="BS523" s="235"/>
      <c r="BT523" s="235"/>
      <c r="BU523" s="235"/>
      <c r="BV523" s="235"/>
      <c r="BW523" s="235"/>
      <c r="BX523" s="235"/>
      <c r="BY523" s="235"/>
      <c r="BZ523" s="236"/>
      <c r="CA523" s="236"/>
      <c r="CB523" s="236"/>
      <c r="CC523" s="236"/>
      <c r="CD523" s="236"/>
      <c r="CE523" s="236"/>
      <c r="CF523" s="236"/>
      <c r="CG523" s="236"/>
      <c r="CH523" s="236"/>
      <c r="CI523" s="236"/>
      <c r="CJ523" s="236"/>
      <c r="CK523" s="236"/>
      <c r="CL523" s="236"/>
      <c r="CM523" s="236"/>
      <c r="CN523" s="236"/>
      <c r="CO523" s="236"/>
      <c r="CP523" s="236"/>
      <c r="CQ523" s="236"/>
      <c r="CR523" s="236"/>
      <c r="CS523" s="236"/>
      <c r="CT523" s="236"/>
      <c r="CU523" s="236"/>
      <c r="CV523" s="236"/>
      <c r="CW523" s="236"/>
      <c r="CX523" s="236"/>
      <c r="CY523" s="236"/>
      <c r="CZ523" s="236"/>
    </row>
    <row r="524" s="240" customFormat="true" ht="25.15" customHeight="true" x14ac:dyDescent="0.2">
      <c r="C524" s="2258"/>
      <c r="D524" s="2258"/>
      <c r="E524" s="849" t="s">
        <v>177</v>
      </c>
      <c r="F524" s="850" t="s">
        <v>245</v>
      </c>
      <c r="G524" s="851" t="s">
        <v>246</v>
      </c>
      <c r="H524" s="2258"/>
      <c r="I524" s="2258"/>
      <c r="J524" s="871" t="s">
        <v>192</v>
      </c>
      <c r="K524" s="809"/>
      <c r="L524" s="809"/>
      <c r="M524" s="2440" t="s">
        <v>338</v>
      </c>
      <c r="N524" s="2258"/>
      <c r="O524" s="858">
        <v>-9.5623930987268416E-3</v>
      </c>
      <c r="P524" s="809"/>
      <c r="Q524" s="809"/>
      <c r="AA524" s="233"/>
      <c r="AB524" s="233"/>
      <c r="AC524" s="233"/>
      <c r="AD524" s="233"/>
      <c r="AE524" s="233"/>
      <c r="AF524" s="233"/>
      <c r="AG524" s="233"/>
      <c r="AH524" s="233"/>
      <c r="AI524" s="233"/>
      <c r="AJ524" s="233"/>
      <c r="AK524" s="233"/>
      <c r="AL524" s="233"/>
      <c r="AM524" s="233"/>
      <c r="AN524" s="233"/>
      <c r="AO524" s="233"/>
      <c r="AP524" s="233"/>
      <c r="AQ524" s="233"/>
      <c r="AR524" s="233"/>
      <c r="AS524" s="233"/>
      <c r="AT524" s="233"/>
      <c r="AU524" s="233"/>
      <c r="AV524" s="233"/>
      <c r="AW524" s="233"/>
      <c r="AX524" s="233"/>
      <c r="AY524" s="233"/>
      <c r="AZ524" s="233"/>
      <c r="BA524" s="235"/>
      <c r="BB524" s="412"/>
      <c r="BC524" s="235"/>
      <c r="BD524" s="235"/>
      <c r="BE524" s="235"/>
      <c r="BF524" s="235"/>
      <c r="BG524" s="235"/>
      <c r="BH524" s="235"/>
      <c r="BI524" s="235"/>
      <c r="BJ524" s="235"/>
      <c r="BK524" s="235"/>
      <c r="BL524" s="235"/>
      <c r="BM524" s="235"/>
      <c r="BN524" s="235"/>
      <c r="BO524" s="235"/>
      <c r="BP524" s="235"/>
      <c r="BQ524" s="235"/>
      <c r="BR524" s="235"/>
      <c r="BS524" s="235"/>
      <c r="BT524" s="235"/>
      <c r="BU524" s="235"/>
      <c r="BV524" s="235"/>
      <c r="BW524" s="235"/>
      <c r="BX524" s="235"/>
      <c r="BY524" s="235"/>
      <c r="BZ524" s="236"/>
      <c r="CA524" s="236"/>
      <c r="CB524" s="236"/>
      <c r="CC524" s="236"/>
      <c r="CD524" s="236"/>
      <c r="CE524" s="236"/>
      <c r="CF524" s="236"/>
      <c r="CG524" s="236"/>
      <c r="CH524" s="236"/>
      <c r="CI524" s="236"/>
      <c r="CJ524" s="236"/>
      <c r="CK524" s="236"/>
      <c r="CL524" s="236"/>
      <c r="CM524" s="236"/>
      <c r="CN524" s="236"/>
      <c r="CO524" s="236"/>
      <c r="CP524" s="236"/>
      <c r="CQ524" s="236"/>
      <c r="CR524" s="236"/>
      <c r="CS524" s="236"/>
      <c r="CT524" s="236"/>
      <c r="CU524" s="236"/>
      <c r="CV524" s="236"/>
      <c r="CW524" s="236"/>
      <c r="CX524" s="236"/>
      <c r="CY524" s="236"/>
      <c r="CZ524" s="236"/>
    </row>
    <row r="525" s="240" customFormat="true" ht="25.15" customHeight="true" x14ac:dyDescent="0.2">
      <c r="C525" s="2427" t="s">
        <v>192</v>
      </c>
      <c r="D525" s="2258"/>
      <c r="E525" s="872">
        <v>6.5983946933020725</v>
      </c>
      <c r="F525" s="873">
        <v>11.782847666610843</v>
      </c>
      <c r="G525" s="874">
        <v>11.782847666610843</v>
      </c>
      <c r="H525" s="2442" t="s">
        <v>314</v>
      </c>
      <c r="I525" s="2258"/>
      <c r="J525" s="854">
        <v>-5.5165435369124584E-2</v>
      </c>
      <c r="K525" s="809"/>
      <c r="L525" s="809"/>
      <c r="M525" s="2440" t="s">
        <v>342</v>
      </c>
      <c r="N525" s="2258"/>
      <c r="O525" s="858">
        <v>-6.7927492280797763E-3</v>
      </c>
      <c r="P525" s="809"/>
      <c r="Q525" s="809"/>
      <c r="AA525" s="233"/>
      <c r="AB525" s="233"/>
      <c r="AC525" s="233"/>
      <c r="AD525" s="233"/>
      <c r="AE525" s="233"/>
      <c r="AF525" s="233"/>
      <c r="AG525" s="233"/>
      <c r="AH525" s="233"/>
      <c r="AI525" s="233"/>
      <c r="AJ525" s="233"/>
      <c r="AK525" s="233"/>
      <c r="AL525" s="233"/>
      <c r="AM525" s="233"/>
      <c r="AN525" s="233"/>
      <c r="AO525" s="233"/>
      <c r="AP525" s="233"/>
      <c r="AQ525" s="233"/>
      <c r="AR525" s="233"/>
      <c r="AS525" s="233"/>
      <c r="AT525" s="233"/>
      <c r="AU525" s="233"/>
      <c r="AV525" s="233"/>
      <c r="AW525" s="233"/>
      <c r="AX525" s="233"/>
      <c r="AY525" s="233"/>
      <c r="AZ525" s="233"/>
      <c r="BA525" s="235"/>
      <c r="BB525" s="412"/>
      <c r="BC525" s="235"/>
      <c r="BD525" s="235"/>
      <c r="BE525" s="235"/>
      <c r="BF525" s="235"/>
      <c r="BG525" s="235"/>
      <c r="BH525" s="235"/>
      <c r="BI525" s="235"/>
      <c r="BJ525" s="235"/>
      <c r="BK525" s="235"/>
      <c r="BL525" s="235"/>
      <c r="BM525" s="235"/>
      <c r="BN525" s="235"/>
      <c r="BO525" s="235"/>
      <c r="BP525" s="235"/>
      <c r="BQ525" s="235"/>
      <c r="BR525" s="235"/>
      <c r="BS525" s="235"/>
      <c r="BT525" s="235"/>
      <c r="BU525" s="235"/>
      <c r="BV525" s="235"/>
      <c r="BW525" s="235"/>
      <c r="BX525" s="235"/>
      <c r="BY525" s="235"/>
      <c r="BZ525" s="236"/>
      <c r="CA525" s="236"/>
      <c r="CB525" s="236"/>
      <c r="CC525" s="236"/>
      <c r="CD525" s="236"/>
      <c r="CE525" s="236"/>
      <c r="CF525" s="236"/>
      <c r="CG525" s="236"/>
      <c r="CH525" s="236"/>
      <c r="CI525" s="236"/>
      <c r="CJ525" s="236"/>
      <c r="CK525" s="236"/>
      <c r="CL525" s="236"/>
      <c r="CM525" s="236"/>
      <c r="CN525" s="236"/>
      <c r="CO525" s="236"/>
      <c r="CP525" s="236"/>
      <c r="CQ525" s="236"/>
      <c r="CR525" s="236"/>
      <c r="CS525" s="236"/>
      <c r="CT525" s="236"/>
      <c r="CU525" s="236"/>
      <c r="CV525" s="236"/>
      <c r="CW525" s="236"/>
      <c r="CX525" s="236"/>
      <c r="CY525" s="236"/>
      <c r="CZ525" s="236"/>
    </row>
    <row r="526" s="240" customFormat="true" ht="25.15" customHeight="true" x14ac:dyDescent="0.2">
      <c r="C526" s="2259"/>
      <c r="D526" s="2258"/>
      <c r="E526" s="810"/>
      <c r="F526" s="810"/>
      <c r="G526" s="810"/>
      <c r="H526" s="2434" t="s">
        <v>321</v>
      </c>
      <c r="I526" s="2258"/>
      <c r="J526" s="857">
        <v>-2.5245389346556551E-2</v>
      </c>
      <c r="K526" s="809"/>
      <c r="L526" s="809"/>
      <c r="M526" s="2440" t="s">
        <v>331</v>
      </c>
      <c r="N526" s="2258"/>
      <c r="O526" s="858">
        <v>-1.9702124409844101E-2</v>
      </c>
      <c r="P526" s="809"/>
      <c r="Q526" s="809"/>
      <c r="AA526" s="233"/>
      <c r="AB526" s="233"/>
      <c r="AC526" s="233"/>
      <c r="AD526" s="233"/>
      <c r="AE526" s="233"/>
      <c r="AF526" s="233"/>
      <c r="AG526" s="233"/>
      <c r="AH526" s="233"/>
      <c r="AI526" s="233"/>
      <c r="AJ526" s="233"/>
      <c r="AK526" s="233"/>
      <c r="AL526" s="233"/>
      <c r="AM526" s="233"/>
      <c r="AN526" s="233"/>
      <c r="AO526" s="233"/>
      <c r="AP526" s="233"/>
      <c r="AQ526" s="233"/>
      <c r="AR526" s="233"/>
      <c r="AS526" s="233"/>
      <c r="AT526" s="233"/>
      <c r="AU526" s="233"/>
      <c r="AV526" s="233"/>
      <c r="AW526" s="233"/>
      <c r="AX526" s="233"/>
      <c r="AY526" s="233"/>
      <c r="AZ526" s="233"/>
      <c r="BA526" s="235"/>
      <c r="BB526" s="412"/>
      <c r="BC526" s="235"/>
      <c r="BD526" s="235"/>
      <c r="BE526" s="235"/>
      <c r="BF526" s="235"/>
      <c r="BG526" s="235"/>
      <c r="BH526" s="235"/>
      <c r="BI526" s="235"/>
      <c r="BJ526" s="235"/>
      <c r="BK526" s="235"/>
      <c r="BL526" s="235"/>
      <c r="BM526" s="235"/>
      <c r="BN526" s="235"/>
      <c r="BO526" s="235"/>
      <c r="BP526" s="235"/>
      <c r="BQ526" s="235"/>
      <c r="BR526" s="235"/>
      <c r="BS526" s="235"/>
      <c r="BT526" s="235"/>
      <c r="BU526" s="235"/>
      <c r="BV526" s="235"/>
      <c r="BW526" s="235"/>
      <c r="BX526" s="235"/>
      <c r="BY526" s="235"/>
      <c r="BZ526" s="236"/>
      <c r="CA526" s="236"/>
      <c r="CB526" s="236"/>
      <c r="CC526" s="236"/>
      <c r="CD526" s="236"/>
      <c r="CE526" s="236"/>
      <c r="CF526" s="236"/>
      <c r="CG526" s="236"/>
      <c r="CH526" s="236"/>
      <c r="CI526" s="236"/>
      <c r="CJ526" s="236"/>
      <c r="CK526" s="236"/>
      <c r="CL526" s="236"/>
      <c r="CM526" s="236"/>
      <c r="CN526" s="236"/>
      <c r="CO526" s="236"/>
      <c r="CP526" s="236"/>
      <c r="CQ526" s="236"/>
      <c r="CR526" s="236"/>
      <c r="CS526" s="236"/>
      <c r="CT526" s="236"/>
      <c r="CU526" s="236"/>
      <c r="CV526" s="236"/>
      <c r="CW526" s="236"/>
      <c r="CX526" s="236"/>
      <c r="CY526" s="236"/>
      <c r="CZ526" s="236"/>
    </row>
    <row r="527" s="240" customFormat="true" ht="25.15" customHeight="true" x14ac:dyDescent="0.2">
      <c r="C527" s="2259"/>
      <c r="D527" s="2258"/>
      <c r="E527" s="809"/>
      <c r="F527" s="809"/>
      <c r="G527" s="809"/>
      <c r="H527" s="2434" t="s">
        <v>346</v>
      </c>
      <c r="I527" s="2258"/>
      <c r="J527" s="857">
        <v>-2.8841606820460002E-3</v>
      </c>
      <c r="K527" s="809"/>
      <c r="L527" s="809"/>
      <c r="M527" s="2440" t="s">
        <v>329</v>
      </c>
      <c r="N527" s="2258"/>
      <c r="O527" s="858">
        <v>-2.1892286596994881E-2</v>
      </c>
      <c r="P527" s="809"/>
      <c r="Q527" s="809"/>
      <c r="AA527" s="233"/>
      <c r="AB527" s="233"/>
      <c r="AC527" s="233"/>
      <c r="AD527" s="233"/>
      <c r="AE527" s="233"/>
      <c r="AF527" s="233"/>
      <c r="AG527" s="233"/>
      <c r="AH527" s="233"/>
      <c r="AI527" s="233"/>
      <c r="AJ527" s="233"/>
      <c r="AK527" s="233"/>
      <c r="AL527" s="233"/>
      <c r="AM527" s="233"/>
      <c r="AN527" s="233"/>
      <c r="AO527" s="233"/>
      <c r="AP527" s="233"/>
      <c r="AQ527" s="233"/>
      <c r="AR527" s="233"/>
      <c r="AS527" s="233"/>
      <c r="AT527" s="233"/>
      <c r="AU527" s="233"/>
      <c r="AV527" s="233"/>
      <c r="AW527" s="233"/>
      <c r="AX527" s="233"/>
      <c r="AY527" s="233"/>
      <c r="AZ527" s="233"/>
      <c r="BA527" s="235"/>
      <c r="BB527" s="412"/>
      <c r="BC527" s="235"/>
      <c r="BD527" s="235"/>
      <c r="BE527" s="235"/>
      <c r="BF527" s="235"/>
      <c r="BG527" s="235"/>
      <c r="BH527" s="235"/>
      <c r="BI527" s="235"/>
      <c r="BJ527" s="235"/>
      <c r="BK527" s="235"/>
      <c r="BL527" s="235"/>
      <c r="BM527" s="235"/>
      <c r="BN527" s="235"/>
      <c r="BO527" s="235"/>
      <c r="BP527" s="235"/>
      <c r="BQ527" s="235"/>
      <c r="BR527" s="235"/>
      <c r="BS527" s="235"/>
      <c r="BT527" s="235"/>
      <c r="BU527" s="235"/>
      <c r="BV527" s="235"/>
      <c r="BW527" s="235"/>
      <c r="BX527" s="235"/>
      <c r="BY527" s="235"/>
      <c r="BZ527" s="236"/>
      <c r="CA527" s="236"/>
      <c r="CB527" s="236"/>
      <c r="CC527" s="236"/>
      <c r="CD527" s="236"/>
      <c r="CE527" s="236"/>
      <c r="CF527" s="236"/>
      <c r="CG527" s="236"/>
      <c r="CH527" s="236"/>
      <c r="CI527" s="236"/>
      <c r="CJ527" s="236"/>
      <c r="CK527" s="236"/>
      <c r="CL527" s="236"/>
      <c r="CM527" s="236"/>
      <c r="CN527" s="236"/>
      <c r="CO527" s="236"/>
      <c r="CP527" s="236"/>
      <c r="CQ527" s="236"/>
      <c r="CR527" s="236"/>
      <c r="CS527" s="236"/>
      <c r="CT527" s="236"/>
      <c r="CU527" s="236"/>
      <c r="CV527" s="236"/>
      <c r="CW527" s="236"/>
      <c r="CX527" s="236"/>
      <c r="CY527" s="236"/>
      <c r="CZ527" s="236"/>
    </row>
    <row r="528" s="240" customFormat="true" ht="25.15" customHeight="true" x14ac:dyDescent="0.2">
      <c r="C528" s="2428" t="s">
        <v>247</v>
      </c>
      <c r="D528" s="2258"/>
      <c r="E528" s="2258"/>
      <c r="F528" s="809"/>
      <c r="G528" s="809"/>
      <c r="H528" s="2434" t="s">
        <v>345</v>
      </c>
      <c r="I528" s="2258"/>
      <c r="J528" s="857">
        <v>-3.4863075272016041E-3</v>
      </c>
      <c r="K528" s="809"/>
      <c r="L528" s="809"/>
      <c r="M528" s="2440" t="s">
        <v>328</v>
      </c>
      <c r="N528" s="2258"/>
      <c r="O528" s="858">
        <v>-1.2962754743671789E-2</v>
      </c>
      <c r="P528" s="809"/>
      <c r="Q528" s="809"/>
      <c r="AA528" s="233"/>
      <c r="AB528" s="233"/>
      <c r="AC528" s="233"/>
      <c r="AD528" s="233"/>
      <c r="AE528" s="233"/>
      <c r="AF528" s="233"/>
      <c r="AG528" s="233"/>
      <c r="AH528" s="233"/>
      <c r="AI528" s="233"/>
      <c r="AJ528" s="233"/>
      <c r="AK528" s="233"/>
      <c r="AL528" s="233"/>
      <c r="AM528" s="233"/>
      <c r="AN528" s="233"/>
      <c r="AO528" s="233"/>
      <c r="AP528" s="233"/>
      <c r="AQ528" s="233"/>
      <c r="AR528" s="233"/>
      <c r="AS528" s="233"/>
      <c r="AT528" s="233"/>
      <c r="AU528" s="233"/>
      <c r="AV528" s="233"/>
      <c r="AW528" s="233"/>
      <c r="AX528" s="233"/>
      <c r="AY528" s="233"/>
      <c r="AZ528" s="233"/>
      <c r="BA528" s="235"/>
      <c r="BB528" s="412"/>
      <c r="BC528" s="235"/>
      <c r="BD528" s="235"/>
      <c r="BE528" s="235"/>
      <c r="BF528" s="235"/>
      <c r="BG528" s="235"/>
      <c r="BH528" s="235"/>
      <c r="BI528" s="235"/>
      <c r="BJ528" s="235"/>
      <c r="BK528" s="235"/>
      <c r="BL528" s="235"/>
      <c r="BM528" s="235"/>
      <c r="BN528" s="235"/>
      <c r="BO528" s="235"/>
      <c r="BP528" s="235"/>
      <c r="BQ528" s="235"/>
      <c r="BR528" s="235"/>
      <c r="BS528" s="235"/>
      <c r="BT528" s="235"/>
      <c r="BU528" s="235"/>
      <c r="BV528" s="235"/>
      <c r="BW528" s="235"/>
      <c r="BX528" s="235"/>
      <c r="BY528" s="235"/>
      <c r="BZ528" s="236"/>
      <c r="CA528" s="236"/>
      <c r="CB528" s="236"/>
      <c r="CC528" s="236"/>
      <c r="CD528" s="236"/>
      <c r="CE528" s="236"/>
      <c r="CF528" s="236"/>
      <c r="CG528" s="236"/>
      <c r="CH528" s="236"/>
      <c r="CI528" s="236"/>
      <c r="CJ528" s="236"/>
      <c r="CK528" s="236"/>
      <c r="CL528" s="236"/>
      <c r="CM528" s="236"/>
      <c r="CN528" s="236"/>
      <c r="CO528" s="236"/>
      <c r="CP528" s="236"/>
      <c r="CQ528" s="236"/>
      <c r="CR528" s="236"/>
      <c r="CS528" s="236"/>
      <c r="CT528" s="236"/>
      <c r="CU528" s="236"/>
      <c r="CV528" s="236"/>
      <c r="CW528" s="236"/>
      <c r="CX528" s="236"/>
      <c r="CY528" s="236"/>
      <c r="CZ528" s="236"/>
    </row>
    <row r="529" s="240" customFormat="true" ht="25.15" customHeight="true" x14ac:dyDescent="0.2">
      <c r="C529" s="2259"/>
      <c r="D529" s="2258"/>
      <c r="E529" s="852" t="s">
        <v>191</v>
      </c>
      <c r="F529" s="809"/>
      <c r="G529" s="809"/>
      <c r="H529" s="2434" t="s">
        <v>296</v>
      </c>
      <c r="I529" s="2258"/>
      <c r="J529" s="857">
        <v>9.9720383123440587E-2</v>
      </c>
      <c r="K529" s="809"/>
      <c r="L529" s="809"/>
      <c r="M529" s="2440" t="s">
        <v>335</v>
      </c>
      <c r="N529" s="2258"/>
      <c r="O529" s="858">
        <v>-1.5308252700895707E-2</v>
      </c>
      <c r="P529" s="809"/>
      <c r="Q529" s="809"/>
      <c r="AA529" s="233"/>
      <c r="AB529" s="233"/>
      <c r="AC529" s="233"/>
      <c r="AD529" s="233"/>
      <c r="AE529" s="233"/>
      <c r="AF529" s="233"/>
      <c r="AG529" s="233"/>
      <c r="AH529" s="233"/>
      <c r="AI529" s="233"/>
      <c r="AJ529" s="233"/>
      <c r="AK529" s="233"/>
      <c r="AL529" s="233"/>
      <c r="AM529" s="233"/>
      <c r="AN529" s="233"/>
      <c r="AO529" s="233"/>
      <c r="AP529" s="233"/>
      <c r="AQ529" s="233"/>
      <c r="AR529" s="233"/>
      <c r="AS529" s="233"/>
      <c r="AT529" s="233"/>
      <c r="AU529" s="233"/>
      <c r="AV529" s="233"/>
      <c r="AW529" s="233"/>
      <c r="AX529" s="233"/>
      <c r="AY529" s="233"/>
      <c r="AZ529" s="233"/>
      <c r="BA529" s="235"/>
      <c r="BB529" s="412"/>
      <c r="BC529" s="235"/>
      <c r="BD529" s="235"/>
      <c r="BE529" s="235"/>
      <c r="BF529" s="235"/>
      <c r="BG529" s="235"/>
      <c r="BH529" s="235"/>
      <c r="BI529" s="235"/>
      <c r="BJ529" s="235"/>
      <c r="BK529" s="235"/>
      <c r="BL529" s="235"/>
      <c r="BM529" s="235"/>
      <c r="BN529" s="235"/>
      <c r="BO529" s="235"/>
      <c r="BP529" s="235"/>
      <c r="BQ529" s="235"/>
      <c r="BR529" s="235"/>
      <c r="BS529" s="235"/>
      <c r="BT529" s="235"/>
      <c r="BU529" s="235"/>
      <c r="BV529" s="235"/>
      <c r="BW529" s="235"/>
      <c r="BX529" s="235"/>
      <c r="BY529" s="235"/>
      <c r="BZ529" s="236"/>
      <c r="CA529" s="236"/>
      <c r="CB529" s="236"/>
      <c r="CC529" s="236"/>
      <c r="CD529" s="236"/>
      <c r="CE529" s="236"/>
      <c r="CF529" s="236"/>
      <c r="CG529" s="236"/>
      <c r="CH529" s="236"/>
      <c r="CI529" s="236"/>
      <c r="CJ529" s="236"/>
      <c r="CK529" s="236"/>
      <c r="CL529" s="236"/>
      <c r="CM529" s="236"/>
      <c r="CN529" s="236"/>
      <c r="CO529" s="236"/>
      <c r="CP529" s="236"/>
      <c r="CQ529" s="236"/>
      <c r="CR529" s="236"/>
      <c r="CS529" s="236"/>
      <c r="CT529" s="236"/>
      <c r="CU529" s="236"/>
      <c r="CV529" s="236"/>
      <c r="CW529" s="236"/>
      <c r="CX529" s="236"/>
      <c r="CY529" s="236"/>
      <c r="CZ529" s="236"/>
    </row>
    <row r="530" s="240" customFormat="true" ht="25.15" customHeight="true" x14ac:dyDescent="0.2">
      <c r="C530" s="2258"/>
      <c r="D530" s="2258"/>
      <c r="E530" s="875" t="s">
        <v>192</v>
      </c>
      <c r="F530" s="809"/>
      <c r="G530" s="809"/>
      <c r="H530" s="2434" t="s">
        <v>299</v>
      </c>
      <c r="I530" s="2258"/>
      <c r="J530" s="857">
        <v>-9.5570364575091729E-2</v>
      </c>
      <c r="K530" s="809"/>
      <c r="L530" s="809"/>
      <c r="M530" s="2440" t="s">
        <v>334</v>
      </c>
      <c r="N530" s="2258"/>
      <c r="O530" s="858">
        <v>-1.5930974497570204E-2</v>
      </c>
      <c r="P530" s="809"/>
      <c r="Q530" s="809"/>
      <c r="AA530" s="233"/>
      <c r="AB530" s="233"/>
      <c r="AC530" s="233"/>
      <c r="AD530" s="233"/>
      <c r="AE530" s="233"/>
      <c r="AF530" s="233"/>
      <c r="AG530" s="233"/>
      <c r="AH530" s="233"/>
      <c r="AI530" s="233"/>
      <c r="AJ530" s="233"/>
      <c r="AK530" s="233"/>
      <c r="AL530" s="233"/>
      <c r="AM530" s="233"/>
      <c r="AN530" s="233"/>
      <c r="AO530" s="233"/>
      <c r="AP530" s="233"/>
      <c r="AQ530" s="233"/>
      <c r="AR530" s="233"/>
      <c r="AS530" s="233"/>
      <c r="AT530" s="233"/>
      <c r="AU530" s="233"/>
      <c r="AV530" s="233"/>
      <c r="AW530" s="233"/>
      <c r="AX530" s="233"/>
      <c r="AY530" s="233"/>
      <c r="AZ530" s="233"/>
      <c r="BA530" s="235"/>
      <c r="BB530" s="412"/>
      <c r="BC530" s="235"/>
      <c r="BD530" s="235"/>
      <c r="BE530" s="235"/>
      <c r="BF530" s="235"/>
      <c r="BG530" s="235"/>
      <c r="BH530" s="235"/>
      <c r="BI530" s="235"/>
      <c r="BJ530" s="235"/>
      <c r="BK530" s="235"/>
      <c r="BL530" s="235"/>
      <c r="BM530" s="235"/>
      <c r="BN530" s="235"/>
      <c r="BO530" s="235"/>
      <c r="BP530" s="235"/>
      <c r="BQ530" s="235"/>
      <c r="BR530" s="235"/>
      <c r="BS530" s="235"/>
      <c r="BT530" s="235"/>
      <c r="BU530" s="235"/>
      <c r="BV530" s="235"/>
      <c r="BW530" s="235"/>
      <c r="BX530" s="235"/>
      <c r="BY530" s="235"/>
      <c r="BZ530" s="236"/>
      <c r="CA530" s="236"/>
      <c r="CB530" s="236"/>
      <c r="CC530" s="236"/>
      <c r="CD530" s="236"/>
      <c r="CE530" s="236"/>
      <c r="CF530" s="236"/>
      <c r="CG530" s="236"/>
      <c r="CH530" s="236"/>
      <c r="CI530" s="236"/>
      <c r="CJ530" s="236"/>
      <c r="CK530" s="236"/>
      <c r="CL530" s="236"/>
      <c r="CM530" s="236"/>
      <c r="CN530" s="236"/>
      <c r="CO530" s="236"/>
      <c r="CP530" s="236"/>
      <c r="CQ530" s="236"/>
      <c r="CR530" s="236"/>
      <c r="CS530" s="236"/>
      <c r="CT530" s="236"/>
      <c r="CU530" s="236"/>
      <c r="CV530" s="236"/>
      <c r="CW530" s="236"/>
      <c r="CX530" s="236"/>
      <c r="CY530" s="236"/>
      <c r="CZ530" s="236"/>
    </row>
    <row r="531" s="240" customFormat="true" ht="25.15" customHeight="true" x14ac:dyDescent="0.2">
      <c r="C531" s="2441" t="s">
        <v>314</v>
      </c>
      <c r="D531" s="2258"/>
      <c r="E531" s="853">
        <v>-4.7812443576804822E-2</v>
      </c>
      <c r="F531" s="809"/>
      <c r="G531" s="809"/>
      <c r="H531" s="2434" t="s">
        <v>340</v>
      </c>
      <c r="I531" s="2258"/>
      <c r="J531" s="857">
        <v>-4.1333811594663769E-3</v>
      </c>
      <c r="K531" s="809"/>
      <c r="L531" s="809"/>
      <c r="M531" s="2440" t="s">
        <v>319</v>
      </c>
      <c r="N531" s="2258"/>
      <c r="O531" s="858">
        <v>3.8693413798219285E-2</v>
      </c>
      <c r="P531" s="809"/>
      <c r="Q531" s="809"/>
      <c r="AA531" s="233"/>
      <c r="AB531" s="233"/>
      <c r="AC531" s="233"/>
      <c r="AD531" s="233"/>
      <c r="AE531" s="233"/>
      <c r="AF531" s="233"/>
      <c r="AG531" s="233"/>
      <c r="AH531" s="233"/>
      <c r="AI531" s="233"/>
      <c r="AJ531" s="233"/>
      <c r="AK531" s="233"/>
      <c r="AL531" s="233"/>
      <c r="AM531" s="233"/>
      <c r="AN531" s="233"/>
      <c r="AO531" s="233"/>
      <c r="AP531" s="233"/>
      <c r="AQ531" s="233"/>
      <c r="AR531" s="233"/>
      <c r="AS531" s="233"/>
      <c r="AT531" s="233"/>
      <c r="AU531" s="233"/>
      <c r="AV531" s="233"/>
      <c r="AW531" s="233"/>
      <c r="AX531" s="233"/>
      <c r="AY531" s="233"/>
      <c r="AZ531" s="233"/>
      <c r="BA531" s="235"/>
      <c r="BB531" s="412"/>
      <c r="BC531" s="235"/>
      <c r="BD531" s="235"/>
      <c r="BE531" s="235"/>
      <c r="BF531" s="235"/>
      <c r="BG531" s="235"/>
      <c r="BH531" s="235"/>
      <c r="BI531" s="235"/>
      <c r="BJ531" s="235"/>
      <c r="BK531" s="235"/>
      <c r="BL531" s="235"/>
      <c r="BM531" s="235"/>
      <c r="BN531" s="235"/>
      <c r="BO531" s="235"/>
      <c r="BP531" s="235"/>
      <c r="BQ531" s="235"/>
      <c r="BR531" s="235"/>
      <c r="BS531" s="235"/>
      <c r="BT531" s="235"/>
      <c r="BU531" s="235"/>
      <c r="BV531" s="235"/>
      <c r="BW531" s="235"/>
      <c r="BX531" s="235"/>
      <c r="BY531" s="235"/>
      <c r="BZ531" s="236"/>
      <c r="CA531" s="236"/>
      <c r="CB531" s="236"/>
      <c r="CC531" s="236"/>
      <c r="CD531" s="236"/>
      <c r="CE531" s="236"/>
      <c r="CF531" s="236"/>
      <c r="CG531" s="236"/>
      <c r="CH531" s="236"/>
      <c r="CI531" s="236"/>
      <c r="CJ531" s="236"/>
      <c r="CK531" s="236"/>
      <c r="CL531" s="236"/>
      <c r="CM531" s="236"/>
      <c r="CN531" s="236"/>
      <c r="CO531" s="236"/>
      <c r="CP531" s="236"/>
      <c r="CQ531" s="236"/>
      <c r="CR531" s="236"/>
      <c r="CS531" s="236"/>
      <c r="CT531" s="236"/>
      <c r="CU531" s="236"/>
      <c r="CV531" s="236"/>
      <c r="CW531" s="236"/>
      <c r="CX531" s="236"/>
      <c r="CY531" s="236"/>
      <c r="CZ531" s="236"/>
    </row>
    <row r="532" s="240" customFormat="true" ht="25.15" customHeight="true" x14ac:dyDescent="0.2">
      <c r="C532" s="2430" t="s">
        <v>321</v>
      </c>
      <c r="D532" s="2258"/>
      <c r="E532" s="856">
        <v>-1.641860282640913E-2</v>
      </c>
      <c r="F532" s="809"/>
      <c r="G532" s="809"/>
      <c r="H532" s="2434" t="s">
        <v>338</v>
      </c>
      <c r="I532" s="2258"/>
      <c r="J532" s="857">
        <v>-4.7515024492208449E-3</v>
      </c>
      <c r="K532" s="809"/>
      <c r="L532" s="809"/>
      <c r="M532" s="2440" t="s">
        <v>347</v>
      </c>
      <c r="N532" s="2258"/>
      <c r="O532" s="858">
        <v>-2.8984447505828121E-3</v>
      </c>
      <c r="P532" s="809"/>
      <c r="Q532" s="809"/>
      <c r="AA532" s="233"/>
      <c r="AB532" s="233"/>
      <c r="AC532" s="233"/>
      <c r="AD532" s="233"/>
      <c r="AE532" s="233"/>
      <c r="AF532" s="233"/>
      <c r="AG532" s="233"/>
      <c r="AH532" s="233"/>
      <c r="AI532" s="233"/>
      <c r="AJ532" s="233"/>
      <c r="AK532" s="233"/>
      <c r="AL532" s="233"/>
      <c r="AM532" s="233"/>
      <c r="AN532" s="233"/>
      <c r="AO532" s="233"/>
      <c r="AP532" s="233"/>
      <c r="AQ532" s="233"/>
      <c r="AR532" s="233"/>
      <c r="AS532" s="233"/>
      <c r="AT532" s="233"/>
      <c r="AU532" s="233"/>
      <c r="AV532" s="233"/>
      <c r="AW532" s="233"/>
      <c r="AX532" s="233"/>
      <c r="AY532" s="233"/>
      <c r="AZ532" s="233"/>
      <c r="BA532" s="235"/>
      <c r="BB532" s="412"/>
      <c r="BC532" s="235"/>
      <c r="BD532" s="235"/>
      <c r="BE532" s="235"/>
      <c r="BF532" s="235"/>
      <c r="BG532" s="235"/>
      <c r="BH532" s="235"/>
      <c r="BI532" s="235"/>
      <c r="BJ532" s="235"/>
      <c r="BK532" s="235"/>
      <c r="BL532" s="235"/>
      <c r="BM532" s="235"/>
      <c r="BN532" s="235"/>
      <c r="BO532" s="235"/>
      <c r="BP532" s="235"/>
      <c r="BQ532" s="235"/>
      <c r="BR532" s="235"/>
      <c r="BS532" s="235"/>
      <c r="BT532" s="235"/>
      <c r="BU532" s="235"/>
      <c r="BV532" s="235"/>
      <c r="BW532" s="235"/>
      <c r="BX532" s="235"/>
      <c r="BY532" s="235"/>
      <c r="BZ532" s="236"/>
      <c r="CA532" s="236"/>
      <c r="CB532" s="236"/>
      <c r="CC532" s="236"/>
      <c r="CD532" s="236"/>
      <c r="CE532" s="236"/>
      <c r="CF532" s="236"/>
      <c r="CG532" s="236"/>
      <c r="CH532" s="236"/>
      <c r="CI532" s="236"/>
      <c r="CJ532" s="236"/>
      <c r="CK532" s="236"/>
      <c r="CL532" s="236"/>
      <c r="CM532" s="236"/>
      <c r="CN532" s="236"/>
      <c r="CO532" s="236"/>
      <c r="CP532" s="236"/>
      <c r="CQ532" s="236"/>
      <c r="CR532" s="236"/>
      <c r="CS532" s="236"/>
      <c r="CT532" s="236"/>
      <c r="CU532" s="236"/>
      <c r="CV532" s="236"/>
      <c r="CW532" s="236"/>
      <c r="CX532" s="236"/>
      <c r="CY532" s="236"/>
      <c r="CZ532" s="236"/>
    </row>
    <row r="533" s="240" customFormat="true" ht="25.15" customHeight="true" x14ac:dyDescent="0.2">
      <c r="C533" s="2430" t="s">
        <v>346</v>
      </c>
      <c r="D533" s="2258"/>
      <c r="E533" s="856">
        <v>-4.5283779062109338E-4</v>
      </c>
      <c r="F533" s="809"/>
      <c r="G533" s="809"/>
      <c r="H533" s="2434" t="s">
        <v>339</v>
      </c>
      <c r="I533" s="2258"/>
      <c r="J533" s="857">
        <v>-4.3066028915416197E-3</v>
      </c>
      <c r="K533" s="809"/>
      <c r="L533" s="809"/>
      <c r="M533" s="2440" t="s">
        <v>344</v>
      </c>
      <c r="N533" s="2258"/>
      <c r="O533" s="858">
        <v>-6.5977726807321937E-3</v>
      </c>
      <c r="P533" s="809"/>
      <c r="Q533" s="809"/>
      <c r="AA533" s="233"/>
      <c r="AB533" s="233"/>
      <c r="AC533" s="233"/>
      <c r="AD533" s="233"/>
      <c r="AE533" s="233"/>
      <c r="AF533" s="233"/>
      <c r="AG533" s="233"/>
      <c r="AH533" s="233"/>
      <c r="AI533" s="233"/>
      <c r="AJ533" s="233"/>
      <c r="AK533" s="233"/>
      <c r="AL533" s="233"/>
      <c r="AM533" s="233"/>
      <c r="AN533" s="233"/>
      <c r="AO533" s="233"/>
      <c r="AP533" s="233"/>
      <c r="AQ533" s="233"/>
      <c r="AR533" s="233"/>
      <c r="AS533" s="233"/>
      <c r="AT533" s="233"/>
      <c r="AU533" s="233"/>
      <c r="AV533" s="233"/>
      <c r="AW533" s="233"/>
      <c r="AX533" s="233"/>
      <c r="AY533" s="233"/>
      <c r="AZ533" s="233"/>
      <c r="BA533" s="235"/>
      <c r="BB533" s="412"/>
      <c r="BC533" s="235"/>
      <c r="BD533" s="235"/>
      <c r="BE533" s="235"/>
      <c r="BF533" s="235"/>
      <c r="BG533" s="235"/>
      <c r="BH533" s="235"/>
      <c r="BI533" s="235"/>
      <c r="BJ533" s="235"/>
      <c r="BK533" s="235"/>
      <c r="BL533" s="235"/>
      <c r="BM533" s="235"/>
      <c r="BN533" s="235"/>
      <c r="BO533" s="235"/>
      <c r="BP533" s="235"/>
      <c r="BQ533" s="235"/>
      <c r="BR533" s="235"/>
      <c r="BS533" s="235"/>
      <c r="BT533" s="235"/>
      <c r="BU533" s="235"/>
      <c r="BV533" s="235"/>
      <c r="BW533" s="235"/>
      <c r="BX533" s="235"/>
      <c r="BY533" s="235"/>
      <c r="BZ533" s="236"/>
      <c r="CA533" s="236"/>
      <c r="CB533" s="236"/>
      <c r="CC533" s="236"/>
      <c r="CD533" s="236"/>
      <c r="CE533" s="236"/>
      <c r="CF533" s="236"/>
      <c r="CG533" s="236"/>
      <c r="CH533" s="236"/>
      <c r="CI533" s="236"/>
      <c r="CJ533" s="236"/>
      <c r="CK533" s="236"/>
      <c r="CL533" s="236"/>
      <c r="CM533" s="236"/>
      <c r="CN533" s="236"/>
      <c r="CO533" s="236"/>
      <c r="CP533" s="236"/>
      <c r="CQ533" s="236"/>
      <c r="CR533" s="236"/>
      <c r="CS533" s="236"/>
      <c r="CT533" s="236"/>
      <c r="CU533" s="236"/>
      <c r="CV533" s="236"/>
      <c r="CW533" s="236"/>
      <c r="CX533" s="236"/>
      <c r="CY533" s="236"/>
      <c r="CZ533" s="236"/>
    </row>
    <row r="534" s="240" customFormat="true" ht="25.15" customHeight="true" x14ac:dyDescent="0.2">
      <c r="C534" s="2430" t="s">
        <v>345</v>
      </c>
      <c r="D534" s="2258"/>
      <c r="E534" s="856">
        <v>-5.2603713505738198E-4</v>
      </c>
      <c r="F534" s="809"/>
      <c r="G534" s="809"/>
      <c r="H534" s="2434" t="s">
        <v>342</v>
      </c>
      <c r="I534" s="2258"/>
      <c r="J534" s="857">
        <v>-3.802017855764396E-3</v>
      </c>
      <c r="K534" s="809"/>
      <c r="L534" s="809"/>
      <c r="M534" s="2440" t="s">
        <v>324</v>
      </c>
      <c r="N534" s="2258"/>
      <c r="O534" s="858">
        <v>-2.5706113698816483E-2</v>
      </c>
      <c r="P534" s="809"/>
      <c r="Q534" s="809"/>
      <c r="AA534" s="233"/>
      <c r="AB534" s="233"/>
      <c r="AC534" s="233"/>
      <c r="AD534" s="233"/>
      <c r="AE534" s="233"/>
      <c r="AF534" s="233"/>
      <c r="AG534" s="233"/>
      <c r="AH534" s="233"/>
      <c r="AI534" s="233"/>
      <c r="AJ534" s="233"/>
      <c r="AK534" s="233"/>
      <c r="AL534" s="233"/>
      <c r="AM534" s="233"/>
      <c r="AN534" s="233"/>
      <c r="AO534" s="233"/>
      <c r="AP534" s="233"/>
      <c r="AQ534" s="233"/>
      <c r="AR534" s="233"/>
      <c r="AS534" s="233"/>
      <c r="AT534" s="233"/>
      <c r="AU534" s="233"/>
      <c r="AV534" s="233"/>
      <c r="AW534" s="233"/>
      <c r="AX534" s="233"/>
      <c r="AY534" s="233"/>
      <c r="AZ534" s="233"/>
      <c r="BA534" s="235"/>
      <c r="BB534" s="412"/>
      <c r="BC534" s="235"/>
      <c r="BD534" s="235"/>
      <c r="BE534" s="235"/>
      <c r="BF534" s="235"/>
      <c r="BG534" s="235"/>
      <c r="BH534" s="235"/>
      <c r="BI534" s="235"/>
      <c r="BJ534" s="235"/>
      <c r="BK534" s="235"/>
      <c r="BL534" s="235"/>
      <c r="BM534" s="235"/>
      <c r="BN534" s="235"/>
      <c r="BO534" s="235"/>
      <c r="BP534" s="235"/>
      <c r="BQ534" s="235"/>
      <c r="BR534" s="235"/>
      <c r="BS534" s="235"/>
      <c r="BT534" s="235"/>
      <c r="BU534" s="235"/>
      <c r="BV534" s="235"/>
      <c r="BW534" s="235"/>
      <c r="BX534" s="235"/>
      <c r="BY534" s="235"/>
      <c r="BZ534" s="236"/>
      <c r="CA534" s="236"/>
      <c r="CB534" s="236"/>
      <c r="CC534" s="236"/>
      <c r="CD534" s="236"/>
      <c r="CE534" s="236"/>
      <c r="CF534" s="236"/>
      <c r="CG534" s="236"/>
      <c r="CH534" s="236"/>
      <c r="CI534" s="236"/>
      <c r="CJ534" s="236"/>
      <c r="CK534" s="236"/>
      <c r="CL534" s="236"/>
      <c r="CM534" s="236"/>
      <c r="CN534" s="236"/>
      <c r="CO534" s="236"/>
      <c r="CP534" s="236"/>
      <c r="CQ534" s="236"/>
      <c r="CR534" s="236"/>
      <c r="CS534" s="236"/>
      <c r="CT534" s="236"/>
      <c r="CU534" s="236"/>
      <c r="CV534" s="236"/>
      <c r="CW534" s="236"/>
      <c r="CX534" s="236"/>
      <c r="CY534" s="236"/>
      <c r="CZ534" s="236"/>
    </row>
    <row r="535" s="240" customFormat="true" ht="25.15" customHeight="true" x14ac:dyDescent="0.2">
      <c r="C535" s="2430" t="s">
        <v>296</v>
      </c>
      <c r="D535" s="2258"/>
      <c r="E535" s="856">
        <v>0.10608867053289937</v>
      </c>
      <c r="F535" s="809"/>
      <c r="G535" s="809"/>
      <c r="H535" s="2434" t="s">
        <v>331</v>
      </c>
      <c r="I535" s="2258"/>
      <c r="J535" s="857">
        <v>-1.3540442279328753E-2</v>
      </c>
      <c r="K535" s="809"/>
      <c r="L535" s="809"/>
      <c r="M535" s="2440" t="s">
        <v>341</v>
      </c>
      <c r="N535" s="2258"/>
      <c r="O535" s="858">
        <v>-8.2328619629161333E-3</v>
      </c>
      <c r="P535" s="809"/>
      <c r="Q535" s="809"/>
      <c r="AA535" s="233"/>
      <c r="AB535" s="233"/>
      <c r="AC535" s="233"/>
      <c r="AD535" s="233"/>
      <c r="AE535" s="233"/>
      <c r="AF535" s="233"/>
      <c r="AG535" s="233"/>
      <c r="AH535" s="233"/>
      <c r="AI535" s="233"/>
      <c r="AJ535" s="233"/>
      <c r="AK535" s="233"/>
      <c r="AL535" s="233"/>
      <c r="AM535" s="233"/>
      <c r="AN535" s="233"/>
      <c r="AO535" s="233"/>
      <c r="AP535" s="233"/>
      <c r="AQ535" s="233"/>
      <c r="AR535" s="233"/>
      <c r="AS535" s="233"/>
      <c r="AT535" s="233"/>
      <c r="AU535" s="233"/>
      <c r="AV535" s="233"/>
      <c r="AW535" s="233"/>
      <c r="AX535" s="233"/>
      <c r="AY535" s="233"/>
      <c r="AZ535" s="233"/>
      <c r="BA535" s="235"/>
      <c r="BB535" s="412"/>
      <c r="BC535" s="235"/>
      <c r="BD535" s="235"/>
      <c r="BE535" s="235"/>
      <c r="BF535" s="235"/>
      <c r="BG535" s="235"/>
      <c r="BH535" s="235"/>
      <c r="BI535" s="235"/>
      <c r="BJ535" s="235"/>
      <c r="BK535" s="235"/>
      <c r="BL535" s="235"/>
      <c r="BM535" s="235"/>
      <c r="BN535" s="235"/>
      <c r="BO535" s="235"/>
      <c r="BP535" s="235"/>
      <c r="BQ535" s="235"/>
      <c r="BR535" s="235"/>
      <c r="BS535" s="235"/>
      <c r="BT535" s="235"/>
      <c r="BU535" s="235"/>
      <c r="BV535" s="235"/>
      <c r="BW535" s="235"/>
      <c r="BX535" s="235"/>
      <c r="BY535" s="235"/>
      <c r="BZ535" s="236"/>
      <c r="CA535" s="236"/>
      <c r="CB535" s="236"/>
      <c r="CC535" s="236"/>
      <c r="CD535" s="236"/>
      <c r="CE535" s="236"/>
      <c r="CF535" s="236"/>
      <c r="CG535" s="236"/>
      <c r="CH535" s="236"/>
      <c r="CI535" s="236"/>
      <c r="CJ535" s="236"/>
      <c r="CK535" s="236"/>
      <c r="CL535" s="236"/>
      <c r="CM535" s="236"/>
      <c r="CN535" s="236"/>
      <c r="CO535" s="236"/>
      <c r="CP535" s="236"/>
      <c r="CQ535" s="236"/>
      <c r="CR535" s="236"/>
      <c r="CS535" s="236"/>
      <c r="CT535" s="236"/>
      <c r="CU535" s="236"/>
      <c r="CV535" s="236"/>
      <c r="CW535" s="236"/>
      <c r="CX535" s="236"/>
      <c r="CY535" s="236"/>
      <c r="CZ535" s="236"/>
    </row>
    <row r="536" s="240" customFormat="true" ht="25.15" customHeight="true" x14ac:dyDescent="0.2">
      <c r="C536" s="2430" t="s">
        <v>299</v>
      </c>
      <c r="D536" s="2258"/>
      <c r="E536" s="856">
        <v>-0.10301653911812264</v>
      </c>
      <c r="F536" s="809"/>
      <c r="G536" s="809"/>
      <c r="H536" s="2434" t="s">
        <v>329</v>
      </c>
      <c r="I536" s="2258"/>
      <c r="J536" s="857">
        <v>-1.0766738758305524E-2</v>
      </c>
      <c r="K536" s="809"/>
      <c r="L536" s="809"/>
      <c r="M536" s="2440" t="s">
        <v>320</v>
      </c>
      <c r="N536" s="2258"/>
      <c r="O536" s="858">
        <v>-3.5864064218900642E-2</v>
      </c>
      <c r="P536" s="809"/>
      <c r="Q536" s="809"/>
      <c r="AA536" s="233"/>
      <c r="AB536" s="233"/>
      <c r="AC536" s="233"/>
      <c r="AD536" s="233"/>
      <c r="AE536" s="233"/>
      <c r="AF536" s="233"/>
      <c r="AG536" s="233"/>
      <c r="AH536" s="233"/>
      <c r="AI536" s="233"/>
      <c r="AJ536" s="233"/>
      <c r="AK536" s="233"/>
      <c r="AL536" s="233"/>
      <c r="AM536" s="233"/>
      <c r="AN536" s="233"/>
      <c r="AO536" s="233"/>
      <c r="AP536" s="233"/>
      <c r="AQ536" s="233"/>
      <c r="AR536" s="233"/>
      <c r="AS536" s="233"/>
      <c r="AT536" s="233"/>
      <c r="AU536" s="233"/>
      <c r="AV536" s="233"/>
      <c r="AW536" s="233"/>
      <c r="AX536" s="233"/>
      <c r="AY536" s="233"/>
      <c r="AZ536" s="233"/>
      <c r="BA536" s="235"/>
      <c r="BB536" s="412"/>
      <c r="BC536" s="235"/>
      <c r="BD536" s="235"/>
      <c r="BE536" s="235"/>
      <c r="BF536" s="235"/>
      <c r="BG536" s="235"/>
      <c r="BH536" s="235"/>
      <c r="BI536" s="235"/>
      <c r="BJ536" s="235"/>
      <c r="BK536" s="235"/>
      <c r="BL536" s="235"/>
      <c r="BM536" s="235"/>
      <c r="BN536" s="235"/>
      <c r="BO536" s="235"/>
      <c r="BP536" s="235"/>
      <c r="BQ536" s="235"/>
      <c r="BR536" s="235"/>
      <c r="BS536" s="235"/>
      <c r="BT536" s="235"/>
      <c r="BU536" s="235"/>
      <c r="BV536" s="235"/>
      <c r="BW536" s="235"/>
      <c r="BX536" s="235"/>
      <c r="BY536" s="235"/>
      <c r="BZ536" s="236"/>
      <c r="CA536" s="236"/>
      <c r="CB536" s="236"/>
      <c r="CC536" s="236"/>
      <c r="CD536" s="236"/>
      <c r="CE536" s="236"/>
      <c r="CF536" s="236"/>
      <c r="CG536" s="236"/>
      <c r="CH536" s="236"/>
      <c r="CI536" s="236"/>
      <c r="CJ536" s="236"/>
      <c r="CK536" s="236"/>
      <c r="CL536" s="236"/>
      <c r="CM536" s="236"/>
      <c r="CN536" s="236"/>
      <c r="CO536" s="236"/>
      <c r="CP536" s="236"/>
      <c r="CQ536" s="236"/>
      <c r="CR536" s="236"/>
      <c r="CS536" s="236"/>
      <c r="CT536" s="236"/>
      <c r="CU536" s="236"/>
      <c r="CV536" s="236"/>
      <c r="CW536" s="236"/>
      <c r="CX536" s="236"/>
      <c r="CY536" s="236"/>
      <c r="CZ536" s="236"/>
    </row>
    <row r="537" s="240" customFormat="true" ht="25.15" customHeight="true" x14ac:dyDescent="0.2">
      <c r="C537" s="2430" t="s">
        <v>340</v>
      </c>
      <c r="D537" s="2258"/>
      <c r="E537" s="856">
        <v>-3.3272464714862418E-3</v>
      </c>
      <c r="F537" s="809"/>
      <c r="G537" s="809"/>
      <c r="H537" s="2434" t="s">
        <v>328</v>
      </c>
      <c r="I537" s="2258"/>
      <c r="J537" s="857">
        <v>-1.7023569802344884E-2</v>
      </c>
      <c r="K537" s="809"/>
      <c r="L537" s="809"/>
      <c r="M537" s="2440" t="s">
        <v>343</v>
      </c>
      <c r="N537" s="2258"/>
      <c r="O537" s="858">
        <v>6.5917987597056043E-3</v>
      </c>
      <c r="P537" s="809"/>
      <c r="Q537" s="809"/>
      <c r="AA537" s="233"/>
      <c r="AB537" s="233"/>
      <c r="AC537" s="233"/>
      <c r="AD537" s="233"/>
      <c r="AE537" s="233"/>
      <c r="AF537" s="233"/>
      <c r="AG537" s="233"/>
      <c r="AH537" s="233"/>
      <c r="AI537" s="233"/>
      <c r="AJ537" s="233"/>
      <c r="AK537" s="233"/>
      <c r="AL537" s="233"/>
      <c r="AM537" s="233"/>
      <c r="AN537" s="233"/>
      <c r="AO537" s="233"/>
      <c r="AP537" s="233"/>
      <c r="AQ537" s="233"/>
      <c r="AR537" s="233"/>
      <c r="AS537" s="233"/>
      <c r="AT537" s="233"/>
      <c r="AU537" s="233"/>
      <c r="AV537" s="233"/>
      <c r="AW537" s="233"/>
      <c r="AX537" s="233"/>
      <c r="AY537" s="233"/>
      <c r="AZ537" s="233"/>
      <c r="BA537" s="235"/>
      <c r="BB537" s="412"/>
      <c r="BC537" s="235"/>
      <c r="BD537" s="235"/>
      <c r="BE537" s="235"/>
      <c r="BF537" s="235"/>
      <c r="BG537" s="235"/>
      <c r="BH537" s="235"/>
      <c r="BI537" s="235"/>
      <c r="BJ537" s="235"/>
      <c r="BK537" s="235"/>
      <c r="BL537" s="235"/>
      <c r="BM537" s="235"/>
      <c r="BN537" s="235"/>
      <c r="BO537" s="235"/>
      <c r="BP537" s="235"/>
      <c r="BQ537" s="235"/>
      <c r="BR537" s="235"/>
      <c r="BS537" s="235"/>
      <c r="BT537" s="235"/>
      <c r="BU537" s="235"/>
      <c r="BV537" s="235"/>
      <c r="BW537" s="235"/>
      <c r="BX537" s="235"/>
      <c r="BY537" s="235"/>
      <c r="BZ537" s="236"/>
      <c r="CA537" s="236"/>
      <c r="CB537" s="236"/>
      <c r="CC537" s="236"/>
      <c r="CD537" s="236"/>
      <c r="CE537" s="236"/>
      <c r="CF537" s="236"/>
      <c r="CG537" s="236"/>
      <c r="CH537" s="236"/>
      <c r="CI537" s="236"/>
      <c r="CJ537" s="236"/>
      <c r="CK537" s="236"/>
      <c r="CL537" s="236"/>
      <c r="CM537" s="236"/>
      <c r="CN537" s="236"/>
      <c r="CO537" s="236"/>
      <c r="CP537" s="236"/>
      <c r="CQ537" s="236"/>
      <c r="CR537" s="236"/>
      <c r="CS537" s="236"/>
      <c r="CT537" s="236"/>
      <c r="CU537" s="236"/>
      <c r="CV537" s="236"/>
      <c r="CW537" s="236"/>
      <c r="CX537" s="236"/>
      <c r="CY537" s="236"/>
      <c r="CZ537" s="236"/>
    </row>
    <row r="538" s="240" customFormat="true" ht="25.15" customHeight="true" x14ac:dyDescent="0.2">
      <c r="C538" s="2430" t="s">
        <v>338</v>
      </c>
      <c r="D538" s="2258"/>
      <c r="E538" s="856">
        <v>-5.2239090436022005E-3</v>
      </c>
      <c r="F538" s="809"/>
      <c r="G538" s="809"/>
      <c r="H538" s="2434" t="s">
        <v>335</v>
      </c>
      <c r="I538" s="2258"/>
      <c r="J538" s="857">
        <v>3.215116825594409E-4</v>
      </c>
      <c r="K538" s="809"/>
      <c r="L538" s="809"/>
      <c r="M538" s="2440" t="s">
        <v>316</v>
      </c>
      <c r="N538" s="2258"/>
      <c r="O538" s="858">
        <v>5.1960617339126554E-2</v>
      </c>
      <c r="P538" s="809"/>
      <c r="Q538" s="809"/>
      <c r="AA538" s="233"/>
      <c r="AB538" s="233"/>
      <c r="AC538" s="233"/>
      <c r="AD538" s="233"/>
      <c r="AE538" s="233"/>
      <c r="AF538" s="233"/>
      <c r="AG538" s="233"/>
      <c r="AH538" s="233"/>
      <c r="AI538" s="233"/>
      <c r="AJ538" s="233"/>
      <c r="AK538" s="233"/>
      <c r="AL538" s="233"/>
      <c r="AM538" s="233"/>
      <c r="AN538" s="233"/>
      <c r="AO538" s="233"/>
      <c r="AP538" s="233"/>
      <c r="AQ538" s="233"/>
      <c r="AR538" s="233"/>
      <c r="AS538" s="233"/>
      <c r="AT538" s="233"/>
      <c r="AU538" s="233"/>
      <c r="AV538" s="233"/>
      <c r="AW538" s="233"/>
      <c r="AX538" s="233"/>
      <c r="AY538" s="233"/>
      <c r="AZ538" s="233"/>
      <c r="BA538" s="235"/>
      <c r="BB538" s="412"/>
      <c r="BC538" s="235"/>
      <c r="BD538" s="235"/>
      <c r="BE538" s="235"/>
      <c r="BF538" s="235"/>
      <c r="BG538" s="235"/>
      <c r="BH538" s="235"/>
      <c r="BI538" s="235"/>
      <c r="BJ538" s="235"/>
      <c r="BK538" s="235"/>
      <c r="BL538" s="235"/>
      <c r="BM538" s="235"/>
      <c r="BN538" s="235"/>
      <c r="BO538" s="235"/>
      <c r="BP538" s="235"/>
      <c r="BQ538" s="235"/>
      <c r="BR538" s="235"/>
      <c r="BS538" s="235"/>
      <c r="BT538" s="235"/>
      <c r="BU538" s="235"/>
      <c r="BV538" s="235"/>
      <c r="BW538" s="235"/>
      <c r="BX538" s="235"/>
      <c r="BY538" s="235"/>
      <c r="BZ538" s="236"/>
      <c r="CA538" s="236"/>
      <c r="CB538" s="236"/>
      <c r="CC538" s="236"/>
      <c r="CD538" s="236"/>
      <c r="CE538" s="236"/>
      <c r="CF538" s="236"/>
      <c r="CG538" s="236"/>
      <c r="CH538" s="236"/>
      <c r="CI538" s="236"/>
      <c r="CJ538" s="236"/>
      <c r="CK538" s="236"/>
      <c r="CL538" s="236"/>
      <c r="CM538" s="236"/>
      <c r="CN538" s="236"/>
      <c r="CO538" s="236"/>
      <c r="CP538" s="236"/>
      <c r="CQ538" s="236"/>
      <c r="CR538" s="236"/>
      <c r="CS538" s="236"/>
      <c r="CT538" s="236"/>
      <c r="CU538" s="236"/>
      <c r="CV538" s="236"/>
      <c r="CW538" s="236"/>
      <c r="CX538" s="236"/>
      <c r="CY538" s="236"/>
      <c r="CZ538" s="236"/>
    </row>
    <row r="539" s="240" customFormat="true" ht="25.15" customHeight="true" x14ac:dyDescent="0.2">
      <c r="C539" s="2430" t="s">
        <v>339</v>
      </c>
      <c r="D539" s="2258"/>
      <c r="E539" s="856">
        <v>-1.5747645278992989E-3</v>
      </c>
      <c r="F539" s="809"/>
      <c r="G539" s="809"/>
      <c r="H539" s="2434" t="s">
        <v>334</v>
      </c>
      <c r="I539" s="2258"/>
      <c r="J539" s="857">
        <v>-5.0791156824370968E-3</v>
      </c>
      <c r="K539" s="809"/>
      <c r="L539" s="809"/>
      <c r="M539" s="2440" t="s">
        <v>325</v>
      </c>
      <c r="N539" s="2258"/>
      <c r="O539" s="858">
        <v>-1.2291797304695141E-2</v>
      </c>
      <c r="P539" s="809"/>
      <c r="Q539" s="809"/>
      <c r="AA539" s="233"/>
      <c r="AB539" s="233"/>
      <c r="AC539" s="233"/>
      <c r="AD539" s="233"/>
      <c r="AE539" s="233"/>
      <c r="AF539" s="233"/>
      <c r="AG539" s="233"/>
      <c r="AH539" s="233"/>
      <c r="AI539" s="233"/>
      <c r="AJ539" s="233"/>
      <c r="AK539" s="233"/>
      <c r="AL539" s="233"/>
      <c r="AM539" s="233"/>
      <c r="AN539" s="233"/>
      <c r="AO539" s="233"/>
      <c r="AP539" s="233"/>
      <c r="AQ539" s="233"/>
      <c r="AR539" s="233"/>
      <c r="AS539" s="233"/>
      <c r="AT539" s="233"/>
      <c r="AU539" s="233"/>
      <c r="AV539" s="233"/>
      <c r="AW539" s="233"/>
      <c r="AX539" s="233"/>
      <c r="AY539" s="233"/>
      <c r="AZ539" s="233"/>
      <c r="BA539" s="235"/>
      <c r="BB539" s="412"/>
      <c r="BC539" s="235"/>
      <c r="BD539" s="235"/>
      <c r="BE539" s="235"/>
      <c r="BF539" s="235"/>
      <c r="BG539" s="235"/>
      <c r="BH539" s="235"/>
      <c r="BI539" s="235"/>
      <c r="BJ539" s="235"/>
      <c r="BK539" s="235"/>
      <c r="BL539" s="235"/>
      <c r="BM539" s="235"/>
      <c r="BN539" s="235"/>
      <c r="BO539" s="235"/>
      <c r="BP539" s="235"/>
      <c r="BQ539" s="235"/>
      <c r="BR539" s="235"/>
      <c r="BS539" s="235"/>
      <c r="BT539" s="235"/>
      <c r="BU539" s="235"/>
      <c r="BV539" s="235"/>
      <c r="BW539" s="235"/>
      <c r="BX539" s="235"/>
      <c r="BY539" s="235"/>
      <c r="BZ539" s="236"/>
      <c r="CA539" s="236"/>
      <c r="CB539" s="236"/>
      <c r="CC539" s="236"/>
      <c r="CD539" s="236"/>
      <c r="CE539" s="236"/>
      <c r="CF539" s="236"/>
      <c r="CG539" s="236"/>
      <c r="CH539" s="236"/>
      <c r="CI539" s="236"/>
      <c r="CJ539" s="236"/>
      <c r="CK539" s="236"/>
      <c r="CL539" s="236"/>
      <c r="CM539" s="236"/>
      <c r="CN539" s="236"/>
      <c r="CO539" s="236"/>
      <c r="CP539" s="236"/>
      <c r="CQ539" s="236"/>
      <c r="CR539" s="236"/>
      <c r="CS539" s="236"/>
      <c r="CT539" s="236"/>
      <c r="CU539" s="236"/>
      <c r="CV539" s="236"/>
      <c r="CW539" s="236"/>
      <c r="CX539" s="236"/>
      <c r="CY539" s="236"/>
      <c r="CZ539" s="236"/>
    </row>
    <row r="540" s="240" customFormat="true" ht="25.15" customHeight="true" x14ac:dyDescent="0.2">
      <c r="C540" s="2430" t="s">
        <v>342</v>
      </c>
      <c r="D540" s="2258"/>
      <c r="E540" s="856">
        <v>-4.4423714272843733E-3</v>
      </c>
      <c r="F540" s="809"/>
      <c r="G540" s="809"/>
      <c r="H540" s="2434" t="s">
        <v>319</v>
      </c>
      <c r="I540" s="2258"/>
      <c r="J540" s="857">
        <v>2.1926182511880929E-2</v>
      </c>
      <c r="K540" s="809"/>
      <c r="L540" s="809"/>
      <c r="M540" s="2440" t="s">
        <v>330</v>
      </c>
      <c r="N540" s="2258"/>
      <c r="O540" s="858">
        <v>-1.1160437053010305E-2</v>
      </c>
      <c r="P540" s="809"/>
      <c r="Q540" s="809"/>
      <c r="AA540" s="233"/>
      <c r="AB540" s="233"/>
      <c r="AC540" s="233"/>
      <c r="AD540" s="233"/>
      <c r="AE540" s="233"/>
      <c r="AF540" s="233"/>
      <c r="AG540" s="233"/>
      <c r="AH540" s="233"/>
      <c r="AI540" s="233"/>
      <c r="AJ540" s="233"/>
      <c r="AK540" s="233"/>
      <c r="AL540" s="233"/>
      <c r="AM540" s="233"/>
      <c r="AN540" s="233"/>
      <c r="AO540" s="233"/>
      <c r="AP540" s="233"/>
      <c r="AQ540" s="233"/>
      <c r="AR540" s="233"/>
      <c r="AS540" s="233"/>
      <c r="AT540" s="233"/>
      <c r="AU540" s="233"/>
      <c r="AV540" s="233"/>
      <c r="AW540" s="233"/>
      <c r="AX540" s="233"/>
      <c r="AY540" s="233"/>
      <c r="AZ540" s="233"/>
      <c r="BA540" s="235"/>
      <c r="BB540" s="412"/>
      <c r="BC540" s="235"/>
      <c r="BD540" s="235"/>
      <c r="BE540" s="235"/>
      <c r="BF540" s="235"/>
      <c r="BG540" s="235"/>
      <c r="BH540" s="235"/>
      <c r="BI540" s="235"/>
      <c r="BJ540" s="235"/>
      <c r="BK540" s="235"/>
      <c r="BL540" s="235"/>
      <c r="BM540" s="235"/>
      <c r="BN540" s="235"/>
      <c r="BO540" s="235"/>
      <c r="BP540" s="235"/>
      <c r="BQ540" s="235"/>
      <c r="BR540" s="235"/>
      <c r="BS540" s="235"/>
      <c r="BT540" s="235"/>
      <c r="BU540" s="235"/>
      <c r="BV540" s="235"/>
      <c r="BW540" s="235"/>
      <c r="BX540" s="235"/>
      <c r="BY540" s="235"/>
      <c r="BZ540" s="236"/>
      <c r="CA540" s="236"/>
      <c r="CB540" s="236"/>
      <c r="CC540" s="236"/>
      <c r="CD540" s="236"/>
      <c r="CE540" s="236"/>
      <c r="CF540" s="236"/>
      <c r="CG540" s="236"/>
      <c r="CH540" s="236"/>
      <c r="CI540" s="236"/>
      <c r="CJ540" s="236"/>
      <c r="CK540" s="236"/>
      <c r="CL540" s="236"/>
      <c r="CM540" s="236"/>
      <c r="CN540" s="236"/>
      <c r="CO540" s="236"/>
      <c r="CP540" s="236"/>
      <c r="CQ540" s="236"/>
      <c r="CR540" s="236"/>
      <c r="CS540" s="236"/>
      <c r="CT540" s="236"/>
      <c r="CU540" s="236"/>
      <c r="CV540" s="236"/>
      <c r="CW540" s="236"/>
      <c r="CX540" s="236"/>
      <c r="CY540" s="236"/>
      <c r="CZ540" s="236"/>
    </row>
    <row r="541" s="240" customFormat="true" ht="25.15" customHeight="true" x14ac:dyDescent="0.2">
      <c r="C541" s="2430" t="s">
        <v>331</v>
      </c>
      <c r="D541" s="2258"/>
      <c r="E541" s="856">
        <v>-1.2753343982344534E-2</v>
      </c>
      <c r="F541" s="809"/>
      <c r="G541" s="809"/>
      <c r="H541" s="2434" t="s">
        <v>324</v>
      </c>
      <c r="I541" s="2258"/>
      <c r="J541" s="857">
        <v>-8.837328783000642E-3</v>
      </c>
      <c r="K541" s="809"/>
      <c r="L541" s="809"/>
      <c r="M541" s="2440" t="s">
        <v>350</v>
      </c>
      <c r="N541" s="2258"/>
      <c r="O541" s="858">
        <v>2.6601360354826754E-3</v>
      </c>
      <c r="P541" s="809"/>
      <c r="Q541" s="809"/>
      <c r="AA541" s="233"/>
      <c r="AB541" s="233"/>
      <c r="AC541" s="233"/>
      <c r="AD541" s="233"/>
      <c r="AE541" s="233"/>
      <c r="AF541" s="233"/>
      <c r="AG541" s="233"/>
      <c r="AH541" s="233"/>
      <c r="AI541" s="233"/>
      <c r="AJ541" s="233"/>
      <c r="AK541" s="233"/>
      <c r="AL541" s="233"/>
      <c r="AM541" s="233"/>
      <c r="AN541" s="233"/>
      <c r="AO541" s="233"/>
      <c r="AP541" s="233"/>
      <c r="AQ541" s="233"/>
      <c r="AR541" s="233"/>
      <c r="AS541" s="233"/>
      <c r="AT541" s="233"/>
      <c r="AU541" s="233"/>
      <c r="AV541" s="233"/>
      <c r="AW541" s="233"/>
      <c r="AX541" s="233"/>
      <c r="AY541" s="233"/>
      <c r="AZ541" s="233"/>
      <c r="BA541" s="235"/>
      <c r="BB541" s="412"/>
      <c r="BC541" s="235"/>
      <c r="BD541" s="235"/>
      <c r="BE541" s="235"/>
      <c r="BF541" s="235"/>
      <c r="BG541" s="235"/>
      <c r="BH541" s="235"/>
      <c r="BI541" s="235"/>
      <c r="BJ541" s="235"/>
      <c r="BK541" s="235"/>
      <c r="BL541" s="235"/>
      <c r="BM541" s="235"/>
      <c r="BN541" s="235"/>
      <c r="BO541" s="235"/>
      <c r="BP541" s="235"/>
      <c r="BQ541" s="235"/>
      <c r="BR541" s="235"/>
      <c r="BS541" s="235"/>
      <c r="BT541" s="235"/>
      <c r="BU541" s="235"/>
      <c r="BV541" s="235"/>
      <c r="BW541" s="235"/>
      <c r="BX541" s="235"/>
      <c r="BY541" s="235"/>
      <c r="BZ541" s="236"/>
      <c r="CA541" s="236"/>
      <c r="CB541" s="236"/>
      <c r="CC541" s="236"/>
      <c r="CD541" s="236"/>
      <c r="CE541" s="236"/>
      <c r="CF541" s="236"/>
      <c r="CG541" s="236"/>
      <c r="CH541" s="236"/>
      <c r="CI541" s="236"/>
      <c r="CJ541" s="236"/>
      <c r="CK541" s="236"/>
      <c r="CL541" s="236"/>
      <c r="CM541" s="236"/>
      <c r="CN541" s="236"/>
      <c r="CO541" s="236"/>
      <c r="CP541" s="236"/>
      <c r="CQ541" s="236"/>
      <c r="CR541" s="236"/>
      <c r="CS541" s="236"/>
      <c r="CT541" s="236"/>
      <c r="CU541" s="236"/>
      <c r="CV541" s="236"/>
      <c r="CW541" s="236"/>
      <c r="CX541" s="236"/>
      <c r="CY541" s="236"/>
      <c r="CZ541" s="236"/>
    </row>
    <row r="542" s="240" customFormat="true" ht="25.15" customHeight="true" x14ac:dyDescent="0.2">
      <c r="C542" s="2430" t="s">
        <v>329</v>
      </c>
      <c r="D542" s="2258"/>
      <c r="E542" s="856">
        <v>-1.0829201594206387E-2</v>
      </c>
      <c r="F542" s="809"/>
      <c r="G542" s="809"/>
      <c r="H542" s="2434" t="s">
        <v>341</v>
      </c>
      <c r="I542" s="2258"/>
      <c r="J542" s="857">
        <v>3.7601298092200057E-3</v>
      </c>
      <c r="K542" s="809"/>
      <c r="L542" s="809"/>
      <c r="M542" s="2440" t="s">
        <v>311</v>
      </c>
      <c r="N542" s="2258"/>
      <c r="O542" s="858">
        <v>1.4120553705699045E-2</v>
      </c>
      <c r="P542" s="809"/>
      <c r="Q542" s="809"/>
      <c r="AA542" s="233"/>
      <c r="AB542" s="233"/>
      <c r="AC542" s="233"/>
      <c r="AD542" s="233"/>
      <c r="AE542" s="233"/>
      <c r="AF542" s="233"/>
      <c r="AG542" s="233"/>
      <c r="AH542" s="233"/>
      <c r="AI542" s="233"/>
      <c r="AJ542" s="233"/>
      <c r="AK542" s="233"/>
      <c r="AL542" s="233"/>
      <c r="AM542" s="233"/>
      <c r="AN542" s="233"/>
      <c r="AO542" s="233"/>
      <c r="AP542" s="233"/>
      <c r="AQ542" s="233"/>
      <c r="AR542" s="233"/>
      <c r="AS542" s="233"/>
      <c r="AT542" s="233"/>
      <c r="AU542" s="233"/>
      <c r="AV542" s="233"/>
      <c r="AW542" s="233"/>
      <c r="AX542" s="233"/>
      <c r="AY542" s="233"/>
      <c r="AZ542" s="233"/>
      <c r="BA542" s="235"/>
      <c r="BB542" s="412"/>
      <c r="BC542" s="235"/>
      <c r="BD542" s="235"/>
      <c r="BE542" s="235"/>
      <c r="BF542" s="235"/>
      <c r="BG542" s="235"/>
      <c r="BH542" s="235"/>
      <c r="BI542" s="235"/>
      <c r="BJ542" s="235"/>
      <c r="BK542" s="235"/>
      <c r="BL542" s="235"/>
      <c r="BM542" s="235"/>
      <c r="BN542" s="235"/>
      <c r="BO542" s="235"/>
      <c r="BP542" s="235"/>
      <c r="BQ542" s="235"/>
      <c r="BR542" s="235"/>
      <c r="BS542" s="235"/>
      <c r="BT542" s="235"/>
      <c r="BU542" s="235"/>
      <c r="BV542" s="235"/>
      <c r="BW542" s="235"/>
      <c r="BX542" s="235"/>
      <c r="BY542" s="235"/>
      <c r="BZ542" s="236"/>
      <c r="CA542" s="236"/>
      <c r="CB542" s="236"/>
      <c r="CC542" s="236"/>
      <c r="CD542" s="236"/>
      <c r="CE542" s="236"/>
      <c r="CF542" s="236"/>
      <c r="CG542" s="236"/>
      <c r="CH542" s="236"/>
      <c r="CI542" s="236"/>
      <c r="CJ542" s="236"/>
      <c r="CK542" s="236"/>
      <c r="CL542" s="236"/>
      <c r="CM542" s="236"/>
      <c r="CN542" s="236"/>
      <c r="CO542" s="236"/>
      <c r="CP542" s="236"/>
      <c r="CQ542" s="236"/>
      <c r="CR542" s="236"/>
      <c r="CS542" s="236"/>
      <c r="CT542" s="236"/>
      <c r="CU542" s="236"/>
      <c r="CV542" s="236"/>
      <c r="CW542" s="236"/>
      <c r="CX542" s="236"/>
      <c r="CY542" s="236"/>
      <c r="CZ542" s="236"/>
    </row>
    <row r="543" s="240" customFormat="true" ht="25.15" customHeight="true" x14ac:dyDescent="0.2">
      <c r="C543" s="2430" t="s">
        <v>328</v>
      </c>
      <c r="D543" s="2258"/>
      <c r="E543" s="856">
        <v>-1.0304675305738796E-2</v>
      </c>
      <c r="F543" s="809"/>
      <c r="G543" s="809"/>
      <c r="H543" s="2434" t="s">
        <v>320</v>
      </c>
      <c r="I543" s="2258"/>
      <c r="J543" s="857">
        <v>-2.031918575759353E-2</v>
      </c>
      <c r="K543" s="809"/>
      <c r="L543" s="809"/>
      <c r="M543" s="2440" t="s">
        <v>310</v>
      </c>
      <c r="N543" s="2258"/>
      <c r="O543" s="858">
        <v>2.7573195786672198E-2</v>
      </c>
      <c r="P543" s="809"/>
      <c r="Q543" s="809"/>
      <c r="AA543" s="233"/>
      <c r="AB543" s="233"/>
      <c r="AC543" s="233"/>
      <c r="AD543" s="233"/>
      <c r="AE543" s="233"/>
      <c r="AF543" s="233"/>
      <c r="AG543" s="233"/>
      <c r="AH543" s="233"/>
      <c r="AI543" s="233"/>
      <c r="AJ543" s="233"/>
      <c r="AK543" s="233"/>
      <c r="AL543" s="233"/>
      <c r="AM543" s="233"/>
      <c r="AN543" s="233"/>
      <c r="AO543" s="233"/>
      <c r="AP543" s="233"/>
      <c r="AQ543" s="233"/>
      <c r="AR543" s="233"/>
      <c r="AS543" s="233"/>
      <c r="AT543" s="233"/>
      <c r="AU543" s="233"/>
      <c r="AV543" s="233"/>
      <c r="AW543" s="233"/>
      <c r="AX543" s="233"/>
      <c r="AY543" s="233"/>
      <c r="AZ543" s="233"/>
      <c r="BA543" s="235"/>
      <c r="BB543" s="412"/>
      <c r="BC543" s="235"/>
      <c r="BD543" s="235"/>
      <c r="BE543" s="235"/>
      <c r="BF543" s="235"/>
      <c r="BG543" s="235"/>
      <c r="BH543" s="235"/>
      <c r="BI543" s="235"/>
      <c r="BJ543" s="235"/>
      <c r="BK543" s="235"/>
      <c r="BL543" s="235"/>
      <c r="BM543" s="235"/>
      <c r="BN543" s="235"/>
      <c r="BO543" s="235"/>
      <c r="BP543" s="235"/>
      <c r="BQ543" s="235"/>
      <c r="BR543" s="235"/>
      <c r="BS543" s="235"/>
      <c r="BT543" s="235"/>
      <c r="BU543" s="235"/>
      <c r="BV543" s="235"/>
      <c r="BW543" s="235"/>
      <c r="BX543" s="235"/>
      <c r="BY543" s="235"/>
      <c r="BZ543" s="236"/>
      <c r="CA543" s="236"/>
      <c r="CB543" s="236"/>
      <c r="CC543" s="236"/>
      <c r="CD543" s="236"/>
      <c r="CE543" s="236"/>
      <c r="CF543" s="236"/>
      <c r="CG543" s="236"/>
      <c r="CH543" s="236"/>
      <c r="CI543" s="236"/>
      <c r="CJ543" s="236"/>
      <c r="CK543" s="236"/>
      <c r="CL543" s="236"/>
      <c r="CM543" s="236"/>
      <c r="CN543" s="236"/>
      <c r="CO543" s="236"/>
      <c r="CP543" s="236"/>
      <c r="CQ543" s="236"/>
      <c r="CR543" s="236"/>
      <c r="CS543" s="236"/>
      <c r="CT543" s="236"/>
      <c r="CU543" s="236"/>
      <c r="CV543" s="236"/>
      <c r="CW543" s="236"/>
      <c r="CX543" s="236"/>
      <c r="CY543" s="236"/>
      <c r="CZ543" s="236"/>
    </row>
    <row r="544" s="240" customFormat="true" ht="25.15" customHeight="true" x14ac:dyDescent="0.2">
      <c r="C544" s="2430" t="s">
        <v>335</v>
      </c>
      <c r="D544" s="2258"/>
      <c r="E544" s="856">
        <v>-8.203394126302303E-3</v>
      </c>
      <c r="F544" s="809"/>
      <c r="G544" s="809"/>
      <c r="H544" s="2434" t="s">
        <v>343</v>
      </c>
      <c r="I544" s="2258"/>
      <c r="J544" s="857">
        <v>1.3669306633216011E-3</v>
      </c>
      <c r="K544" s="809"/>
      <c r="L544" s="809"/>
      <c r="M544" s="2440" t="s">
        <v>327</v>
      </c>
      <c r="N544" s="2258"/>
      <c r="O544" s="858">
        <v>-2.1981927431509233E-2</v>
      </c>
      <c r="P544" s="809"/>
      <c r="Q544" s="809"/>
      <c r="AA544" s="233"/>
      <c r="AB544" s="233"/>
      <c r="AC544" s="233"/>
      <c r="AD544" s="233"/>
      <c r="AE544" s="233"/>
      <c r="AF544" s="233"/>
      <c r="AG544" s="233"/>
      <c r="AH544" s="233"/>
      <c r="AI544" s="233"/>
      <c r="AJ544" s="233"/>
      <c r="AK544" s="233"/>
      <c r="AL544" s="233"/>
      <c r="AM544" s="233"/>
      <c r="AN544" s="233"/>
      <c r="AO544" s="233"/>
      <c r="AP544" s="233"/>
      <c r="AQ544" s="233"/>
      <c r="AR544" s="233"/>
      <c r="AS544" s="233"/>
      <c r="AT544" s="233"/>
      <c r="AU544" s="233"/>
      <c r="AV544" s="233"/>
      <c r="AW544" s="233"/>
      <c r="AX544" s="233"/>
      <c r="AY544" s="233"/>
      <c r="AZ544" s="233"/>
      <c r="BA544" s="235"/>
      <c r="BB544" s="412"/>
      <c r="BC544" s="235"/>
      <c r="BD544" s="235"/>
      <c r="BE544" s="235"/>
      <c r="BF544" s="235"/>
      <c r="BG544" s="235"/>
      <c r="BH544" s="235"/>
      <c r="BI544" s="235"/>
      <c r="BJ544" s="235"/>
      <c r="BK544" s="235"/>
      <c r="BL544" s="235"/>
      <c r="BM544" s="235"/>
      <c r="BN544" s="235"/>
      <c r="BO544" s="235"/>
      <c r="BP544" s="235"/>
      <c r="BQ544" s="235"/>
      <c r="BR544" s="235"/>
      <c r="BS544" s="235"/>
      <c r="BT544" s="235"/>
      <c r="BU544" s="235"/>
      <c r="BV544" s="235"/>
      <c r="BW544" s="235"/>
      <c r="BX544" s="235"/>
      <c r="BY544" s="235"/>
      <c r="BZ544" s="236"/>
      <c r="CA544" s="236"/>
      <c r="CB544" s="236"/>
      <c r="CC544" s="236"/>
      <c r="CD544" s="236"/>
      <c r="CE544" s="236"/>
      <c r="CF544" s="236"/>
      <c r="CG544" s="236"/>
      <c r="CH544" s="236"/>
      <c r="CI544" s="236"/>
      <c r="CJ544" s="236"/>
      <c r="CK544" s="236"/>
      <c r="CL544" s="236"/>
      <c r="CM544" s="236"/>
      <c r="CN544" s="236"/>
      <c r="CO544" s="236"/>
      <c r="CP544" s="236"/>
      <c r="CQ544" s="236"/>
      <c r="CR544" s="236"/>
      <c r="CS544" s="236"/>
      <c r="CT544" s="236"/>
      <c r="CU544" s="236"/>
      <c r="CV544" s="236"/>
      <c r="CW544" s="236"/>
      <c r="CX544" s="236"/>
      <c r="CY544" s="236"/>
      <c r="CZ544" s="236"/>
    </row>
    <row r="545" s="240" customFormat="true" ht="25.15" customHeight="true" x14ac:dyDescent="0.2">
      <c r="C545" s="2430" t="s">
        <v>334</v>
      </c>
      <c r="D545" s="2258"/>
      <c r="E545" s="856">
        <v>-9.1022005918877675E-3</v>
      </c>
      <c r="F545" s="809"/>
      <c r="G545" s="809"/>
      <c r="H545" s="2434" t="s">
        <v>316</v>
      </c>
      <c r="I545" s="2258"/>
      <c r="J545" s="857">
        <v>2.8427395931798747E-2</v>
      </c>
      <c r="K545" s="809"/>
      <c r="L545" s="809"/>
      <c r="M545" s="2440" t="s">
        <v>337</v>
      </c>
      <c r="N545" s="2258"/>
      <c r="O545" s="858">
        <v>-1.3953640651943341E-2</v>
      </c>
      <c r="P545" s="809"/>
      <c r="Q545" s="809"/>
      <c r="AA545" s="233"/>
      <c r="AB545" s="233"/>
      <c r="AC545" s="233"/>
      <c r="AD545" s="233"/>
      <c r="AE545" s="233"/>
      <c r="AF545" s="233"/>
      <c r="AG545" s="233"/>
      <c r="AH545" s="233"/>
      <c r="AI545" s="233"/>
      <c r="AJ545" s="233"/>
      <c r="AK545" s="233"/>
      <c r="AL545" s="233"/>
      <c r="AM545" s="233"/>
      <c r="AN545" s="233"/>
      <c r="AO545" s="233"/>
      <c r="AP545" s="233"/>
      <c r="AQ545" s="233"/>
      <c r="AR545" s="233"/>
      <c r="AS545" s="233"/>
      <c r="AT545" s="233"/>
      <c r="AU545" s="233"/>
      <c r="AV545" s="233"/>
      <c r="AW545" s="233"/>
      <c r="AX545" s="233"/>
      <c r="AY545" s="233"/>
      <c r="AZ545" s="233"/>
      <c r="BA545" s="235"/>
      <c r="BB545" s="412"/>
      <c r="BC545" s="235"/>
      <c r="BD545" s="235"/>
      <c r="BE545" s="235"/>
      <c r="BF545" s="235"/>
      <c r="BG545" s="235"/>
      <c r="BH545" s="235"/>
      <c r="BI545" s="235"/>
      <c r="BJ545" s="235"/>
      <c r="BK545" s="235"/>
      <c r="BL545" s="235"/>
      <c r="BM545" s="235"/>
      <c r="BN545" s="235"/>
      <c r="BO545" s="235"/>
      <c r="BP545" s="235"/>
      <c r="BQ545" s="235"/>
      <c r="BR545" s="235"/>
      <c r="BS545" s="235"/>
      <c r="BT545" s="235"/>
      <c r="BU545" s="235"/>
      <c r="BV545" s="235"/>
      <c r="BW545" s="235"/>
      <c r="BX545" s="235"/>
      <c r="BY545" s="235"/>
      <c r="BZ545" s="236"/>
      <c r="CA545" s="236"/>
      <c r="CB545" s="236"/>
      <c r="CC545" s="236"/>
      <c r="CD545" s="236"/>
      <c r="CE545" s="236"/>
      <c r="CF545" s="236"/>
      <c r="CG545" s="236"/>
      <c r="CH545" s="236"/>
      <c r="CI545" s="236"/>
      <c r="CJ545" s="236"/>
      <c r="CK545" s="236"/>
      <c r="CL545" s="236"/>
      <c r="CM545" s="236"/>
      <c r="CN545" s="236"/>
      <c r="CO545" s="236"/>
      <c r="CP545" s="236"/>
      <c r="CQ545" s="236"/>
      <c r="CR545" s="236"/>
      <c r="CS545" s="236"/>
      <c r="CT545" s="236"/>
      <c r="CU545" s="236"/>
      <c r="CV545" s="236"/>
      <c r="CW545" s="236"/>
      <c r="CX545" s="236"/>
      <c r="CY545" s="236"/>
      <c r="CZ545" s="236"/>
    </row>
    <row r="546" s="240" customFormat="true" ht="25.15" customHeight="true" x14ac:dyDescent="0.2">
      <c r="C546" s="2430" t="s">
        <v>319</v>
      </c>
      <c r="D546" s="2258"/>
      <c r="E546" s="856">
        <v>2.3383272397411985E-2</v>
      </c>
      <c r="F546" s="809"/>
      <c r="G546" s="809"/>
      <c r="H546" s="2434" t="s">
        <v>325</v>
      </c>
      <c r="I546" s="2258"/>
      <c r="J546" s="857">
        <v>-1.9498213671025805E-2</v>
      </c>
      <c r="K546" s="809"/>
      <c r="L546" s="809"/>
      <c r="M546" s="2440" t="s">
        <v>326</v>
      </c>
      <c r="N546" s="2258"/>
      <c r="O546" s="858">
        <v>-2.2822072480240704E-2</v>
      </c>
      <c r="P546" s="809"/>
      <c r="Q546" s="809"/>
      <c r="AA546" s="233"/>
      <c r="AB546" s="233"/>
      <c r="AC546" s="233"/>
      <c r="AD546" s="233"/>
      <c r="AE546" s="233"/>
      <c r="AF546" s="233"/>
      <c r="AG546" s="233"/>
      <c r="AH546" s="233"/>
      <c r="AI546" s="233"/>
      <c r="AJ546" s="233"/>
      <c r="AK546" s="233"/>
      <c r="AL546" s="233"/>
      <c r="AM546" s="233"/>
      <c r="AN546" s="233"/>
      <c r="AO546" s="233"/>
      <c r="AP546" s="233"/>
      <c r="AQ546" s="233"/>
      <c r="AR546" s="233"/>
      <c r="AS546" s="233"/>
      <c r="AT546" s="233"/>
      <c r="AU546" s="233"/>
      <c r="AV546" s="233"/>
      <c r="AW546" s="233"/>
      <c r="AX546" s="233"/>
      <c r="AY546" s="233"/>
      <c r="AZ546" s="233"/>
      <c r="BA546" s="235"/>
      <c r="BB546" s="412"/>
      <c r="BC546" s="235"/>
      <c r="BD546" s="235"/>
      <c r="BE546" s="235"/>
      <c r="BF546" s="235"/>
      <c r="BG546" s="235"/>
      <c r="BH546" s="235"/>
      <c r="BI546" s="235"/>
      <c r="BJ546" s="235"/>
      <c r="BK546" s="235"/>
      <c r="BL546" s="235"/>
      <c r="BM546" s="235"/>
      <c r="BN546" s="235"/>
      <c r="BO546" s="235"/>
      <c r="BP546" s="235"/>
      <c r="BQ546" s="235"/>
      <c r="BR546" s="235"/>
      <c r="BS546" s="235"/>
      <c r="BT546" s="235"/>
      <c r="BU546" s="235"/>
      <c r="BV546" s="235"/>
      <c r="BW546" s="235"/>
      <c r="BX546" s="235"/>
      <c r="BY546" s="235"/>
      <c r="BZ546" s="236"/>
      <c r="CA546" s="236"/>
      <c r="CB546" s="236"/>
      <c r="CC546" s="236"/>
      <c r="CD546" s="236"/>
      <c r="CE546" s="236"/>
      <c r="CF546" s="236"/>
      <c r="CG546" s="236"/>
      <c r="CH546" s="236"/>
      <c r="CI546" s="236"/>
      <c r="CJ546" s="236"/>
      <c r="CK546" s="236"/>
      <c r="CL546" s="236"/>
      <c r="CM546" s="236"/>
      <c r="CN546" s="236"/>
      <c r="CO546" s="236"/>
      <c r="CP546" s="236"/>
      <c r="CQ546" s="236"/>
      <c r="CR546" s="236"/>
      <c r="CS546" s="236"/>
      <c r="CT546" s="236"/>
      <c r="CU546" s="236"/>
      <c r="CV546" s="236"/>
      <c r="CW546" s="236"/>
      <c r="CX546" s="236"/>
      <c r="CY546" s="236"/>
      <c r="CZ546" s="236"/>
    </row>
    <row r="547" s="240" customFormat="true" ht="25.15" customHeight="true" x14ac:dyDescent="0.2">
      <c r="C547" s="2430" t="s">
        <v>347</v>
      </c>
      <c r="D547" s="2258"/>
      <c r="E547" s="856">
        <v>-2.9915575710224643E-3</v>
      </c>
      <c r="F547" s="809"/>
      <c r="G547" s="809"/>
      <c r="H547" s="2434" t="s">
        <v>330</v>
      </c>
      <c r="I547" s="2258"/>
      <c r="J547" s="857">
        <v>-1.4441655403552231E-2</v>
      </c>
      <c r="K547" s="809"/>
      <c r="L547" s="809"/>
      <c r="M547" s="2440" t="s">
        <v>332</v>
      </c>
      <c r="N547" s="2258"/>
      <c r="O547" s="858">
        <v>-1.6433369952594364E-2</v>
      </c>
      <c r="P547" s="809"/>
      <c r="Q547" s="809"/>
      <c r="AA547" s="233"/>
      <c r="AB547" s="233"/>
      <c r="AC547" s="233"/>
      <c r="AD547" s="233"/>
      <c r="AE547" s="233"/>
      <c r="AF547" s="233"/>
      <c r="AG547" s="233"/>
      <c r="AH547" s="233"/>
      <c r="AI547" s="233"/>
      <c r="AJ547" s="233"/>
      <c r="AK547" s="233"/>
      <c r="AL547" s="233"/>
      <c r="AM547" s="233"/>
      <c r="AN547" s="233"/>
      <c r="AO547" s="233"/>
      <c r="AP547" s="233"/>
      <c r="AQ547" s="233"/>
      <c r="AR547" s="233"/>
      <c r="AS547" s="233"/>
      <c r="AT547" s="233"/>
      <c r="AU547" s="233"/>
      <c r="AV547" s="233"/>
      <c r="AW547" s="233"/>
      <c r="AX547" s="233"/>
      <c r="AY547" s="233"/>
      <c r="AZ547" s="233"/>
      <c r="BA547" s="235"/>
      <c r="BB547" s="412"/>
      <c r="BC547" s="235"/>
      <c r="BD547" s="235"/>
      <c r="BE547" s="235"/>
      <c r="BF547" s="235"/>
      <c r="BG547" s="235"/>
      <c r="BH547" s="235"/>
      <c r="BI547" s="235"/>
      <c r="BJ547" s="235"/>
      <c r="BK547" s="235"/>
      <c r="BL547" s="235"/>
      <c r="BM547" s="235"/>
      <c r="BN547" s="235"/>
      <c r="BO547" s="235"/>
      <c r="BP547" s="235"/>
      <c r="BQ547" s="235"/>
      <c r="BR547" s="235"/>
      <c r="BS547" s="235"/>
      <c r="BT547" s="235"/>
      <c r="BU547" s="235"/>
      <c r="BV547" s="235"/>
      <c r="BW547" s="235"/>
      <c r="BX547" s="235"/>
      <c r="BY547" s="235"/>
      <c r="BZ547" s="236"/>
      <c r="CA547" s="236"/>
      <c r="CB547" s="236"/>
      <c r="CC547" s="236"/>
      <c r="CD547" s="236"/>
      <c r="CE547" s="236"/>
      <c r="CF547" s="236"/>
      <c r="CG547" s="236"/>
      <c r="CH547" s="236"/>
      <c r="CI547" s="236"/>
      <c r="CJ547" s="236"/>
      <c r="CK547" s="236"/>
      <c r="CL547" s="236"/>
      <c r="CM547" s="236"/>
      <c r="CN547" s="236"/>
      <c r="CO547" s="236"/>
      <c r="CP547" s="236"/>
      <c r="CQ547" s="236"/>
      <c r="CR547" s="236"/>
      <c r="CS547" s="236"/>
      <c r="CT547" s="236"/>
      <c r="CU547" s="236"/>
      <c r="CV547" s="236"/>
      <c r="CW547" s="236"/>
      <c r="CX547" s="236"/>
      <c r="CY547" s="236"/>
      <c r="CZ547" s="236"/>
    </row>
    <row r="548" s="240" customFormat="true" ht="25.15" customHeight="true" x14ac:dyDescent="0.2">
      <c r="C548" s="2430" t="s">
        <v>344</v>
      </c>
      <c r="D548" s="2258"/>
      <c r="E548" s="856">
        <v>-3.6008456957027494E-3</v>
      </c>
      <c r="F548" s="809"/>
      <c r="G548" s="809"/>
      <c r="H548" s="2434" t="s">
        <v>336</v>
      </c>
      <c r="I548" s="2258"/>
      <c r="J548" s="857">
        <v>-6.9076164443071693E-3</v>
      </c>
      <c r="K548" s="809"/>
      <c r="L548" s="809"/>
      <c r="M548" s="2440" t="s">
        <v>318</v>
      </c>
      <c r="N548" s="2258"/>
      <c r="O548" s="858">
        <v>4.3420140439528881E-2</v>
      </c>
      <c r="P548" s="809"/>
      <c r="Q548" s="809"/>
      <c r="AA548" s="233"/>
      <c r="AB548" s="233"/>
      <c r="AC548" s="233"/>
      <c r="AD548" s="233"/>
      <c r="AE548" s="233"/>
      <c r="AF548" s="233"/>
      <c r="AG548" s="233"/>
      <c r="AH548" s="233"/>
      <c r="AI548" s="233"/>
      <c r="AJ548" s="233"/>
      <c r="AK548" s="233"/>
      <c r="AL548" s="233"/>
      <c r="AM548" s="233"/>
      <c r="AN548" s="233"/>
      <c r="AO548" s="233"/>
      <c r="AP548" s="233"/>
      <c r="AQ548" s="233"/>
      <c r="AR548" s="233"/>
      <c r="AS548" s="233"/>
      <c r="AT548" s="233"/>
      <c r="AU548" s="233"/>
      <c r="AV548" s="233"/>
      <c r="AW548" s="233"/>
      <c r="AX548" s="233"/>
      <c r="AY548" s="233"/>
      <c r="AZ548" s="233"/>
      <c r="BA548" s="235"/>
      <c r="BB548" s="412"/>
      <c r="BC548" s="235"/>
      <c r="BD548" s="235"/>
      <c r="BE548" s="235"/>
      <c r="BF548" s="235"/>
      <c r="BG548" s="235"/>
      <c r="BH548" s="235"/>
      <c r="BI548" s="235"/>
      <c r="BJ548" s="235"/>
      <c r="BK548" s="235"/>
      <c r="BL548" s="235"/>
      <c r="BM548" s="235"/>
      <c r="BN548" s="235"/>
      <c r="BO548" s="235"/>
      <c r="BP548" s="235"/>
      <c r="BQ548" s="235"/>
      <c r="BR548" s="235"/>
      <c r="BS548" s="235"/>
      <c r="BT548" s="235"/>
      <c r="BU548" s="235"/>
      <c r="BV548" s="235"/>
      <c r="BW548" s="235"/>
      <c r="BX548" s="235"/>
      <c r="BY548" s="235"/>
      <c r="BZ548" s="236"/>
      <c r="CA548" s="236"/>
      <c r="CB548" s="236"/>
      <c r="CC548" s="236"/>
      <c r="CD548" s="236"/>
      <c r="CE548" s="236"/>
      <c r="CF548" s="236"/>
      <c r="CG548" s="236"/>
      <c r="CH548" s="236"/>
      <c r="CI548" s="236"/>
      <c r="CJ548" s="236"/>
      <c r="CK548" s="236"/>
      <c r="CL548" s="236"/>
      <c r="CM548" s="236"/>
      <c r="CN548" s="236"/>
      <c r="CO548" s="236"/>
      <c r="CP548" s="236"/>
      <c r="CQ548" s="236"/>
      <c r="CR548" s="236"/>
      <c r="CS548" s="236"/>
      <c r="CT548" s="236"/>
      <c r="CU548" s="236"/>
      <c r="CV548" s="236"/>
      <c r="CW548" s="236"/>
      <c r="CX548" s="236"/>
      <c r="CY548" s="236"/>
      <c r="CZ548" s="236"/>
    </row>
    <row r="549" s="240" customFormat="true" ht="25.15" customHeight="true" x14ac:dyDescent="0.2">
      <c r="C549" s="2430" t="s">
        <v>324</v>
      </c>
      <c r="D549" s="2258"/>
      <c r="E549" s="856">
        <v>-1.4065717820178972E-2</v>
      </c>
      <c r="F549" s="809"/>
      <c r="G549" s="809"/>
      <c r="H549" s="2434" t="s">
        <v>350</v>
      </c>
      <c r="I549" s="2258"/>
      <c r="J549" s="857">
        <v>-2.4651718131747977E-4</v>
      </c>
      <c r="K549" s="809"/>
      <c r="L549" s="809"/>
      <c r="M549" s="2440" t="s">
        <v>308</v>
      </c>
      <c r="N549" s="2258"/>
      <c r="O549" s="858">
        <v>7.4218246252137868E-2</v>
      </c>
      <c r="P549" s="809"/>
      <c r="Q549" s="809"/>
      <c r="AA549" s="233"/>
      <c r="AB549" s="233"/>
      <c r="AC549" s="233"/>
      <c r="AD549" s="233"/>
      <c r="AE549" s="233"/>
      <c r="AF549" s="233"/>
      <c r="AG549" s="233"/>
      <c r="AH549" s="233"/>
      <c r="AI549" s="233"/>
      <c r="AJ549" s="233"/>
      <c r="AK549" s="233"/>
      <c r="AL549" s="233"/>
      <c r="AM549" s="233"/>
      <c r="AN549" s="233"/>
      <c r="AO549" s="233"/>
      <c r="AP549" s="233"/>
      <c r="AQ549" s="233"/>
      <c r="AR549" s="233"/>
      <c r="AS549" s="233"/>
      <c r="AT549" s="233"/>
      <c r="AU549" s="233"/>
      <c r="AV549" s="233"/>
      <c r="AW549" s="233"/>
      <c r="AX549" s="233"/>
      <c r="AY549" s="233"/>
      <c r="AZ549" s="233"/>
      <c r="BA549" s="235"/>
      <c r="BB549" s="412"/>
      <c r="BC549" s="235"/>
      <c r="BD549" s="235"/>
      <c r="BE549" s="235"/>
      <c r="BF549" s="235"/>
      <c r="BG549" s="235"/>
      <c r="BH549" s="235"/>
      <c r="BI549" s="235"/>
      <c r="BJ549" s="235"/>
      <c r="BK549" s="235"/>
      <c r="BL549" s="235"/>
      <c r="BM549" s="235"/>
      <c r="BN549" s="235"/>
      <c r="BO549" s="235"/>
      <c r="BP549" s="235"/>
      <c r="BQ549" s="235"/>
      <c r="BR549" s="235"/>
      <c r="BS549" s="235"/>
      <c r="BT549" s="235"/>
      <c r="BU549" s="235"/>
      <c r="BV549" s="235"/>
      <c r="BW549" s="235"/>
      <c r="BX549" s="235"/>
      <c r="BY549" s="235"/>
      <c r="BZ549" s="236"/>
      <c r="CA549" s="236"/>
      <c r="CB549" s="236"/>
      <c r="CC549" s="236"/>
      <c r="CD549" s="236"/>
      <c r="CE549" s="236"/>
      <c r="CF549" s="236"/>
      <c r="CG549" s="236"/>
      <c r="CH549" s="236"/>
      <c r="CI549" s="236"/>
      <c r="CJ549" s="236"/>
      <c r="CK549" s="236"/>
      <c r="CL549" s="236"/>
      <c r="CM549" s="236"/>
      <c r="CN549" s="236"/>
      <c r="CO549" s="236"/>
      <c r="CP549" s="236"/>
      <c r="CQ549" s="236"/>
      <c r="CR549" s="236"/>
      <c r="CS549" s="236"/>
      <c r="CT549" s="236"/>
      <c r="CU549" s="236"/>
      <c r="CV549" s="236"/>
      <c r="CW549" s="236"/>
      <c r="CX549" s="236"/>
      <c r="CY549" s="236"/>
      <c r="CZ549" s="236"/>
    </row>
    <row r="550" s="240" customFormat="true" ht="25.15" customHeight="true" x14ac:dyDescent="0.2">
      <c r="C550" s="2430" t="s">
        <v>341</v>
      </c>
      <c r="D550" s="2258"/>
      <c r="E550" s="856">
        <v>-7.6686749948070296E-4</v>
      </c>
      <c r="F550" s="809"/>
      <c r="G550" s="809"/>
      <c r="H550" s="2434" t="s">
        <v>311</v>
      </c>
      <c r="I550" s="2258"/>
      <c r="J550" s="857">
        <v>-7.8495149672007616E-2</v>
      </c>
      <c r="K550" s="809"/>
      <c r="L550" s="809"/>
      <c r="M550" s="2440" t="s">
        <v>313</v>
      </c>
      <c r="N550" s="2258"/>
      <c r="O550" s="858">
        <v>7.4292498064958176E-2</v>
      </c>
      <c r="P550" s="809"/>
      <c r="Q550" s="809"/>
      <c r="AA550" s="233"/>
      <c r="AB550" s="233"/>
      <c r="AC550" s="233"/>
      <c r="AD550" s="233"/>
      <c r="AE550" s="233"/>
      <c r="AF550" s="233"/>
      <c r="AG550" s="233"/>
      <c r="AH550" s="233"/>
      <c r="AI550" s="233"/>
      <c r="AJ550" s="233"/>
      <c r="AK550" s="233"/>
      <c r="AL550" s="233"/>
      <c r="AM550" s="233"/>
      <c r="AN550" s="233"/>
      <c r="AO550" s="233"/>
      <c r="AP550" s="233"/>
      <c r="AQ550" s="233"/>
      <c r="AR550" s="233"/>
      <c r="AS550" s="233"/>
      <c r="AT550" s="233"/>
      <c r="AU550" s="233"/>
      <c r="AV550" s="233"/>
      <c r="AW550" s="233"/>
      <c r="AX550" s="233"/>
      <c r="AY550" s="233"/>
      <c r="AZ550" s="233"/>
      <c r="BA550" s="235"/>
      <c r="BB550" s="412"/>
      <c r="BC550" s="235"/>
      <c r="BD550" s="235"/>
      <c r="BE550" s="235"/>
      <c r="BF550" s="235"/>
      <c r="BG550" s="235"/>
      <c r="BH550" s="235"/>
      <c r="BI550" s="235"/>
      <c r="BJ550" s="235"/>
      <c r="BK550" s="235"/>
      <c r="BL550" s="235"/>
      <c r="BM550" s="235"/>
      <c r="BN550" s="235"/>
      <c r="BO550" s="235"/>
      <c r="BP550" s="235"/>
      <c r="BQ550" s="235"/>
      <c r="BR550" s="235"/>
      <c r="BS550" s="235"/>
      <c r="BT550" s="235"/>
      <c r="BU550" s="235"/>
      <c r="BV550" s="235"/>
      <c r="BW550" s="235"/>
      <c r="BX550" s="235"/>
      <c r="BY550" s="235"/>
      <c r="BZ550" s="236"/>
      <c r="CA550" s="236"/>
      <c r="CB550" s="236"/>
      <c r="CC550" s="236"/>
      <c r="CD550" s="236"/>
      <c r="CE550" s="236"/>
      <c r="CF550" s="236"/>
      <c r="CG550" s="236"/>
      <c r="CH550" s="236"/>
      <c r="CI550" s="236"/>
      <c r="CJ550" s="236"/>
      <c r="CK550" s="236"/>
      <c r="CL550" s="236"/>
      <c r="CM550" s="236"/>
      <c r="CN550" s="236"/>
      <c r="CO550" s="236"/>
      <c r="CP550" s="236"/>
      <c r="CQ550" s="236"/>
      <c r="CR550" s="236"/>
      <c r="CS550" s="236"/>
      <c r="CT550" s="236"/>
      <c r="CU550" s="236"/>
      <c r="CV550" s="236"/>
      <c r="CW550" s="236"/>
      <c r="CX550" s="236"/>
      <c r="CY550" s="236"/>
      <c r="CZ550" s="236"/>
    </row>
    <row r="551" s="240" customFormat="true" ht="25.15" customHeight="true" x14ac:dyDescent="0.2">
      <c r="C551" s="2430" t="s">
        <v>320</v>
      </c>
      <c r="D551" s="2258"/>
      <c r="E551" s="856">
        <v>-2.7750575505456929E-2</v>
      </c>
      <c r="F551" s="809"/>
      <c r="G551" s="809"/>
      <c r="H551" s="2434" t="s">
        <v>310</v>
      </c>
      <c r="I551" s="2258"/>
      <c r="J551" s="857">
        <v>8.0119131405466157E-2</v>
      </c>
      <c r="K551" s="809"/>
      <c r="L551" s="809"/>
      <c r="M551" s="2440" t="s">
        <v>304</v>
      </c>
      <c r="N551" s="2258"/>
      <c r="O551" s="858">
        <v>7.6689500562524729E-2</v>
      </c>
      <c r="P551" s="809"/>
      <c r="Q551" s="809"/>
      <c r="AA551" s="233"/>
      <c r="AB551" s="233"/>
      <c r="AC551" s="233"/>
      <c r="AD551" s="233"/>
      <c r="AE551" s="233"/>
      <c r="AF551" s="233"/>
      <c r="AG551" s="233"/>
      <c r="AH551" s="233"/>
      <c r="AI551" s="233"/>
      <c r="AJ551" s="233"/>
      <c r="AK551" s="233"/>
      <c r="AL551" s="233"/>
      <c r="AM551" s="233"/>
      <c r="AN551" s="233"/>
      <c r="AO551" s="233"/>
      <c r="AP551" s="233"/>
      <c r="AQ551" s="233"/>
      <c r="AR551" s="233"/>
      <c r="AS551" s="233"/>
      <c r="AT551" s="233"/>
      <c r="AU551" s="233"/>
      <c r="AV551" s="233"/>
      <c r="AW551" s="233"/>
      <c r="AX551" s="233"/>
      <c r="AY551" s="233"/>
      <c r="AZ551" s="233"/>
      <c r="BA551" s="235"/>
      <c r="BB551" s="412"/>
      <c r="BC551" s="235"/>
      <c r="BD551" s="235"/>
      <c r="BE551" s="235"/>
      <c r="BF551" s="235"/>
      <c r="BG551" s="235"/>
      <c r="BH551" s="235"/>
      <c r="BI551" s="235"/>
      <c r="BJ551" s="235"/>
      <c r="BK551" s="235"/>
      <c r="BL551" s="235"/>
      <c r="BM551" s="235"/>
      <c r="BN551" s="235"/>
      <c r="BO551" s="235"/>
      <c r="BP551" s="235"/>
      <c r="BQ551" s="235"/>
      <c r="BR551" s="235"/>
      <c r="BS551" s="235"/>
      <c r="BT551" s="235"/>
      <c r="BU551" s="235"/>
      <c r="BV551" s="235"/>
      <c r="BW551" s="235"/>
      <c r="BX551" s="235"/>
      <c r="BY551" s="235"/>
      <c r="BZ551" s="236"/>
      <c r="CA551" s="236"/>
      <c r="CB551" s="236"/>
      <c r="CC551" s="236"/>
      <c r="CD551" s="236"/>
      <c r="CE551" s="236"/>
      <c r="CF551" s="236"/>
      <c r="CG551" s="236"/>
      <c r="CH551" s="236"/>
      <c r="CI551" s="236"/>
      <c r="CJ551" s="236"/>
      <c r="CK551" s="236"/>
      <c r="CL551" s="236"/>
      <c r="CM551" s="236"/>
      <c r="CN551" s="236"/>
      <c r="CO551" s="236"/>
      <c r="CP551" s="236"/>
      <c r="CQ551" s="236"/>
      <c r="CR551" s="236"/>
      <c r="CS551" s="236"/>
      <c r="CT551" s="236"/>
      <c r="CU551" s="236"/>
      <c r="CV551" s="236"/>
      <c r="CW551" s="236"/>
      <c r="CX551" s="236"/>
      <c r="CY551" s="236"/>
      <c r="CZ551" s="236"/>
    </row>
    <row r="552" s="240" customFormat="true" ht="25.15" customHeight="true" x14ac:dyDescent="0.2">
      <c r="C552" s="2430" t="s">
        <v>343</v>
      </c>
      <c r="D552" s="2258"/>
      <c r="E552" s="856">
        <v>4.2298091619614956E-3</v>
      </c>
      <c r="F552" s="809"/>
      <c r="G552" s="809"/>
      <c r="H552" s="2434" t="s">
        <v>348</v>
      </c>
      <c r="I552" s="2258"/>
      <c r="J552" s="857">
        <v>-1.6056323514954157E-3</v>
      </c>
      <c r="K552" s="809"/>
      <c r="L552" s="809"/>
      <c r="M552" s="2440" t="s">
        <v>309</v>
      </c>
      <c r="N552" s="2258"/>
      <c r="O552" s="858">
        <v>8.8084322403359144E-2</v>
      </c>
      <c r="P552" s="809"/>
      <c r="Q552" s="809"/>
      <c r="AA552" s="233"/>
      <c r="AB552" s="233"/>
      <c r="AC552" s="233"/>
      <c r="AD552" s="233"/>
      <c r="AE552" s="233"/>
      <c r="AF552" s="233"/>
      <c r="AG552" s="233"/>
      <c r="AH552" s="233"/>
      <c r="AI552" s="233"/>
      <c r="AJ552" s="233"/>
      <c r="AK552" s="233"/>
      <c r="AL552" s="233"/>
      <c r="AM552" s="233"/>
      <c r="AN552" s="233"/>
      <c r="AO552" s="233"/>
      <c r="AP552" s="233"/>
      <c r="AQ552" s="233"/>
      <c r="AR552" s="233"/>
      <c r="AS552" s="233"/>
      <c r="AT552" s="233"/>
      <c r="AU552" s="233"/>
      <c r="AV552" s="233"/>
      <c r="AW552" s="233"/>
      <c r="AX552" s="233"/>
      <c r="AY552" s="233"/>
      <c r="AZ552" s="233"/>
      <c r="BA552" s="235"/>
      <c r="BB552" s="412"/>
      <c r="BC552" s="235"/>
      <c r="BD552" s="235"/>
      <c r="BE552" s="235"/>
      <c r="BF552" s="235"/>
      <c r="BG552" s="235"/>
      <c r="BH552" s="235"/>
      <c r="BI552" s="235"/>
      <c r="BJ552" s="235"/>
      <c r="BK552" s="235"/>
      <c r="BL552" s="235"/>
      <c r="BM552" s="235"/>
      <c r="BN552" s="235"/>
      <c r="BO552" s="235"/>
      <c r="BP552" s="235"/>
      <c r="BQ552" s="235"/>
      <c r="BR552" s="235"/>
      <c r="BS552" s="235"/>
      <c r="BT552" s="235"/>
      <c r="BU552" s="235"/>
      <c r="BV552" s="235"/>
      <c r="BW552" s="235"/>
      <c r="BX552" s="235"/>
      <c r="BY552" s="235"/>
      <c r="BZ552" s="236"/>
      <c r="CA552" s="236"/>
      <c r="CB552" s="236"/>
      <c r="CC552" s="236"/>
      <c r="CD552" s="236"/>
      <c r="CE552" s="236"/>
      <c r="CF552" s="236"/>
      <c r="CG552" s="236"/>
      <c r="CH552" s="236"/>
      <c r="CI552" s="236"/>
      <c r="CJ552" s="236"/>
      <c r="CK552" s="236"/>
      <c r="CL552" s="236"/>
      <c r="CM552" s="236"/>
      <c r="CN552" s="236"/>
      <c r="CO552" s="236"/>
      <c r="CP552" s="236"/>
      <c r="CQ552" s="236"/>
      <c r="CR552" s="236"/>
      <c r="CS552" s="236"/>
      <c r="CT552" s="236"/>
      <c r="CU552" s="236"/>
      <c r="CV552" s="236"/>
      <c r="CW552" s="236"/>
      <c r="CX552" s="236"/>
      <c r="CY552" s="236"/>
      <c r="CZ552" s="236"/>
    </row>
    <row r="553" s="240" customFormat="true" ht="25.15" customHeight="true" x14ac:dyDescent="0.2">
      <c r="C553" s="2430" t="s">
        <v>316</v>
      </c>
      <c r="D553" s="2258"/>
      <c r="E553" s="856">
        <v>3.7153757209502147E-2</v>
      </c>
      <c r="F553" s="809"/>
      <c r="G553" s="809"/>
      <c r="H553" s="2434" t="s">
        <v>349</v>
      </c>
      <c r="I553" s="2258"/>
      <c r="J553" s="857">
        <v>-1.3116379325868546E-3</v>
      </c>
      <c r="K553" s="809"/>
      <c r="L553" s="809"/>
      <c r="M553" s="2440" t="s">
        <v>305</v>
      </c>
      <c r="N553" s="2258"/>
      <c r="O553" s="858">
        <v>9.7081153388622179E-2</v>
      </c>
      <c r="P553" s="809"/>
      <c r="Q553" s="809"/>
      <c r="AA553" s="233"/>
      <c r="AB553" s="233"/>
      <c r="AC553" s="233"/>
      <c r="AD553" s="233"/>
      <c r="AE553" s="233"/>
      <c r="AF553" s="233"/>
      <c r="AG553" s="233"/>
      <c r="AH553" s="233"/>
      <c r="AI553" s="233"/>
      <c r="AJ553" s="233"/>
      <c r="AK553" s="233"/>
      <c r="AL553" s="233"/>
      <c r="AM553" s="233"/>
      <c r="AN553" s="233"/>
      <c r="AO553" s="233"/>
      <c r="AP553" s="233"/>
      <c r="AQ553" s="233"/>
      <c r="AR553" s="233"/>
      <c r="AS553" s="233"/>
      <c r="AT553" s="233"/>
      <c r="AU553" s="233"/>
      <c r="AV553" s="233"/>
      <c r="AW553" s="233"/>
      <c r="AX553" s="233"/>
      <c r="AY553" s="233"/>
      <c r="AZ553" s="233"/>
      <c r="BA553" s="235"/>
      <c r="BB553" s="412"/>
      <c r="BC553" s="235"/>
      <c r="BD553" s="235"/>
      <c r="BE553" s="235"/>
      <c r="BF553" s="235"/>
      <c r="BG553" s="235"/>
      <c r="BH553" s="235"/>
      <c r="BI553" s="235"/>
      <c r="BJ553" s="235"/>
      <c r="BK553" s="235"/>
      <c r="BL553" s="235"/>
      <c r="BM553" s="235"/>
      <c r="BN553" s="235"/>
      <c r="BO553" s="235"/>
      <c r="BP553" s="235"/>
      <c r="BQ553" s="235"/>
      <c r="BR553" s="235"/>
      <c r="BS553" s="235"/>
      <c r="BT553" s="235"/>
      <c r="BU553" s="235"/>
      <c r="BV553" s="235"/>
      <c r="BW553" s="235"/>
      <c r="BX553" s="235"/>
      <c r="BY553" s="235"/>
      <c r="BZ553" s="236"/>
      <c r="CA553" s="236"/>
      <c r="CB553" s="236"/>
      <c r="CC553" s="236"/>
      <c r="CD553" s="236"/>
      <c r="CE553" s="236"/>
      <c r="CF553" s="236"/>
      <c r="CG553" s="236"/>
      <c r="CH553" s="236"/>
      <c r="CI553" s="236"/>
      <c r="CJ553" s="236"/>
      <c r="CK553" s="236"/>
      <c r="CL553" s="236"/>
      <c r="CM553" s="236"/>
      <c r="CN553" s="236"/>
      <c r="CO553" s="236"/>
      <c r="CP553" s="236"/>
      <c r="CQ553" s="236"/>
      <c r="CR553" s="236"/>
      <c r="CS553" s="236"/>
      <c r="CT553" s="236"/>
      <c r="CU553" s="236"/>
      <c r="CV553" s="236"/>
      <c r="CW553" s="236"/>
      <c r="CX553" s="236"/>
      <c r="CY553" s="236"/>
      <c r="CZ553" s="236"/>
    </row>
    <row r="554" s="240" customFormat="true" ht="25.15" customHeight="true" x14ac:dyDescent="0.2">
      <c r="C554" s="2430" t="s">
        <v>325</v>
      </c>
      <c r="D554" s="2258"/>
      <c r="E554" s="856">
        <v>-1.702956304604393E-2</v>
      </c>
      <c r="F554" s="809"/>
      <c r="G554" s="809"/>
      <c r="H554" s="2434" t="s">
        <v>327</v>
      </c>
      <c r="I554" s="2258"/>
      <c r="J554" s="857">
        <v>-3.8737682680754742E-3</v>
      </c>
      <c r="K554" s="809"/>
      <c r="L554" s="809"/>
      <c r="M554" s="2440" t="s">
        <v>297</v>
      </c>
      <c r="N554" s="2258"/>
      <c r="O554" s="858">
        <v>0.11285448291354831</v>
      </c>
      <c r="P554" s="809"/>
      <c r="Q554" s="809"/>
      <c r="AA554" s="233"/>
      <c r="AB554" s="233"/>
      <c r="AC554" s="233"/>
      <c r="AD554" s="233"/>
      <c r="AE554" s="233"/>
      <c r="AF554" s="233"/>
      <c r="AG554" s="233"/>
      <c r="AH554" s="233"/>
      <c r="AI554" s="233"/>
      <c r="AJ554" s="233"/>
      <c r="AK554" s="233"/>
      <c r="AL554" s="233"/>
      <c r="AM554" s="233"/>
      <c r="AN554" s="233"/>
      <c r="AO554" s="233"/>
      <c r="AP554" s="233"/>
      <c r="AQ554" s="233"/>
      <c r="AR554" s="233"/>
      <c r="AS554" s="233"/>
      <c r="AT554" s="233"/>
      <c r="AU554" s="233"/>
      <c r="AV554" s="233"/>
      <c r="AW554" s="233"/>
      <c r="AX554" s="233"/>
      <c r="AY554" s="233"/>
      <c r="AZ554" s="233"/>
      <c r="BA554" s="235"/>
      <c r="BB554" s="412"/>
      <c r="BC554" s="235"/>
      <c r="BD554" s="235"/>
      <c r="BE554" s="235"/>
      <c r="BF554" s="235"/>
      <c r="BG554" s="235"/>
      <c r="BH554" s="235"/>
      <c r="BI554" s="235"/>
      <c r="BJ554" s="235"/>
      <c r="BK554" s="235"/>
      <c r="BL554" s="235"/>
      <c r="BM554" s="235"/>
      <c r="BN554" s="235"/>
      <c r="BO554" s="235"/>
      <c r="BP554" s="235"/>
      <c r="BQ554" s="235"/>
      <c r="BR554" s="235"/>
      <c r="BS554" s="235"/>
      <c r="BT554" s="235"/>
      <c r="BU554" s="235"/>
      <c r="BV554" s="235"/>
      <c r="BW554" s="235"/>
      <c r="BX554" s="235"/>
      <c r="BY554" s="235"/>
      <c r="BZ554" s="236"/>
      <c r="CA554" s="236"/>
      <c r="CB554" s="236"/>
      <c r="CC554" s="236"/>
      <c r="CD554" s="236"/>
      <c r="CE554" s="236"/>
      <c r="CF554" s="236"/>
      <c r="CG554" s="236"/>
      <c r="CH554" s="236"/>
      <c r="CI554" s="236"/>
      <c r="CJ554" s="236"/>
      <c r="CK554" s="236"/>
      <c r="CL554" s="236"/>
      <c r="CM554" s="236"/>
      <c r="CN554" s="236"/>
      <c r="CO554" s="236"/>
      <c r="CP554" s="236"/>
      <c r="CQ554" s="236"/>
      <c r="CR554" s="236"/>
      <c r="CS554" s="236"/>
      <c r="CT554" s="236"/>
      <c r="CU554" s="236"/>
      <c r="CV554" s="236"/>
      <c r="CW554" s="236"/>
      <c r="CX554" s="236"/>
      <c r="CY554" s="236"/>
      <c r="CZ554" s="236"/>
    </row>
    <row r="555" s="240" customFormat="true" ht="25.15" customHeight="true" x14ac:dyDescent="0.2">
      <c r="C555" s="2430" t="s">
        <v>330</v>
      </c>
      <c r="D555" s="2258"/>
      <c r="E555" s="856">
        <v>-8.819187546446651E-3</v>
      </c>
      <c r="F555" s="809"/>
      <c r="G555" s="809"/>
      <c r="H555" s="2434" t="s">
        <v>326</v>
      </c>
      <c r="I555" s="2258"/>
      <c r="J555" s="857">
        <v>9.9318243947785971E-4</v>
      </c>
      <c r="K555" s="809"/>
      <c r="L555" s="809"/>
      <c r="M555" s="2440" t="s">
        <v>295</v>
      </c>
      <c r="N555" s="2258"/>
      <c r="O555" s="858">
        <v>0.1291886949185948</v>
      </c>
      <c r="P555" s="809"/>
      <c r="Q555" s="809"/>
      <c r="AA555" s="233"/>
      <c r="AB555" s="233"/>
      <c r="AC555" s="233"/>
      <c r="AD555" s="233"/>
      <c r="AE555" s="233"/>
      <c r="AF555" s="233"/>
      <c r="AG555" s="233"/>
      <c r="AH555" s="233"/>
      <c r="AI555" s="233"/>
      <c r="AJ555" s="233"/>
      <c r="AK555" s="233"/>
      <c r="AL555" s="233"/>
      <c r="AM555" s="233"/>
      <c r="AN555" s="233"/>
      <c r="AO555" s="233"/>
      <c r="AP555" s="233"/>
      <c r="AQ555" s="233"/>
      <c r="AR555" s="233"/>
      <c r="AS555" s="233"/>
      <c r="AT555" s="233"/>
      <c r="AU555" s="233"/>
      <c r="AV555" s="233"/>
      <c r="AW555" s="233"/>
      <c r="AX555" s="233"/>
      <c r="AY555" s="233"/>
      <c r="AZ555" s="233"/>
      <c r="BA555" s="235"/>
      <c r="BB555" s="412"/>
      <c r="BC555" s="235"/>
      <c r="BD555" s="235"/>
      <c r="BE555" s="235"/>
      <c r="BF555" s="235"/>
      <c r="BG555" s="235"/>
      <c r="BH555" s="235"/>
      <c r="BI555" s="235"/>
      <c r="BJ555" s="235"/>
      <c r="BK555" s="235"/>
      <c r="BL555" s="235"/>
      <c r="BM555" s="235"/>
      <c r="BN555" s="235"/>
      <c r="BO555" s="235"/>
      <c r="BP555" s="235"/>
      <c r="BQ555" s="235"/>
      <c r="BR555" s="235"/>
      <c r="BS555" s="235"/>
      <c r="BT555" s="235"/>
      <c r="BU555" s="235"/>
      <c r="BV555" s="235"/>
      <c r="BW555" s="235"/>
      <c r="BX555" s="235"/>
      <c r="BY555" s="235"/>
      <c r="BZ555" s="236"/>
      <c r="CA555" s="236"/>
      <c r="CB555" s="236"/>
      <c r="CC555" s="236"/>
      <c r="CD555" s="236"/>
      <c r="CE555" s="236"/>
      <c r="CF555" s="236"/>
      <c r="CG555" s="236"/>
      <c r="CH555" s="236"/>
      <c r="CI555" s="236"/>
      <c r="CJ555" s="236"/>
      <c r="CK555" s="236"/>
      <c r="CL555" s="236"/>
      <c r="CM555" s="236"/>
      <c r="CN555" s="236"/>
      <c r="CO555" s="236"/>
      <c r="CP555" s="236"/>
      <c r="CQ555" s="236"/>
      <c r="CR555" s="236"/>
      <c r="CS555" s="236"/>
      <c r="CT555" s="236"/>
      <c r="CU555" s="236"/>
      <c r="CV555" s="236"/>
      <c r="CW555" s="236"/>
      <c r="CX555" s="236"/>
      <c r="CY555" s="236"/>
      <c r="CZ555" s="236"/>
    </row>
    <row r="556" s="240" customFormat="true" ht="25.15" customHeight="true" x14ac:dyDescent="0.2">
      <c r="C556" s="2430" t="s">
        <v>336</v>
      </c>
      <c r="D556" s="2258"/>
      <c r="E556" s="856">
        <v>-2.7432568773109399E-3</v>
      </c>
      <c r="F556" s="809"/>
      <c r="G556" s="809"/>
      <c r="H556" s="2434" t="s">
        <v>332</v>
      </c>
      <c r="I556" s="2258"/>
      <c r="J556" s="857">
        <v>-5.7767523664047108E-3</v>
      </c>
      <c r="K556" s="809"/>
      <c r="L556" s="809"/>
      <c r="M556" s="2440" t="s">
        <v>300</v>
      </c>
      <c r="N556" s="2258"/>
      <c r="O556" s="858">
        <v>0.12546937485679593</v>
      </c>
      <c r="P556" s="809"/>
      <c r="Q556" s="809"/>
      <c r="AA556" s="233"/>
      <c r="AB556" s="233"/>
      <c r="AC556" s="233"/>
      <c r="AD556" s="233"/>
      <c r="AE556" s="233"/>
      <c r="AF556" s="233"/>
      <c r="AG556" s="233"/>
      <c r="AH556" s="233"/>
      <c r="AI556" s="233"/>
      <c r="AJ556" s="233"/>
      <c r="AK556" s="233"/>
      <c r="AL556" s="233"/>
      <c r="AM556" s="233"/>
      <c r="AN556" s="233"/>
      <c r="AO556" s="233"/>
      <c r="AP556" s="233"/>
      <c r="AQ556" s="233"/>
      <c r="AR556" s="233"/>
      <c r="AS556" s="233"/>
      <c r="AT556" s="233"/>
      <c r="AU556" s="233"/>
      <c r="AV556" s="233"/>
      <c r="AW556" s="233"/>
      <c r="AX556" s="233"/>
      <c r="AY556" s="233"/>
      <c r="AZ556" s="233"/>
      <c r="BA556" s="235"/>
      <c r="BB556" s="412"/>
      <c r="BC556" s="235"/>
      <c r="BD556" s="235"/>
      <c r="BE556" s="235"/>
      <c r="BF556" s="235"/>
      <c r="BG556" s="235"/>
      <c r="BH556" s="235"/>
      <c r="BI556" s="235"/>
      <c r="BJ556" s="235"/>
      <c r="BK556" s="235"/>
      <c r="BL556" s="235"/>
      <c r="BM556" s="235"/>
      <c r="BN556" s="235"/>
      <c r="BO556" s="235"/>
      <c r="BP556" s="235"/>
      <c r="BQ556" s="235"/>
      <c r="BR556" s="235"/>
      <c r="BS556" s="235"/>
      <c r="BT556" s="235"/>
      <c r="BU556" s="235"/>
      <c r="BV556" s="235"/>
      <c r="BW556" s="235"/>
      <c r="BX556" s="235"/>
      <c r="BY556" s="235"/>
      <c r="BZ556" s="236"/>
      <c r="CA556" s="236"/>
      <c r="CB556" s="236"/>
      <c r="CC556" s="236"/>
      <c r="CD556" s="236"/>
      <c r="CE556" s="236"/>
      <c r="CF556" s="236"/>
      <c r="CG556" s="236"/>
      <c r="CH556" s="236"/>
      <c r="CI556" s="236"/>
      <c r="CJ556" s="236"/>
      <c r="CK556" s="236"/>
      <c r="CL556" s="236"/>
      <c r="CM556" s="236"/>
      <c r="CN556" s="236"/>
      <c r="CO556" s="236"/>
      <c r="CP556" s="236"/>
      <c r="CQ556" s="236"/>
      <c r="CR556" s="236"/>
      <c r="CS556" s="236"/>
      <c r="CT556" s="236"/>
      <c r="CU556" s="236"/>
      <c r="CV556" s="236"/>
      <c r="CW556" s="236"/>
      <c r="CX556" s="236"/>
      <c r="CY556" s="236"/>
      <c r="CZ556" s="236"/>
    </row>
    <row r="557" s="240" customFormat="true" ht="25.15" customHeight="true" x14ac:dyDescent="0.2">
      <c r="C557" s="2430" t="s">
        <v>350</v>
      </c>
      <c r="D557" s="2258"/>
      <c r="E557" s="856">
        <v>7.3757778967493482E-4</v>
      </c>
      <c r="F557" s="809"/>
      <c r="G557" s="809"/>
      <c r="H557" s="2434" t="s">
        <v>318</v>
      </c>
      <c r="I557" s="2258"/>
      <c r="J557" s="857">
        <v>1.8913324242099527E-2</v>
      </c>
      <c r="K557" s="809"/>
      <c r="L557" s="809"/>
      <c r="M557" s="2440" t="s">
        <v>317</v>
      </c>
      <c r="N557" s="2258"/>
      <c r="O557" s="858">
        <v>1.4921949976935644E-2</v>
      </c>
      <c r="P557" s="809"/>
      <c r="Q557" s="809"/>
      <c r="AA557" s="233"/>
      <c r="AB557" s="233"/>
      <c r="AC557" s="233"/>
      <c r="AD557" s="233"/>
      <c r="AE557" s="233"/>
      <c r="AF557" s="233"/>
      <c r="AG557" s="233"/>
      <c r="AH557" s="233"/>
      <c r="AI557" s="233"/>
      <c r="AJ557" s="233"/>
      <c r="AK557" s="233"/>
      <c r="AL557" s="233"/>
      <c r="AM557" s="233"/>
      <c r="AN557" s="233"/>
      <c r="AO557" s="233"/>
      <c r="AP557" s="233"/>
      <c r="AQ557" s="233"/>
      <c r="AR557" s="233"/>
      <c r="AS557" s="233"/>
      <c r="AT557" s="233"/>
      <c r="AU557" s="233"/>
      <c r="AV557" s="233"/>
      <c r="AW557" s="233"/>
      <c r="AX557" s="233"/>
      <c r="AY557" s="233"/>
      <c r="AZ557" s="233"/>
      <c r="BA557" s="235"/>
      <c r="BB557" s="412"/>
      <c r="BC557" s="235"/>
      <c r="BD557" s="235"/>
      <c r="BE557" s="235"/>
      <c r="BF557" s="235"/>
      <c r="BG557" s="235"/>
      <c r="BH557" s="235"/>
      <c r="BI557" s="235"/>
      <c r="BJ557" s="235"/>
      <c r="BK557" s="235"/>
      <c r="BL557" s="235"/>
      <c r="BM557" s="235"/>
      <c r="BN557" s="235"/>
      <c r="BO557" s="235"/>
      <c r="BP557" s="235"/>
      <c r="BQ557" s="235"/>
      <c r="BR557" s="235"/>
      <c r="BS557" s="235"/>
      <c r="BT557" s="235"/>
      <c r="BU557" s="235"/>
      <c r="BV557" s="235"/>
      <c r="BW557" s="235"/>
      <c r="BX557" s="235"/>
      <c r="BY557" s="235"/>
      <c r="BZ557" s="236"/>
      <c r="CA557" s="236"/>
      <c r="CB557" s="236"/>
      <c r="CC557" s="236"/>
      <c r="CD557" s="236"/>
      <c r="CE557" s="236"/>
      <c r="CF557" s="236"/>
      <c r="CG557" s="236"/>
      <c r="CH557" s="236"/>
      <c r="CI557" s="236"/>
      <c r="CJ557" s="236"/>
      <c r="CK557" s="236"/>
      <c r="CL557" s="236"/>
      <c r="CM557" s="236"/>
      <c r="CN557" s="236"/>
      <c r="CO557" s="236"/>
      <c r="CP557" s="236"/>
      <c r="CQ557" s="236"/>
      <c r="CR557" s="236"/>
      <c r="CS557" s="236"/>
      <c r="CT557" s="236"/>
      <c r="CU557" s="236"/>
      <c r="CV557" s="236"/>
      <c r="CW557" s="236"/>
      <c r="CX557" s="236"/>
      <c r="CY557" s="236"/>
      <c r="CZ557" s="236"/>
    </row>
    <row r="558" s="240" customFormat="true" ht="25.15" customHeight="true" x14ac:dyDescent="0.2">
      <c r="C558" s="2430" t="s">
        <v>311</v>
      </c>
      <c r="D558" s="2258"/>
      <c r="E558" s="856">
        <v>-6.0121600556301578E-2</v>
      </c>
      <c r="F558" s="809"/>
      <c r="G558" s="809"/>
      <c r="H558" s="2434" t="s">
        <v>308</v>
      </c>
      <c r="I558" s="2258"/>
      <c r="J558" s="857">
        <v>8.1753935802136385E-2</v>
      </c>
      <c r="K558" s="809"/>
      <c r="L558" s="809"/>
      <c r="M558" s="2440" t="s">
        <v>302</v>
      </c>
      <c r="N558" s="2258"/>
      <c r="O558" s="858">
        <v>9.1718361087415073E-2</v>
      </c>
      <c r="P558" s="809"/>
      <c r="Q558" s="809"/>
      <c r="AA558" s="233"/>
      <c r="AB558" s="233"/>
      <c r="AC558" s="233"/>
      <c r="AD558" s="233"/>
      <c r="AE558" s="233"/>
      <c r="AF558" s="233"/>
      <c r="AG558" s="233"/>
      <c r="AH558" s="233"/>
      <c r="AI558" s="233"/>
      <c r="AJ558" s="233"/>
      <c r="AK558" s="233"/>
      <c r="AL558" s="233"/>
      <c r="AM558" s="233"/>
      <c r="AN558" s="233"/>
      <c r="AO558" s="233"/>
      <c r="AP558" s="233"/>
      <c r="AQ558" s="233"/>
      <c r="AR558" s="233"/>
      <c r="AS558" s="233"/>
      <c r="AT558" s="233"/>
      <c r="AU558" s="233"/>
      <c r="AV558" s="233"/>
      <c r="AW558" s="233"/>
      <c r="AX558" s="233"/>
      <c r="AY558" s="233"/>
      <c r="AZ558" s="233"/>
      <c r="BA558" s="235"/>
      <c r="BB558" s="412"/>
      <c r="BC558" s="235"/>
      <c r="BD558" s="235"/>
      <c r="BE558" s="235"/>
      <c r="BF558" s="235"/>
      <c r="BG558" s="235"/>
      <c r="BH558" s="235"/>
      <c r="BI558" s="235"/>
      <c r="BJ558" s="235"/>
      <c r="BK558" s="235"/>
      <c r="BL558" s="235"/>
      <c r="BM558" s="235"/>
      <c r="BN558" s="235"/>
      <c r="BO558" s="235"/>
      <c r="BP558" s="235"/>
      <c r="BQ558" s="235"/>
      <c r="BR558" s="235"/>
      <c r="BS558" s="235"/>
      <c r="BT558" s="235"/>
      <c r="BU558" s="235"/>
      <c r="BV558" s="235"/>
      <c r="BW558" s="235"/>
      <c r="BX558" s="235"/>
      <c r="BY558" s="235"/>
      <c r="BZ558" s="236"/>
      <c r="CA558" s="236"/>
      <c r="CB558" s="236"/>
      <c r="CC558" s="236"/>
      <c r="CD558" s="236"/>
      <c r="CE558" s="236"/>
      <c r="CF558" s="236"/>
      <c r="CG558" s="236"/>
      <c r="CH558" s="236"/>
      <c r="CI558" s="236"/>
      <c r="CJ558" s="236"/>
      <c r="CK558" s="236"/>
      <c r="CL558" s="236"/>
      <c r="CM558" s="236"/>
      <c r="CN558" s="236"/>
      <c r="CO558" s="236"/>
      <c r="CP558" s="236"/>
      <c r="CQ558" s="236"/>
      <c r="CR558" s="236"/>
      <c r="CS558" s="236"/>
      <c r="CT558" s="236"/>
      <c r="CU558" s="236"/>
      <c r="CV558" s="236"/>
      <c r="CW558" s="236"/>
      <c r="CX558" s="236"/>
      <c r="CY558" s="236"/>
      <c r="CZ558" s="236"/>
    </row>
    <row r="559" s="240" customFormat="true" ht="25.15" customHeight="true" x14ac:dyDescent="0.2">
      <c r="C559" s="2430" t="s">
        <v>310</v>
      </c>
      <c r="D559" s="2258"/>
      <c r="E559" s="856">
        <v>6.7432925646901079E-2</v>
      </c>
      <c r="F559" s="809"/>
      <c r="G559" s="809"/>
      <c r="H559" s="2434" t="s">
        <v>313</v>
      </c>
      <c r="I559" s="2258"/>
      <c r="J559" s="857">
        <v>4.0868100939288277E-2</v>
      </c>
      <c r="K559" s="809"/>
      <c r="L559" s="809"/>
      <c r="M559" s="2440" t="s">
        <v>301</v>
      </c>
      <c r="N559" s="2258"/>
      <c r="O559" s="858">
        <v>9.7489531183854811E-2</v>
      </c>
      <c r="P559" s="809"/>
      <c r="Q559" s="809"/>
      <c r="AA559" s="233"/>
      <c r="AB559" s="233"/>
      <c r="AC559" s="233"/>
      <c r="AD559" s="233"/>
      <c r="AE559" s="233"/>
      <c r="AF559" s="233"/>
      <c r="AG559" s="233"/>
      <c r="AH559" s="233"/>
      <c r="AI559" s="233"/>
      <c r="AJ559" s="233"/>
      <c r="AK559" s="233"/>
      <c r="AL559" s="233"/>
      <c r="AM559" s="233"/>
      <c r="AN559" s="233"/>
      <c r="AO559" s="233"/>
      <c r="AP559" s="233"/>
      <c r="AQ559" s="233"/>
      <c r="AR559" s="233"/>
      <c r="AS559" s="233"/>
      <c r="AT559" s="233"/>
      <c r="AU559" s="233"/>
      <c r="AV559" s="233"/>
      <c r="AW559" s="233"/>
      <c r="AX559" s="233"/>
      <c r="AY559" s="233"/>
      <c r="AZ559" s="233"/>
      <c r="BA559" s="235"/>
      <c r="BB559" s="412"/>
      <c r="BC559" s="235"/>
      <c r="BD559" s="235"/>
      <c r="BE559" s="235"/>
      <c r="BF559" s="235"/>
      <c r="BG559" s="235"/>
      <c r="BH559" s="235"/>
      <c r="BI559" s="235"/>
      <c r="BJ559" s="235"/>
      <c r="BK559" s="235"/>
      <c r="BL559" s="235"/>
      <c r="BM559" s="235"/>
      <c r="BN559" s="235"/>
      <c r="BO559" s="235"/>
      <c r="BP559" s="235"/>
      <c r="BQ559" s="235"/>
      <c r="BR559" s="235"/>
      <c r="BS559" s="235"/>
      <c r="BT559" s="235"/>
      <c r="BU559" s="235"/>
      <c r="BV559" s="235"/>
      <c r="BW559" s="235"/>
      <c r="BX559" s="235"/>
      <c r="BY559" s="235"/>
      <c r="BZ559" s="236"/>
      <c r="CA559" s="236"/>
      <c r="CB559" s="236"/>
      <c r="CC559" s="236"/>
      <c r="CD559" s="236"/>
      <c r="CE559" s="236"/>
      <c r="CF559" s="236"/>
      <c r="CG559" s="236"/>
      <c r="CH559" s="236"/>
      <c r="CI559" s="236"/>
      <c r="CJ559" s="236"/>
      <c r="CK559" s="236"/>
      <c r="CL559" s="236"/>
      <c r="CM559" s="236"/>
      <c r="CN559" s="236"/>
      <c r="CO559" s="236"/>
      <c r="CP559" s="236"/>
      <c r="CQ559" s="236"/>
      <c r="CR559" s="236"/>
      <c r="CS559" s="236"/>
      <c r="CT559" s="236"/>
      <c r="CU559" s="236"/>
      <c r="CV559" s="236"/>
      <c r="CW559" s="236"/>
      <c r="CX559" s="236"/>
      <c r="CY559" s="236"/>
      <c r="CZ559" s="236"/>
    </row>
    <row r="560" s="240" customFormat="true" ht="25.15" customHeight="true" x14ac:dyDescent="0.2">
      <c r="C560" s="2430" t="s">
        <v>348</v>
      </c>
      <c r="D560" s="2258"/>
      <c r="E560" s="856">
        <v>9.0778084331009749E-4</v>
      </c>
      <c r="F560" s="809"/>
      <c r="G560" s="809"/>
      <c r="H560" s="2434" t="s">
        <v>304</v>
      </c>
      <c r="I560" s="2258"/>
      <c r="J560" s="857">
        <v>0.10187226803693983</v>
      </c>
      <c r="K560" s="809"/>
      <c r="L560" s="809"/>
      <c r="M560" s="2440" t="s">
        <v>298</v>
      </c>
      <c r="N560" s="2258"/>
      <c r="O560" s="858">
        <v>9.9115775139725346E-2</v>
      </c>
      <c r="P560" s="809"/>
      <c r="Q560" s="809"/>
      <c r="AA560" s="233"/>
      <c r="AB560" s="233"/>
      <c r="AC560" s="233"/>
      <c r="AD560" s="233"/>
      <c r="AE560" s="233"/>
      <c r="AF560" s="233"/>
      <c r="AG560" s="233"/>
      <c r="AH560" s="233"/>
      <c r="AI560" s="233"/>
      <c r="AJ560" s="233"/>
      <c r="AK560" s="233"/>
      <c r="AL560" s="233"/>
      <c r="AM560" s="233"/>
      <c r="AN560" s="233"/>
      <c r="AO560" s="233"/>
      <c r="AP560" s="233"/>
      <c r="AQ560" s="233"/>
      <c r="AR560" s="233"/>
      <c r="AS560" s="233"/>
      <c r="AT560" s="233"/>
      <c r="AU560" s="233"/>
      <c r="AV560" s="233"/>
      <c r="AW560" s="233"/>
      <c r="AX560" s="233"/>
      <c r="AY560" s="233"/>
      <c r="AZ560" s="233"/>
      <c r="BA560" s="235"/>
      <c r="BB560" s="412"/>
      <c r="BC560" s="235"/>
      <c r="BD560" s="235"/>
      <c r="BE560" s="235"/>
      <c r="BF560" s="235"/>
      <c r="BG560" s="235"/>
      <c r="BH560" s="235"/>
      <c r="BI560" s="235"/>
      <c r="BJ560" s="235"/>
      <c r="BK560" s="235"/>
      <c r="BL560" s="235"/>
      <c r="BM560" s="235"/>
      <c r="BN560" s="235"/>
      <c r="BO560" s="235"/>
      <c r="BP560" s="235"/>
      <c r="BQ560" s="235"/>
      <c r="BR560" s="235"/>
      <c r="BS560" s="235"/>
      <c r="BT560" s="235"/>
      <c r="BU560" s="235"/>
      <c r="BV560" s="235"/>
      <c r="BW560" s="235"/>
      <c r="BX560" s="235"/>
      <c r="BY560" s="235"/>
      <c r="BZ560" s="236"/>
      <c r="CA560" s="236"/>
      <c r="CB560" s="236"/>
      <c r="CC560" s="236"/>
      <c r="CD560" s="236"/>
      <c r="CE560" s="236"/>
      <c r="CF560" s="236"/>
      <c r="CG560" s="236"/>
      <c r="CH560" s="236"/>
      <c r="CI560" s="236"/>
      <c r="CJ560" s="236"/>
      <c r="CK560" s="236"/>
      <c r="CL560" s="236"/>
      <c r="CM560" s="236"/>
      <c r="CN560" s="236"/>
      <c r="CO560" s="236"/>
      <c r="CP560" s="236"/>
      <c r="CQ560" s="236"/>
      <c r="CR560" s="236"/>
      <c r="CS560" s="236"/>
      <c r="CT560" s="236"/>
      <c r="CU560" s="236"/>
      <c r="CV560" s="236"/>
      <c r="CW560" s="236"/>
      <c r="CX560" s="236"/>
      <c r="CY560" s="236"/>
      <c r="CZ560" s="236"/>
    </row>
    <row r="561" s="240" customFormat="true" ht="25.15" customHeight="true" x14ac:dyDescent="0.2">
      <c r="C561" s="2430" t="s">
        <v>349</v>
      </c>
      <c r="D561" s="2258"/>
      <c r="E561" s="856">
        <v>1.6060876853613955E-5</v>
      </c>
      <c r="F561" s="809"/>
      <c r="G561" s="809"/>
      <c r="H561" s="2434" t="s">
        <v>309</v>
      </c>
      <c r="I561" s="2258"/>
      <c r="J561" s="857">
        <v>5.9861869292761431E-2</v>
      </c>
      <c r="K561" s="809"/>
      <c r="L561" s="809"/>
      <c r="M561" s="2440" t="s">
        <v>306</v>
      </c>
      <c r="N561" s="2258"/>
      <c r="O561" s="858">
        <v>9.2114140645616724E-2</v>
      </c>
      <c r="P561" s="809"/>
      <c r="Q561" s="809"/>
      <c r="AA561" s="233"/>
      <c r="AB561" s="233"/>
      <c r="AC561" s="233"/>
      <c r="AD561" s="233"/>
      <c r="AE561" s="233"/>
      <c r="AF561" s="233"/>
      <c r="AG561" s="233"/>
      <c r="AH561" s="233"/>
      <c r="AI561" s="233"/>
      <c r="AJ561" s="233"/>
      <c r="AK561" s="233"/>
      <c r="AL561" s="233"/>
      <c r="AM561" s="233"/>
      <c r="AN561" s="233"/>
      <c r="AO561" s="233"/>
      <c r="AP561" s="233"/>
      <c r="AQ561" s="233"/>
      <c r="AR561" s="233"/>
      <c r="AS561" s="233"/>
      <c r="AT561" s="233"/>
      <c r="AU561" s="233"/>
      <c r="AV561" s="233"/>
      <c r="AW561" s="233"/>
      <c r="AX561" s="233"/>
      <c r="AY561" s="233"/>
      <c r="AZ561" s="233"/>
      <c r="BA561" s="235"/>
      <c r="BB561" s="412"/>
      <c r="BC561" s="235"/>
      <c r="BD561" s="235"/>
      <c r="BE561" s="235"/>
      <c r="BF561" s="235"/>
      <c r="BG561" s="235"/>
      <c r="BH561" s="235"/>
      <c r="BI561" s="235"/>
      <c r="BJ561" s="235"/>
      <c r="BK561" s="235"/>
      <c r="BL561" s="235"/>
      <c r="BM561" s="235"/>
      <c r="BN561" s="235"/>
      <c r="BO561" s="235"/>
      <c r="BP561" s="235"/>
      <c r="BQ561" s="235"/>
      <c r="BR561" s="235"/>
      <c r="BS561" s="235"/>
      <c r="BT561" s="235"/>
      <c r="BU561" s="235"/>
      <c r="BV561" s="235"/>
      <c r="BW561" s="235"/>
      <c r="BX561" s="235"/>
      <c r="BY561" s="235"/>
      <c r="BZ561" s="236"/>
      <c r="CA561" s="236"/>
      <c r="CB561" s="236"/>
      <c r="CC561" s="236"/>
      <c r="CD561" s="236"/>
      <c r="CE561" s="236"/>
      <c r="CF561" s="236"/>
      <c r="CG561" s="236"/>
      <c r="CH561" s="236"/>
      <c r="CI561" s="236"/>
      <c r="CJ561" s="236"/>
      <c r="CK561" s="236"/>
      <c r="CL561" s="236"/>
      <c r="CM561" s="236"/>
      <c r="CN561" s="236"/>
      <c r="CO561" s="236"/>
      <c r="CP561" s="236"/>
      <c r="CQ561" s="236"/>
      <c r="CR561" s="236"/>
      <c r="CS561" s="236"/>
      <c r="CT561" s="236"/>
      <c r="CU561" s="236"/>
      <c r="CV561" s="236"/>
      <c r="CW561" s="236"/>
      <c r="CX561" s="236"/>
      <c r="CY561" s="236"/>
      <c r="CZ561" s="236"/>
    </row>
    <row r="562" s="240" customFormat="true" ht="25.15" customHeight="true" x14ac:dyDescent="0.2">
      <c r="C562" s="2430" t="s">
        <v>327</v>
      </c>
      <c r="D562" s="2258"/>
      <c r="E562" s="856">
        <v>-1.0933055886744671E-2</v>
      </c>
      <c r="F562" s="809"/>
      <c r="G562" s="809"/>
      <c r="H562" s="2434" t="s">
        <v>305</v>
      </c>
      <c r="I562" s="2258"/>
      <c r="J562" s="857">
        <v>6.6115187668076961E-2</v>
      </c>
      <c r="K562" s="809"/>
      <c r="L562" s="809"/>
      <c r="M562" s="2440" t="s">
        <v>312</v>
      </c>
      <c r="N562" s="2258"/>
      <c r="O562" s="858">
        <v>7.6085763338309714E-2</v>
      </c>
      <c r="P562" s="809"/>
      <c r="Q562" s="809"/>
      <c r="AA562" s="233"/>
      <c r="AB562" s="233"/>
      <c r="AC562" s="233"/>
      <c r="AD562" s="233"/>
      <c r="AE562" s="233"/>
      <c r="AF562" s="233"/>
      <c r="AG562" s="233"/>
      <c r="AH562" s="233"/>
      <c r="AI562" s="233"/>
      <c r="AJ562" s="233"/>
      <c r="AK562" s="233"/>
      <c r="AL562" s="233"/>
      <c r="AM562" s="233"/>
      <c r="AN562" s="233"/>
      <c r="AO562" s="233"/>
      <c r="AP562" s="233"/>
      <c r="AQ562" s="233"/>
      <c r="AR562" s="233"/>
      <c r="AS562" s="233"/>
      <c r="AT562" s="233"/>
      <c r="AU562" s="233"/>
      <c r="AV562" s="233"/>
      <c r="AW562" s="233"/>
      <c r="AX562" s="233"/>
      <c r="AY562" s="233"/>
      <c r="AZ562" s="233"/>
      <c r="BA562" s="235"/>
      <c r="BB562" s="412"/>
      <c r="BC562" s="235"/>
      <c r="BD562" s="235"/>
      <c r="BE562" s="235"/>
      <c r="BF562" s="235"/>
      <c r="BG562" s="235"/>
      <c r="BH562" s="235"/>
      <c r="BI562" s="235"/>
      <c r="BJ562" s="235"/>
      <c r="BK562" s="235"/>
      <c r="BL562" s="235"/>
      <c r="BM562" s="235"/>
      <c r="BN562" s="235"/>
      <c r="BO562" s="235"/>
      <c r="BP562" s="235"/>
      <c r="BQ562" s="235"/>
      <c r="BR562" s="235"/>
      <c r="BS562" s="235"/>
      <c r="BT562" s="235"/>
      <c r="BU562" s="235"/>
      <c r="BV562" s="235"/>
      <c r="BW562" s="235"/>
      <c r="BX562" s="235"/>
      <c r="BY562" s="235"/>
      <c r="BZ562" s="236"/>
      <c r="CA562" s="236"/>
      <c r="CB562" s="236"/>
      <c r="CC562" s="236"/>
      <c r="CD562" s="236"/>
      <c r="CE562" s="236"/>
      <c r="CF562" s="236"/>
      <c r="CG562" s="236"/>
      <c r="CH562" s="236"/>
      <c r="CI562" s="236"/>
      <c r="CJ562" s="236"/>
      <c r="CK562" s="236"/>
      <c r="CL562" s="236"/>
      <c r="CM562" s="236"/>
      <c r="CN562" s="236"/>
      <c r="CO562" s="236"/>
      <c r="CP562" s="236"/>
      <c r="CQ562" s="236"/>
      <c r="CR562" s="236"/>
      <c r="CS562" s="236"/>
      <c r="CT562" s="236"/>
      <c r="CU562" s="236"/>
      <c r="CV562" s="236"/>
      <c r="CW562" s="236"/>
      <c r="CX562" s="236"/>
      <c r="CY562" s="236"/>
      <c r="CZ562" s="236"/>
    </row>
    <row r="563" s="240" customFormat="true" ht="25.15" customHeight="true" x14ac:dyDescent="0.2">
      <c r="C563" s="2430" t="s">
        <v>337</v>
      </c>
      <c r="D563" s="2258"/>
      <c r="E563" s="856">
        <v>-8.0036828536712758E-3</v>
      </c>
      <c r="F563" s="809"/>
      <c r="G563" s="809"/>
      <c r="H563" s="2434" t="s">
        <v>297</v>
      </c>
      <c r="I563" s="2258"/>
      <c r="J563" s="857">
        <v>0.12801504324473717</v>
      </c>
      <c r="K563" s="809"/>
      <c r="L563" s="809"/>
      <c r="M563" s="2440" t="s">
        <v>315</v>
      </c>
      <c r="N563" s="2258"/>
      <c r="O563" s="858">
        <v>6.1777573899741249E-2</v>
      </c>
      <c r="P563" s="809"/>
      <c r="Q563" s="809"/>
      <c r="AA563" s="233"/>
      <c r="AB563" s="233"/>
      <c r="AC563" s="233"/>
      <c r="AD563" s="233"/>
      <c r="AE563" s="233"/>
      <c r="AF563" s="233"/>
      <c r="AG563" s="233"/>
      <c r="AH563" s="233"/>
      <c r="AI563" s="233"/>
      <c r="AJ563" s="233"/>
      <c r="AK563" s="233"/>
      <c r="AL563" s="233"/>
      <c r="AM563" s="233"/>
      <c r="AN563" s="233"/>
      <c r="AO563" s="233"/>
      <c r="AP563" s="233"/>
      <c r="AQ563" s="233"/>
      <c r="AR563" s="233"/>
      <c r="AS563" s="233"/>
      <c r="AT563" s="233"/>
      <c r="AU563" s="233"/>
      <c r="AV563" s="233"/>
      <c r="AW563" s="233"/>
      <c r="AX563" s="233"/>
      <c r="AY563" s="233"/>
      <c r="AZ563" s="233"/>
      <c r="BA563" s="235"/>
      <c r="BB563" s="412"/>
      <c r="BC563" s="235"/>
      <c r="BD563" s="235"/>
      <c r="BE563" s="235"/>
      <c r="BF563" s="235"/>
      <c r="BG563" s="235"/>
      <c r="BH563" s="235"/>
      <c r="BI563" s="235"/>
      <c r="BJ563" s="235"/>
      <c r="BK563" s="235"/>
      <c r="BL563" s="235"/>
      <c r="BM563" s="235"/>
      <c r="BN563" s="235"/>
      <c r="BO563" s="235"/>
      <c r="BP563" s="235"/>
      <c r="BQ563" s="235"/>
      <c r="BR563" s="235"/>
      <c r="BS563" s="235"/>
      <c r="BT563" s="235"/>
      <c r="BU563" s="235"/>
      <c r="BV563" s="235"/>
      <c r="BW563" s="235"/>
      <c r="BX563" s="235"/>
      <c r="BY563" s="235"/>
      <c r="BZ563" s="236"/>
      <c r="CA563" s="236"/>
      <c r="CB563" s="236"/>
      <c r="CC563" s="236"/>
      <c r="CD563" s="236"/>
      <c r="CE563" s="236"/>
      <c r="CF563" s="236"/>
      <c r="CG563" s="236"/>
      <c r="CH563" s="236"/>
      <c r="CI563" s="236"/>
      <c r="CJ563" s="236"/>
      <c r="CK563" s="236"/>
      <c r="CL563" s="236"/>
      <c r="CM563" s="236"/>
      <c r="CN563" s="236"/>
      <c r="CO563" s="236"/>
      <c r="CP563" s="236"/>
      <c r="CQ563" s="236"/>
      <c r="CR563" s="236"/>
      <c r="CS563" s="236"/>
      <c r="CT563" s="236"/>
      <c r="CU563" s="236"/>
      <c r="CV563" s="236"/>
      <c r="CW563" s="236"/>
      <c r="CX563" s="236"/>
      <c r="CY563" s="236"/>
      <c r="CZ563" s="236"/>
    </row>
    <row r="564" s="240" customFormat="true" ht="25.15" customHeight="true" x14ac:dyDescent="0.2">
      <c r="C564" s="2430" t="s">
        <v>326</v>
      </c>
      <c r="D564" s="2258"/>
      <c r="E564" s="856">
        <v>-9.4660733895118674E-3</v>
      </c>
      <c r="F564" s="809"/>
      <c r="G564" s="809"/>
      <c r="H564" s="2434" t="s">
        <v>295</v>
      </c>
      <c r="I564" s="2258"/>
      <c r="J564" s="857">
        <v>0.12869833075966247</v>
      </c>
      <c r="K564" s="809"/>
      <c r="L564" s="809"/>
      <c r="M564" s="2440" t="s">
        <v>322</v>
      </c>
      <c r="N564" s="2258"/>
      <c r="O564" s="858">
        <v>3.3641980392188575E-2</v>
      </c>
      <c r="P564" s="809"/>
      <c r="Q564" s="809"/>
      <c r="AA564" s="233"/>
      <c r="AB564" s="233"/>
      <c r="AC564" s="233"/>
      <c r="AD564" s="233"/>
      <c r="AE564" s="233"/>
      <c r="AF564" s="233"/>
      <c r="AG564" s="233"/>
      <c r="AH564" s="233"/>
      <c r="AI564" s="233"/>
      <c r="AJ564" s="233"/>
      <c r="AK564" s="233"/>
      <c r="AL564" s="233"/>
      <c r="AM564" s="233"/>
      <c r="AN564" s="233"/>
      <c r="AO564" s="233"/>
      <c r="AP564" s="233"/>
      <c r="AQ564" s="233"/>
      <c r="AR564" s="233"/>
      <c r="AS564" s="233"/>
      <c r="AT564" s="233"/>
      <c r="AU564" s="233"/>
      <c r="AV564" s="233"/>
      <c r="AW564" s="233"/>
      <c r="AX564" s="233"/>
      <c r="AY564" s="233"/>
      <c r="AZ564" s="233"/>
      <c r="BA564" s="235"/>
      <c r="BB564" s="412"/>
      <c r="BC564" s="235"/>
      <c r="BD564" s="235"/>
      <c r="BE564" s="235"/>
      <c r="BF564" s="235"/>
      <c r="BG564" s="235"/>
      <c r="BH564" s="235"/>
      <c r="BI564" s="235"/>
      <c r="BJ564" s="235"/>
      <c r="BK564" s="235"/>
      <c r="BL564" s="235"/>
      <c r="BM564" s="235"/>
      <c r="BN564" s="235"/>
      <c r="BO564" s="235"/>
      <c r="BP564" s="235"/>
      <c r="BQ564" s="235"/>
      <c r="BR564" s="235"/>
      <c r="BS564" s="235"/>
      <c r="BT564" s="235"/>
      <c r="BU564" s="235"/>
      <c r="BV564" s="235"/>
      <c r="BW564" s="235"/>
      <c r="BX564" s="235"/>
      <c r="BY564" s="235"/>
      <c r="BZ564" s="236"/>
      <c r="CA564" s="236"/>
      <c r="CB564" s="236"/>
      <c r="CC564" s="236"/>
      <c r="CD564" s="236"/>
      <c r="CE564" s="236"/>
      <c r="CF564" s="236"/>
      <c r="CG564" s="236"/>
      <c r="CH564" s="236"/>
      <c r="CI564" s="236"/>
      <c r="CJ564" s="236"/>
      <c r="CK564" s="236"/>
      <c r="CL564" s="236"/>
      <c r="CM564" s="236"/>
      <c r="CN564" s="236"/>
      <c r="CO564" s="236"/>
      <c r="CP564" s="236"/>
      <c r="CQ564" s="236"/>
      <c r="CR564" s="236"/>
      <c r="CS564" s="236"/>
      <c r="CT564" s="236"/>
      <c r="CU564" s="236"/>
      <c r="CV564" s="236"/>
      <c r="CW564" s="236"/>
      <c r="CX564" s="236"/>
      <c r="CY564" s="236"/>
      <c r="CZ564" s="236"/>
    </row>
    <row r="565" s="240" customFormat="true" ht="25.15" customHeight="true" x14ac:dyDescent="0.2">
      <c r="C565" s="2430" t="s">
        <v>332</v>
      </c>
      <c r="D565" s="2258"/>
      <c r="E565" s="856">
        <v>-8.6098548932676041E-3</v>
      </c>
      <c r="F565" s="809"/>
      <c r="G565" s="809"/>
      <c r="H565" s="2434" t="s">
        <v>300</v>
      </c>
      <c r="I565" s="2258"/>
      <c r="J565" s="857">
        <v>0.10734071860597347</v>
      </c>
      <c r="K565" s="809"/>
      <c r="L565" s="809"/>
      <c r="M565" s="2440" t="s">
        <v>323</v>
      </c>
      <c r="N565" s="2258"/>
      <c r="O565" s="858">
        <v>-4.1291027461698221E-3</v>
      </c>
      <c r="P565" s="809"/>
      <c r="Q565" s="809"/>
      <c r="AA565" s="233"/>
      <c r="AB565" s="233"/>
      <c r="AC565" s="233"/>
      <c r="AD565" s="233"/>
      <c r="AE565" s="233"/>
      <c r="AF565" s="233"/>
      <c r="AG565" s="233"/>
      <c r="AH565" s="233"/>
      <c r="AI565" s="233"/>
      <c r="AJ565" s="233"/>
      <c r="AK565" s="233"/>
      <c r="AL565" s="233"/>
      <c r="AM565" s="233"/>
      <c r="AN565" s="233"/>
      <c r="AO565" s="233"/>
      <c r="AP565" s="233"/>
      <c r="AQ565" s="233"/>
      <c r="AR565" s="233"/>
      <c r="AS565" s="233"/>
      <c r="AT565" s="233"/>
      <c r="AU565" s="233"/>
      <c r="AV565" s="233"/>
      <c r="AW565" s="233"/>
      <c r="AX565" s="233"/>
      <c r="AY565" s="233"/>
      <c r="AZ565" s="233"/>
      <c r="BA565" s="235"/>
      <c r="BB565" s="412"/>
      <c r="BC565" s="235"/>
      <c r="BD565" s="235"/>
      <c r="BE565" s="235"/>
      <c r="BF565" s="235"/>
      <c r="BG565" s="235"/>
      <c r="BH565" s="235"/>
      <c r="BI565" s="235"/>
      <c r="BJ565" s="235"/>
      <c r="BK565" s="235"/>
      <c r="BL565" s="235"/>
      <c r="BM565" s="235"/>
      <c r="BN565" s="235"/>
      <c r="BO565" s="235"/>
      <c r="BP565" s="235"/>
      <c r="BQ565" s="235"/>
      <c r="BR565" s="235"/>
      <c r="BS565" s="235"/>
      <c r="BT565" s="235"/>
      <c r="BU565" s="235"/>
      <c r="BV565" s="235"/>
      <c r="BW565" s="235"/>
      <c r="BX565" s="235"/>
      <c r="BY565" s="235"/>
      <c r="BZ565" s="236"/>
      <c r="CA565" s="236"/>
      <c r="CB565" s="236"/>
      <c r="CC565" s="236"/>
      <c r="CD565" s="236"/>
      <c r="CE565" s="236"/>
      <c r="CF565" s="236"/>
      <c r="CG565" s="236"/>
      <c r="CH565" s="236"/>
      <c r="CI565" s="236"/>
      <c r="CJ565" s="236"/>
      <c r="CK565" s="236"/>
      <c r="CL565" s="236"/>
      <c r="CM565" s="236"/>
      <c r="CN565" s="236"/>
      <c r="CO565" s="236"/>
      <c r="CP565" s="236"/>
      <c r="CQ565" s="236"/>
      <c r="CR565" s="236"/>
      <c r="CS565" s="236"/>
      <c r="CT565" s="236"/>
      <c r="CU565" s="236"/>
      <c r="CV565" s="236"/>
      <c r="CW565" s="236"/>
      <c r="CX565" s="236"/>
      <c r="CY565" s="236"/>
      <c r="CZ565" s="236"/>
    </row>
    <row r="566" s="240" customFormat="true" ht="25.15" customHeight="true" x14ac:dyDescent="0.2">
      <c r="C566" s="2430" t="s">
        <v>318</v>
      </c>
      <c r="D566" s="2258"/>
      <c r="E566" s="856">
        <v>2.80012090895893E-2</v>
      </c>
      <c r="F566" s="809"/>
      <c r="G566" s="809"/>
      <c r="H566" s="2434" t="s">
        <v>317</v>
      </c>
      <c r="I566" s="2258"/>
      <c r="J566" s="857">
        <v>4.4745539825553488E-2</v>
      </c>
      <c r="K566" s="809"/>
      <c r="L566" s="809"/>
      <c r="M566" s="2440" t="s">
        <v>303</v>
      </c>
      <c r="N566" s="2258"/>
      <c r="O566" s="858">
        <v>8.966999122671411E-2</v>
      </c>
      <c r="P566" s="809"/>
      <c r="Q566" s="809"/>
      <c r="AA566" s="233"/>
      <c r="AB566" s="233"/>
      <c r="AC566" s="233"/>
      <c r="AD566" s="233"/>
      <c r="AE566" s="233"/>
      <c r="AF566" s="233"/>
      <c r="AG566" s="233"/>
      <c r="AH566" s="233"/>
      <c r="AI566" s="233"/>
      <c r="AJ566" s="233"/>
      <c r="AK566" s="233"/>
      <c r="AL566" s="233"/>
      <c r="AM566" s="233"/>
      <c r="AN566" s="233"/>
      <c r="AO566" s="233"/>
      <c r="AP566" s="233"/>
      <c r="AQ566" s="233"/>
      <c r="AR566" s="233"/>
      <c r="AS566" s="233"/>
      <c r="AT566" s="233"/>
      <c r="AU566" s="233"/>
      <c r="AV566" s="233"/>
      <c r="AW566" s="233"/>
      <c r="AX566" s="233"/>
      <c r="AY566" s="233"/>
      <c r="AZ566" s="233"/>
      <c r="BA566" s="235"/>
      <c r="BB566" s="412"/>
      <c r="BC566" s="235"/>
      <c r="BD566" s="235"/>
      <c r="BE566" s="235"/>
      <c r="BF566" s="235"/>
      <c r="BG566" s="235"/>
      <c r="BH566" s="235"/>
      <c r="BI566" s="235"/>
      <c r="BJ566" s="235"/>
      <c r="BK566" s="235"/>
      <c r="BL566" s="235"/>
      <c r="BM566" s="235"/>
      <c r="BN566" s="235"/>
      <c r="BO566" s="235"/>
      <c r="BP566" s="235"/>
      <c r="BQ566" s="235"/>
      <c r="BR566" s="235"/>
      <c r="BS566" s="235"/>
      <c r="BT566" s="235"/>
      <c r="BU566" s="235"/>
      <c r="BV566" s="235"/>
      <c r="BW566" s="235"/>
      <c r="BX566" s="235"/>
      <c r="BY566" s="235"/>
      <c r="BZ566" s="236"/>
      <c r="CA566" s="236"/>
      <c r="CB566" s="236"/>
      <c r="CC566" s="236"/>
      <c r="CD566" s="236"/>
      <c r="CE566" s="236"/>
      <c r="CF566" s="236"/>
      <c r="CG566" s="236"/>
      <c r="CH566" s="236"/>
      <c r="CI566" s="236"/>
      <c r="CJ566" s="236"/>
      <c r="CK566" s="236"/>
      <c r="CL566" s="236"/>
      <c r="CM566" s="236"/>
      <c r="CN566" s="236"/>
      <c r="CO566" s="236"/>
      <c r="CP566" s="236"/>
      <c r="CQ566" s="236"/>
      <c r="CR566" s="236"/>
      <c r="CS566" s="236"/>
      <c r="CT566" s="236"/>
      <c r="CU566" s="236"/>
      <c r="CV566" s="236"/>
      <c r="CW566" s="236"/>
      <c r="CX566" s="236"/>
      <c r="CY566" s="236"/>
      <c r="CZ566" s="236"/>
    </row>
    <row r="567" s="240" customFormat="true" ht="25.15" customHeight="true" x14ac:dyDescent="0.2">
      <c r="C567" s="2430" t="s">
        <v>308</v>
      </c>
      <c r="D567" s="2258"/>
      <c r="E567" s="856">
        <v>6.9348033388388713E-2</v>
      </c>
      <c r="F567" s="809"/>
      <c r="G567" s="809"/>
      <c r="H567" s="2434" t="s">
        <v>302</v>
      </c>
      <c r="I567" s="2258"/>
      <c r="J567" s="857">
        <v>0.11028947109477007</v>
      </c>
      <c r="K567" s="809"/>
      <c r="L567" s="809"/>
      <c r="M567" s="2440" t="s">
        <v>333</v>
      </c>
      <c r="N567" s="2258"/>
      <c r="O567" s="858">
        <v>1.1721042272534206E-2</v>
      </c>
      <c r="P567" s="809"/>
      <c r="Q567" s="809"/>
      <c r="AA567" s="233"/>
      <c r="AB567" s="233"/>
      <c r="AC567" s="233"/>
      <c r="AD567" s="233"/>
      <c r="AE567" s="233"/>
      <c r="AF567" s="233"/>
      <c r="AG567" s="233"/>
      <c r="AH567" s="233"/>
      <c r="AI567" s="233"/>
      <c r="AJ567" s="233"/>
      <c r="AK567" s="233"/>
      <c r="AL567" s="233"/>
      <c r="AM567" s="233"/>
      <c r="AN567" s="233"/>
      <c r="AO567" s="233"/>
      <c r="AP567" s="233"/>
      <c r="AQ567" s="233"/>
      <c r="AR567" s="233"/>
      <c r="AS567" s="233"/>
      <c r="AT567" s="233"/>
      <c r="AU567" s="233"/>
      <c r="AV567" s="233"/>
      <c r="AW567" s="233"/>
      <c r="AX567" s="233"/>
      <c r="AY567" s="233"/>
      <c r="AZ567" s="233"/>
      <c r="BA567" s="235"/>
      <c r="BB567" s="412"/>
      <c r="BC567" s="235"/>
      <c r="BD567" s="235"/>
      <c r="BE567" s="235"/>
      <c r="BF567" s="235"/>
      <c r="BG567" s="235"/>
      <c r="BH567" s="235"/>
      <c r="BI567" s="235"/>
      <c r="BJ567" s="235"/>
      <c r="BK567" s="235"/>
      <c r="BL567" s="235"/>
      <c r="BM567" s="235"/>
      <c r="BN567" s="235"/>
      <c r="BO567" s="235"/>
      <c r="BP567" s="235"/>
      <c r="BQ567" s="235"/>
      <c r="BR567" s="235"/>
      <c r="BS567" s="235"/>
      <c r="BT567" s="235"/>
      <c r="BU567" s="235"/>
      <c r="BV567" s="235"/>
      <c r="BW567" s="235"/>
      <c r="BX567" s="235"/>
      <c r="BY567" s="235"/>
      <c r="BZ567" s="236"/>
      <c r="CA567" s="236"/>
      <c r="CB567" s="236"/>
      <c r="CC567" s="236"/>
      <c r="CD567" s="236"/>
      <c r="CE567" s="236"/>
      <c r="CF567" s="236"/>
      <c r="CG567" s="236"/>
      <c r="CH567" s="236"/>
      <c r="CI567" s="236"/>
      <c r="CJ567" s="236"/>
      <c r="CK567" s="236"/>
      <c r="CL567" s="236"/>
      <c r="CM567" s="236"/>
      <c r="CN567" s="236"/>
      <c r="CO567" s="236"/>
      <c r="CP567" s="236"/>
      <c r="CQ567" s="236"/>
      <c r="CR567" s="236"/>
      <c r="CS567" s="236"/>
      <c r="CT567" s="236"/>
      <c r="CU567" s="236"/>
      <c r="CV567" s="236"/>
      <c r="CW567" s="236"/>
      <c r="CX567" s="236"/>
      <c r="CY567" s="236"/>
      <c r="CZ567" s="236"/>
    </row>
    <row r="568" s="240" customFormat="true" ht="25.15" customHeight="true" x14ac:dyDescent="0.2">
      <c r="C568" s="2430" t="s">
        <v>313</v>
      </c>
      <c r="D568" s="2258"/>
      <c r="E568" s="856">
        <v>4.9656648558360154E-2</v>
      </c>
      <c r="F568" s="809"/>
      <c r="G568" s="809"/>
      <c r="H568" s="2434" t="s">
        <v>301</v>
      </c>
      <c r="I568" s="2258"/>
      <c r="J568" s="857">
        <v>0.11724924020358951</v>
      </c>
      <c r="K568" s="809"/>
      <c r="L568" s="809"/>
      <c r="M568" s="2439" t="s">
        <v>307</v>
      </c>
      <c r="N568" s="2258"/>
      <c r="O568" s="859">
        <v>9.2946742359291151E-2</v>
      </c>
      <c r="P568" s="809"/>
      <c r="Q568" s="809"/>
      <c r="AA568" s="233"/>
      <c r="AB568" s="233"/>
      <c r="AC568" s="233"/>
      <c r="AD568" s="233"/>
      <c r="AE568" s="233"/>
      <c r="AF568" s="233"/>
      <c r="AG568" s="233"/>
      <c r="AH568" s="233"/>
      <c r="AI568" s="233"/>
      <c r="AJ568" s="233"/>
      <c r="AK568" s="233"/>
      <c r="AL568" s="233"/>
      <c r="AM568" s="233"/>
      <c r="AN568" s="233"/>
      <c r="AO568" s="233"/>
      <c r="AP568" s="233"/>
      <c r="AQ568" s="233"/>
      <c r="AR568" s="233"/>
      <c r="AS568" s="233"/>
      <c r="AT568" s="233"/>
      <c r="AU568" s="233"/>
      <c r="AV568" s="233"/>
      <c r="AW568" s="233"/>
      <c r="AX568" s="233"/>
      <c r="AY568" s="233"/>
      <c r="AZ568" s="233"/>
      <c r="BA568" s="235"/>
      <c r="BB568" s="412"/>
      <c r="BC568" s="235"/>
      <c r="BD568" s="235"/>
      <c r="BE568" s="235"/>
      <c r="BF568" s="235"/>
      <c r="BG568" s="235"/>
      <c r="BH568" s="235"/>
      <c r="BI568" s="235"/>
      <c r="BJ568" s="235"/>
      <c r="BK568" s="235"/>
      <c r="BL568" s="235"/>
      <c r="BM568" s="235"/>
      <c r="BN568" s="235"/>
      <c r="BO568" s="235"/>
      <c r="BP568" s="235"/>
      <c r="BQ568" s="235"/>
      <c r="BR568" s="235"/>
      <c r="BS568" s="235"/>
      <c r="BT568" s="235"/>
      <c r="BU568" s="235"/>
      <c r="BV568" s="235"/>
      <c r="BW568" s="235"/>
      <c r="BX568" s="235"/>
      <c r="BY568" s="235"/>
      <c r="BZ568" s="236"/>
      <c r="CA568" s="236"/>
      <c r="CB568" s="236"/>
      <c r="CC568" s="236"/>
      <c r="CD568" s="236"/>
      <c r="CE568" s="236"/>
      <c r="CF568" s="236"/>
      <c r="CG568" s="236"/>
      <c r="CH568" s="236"/>
      <c r="CI568" s="236"/>
      <c r="CJ568" s="236"/>
      <c r="CK568" s="236"/>
      <c r="CL568" s="236"/>
      <c r="CM568" s="236"/>
      <c r="CN568" s="236"/>
      <c r="CO568" s="236"/>
      <c r="CP568" s="236"/>
      <c r="CQ568" s="236"/>
      <c r="CR568" s="236"/>
      <c r="CS568" s="236"/>
      <c r="CT568" s="236"/>
      <c r="CU568" s="236"/>
      <c r="CV568" s="236"/>
      <c r="CW568" s="236"/>
      <c r="CX568" s="236"/>
      <c r="CY568" s="236"/>
      <c r="CZ568" s="236"/>
    </row>
    <row r="569" s="240" customFormat="true" ht="25.15" customHeight="true" x14ac:dyDescent="0.2">
      <c r="C569" s="2430" t="s">
        <v>304</v>
      </c>
      <c r="D569" s="2258"/>
      <c r="E569" s="856">
        <v>9.0028883147884931E-2</v>
      </c>
      <c r="F569" s="809"/>
      <c r="G569" s="809"/>
      <c r="H569" s="2434" t="s">
        <v>298</v>
      </c>
      <c r="I569" s="2258"/>
      <c r="J569" s="857">
        <v>0.12068529934042951</v>
      </c>
      <c r="K569" s="809"/>
      <c r="L569" s="809"/>
      <c r="M569" s="2259"/>
      <c r="N569" s="2258"/>
      <c r="O569" s="810"/>
      <c r="P569" s="809"/>
      <c r="Q569" s="809"/>
      <c r="AA569" s="233"/>
      <c r="AB569" s="233"/>
      <c r="AC569" s="233"/>
      <c r="AD569" s="233"/>
      <c r="AE569" s="233"/>
      <c r="AF569" s="233"/>
      <c r="AG569" s="233"/>
      <c r="AH569" s="233"/>
      <c r="AI569" s="233"/>
      <c r="AJ569" s="233"/>
      <c r="AK569" s="233"/>
      <c r="AL569" s="233"/>
      <c r="AM569" s="233"/>
      <c r="AN569" s="233"/>
      <c r="AO569" s="233"/>
      <c r="AP569" s="233"/>
      <c r="AQ569" s="233"/>
      <c r="AR569" s="233"/>
      <c r="AS569" s="233"/>
      <c r="AT569" s="233"/>
      <c r="AU569" s="233"/>
      <c r="AV569" s="233"/>
      <c r="AW569" s="233"/>
      <c r="AX569" s="233"/>
      <c r="AY569" s="233"/>
      <c r="AZ569" s="233"/>
      <c r="BA569" s="235"/>
      <c r="BB569" s="412"/>
      <c r="BC569" s="235"/>
      <c r="BD569" s="235"/>
      <c r="BE569" s="235"/>
      <c r="BF569" s="235"/>
      <c r="BG569" s="235"/>
      <c r="BH569" s="235"/>
      <c r="BI569" s="235"/>
      <c r="BJ569" s="235"/>
      <c r="BK569" s="235"/>
      <c r="BL569" s="235"/>
      <c r="BM569" s="235"/>
      <c r="BN569" s="235"/>
      <c r="BO569" s="235"/>
      <c r="BP569" s="235"/>
      <c r="BQ569" s="235"/>
      <c r="BR569" s="235"/>
      <c r="BS569" s="235"/>
      <c r="BT569" s="235"/>
      <c r="BU569" s="235"/>
      <c r="BV569" s="235"/>
      <c r="BW569" s="235"/>
      <c r="BX569" s="235"/>
      <c r="BY569" s="235"/>
      <c r="BZ569" s="236"/>
      <c r="CA569" s="236"/>
      <c r="CB569" s="236"/>
      <c r="CC569" s="236"/>
      <c r="CD569" s="236"/>
      <c r="CE569" s="236"/>
      <c r="CF569" s="236"/>
      <c r="CG569" s="236"/>
      <c r="CH569" s="236"/>
      <c r="CI569" s="236"/>
      <c r="CJ569" s="236"/>
      <c r="CK569" s="236"/>
      <c r="CL569" s="236"/>
      <c r="CM569" s="236"/>
      <c r="CN569" s="236"/>
      <c r="CO569" s="236"/>
      <c r="CP569" s="236"/>
      <c r="CQ569" s="236"/>
      <c r="CR569" s="236"/>
      <c r="CS569" s="236"/>
      <c r="CT569" s="236"/>
      <c r="CU569" s="236"/>
      <c r="CV569" s="236"/>
      <c r="CW569" s="236"/>
      <c r="CX569" s="236"/>
      <c r="CY569" s="236"/>
      <c r="CZ569" s="236"/>
    </row>
    <row r="570" s="240" customFormat="true" ht="25.15" customHeight="true" x14ac:dyDescent="0.2">
      <c r="C570" s="2430" t="s">
        <v>309</v>
      </c>
      <c r="D570" s="2258"/>
      <c r="E570" s="856">
        <v>6.4932586180365376E-2</v>
      </c>
      <c r="F570" s="809"/>
      <c r="G570" s="809"/>
      <c r="H570" s="2434" t="s">
        <v>306</v>
      </c>
      <c r="I570" s="2258"/>
      <c r="J570" s="857">
        <v>0.1002796169885327</v>
      </c>
      <c r="K570" s="809"/>
      <c r="L570" s="809"/>
      <c r="M570" s="2259"/>
      <c r="N570" s="2258"/>
      <c r="O570" s="809"/>
      <c r="P570" s="809"/>
      <c r="Q570" s="809"/>
      <c r="AA570" s="233"/>
      <c r="AB570" s="233"/>
      <c r="AC570" s="233"/>
      <c r="AD570" s="233"/>
      <c r="AE570" s="233"/>
      <c r="AF570" s="233"/>
      <c r="AG570" s="233"/>
      <c r="AH570" s="233"/>
      <c r="AI570" s="233"/>
      <c r="AJ570" s="233"/>
      <c r="AK570" s="233"/>
      <c r="AL570" s="233"/>
      <c r="AM570" s="233"/>
      <c r="AN570" s="233"/>
      <c r="AO570" s="233"/>
      <c r="AP570" s="233"/>
      <c r="AQ570" s="233"/>
      <c r="AR570" s="233"/>
      <c r="AS570" s="233"/>
      <c r="AT570" s="233"/>
      <c r="AU570" s="233"/>
      <c r="AV570" s="233"/>
      <c r="AW570" s="233"/>
      <c r="AX570" s="233"/>
      <c r="AY570" s="233"/>
      <c r="AZ570" s="233"/>
      <c r="BA570" s="235"/>
      <c r="BB570" s="412"/>
      <c r="BC570" s="235"/>
      <c r="BD570" s="235"/>
      <c r="BE570" s="235"/>
      <c r="BF570" s="235"/>
      <c r="BG570" s="235"/>
      <c r="BH570" s="235"/>
      <c r="BI570" s="235"/>
      <c r="BJ570" s="235"/>
      <c r="BK570" s="235"/>
      <c r="BL570" s="235"/>
      <c r="BM570" s="235"/>
      <c r="BN570" s="235"/>
      <c r="BO570" s="235"/>
      <c r="BP570" s="235"/>
      <c r="BQ570" s="235"/>
      <c r="BR570" s="235"/>
      <c r="BS570" s="235"/>
      <c r="BT570" s="235"/>
      <c r="BU570" s="235"/>
      <c r="BV570" s="235"/>
      <c r="BW570" s="235"/>
      <c r="BX570" s="235"/>
      <c r="BY570" s="235"/>
      <c r="BZ570" s="236"/>
      <c r="CA570" s="236"/>
      <c r="CB570" s="236"/>
      <c r="CC570" s="236"/>
      <c r="CD570" s="236"/>
      <c r="CE570" s="236"/>
      <c r="CF570" s="236"/>
      <c r="CG570" s="236"/>
      <c r="CH570" s="236"/>
      <c r="CI570" s="236"/>
      <c r="CJ570" s="236"/>
      <c r="CK570" s="236"/>
      <c r="CL570" s="236"/>
      <c r="CM570" s="236"/>
      <c r="CN570" s="236"/>
      <c r="CO570" s="236"/>
      <c r="CP570" s="236"/>
      <c r="CQ570" s="236"/>
      <c r="CR570" s="236"/>
      <c r="CS570" s="236"/>
      <c r="CT570" s="236"/>
      <c r="CU570" s="236"/>
      <c r="CV570" s="236"/>
      <c r="CW570" s="236"/>
      <c r="CX570" s="236"/>
      <c r="CY570" s="236"/>
      <c r="CZ570" s="236"/>
    </row>
    <row r="571" s="240" customFormat="true" ht="25.15" customHeight="true" x14ac:dyDescent="0.2">
      <c r="C571" s="2430" t="s">
        <v>305</v>
      </c>
      <c r="D571" s="2258"/>
      <c r="E571" s="856">
        <v>6.7392335025292668E-2</v>
      </c>
      <c r="F571" s="809"/>
      <c r="G571" s="809"/>
      <c r="H571" s="2434" t="s">
        <v>312</v>
      </c>
      <c r="I571" s="2258"/>
      <c r="J571" s="857">
        <v>4.58337685771621E-2</v>
      </c>
      <c r="K571" s="809"/>
      <c r="L571" s="809"/>
      <c r="M571" s="2438" t="s">
        <v>248</v>
      </c>
      <c r="N571" s="2258"/>
      <c r="O571" s="2258"/>
      <c r="P571" s="809"/>
      <c r="Q571" s="809"/>
      <c r="AA571" s="233"/>
      <c r="AB571" s="233"/>
      <c r="AC571" s="233"/>
      <c r="AD571" s="233"/>
      <c r="AE571" s="233"/>
      <c r="AF571" s="233"/>
      <c r="AG571" s="233"/>
      <c r="AH571" s="233"/>
      <c r="AI571" s="233"/>
      <c r="AJ571" s="233"/>
      <c r="AK571" s="233"/>
      <c r="AL571" s="233"/>
      <c r="AM571" s="233"/>
      <c r="AN571" s="233"/>
      <c r="AO571" s="233"/>
      <c r="AP571" s="233"/>
      <c r="AQ571" s="233"/>
      <c r="AR571" s="233"/>
      <c r="AS571" s="233"/>
      <c r="AT571" s="233"/>
      <c r="AU571" s="233"/>
      <c r="AV571" s="233"/>
      <c r="AW571" s="233"/>
      <c r="AX571" s="233"/>
      <c r="AY571" s="233"/>
      <c r="AZ571" s="233"/>
      <c r="BA571" s="235"/>
      <c r="BB571" s="412"/>
      <c r="BC571" s="235"/>
      <c r="BD571" s="235"/>
      <c r="BE571" s="235"/>
      <c r="BF571" s="235"/>
      <c r="BG571" s="235"/>
      <c r="BH571" s="235"/>
      <c r="BI571" s="235"/>
      <c r="BJ571" s="235"/>
      <c r="BK571" s="235"/>
      <c r="BL571" s="235"/>
      <c r="BM571" s="235"/>
      <c r="BN571" s="235"/>
      <c r="BO571" s="235"/>
      <c r="BP571" s="235"/>
      <c r="BQ571" s="235"/>
      <c r="BR571" s="235"/>
      <c r="BS571" s="235"/>
      <c r="BT571" s="235"/>
      <c r="BU571" s="235"/>
      <c r="BV571" s="235"/>
      <c r="BW571" s="235"/>
      <c r="BX571" s="235"/>
      <c r="BY571" s="235"/>
      <c r="BZ571" s="236"/>
      <c r="CA571" s="236"/>
      <c r="CB571" s="236"/>
      <c r="CC571" s="236"/>
      <c r="CD571" s="236"/>
      <c r="CE571" s="236"/>
      <c r="CF571" s="236"/>
      <c r="CG571" s="236"/>
      <c r="CH571" s="236"/>
      <c r="CI571" s="236"/>
      <c r="CJ571" s="236"/>
      <c r="CK571" s="236"/>
      <c r="CL571" s="236"/>
      <c r="CM571" s="236"/>
      <c r="CN571" s="236"/>
      <c r="CO571" s="236"/>
      <c r="CP571" s="236"/>
      <c r="CQ571" s="236"/>
      <c r="CR571" s="236"/>
      <c r="CS571" s="236"/>
      <c r="CT571" s="236"/>
      <c r="CU571" s="236"/>
      <c r="CV571" s="236"/>
      <c r="CW571" s="236"/>
      <c r="CX571" s="236"/>
      <c r="CY571" s="236"/>
      <c r="CZ571" s="236"/>
    </row>
    <row r="572" s="240" customFormat="true" ht="25.15" customHeight="true" x14ac:dyDescent="0.2">
      <c r="C572" s="2430" t="s">
        <v>297</v>
      </c>
      <c r="D572" s="2258"/>
      <c r="E572" s="856">
        <v>0.10675794649532809</v>
      </c>
      <c r="F572" s="809"/>
      <c r="G572" s="809"/>
      <c r="H572" s="2434" t="s">
        <v>315</v>
      </c>
      <c r="I572" s="2258"/>
      <c r="J572" s="857">
        <v>3.4871403732879433E-2</v>
      </c>
      <c r="K572" s="809"/>
      <c r="L572" s="809"/>
      <c r="M572" s="2436" t="s">
        <v>191</v>
      </c>
      <c r="N572" s="2258"/>
      <c r="O572" s="876" t="s">
        <v>192</v>
      </c>
      <c r="P572" s="809"/>
      <c r="Q572" s="809"/>
      <c r="AA572" s="233"/>
      <c r="AB572" s="233"/>
      <c r="AC572" s="233"/>
      <c r="AD572" s="233"/>
      <c r="AE572" s="233"/>
      <c r="AF572" s="233"/>
      <c r="AG572" s="233"/>
      <c r="AH572" s="233"/>
      <c r="AI572" s="233"/>
      <c r="AJ572" s="233"/>
      <c r="AK572" s="233"/>
      <c r="AL572" s="233"/>
      <c r="AM572" s="233"/>
      <c r="AN572" s="233"/>
      <c r="AO572" s="233"/>
      <c r="AP572" s="233"/>
      <c r="AQ572" s="233"/>
      <c r="AR572" s="233"/>
      <c r="AS572" s="233"/>
      <c r="AT572" s="233"/>
      <c r="AU572" s="233"/>
      <c r="AV572" s="233"/>
      <c r="AW572" s="233"/>
      <c r="AX572" s="233"/>
      <c r="AY572" s="233"/>
      <c r="AZ572" s="233"/>
      <c r="BA572" s="235"/>
      <c r="BB572" s="412"/>
      <c r="BC572" s="235"/>
      <c r="BD572" s="235"/>
      <c r="BE572" s="235"/>
      <c r="BF572" s="235"/>
      <c r="BG572" s="235"/>
      <c r="BH572" s="235"/>
      <c r="BI572" s="235"/>
      <c r="BJ572" s="235"/>
      <c r="BK572" s="235"/>
      <c r="BL572" s="235"/>
      <c r="BM572" s="235"/>
      <c r="BN572" s="235"/>
      <c r="BO572" s="235"/>
      <c r="BP572" s="235"/>
      <c r="BQ572" s="235"/>
      <c r="BR572" s="235"/>
      <c r="BS572" s="235"/>
      <c r="BT572" s="235"/>
      <c r="BU572" s="235"/>
      <c r="BV572" s="235"/>
      <c r="BW572" s="235"/>
      <c r="BX572" s="235"/>
      <c r="BY572" s="235"/>
      <c r="BZ572" s="236"/>
      <c r="CA572" s="236"/>
      <c r="CB572" s="236"/>
      <c r="CC572" s="236"/>
      <c r="CD572" s="236"/>
      <c r="CE572" s="236"/>
      <c r="CF572" s="236"/>
      <c r="CG572" s="236"/>
      <c r="CH572" s="236"/>
      <c r="CI572" s="236"/>
      <c r="CJ572" s="236"/>
      <c r="CK572" s="236"/>
      <c r="CL572" s="236"/>
      <c r="CM572" s="236"/>
      <c r="CN572" s="236"/>
      <c r="CO572" s="236"/>
      <c r="CP572" s="236"/>
      <c r="CQ572" s="236"/>
      <c r="CR572" s="236"/>
      <c r="CS572" s="236"/>
      <c r="CT572" s="236"/>
      <c r="CU572" s="236"/>
      <c r="CV572" s="236"/>
      <c r="CW572" s="236"/>
      <c r="CX572" s="236"/>
      <c r="CY572" s="236"/>
      <c r="CZ572" s="236"/>
    </row>
    <row r="573" s="240" customFormat="true" ht="25.15" customHeight="true" x14ac:dyDescent="0.2">
      <c r="C573" s="2430" t="s">
        <v>295</v>
      </c>
      <c r="D573" s="2258"/>
      <c r="E573" s="856">
        <v>0.11333336990522019</v>
      </c>
      <c r="F573" s="809"/>
      <c r="G573" s="809"/>
      <c r="H573" s="2434" t="s">
        <v>322</v>
      </c>
      <c r="I573" s="2258"/>
      <c r="J573" s="857">
        <v>6.4313055306325353E-3</v>
      </c>
      <c r="K573" s="809"/>
      <c r="L573" s="809"/>
      <c r="M573" s="2437" t="s">
        <v>192</v>
      </c>
      <c r="N573" s="2258"/>
      <c r="O573" s="877">
        <v>1.0000000000000002</v>
      </c>
      <c r="P573" s="809"/>
      <c r="Q573" s="809"/>
      <c r="AA573" s="233"/>
      <c r="AB573" s="233"/>
      <c r="AC573" s="233"/>
      <c r="AD573" s="233"/>
      <c r="AE573" s="233"/>
      <c r="AF573" s="233"/>
      <c r="AG573" s="233"/>
      <c r="AH573" s="233"/>
      <c r="AI573" s="233"/>
      <c r="AJ573" s="233"/>
      <c r="AK573" s="233"/>
      <c r="AL573" s="233"/>
      <c r="AM573" s="233"/>
      <c r="AN573" s="233"/>
      <c r="AO573" s="233"/>
      <c r="AP573" s="233"/>
      <c r="AQ573" s="233"/>
      <c r="AR573" s="233"/>
      <c r="AS573" s="233"/>
      <c r="AT573" s="233"/>
      <c r="AU573" s="233"/>
      <c r="AV573" s="233"/>
      <c r="AW573" s="233"/>
      <c r="AX573" s="233"/>
      <c r="AY573" s="233"/>
      <c r="AZ573" s="233"/>
      <c r="BA573" s="235"/>
      <c r="BB573" s="412"/>
      <c r="BC573" s="235"/>
      <c r="BD573" s="235"/>
      <c r="BE573" s="235"/>
      <c r="BF573" s="235"/>
      <c r="BG573" s="235"/>
      <c r="BH573" s="235"/>
      <c r="BI573" s="235"/>
      <c r="BJ573" s="235"/>
      <c r="BK573" s="235"/>
      <c r="BL573" s="235"/>
      <c r="BM573" s="235"/>
      <c r="BN573" s="235"/>
      <c r="BO573" s="235"/>
      <c r="BP573" s="235"/>
      <c r="BQ573" s="235"/>
      <c r="BR573" s="235"/>
      <c r="BS573" s="235"/>
      <c r="BT573" s="235"/>
      <c r="BU573" s="235"/>
      <c r="BV573" s="235"/>
      <c r="BW573" s="235"/>
      <c r="BX573" s="235"/>
      <c r="BY573" s="235"/>
      <c r="BZ573" s="236"/>
      <c r="CA573" s="236"/>
      <c r="CB573" s="236"/>
      <c r="CC573" s="236"/>
      <c r="CD573" s="236"/>
      <c r="CE573" s="236"/>
      <c r="CF573" s="236"/>
      <c r="CG573" s="236"/>
      <c r="CH573" s="236"/>
      <c r="CI573" s="236"/>
      <c r="CJ573" s="236"/>
      <c r="CK573" s="236"/>
      <c r="CL573" s="236"/>
      <c r="CM573" s="236"/>
      <c r="CN573" s="236"/>
      <c r="CO573" s="236"/>
      <c r="CP573" s="236"/>
      <c r="CQ573" s="236"/>
      <c r="CR573" s="236"/>
      <c r="CS573" s="236"/>
      <c r="CT573" s="236"/>
      <c r="CU573" s="236"/>
      <c r="CV573" s="236"/>
      <c r="CW573" s="236"/>
      <c r="CX573" s="236"/>
      <c r="CY573" s="236"/>
      <c r="CZ573" s="236"/>
    </row>
    <row r="574" s="240" customFormat="true" ht="25.15" customHeight="true" x14ac:dyDescent="0.2">
      <c r="C574" s="2430" t="s">
        <v>300</v>
      </c>
      <c r="D574" s="2258"/>
      <c r="E574" s="856">
        <v>0.10493110598711669</v>
      </c>
      <c r="F574" s="809"/>
      <c r="G574" s="809"/>
      <c r="H574" s="2434" t="s">
        <v>323</v>
      </c>
      <c r="I574" s="2258"/>
      <c r="J574" s="857">
        <v>-1.0451709872332923E-2</v>
      </c>
      <c r="K574" s="809"/>
      <c r="L574" s="809"/>
      <c r="M574" s="2259"/>
      <c r="N574" s="2258"/>
      <c r="O574" s="810"/>
      <c r="P574" s="809"/>
      <c r="Q574" s="809"/>
      <c r="AA574" s="233"/>
      <c r="AB574" s="233"/>
      <c r="AC574" s="233"/>
      <c r="AD574" s="233"/>
      <c r="AE574" s="233"/>
      <c r="AF574" s="233"/>
      <c r="AG574" s="233"/>
      <c r="AH574" s="233"/>
      <c r="AI574" s="233"/>
      <c r="AJ574" s="233"/>
      <c r="AK574" s="233"/>
      <c r="AL574" s="233"/>
      <c r="AM574" s="233"/>
      <c r="AN574" s="233"/>
      <c r="AO574" s="233"/>
      <c r="AP574" s="233"/>
      <c r="AQ574" s="233"/>
      <c r="AR574" s="233"/>
      <c r="AS574" s="233"/>
      <c r="AT574" s="233"/>
      <c r="AU574" s="233"/>
      <c r="AV574" s="233"/>
      <c r="AW574" s="233"/>
      <c r="AX574" s="233"/>
      <c r="AY574" s="233"/>
      <c r="AZ574" s="233"/>
      <c r="BA574" s="235"/>
      <c r="BB574" s="412"/>
      <c r="BC574" s="235"/>
      <c r="BD574" s="235"/>
      <c r="BE574" s="235"/>
      <c r="BF574" s="235"/>
      <c r="BG574" s="235"/>
      <c r="BH574" s="235"/>
      <c r="BI574" s="235"/>
      <c r="BJ574" s="235"/>
      <c r="BK574" s="235"/>
      <c r="BL574" s="235"/>
      <c r="BM574" s="235"/>
      <c r="BN574" s="235"/>
      <c r="BO574" s="235"/>
      <c r="BP574" s="235"/>
      <c r="BQ574" s="235"/>
      <c r="BR574" s="235"/>
      <c r="BS574" s="235"/>
      <c r="BT574" s="235"/>
      <c r="BU574" s="235"/>
      <c r="BV574" s="235"/>
      <c r="BW574" s="235"/>
      <c r="BX574" s="235"/>
      <c r="BY574" s="235"/>
      <c r="BZ574" s="236"/>
      <c r="CA574" s="236"/>
      <c r="CB574" s="236"/>
      <c r="CC574" s="236"/>
      <c r="CD574" s="236"/>
      <c r="CE574" s="236"/>
      <c r="CF574" s="236"/>
      <c r="CG574" s="236"/>
      <c r="CH574" s="236"/>
      <c r="CI574" s="236"/>
      <c r="CJ574" s="236"/>
      <c r="CK574" s="236"/>
      <c r="CL574" s="236"/>
      <c r="CM574" s="236"/>
      <c r="CN574" s="236"/>
      <c r="CO574" s="236"/>
      <c r="CP574" s="236"/>
      <c r="CQ574" s="236"/>
      <c r="CR574" s="236"/>
      <c r="CS574" s="236"/>
      <c r="CT574" s="236"/>
      <c r="CU574" s="236"/>
      <c r="CV574" s="236"/>
      <c r="CW574" s="236"/>
      <c r="CX574" s="236"/>
      <c r="CY574" s="236"/>
      <c r="CZ574" s="236"/>
    </row>
    <row r="575" s="240" customFormat="true" ht="25.15" customHeight="true" x14ac:dyDescent="0.2">
      <c r="C575" s="2430" t="s">
        <v>317</v>
      </c>
      <c r="D575" s="2258"/>
      <c r="E575" s="856">
        <v>3.32023770419917E-2</v>
      </c>
      <c r="F575" s="809"/>
      <c r="G575" s="809"/>
      <c r="H575" s="2434" t="s">
        <v>303</v>
      </c>
      <c r="I575" s="2258"/>
      <c r="J575" s="857">
        <v>0.10440492763212228</v>
      </c>
      <c r="K575" s="809"/>
      <c r="L575" s="809"/>
      <c r="M575" s="2259"/>
      <c r="N575" s="2258"/>
      <c r="O575" s="809"/>
      <c r="P575" s="809"/>
      <c r="Q575" s="809"/>
      <c r="AA575" s="233"/>
      <c r="AB575" s="233"/>
      <c r="AC575" s="233"/>
      <c r="AD575" s="233"/>
      <c r="AE575" s="233"/>
      <c r="AF575" s="233"/>
      <c r="AG575" s="233"/>
      <c r="AH575" s="233"/>
      <c r="AI575" s="233"/>
      <c r="AJ575" s="233"/>
      <c r="AK575" s="233"/>
      <c r="AL575" s="233"/>
      <c r="AM575" s="233"/>
      <c r="AN575" s="233"/>
      <c r="AO575" s="233"/>
      <c r="AP575" s="233"/>
      <c r="AQ575" s="233"/>
      <c r="AR575" s="233"/>
      <c r="AS575" s="233"/>
      <c r="AT575" s="233"/>
      <c r="AU575" s="233"/>
      <c r="AV575" s="233"/>
      <c r="AW575" s="233"/>
      <c r="AX575" s="233"/>
      <c r="AY575" s="233"/>
      <c r="AZ575" s="233"/>
      <c r="BA575" s="235"/>
      <c r="BB575" s="412"/>
      <c r="BC575" s="235"/>
      <c r="BD575" s="235"/>
      <c r="BE575" s="235"/>
      <c r="BF575" s="235"/>
      <c r="BG575" s="235"/>
      <c r="BH575" s="235"/>
      <c r="BI575" s="235"/>
      <c r="BJ575" s="235"/>
      <c r="BK575" s="235"/>
      <c r="BL575" s="235"/>
      <c r="BM575" s="235"/>
      <c r="BN575" s="235"/>
      <c r="BO575" s="235"/>
      <c r="BP575" s="235"/>
      <c r="BQ575" s="235"/>
      <c r="BR575" s="235"/>
      <c r="BS575" s="235"/>
      <c r="BT575" s="235"/>
      <c r="BU575" s="235"/>
      <c r="BV575" s="235"/>
      <c r="BW575" s="235"/>
      <c r="BX575" s="235"/>
      <c r="BY575" s="235"/>
      <c r="BZ575" s="236"/>
      <c r="CA575" s="236"/>
      <c r="CB575" s="236"/>
      <c r="CC575" s="236"/>
      <c r="CD575" s="236"/>
      <c r="CE575" s="236"/>
      <c r="CF575" s="236"/>
      <c r="CG575" s="236"/>
      <c r="CH575" s="236"/>
      <c r="CI575" s="236"/>
      <c r="CJ575" s="236"/>
      <c r="CK575" s="236"/>
      <c r="CL575" s="236"/>
      <c r="CM575" s="236"/>
      <c r="CN575" s="236"/>
      <c r="CO575" s="236"/>
      <c r="CP575" s="236"/>
      <c r="CQ575" s="236"/>
      <c r="CR575" s="236"/>
      <c r="CS575" s="236"/>
      <c r="CT575" s="236"/>
      <c r="CU575" s="236"/>
      <c r="CV575" s="236"/>
      <c r="CW575" s="236"/>
      <c r="CX575" s="236"/>
      <c r="CY575" s="236"/>
      <c r="CZ575" s="236"/>
    </row>
    <row r="576" s="240" customFormat="true" ht="25.15" customHeight="true" x14ac:dyDescent="0.2">
      <c r="C576" s="2430" t="s">
        <v>302</v>
      </c>
      <c r="D576" s="2258"/>
      <c r="E576" s="856">
        <v>9.0732942969913064E-2</v>
      </c>
      <c r="F576" s="809"/>
      <c r="G576" s="809"/>
      <c r="H576" s="2434" t="s">
        <v>333</v>
      </c>
      <c r="I576" s="2258"/>
      <c r="J576" s="857">
        <v>1.304007855562065E-2</v>
      </c>
      <c r="K576" s="809"/>
      <c r="L576" s="809"/>
      <c r="M576" s="2259"/>
      <c r="N576" s="2258"/>
      <c r="O576" s="809"/>
      <c r="P576" s="809"/>
      <c r="Q576" s="809"/>
      <c r="AA576" s="233"/>
      <c r="AB576" s="233"/>
      <c r="AC576" s="233"/>
      <c r="AD576" s="233"/>
      <c r="AE576" s="233"/>
      <c r="AF576" s="233"/>
      <c r="AG576" s="233"/>
      <c r="AH576" s="233"/>
      <c r="AI576" s="233"/>
      <c r="AJ576" s="233"/>
      <c r="AK576" s="233"/>
      <c r="AL576" s="233"/>
      <c r="AM576" s="233"/>
      <c r="AN576" s="233"/>
      <c r="AO576" s="233"/>
      <c r="AP576" s="233"/>
      <c r="AQ576" s="233"/>
      <c r="AR576" s="233"/>
      <c r="AS576" s="233"/>
      <c r="AT576" s="233"/>
      <c r="AU576" s="233"/>
      <c r="AV576" s="233"/>
      <c r="AW576" s="233"/>
      <c r="AX576" s="233"/>
      <c r="AY576" s="233"/>
      <c r="AZ576" s="233"/>
      <c r="BA576" s="235"/>
      <c r="BB576" s="412"/>
      <c r="BC576" s="235"/>
      <c r="BD576" s="235"/>
      <c r="BE576" s="235"/>
      <c r="BF576" s="235"/>
      <c r="BG576" s="235"/>
      <c r="BH576" s="235"/>
      <c r="BI576" s="235"/>
      <c r="BJ576" s="235"/>
      <c r="BK576" s="235"/>
      <c r="BL576" s="235"/>
      <c r="BM576" s="235"/>
      <c r="BN576" s="235"/>
      <c r="BO576" s="235"/>
      <c r="BP576" s="235"/>
      <c r="BQ576" s="235"/>
      <c r="BR576" s="235"/>
      <c r="BS576" s="235"/>
      <c r="BT576" s="235"/>
      <c r="BU576" s="235"/>
      <c r="BV576" s="235"/>
      <c r="BW576" s="235"/>
      <c r="BX576" s="235"/>
      <c r="BY576" s="235"/>
      <c r="BZ576" s="236"/>
      <c r="CA576" s="236"/>
      <c r="CB576" s="236"/>
      <c r="CC576" s="236"/>
      <c r="CD576" s="236"/>
      <c r="CE576" s="236"/>
      <c r="CF576" s="236"/>
      <c r="CG576" s="236"/>
      <c r="CH576" s="236"/>
      <c r="CI576" s="236"/>
      <c r="CJ576" s="236"/>
      <c r="CK576" s="236"/>
      <c r="CL576" s="236"/>
      <c r="CM576" s="236"/>
      <c r="CN576" s="236"/>
      <c r="CO576" s="236"/>
      <c r="CP576" s="236"/>
      <c r="CQ576" s="236"/>
      <c r="CR576" s="236"/>
      <c r="CS576" s="236"/>
      <c r="CT576" s="236"/>
      <c r="CU576" s="236"/>
      <c r="CV576" s="236"/>
      <c r="CW576" s="236"/>
      <c r="CX576" s="236"/>
      <c r="CY576" s="236"/>
      <c r="CZ576" s="236"/>
    </row>
    <row r="577" s="240" customFormat="true" ht="25.15" customHeight="true" x14ac:dyDescent="0.2">
      <c r="C577" s="2430" t="s">
        <v>301</v>
      </c>
      <c r="D577" s="2258"/>
      <c r="E577" s="856">
        <v>9.546708643609475E-2</v>
      </c>
      <c r="F577" s="809"/>
      <c r="G577" s="809"/>
      <c r="H577" s="2435" t="s">
        <v>307</v>
      </c>
      <c r="I577" s="2258"/>
      <c r="J577" s="860">
        <v>9.3142642320426669E-2</v>
      </c>
      <c r="K577" s="809"/>
      <c r="L577" s="809"/>
      <c r="M577" s="2259"/>
      <c r="N577" s="2258"/>
      <c r="O577" s="809"/>
      <c r="P577" s="809"/>
      <c r="Q577" s="809"/>
      <c r="AA577" s="233"/>
      <c r="AB577" s="233"/>
      <c r="AC577" s="233"/>
      <c r="AD577" s="233"/>
      <c r="AE577" s="233"/>
      <c r="AF577" s="233"/>
      <c r="AG577" s="233"/>
      <c r="AH577" s="233"/>
      <c r="AI577" s="233"/>
      <c r="AJ577" s="233"/>
      <c r="AK577" s="233"/>
      <c r="AL577" s="233"/>
      <c r="AM577" s="233"/>
      <c r="AN577" s="233"/>
      <c r="AO577" s="233"/>
      <c r="AP577" s="233"/>
      <c r="AQ577" s="233"/>
      <c r="AR577" s="233"/>
      <c r="AS577" s="233"/>
      <c r="AT577" s="233"/>
      <c r="AU577" s="233"/>
      <c r="AV577" s="233"/>
      <c r="AW577" s="233"/>
      <c r="AX577" s="233"/>
      <c r="AY577" s="233"/>
      <c r="AZ577" s="233"/>
      <c r="BA577" s="235"/>
      <c r="BB577" s="412"/>
      <c r="BC577" s="235"/>
      <c r="BD577" s="235"/>
      <c r="BE577" s="235"/>
      <c r="BF577" s="235"/>
      <c r="BG577" s="235"/>
      <c r="BH577" s="235"/>
      <c r="BI577" s="235"/>
      <c r="BJ577" s="235"/>
      <c r="BK577" s="235"/>
      <c r="BL577" s="235"/>
      <c r="BM577" s="235"/>
      <c r="BN577" s="235"/>
      <c r="BO577" s="235"/>
      <c r="BP577" s="235"/>
      <c r="BQ577" s="235"/>
      <c r="BR577" s="235"/>
      <c r="BS577" s="235"/>
      <c r="BT577" s="235"/>
      <c r="BU577" s="235"/>
      <c r="BV577" s="235"/>
      <c r="BW577" s="235"/>
      <c r="BX577" s="235"/>
      <c r="BY577" s="235"/>
      <c r="BZ577" s="236"/>
      <c r="CA577" s="236"/>
      <c r="CB577" s="236"/>
      <c r="CC577" s="236"/>
      <c r="CD577" s="236"/>
      <c r="CE577" s="236"/>
      <c r="CF577" s="236"/>
      <c r="CG577" s="236"/>
      <c r="CH577" s="236"/>
      <c r="CI577" s="236"/>
      <c r="CJ577" s="236"/>
      <c r="CK577" s="236"/>
      <c r="CL577" s="236"/>
      <c r="CM577" s="236"/>
      <c r="CN577" s="236"/>
      <c r="CO577" s="236"/>
      <c r="CP577" s="236"/>
      <c r="CQ577" s="236"/>
      <c r="CR577" s="236"/>
      <c r="CS577" s="236"/>
      <c r="CT577" s="236"/>
      <c r="CU577" s="236"/>
      <c r="CV577" s="236"/>
      <c r="CW577" s="236"/>
      <c r="CX577" s="236"/>
      <c r="CY577" s="236"/>
      <c r="CZ577" s="236"/>
    </row>
    <row r="578" s="240" customFormat="true" ht="25.15" customHeight="true" x14ac:dyDescent="0.2">
      <c r="C578" s="2430" t="s">
        <v>298</v>
      </c>
      <c r="D578" s="2258"/>
      <c r="E578" s="856">
        <v>9.9997291748427128E-2</v>
      </c>
      <c r="F578" s="809"/>
      <c r="G578" s="809"/>
      <c r="H578" s="2259"/>
      <c r="I578" s="2258"/>
      <c r="J578" s="810"/>
      <c r="K578" s="809"/>
      <c r="L578" s="809"/>
      <c r="M578" s="2259"/>
      <c r="N578" s="2258"/>
      <c r="O578" s="809"/>
      <c r="P578" s="809"/>
      <c r="Q578" s="809"/>
      <c r="AA578" s="233"/>
      <c r="AB578" s="233"/>
      <c r="AC578" s="233"/>
      <c r="AD578" s="233"/>
      <c r="AE578" s="233"/>
      <c r="AF578" s="233"/>
      <c r="AG578" s="233"/>
      <c r="AH578" s="233"/>
      <c r="AI578" s="233"/>
      <c r="AJ578" s="233"/>
      <c r="AK578" s="233"/>
      <c r="AL578" s="233"/>
      <c r="AM578" s="233"/>
      <c r="AN578" s="233"/>
      <c r="AO578" s="233"/>
      <c r="AP578" s="233"/>
      <c r="AQ578" s="233"/>
      <c r="AR578" s="233"/>
      <c r="AS578" s="233"/>
      <c r="AT578" s="233"/>
      <c r="AU578" s="233"/>
      <c r="AV578" s="233"/>
      <c r="AW578" s="233"/>
      <c r="AX578" s="233"/>
      <c r="AY578" s="233"/>
      <c r="AZ578" s="233"/>
      <c r="BA578" s="235"/>
      <c r="BB578" s="412"/>
      <c r="BC578" s="235"/>
      <c r="BD578" s="235"/>
      <c r="BE578" s="235"/>
      <c r="BF578" s="235"/>
      <c r="BG578" s="235"/>
      <c r="BH578" s="235"/>
      <c r="BI578" s="235"/>
      <c r="BJ578" s="235"/>
      <c r="BK578" s="235"/>
      <c r="BL578" s="235"/>
      <c r="BM578" s="235"/>
      <c r="BN578" s="235"/>
      <c r="BO578" s="235"/>
      <c r="BP578" s="235"/>
      <c r="BQ578" s="235"/>
      <c r="BR578" s="235"/>
      <c r="BS578" s="235"/>
      <c r="BT578" s="235"/>
      <c r="BU578" s="235"/>
      <c r="BV578" s="235"/>
      <c r="BW578" s="235"/>
      <c r="BX578" s="235"/>
      <c r="BY578" s="235"/>
      <c r="BZ578" s="236"/>
      <c r="CA578" s="236"/>
      <c r="CB578" s="236"/>
      <c r="CC578" s="236"/>
      <c r="CD578" s="236"/>
      <c r="CE578" s="236"/>
      <c r="CF578" s="236"/>
      <c r="CG578" s="236"/>
      <c r="CH578" s="236"/>
      <c r="CI578" s="236"/>
      <c r="CJ578" s="236"/>
      <c r="CK578" s="236"/>
      <c r="CL578" s="236"/>
      <c r="CM578" s="236"/>
      <c r="CN578" s="236"/>
      <c r="CO578" s="236"/>
      <c r="CP578" s="236"/>
      <c r="CQ578" s="236"/>
      <c r="CR578" s="236"/>
      <c r="CS578" s="236"/>
      <c r="CT578" s="236"/>
      <c r="CU578" s="236"/>
      <c r="CV578" s="236"/>
      <c r="CW578" s="236"/>
      <c r="CX578" s="236"/>
      <c r="CY578" s="236"/>
      <c r="CZ578" s="236"/>
    </row>
    <row r="579" s="240" customFormat="true" ht="25.15" customHeight="true" x14ac:dyDescent="0.2">
      <c r="C579" s="2430" t="s">
        <v>306</v>
      </c>
      <c r="D579" s="2258"/>
      <c r="E579" s="856">
        <v>8.5405140319136583E-2</v>
      </c>
      <c r="F579" s="809"/>
      <c r="G579" s="809"/>
      <c r="H579" s="2259"/>
      <c r="I579" s="2258"/>
      <c r="J579" s="809"/>
      <c r="K579" s="809"/>
      <c r="L579" s="809"/>
      <c r="M579" s="2259"/>
      <c r="N579" s="2258"/>
      <c r="O579" s="809"/>
      <c r="P579" s="809"/>
      <c r="Q579" s="809"/>
      <c r="AA579" s="233"/>
      <c r="AB579" s="233"/>
      <c r="AC579" s="233"/>
      <c r="AD579" s="233"/>
      <c r="AE579" s="233"/>
      <c r="AF579" s="233"/>
      <c r="AG579" s="233"/>
      <c r="AH579" s="233"/>
      <c r="AI579" s="233"/>
      <c r="AJ579" s="233"/>
      <c r="AK579" s="233"/>
      <c r="AL579" s="233"/>
      <c r="AM579" s="233"/>
      <c r="AN579" s="233"/>
      <c r="AO579" s="233"/>
      <c r="AP579" s="233"/>
      <c r="AQ579" s="233"/>
      <c r="AR579" s="233"/>
      <c r="AS579" s="233"/>
      <c r="AT579" s="233"/>
      <c r="AU579" s="233"/>
      <c r="AV579" s="233"/>
      <c r="AW579" s="233"/>
      <c r="AX579" s="233"/>
      <c r="AY579" s="233"/>
      <c r="AZ579" s="233"/>
      <c r="BA579" s="235"/>
      <c r="BB579" s="412"/>
      <c r="BC579" s="235"/>
      <c r="BD579" s="235"/>
      <c r="BE579" s="235"/>
      <c r="BF579" s="235"/>
      <c r="BG579" s="235"/>
      <c r="BH579" s="235"/>
      <c r="BI579" s="235"/>
      <c r="BJ579" s="235"/>
      <c r="BK579" s="235"/>
      <c r="BL579" s="235"/>
      <c r="BM579" s="235"/>
      <c r="BN579" s="235"/>
      <c r="BO579" s="235"/>
      <c r="BP579" s="235"/>
      <c r="BQ579" s="235"/>
      <c r="BR579" s="235"/>
      <c r="BS579" s="235"/>
      <c r="BT579" s="235"/>
      <c r="BU579" s="235"/>
      <c r="BV579" s="235"/>
      <c r="BW579" s="235"/>
      <c r="BX579" s="235"/>
      <c r="BY579" s="235"/>
      <c r="BZ579" s="236"/>
      <c r="CA579" s="236"/>
      <c r="CB579" s="236"/>
      <c r="CC579" s="236"/>
      <c r="CD579" s="236"/>
      <c r="CE579" s="236"/>
      <c r="CF579" s="236"/>
      <c r="CG579" s="236"/>
      <c r="CH579" s="236"/>
      <c r="CI579" s="236"/>
      <c r="CJ579" s="236"/>
      <c r="CK579" s="236"/>
      <c r="CL579" s="236"/>
      <c r="CM579" s="236"/>
      <c r="CN579" s="236"/>
      <c r="CO579" s="236"/>
      <c r="CP579" s="236"/>
      <c r="CQ579" s="236"/>
      <c r="CR579" s="236"/>
      <c r="CS579" s="236"/>
      <c r="CT579" s="236"/>
      <c r="CU579" s="236"/>
      <c r="CV579" s="236"/>
      <c r="CW579" s="236"/>
      <c r="CX579" s="236"/>
      <c r="CY579" s="236"/>
      <c r="CZ579" s="236"/>
    </row>
    <row r="580" s="240" customFormat="true" ht="25.15" customHeight="true" x14ac:dyDescent="0.2">
      <c r="C580" s="2430" t="s">
        <v>312</v>
      </c>
      <c r="D580" s="2258"/>
      <c r="E580" s="856">
        <v>5.1651535335096678E-2</v>
      </c>
      <c r="F580" s="809"/>
      <c r="G580" s="809"/>
      <c r="H580" s="2432" t="s">
        <v>248</v>
      </c>
      <c r="I580" s="2258"/>
      <c r="J580" s="2258"/>
      <c r="K580" s="809"/>
      <c r="L580" s="809"/>
      <c r="M580" s="2259"/>
      <c r="N580" s="2258"/>
      <c r="O580" s="809"/>
      <c r="P580" s="809"/>
      <c r="Q580" s="809"/>
      <c r="AA580" s="233"/>
      <c r="AB580" s="233"/>
      <c r="AC580" s="233"/>
      <c r="AD580" s="233"/>
      <c r="AE580" s="233"/>
      <c r="AF580" s="233"/>
      <c r="AG580" s="233"/>
      <c r="AH580" s="233"/>
      <c r="AI580" s="233"/>
      <c r="AJ580" s="233"/>
      <c r="AK580" s="233"/>
      <c r="AL580" s="233"/>
      <c r="AM580" s="233"/>
      <c r="AN580" s="233"/>
      <c r="AO580" s="233"/>
      <c r="AP580" s="233"/>
      <c r="AQ580" s="233"/>
      <c r="AR580" s="233"/>
      <c r="AS580" s="233"/>
      <c r="AT580" s="233"/>
      <c r="AU580" s="233"/>
      <c r="AV580" s="233"/>
      <c r="AW580" s="233"/>
      <c r="AX580" s="233"/>
      <c r="AY580" s="233"/>
      <c r="AZ580" s="233"/>
      <c r="BA580" s="235"/>
      <c r="BB580" s="412"/>
      <c r="BC580" s="235"/>
      <c r="BD580" s="235"/>
      <c r="BE580" s="235"/>
      <c r="BF580" s="235"/>
      <c r="BG580" s="235"/>
      <c r="BH580" s="235"/>
      <c r="BI580" s="235"/>
      <c r="BJ580" s="235"/>
      <c r="BK580" s="235"/>
      <c r="BL580" s="235"/>
      <c r="BM580" s="235"/>
      <c r="BN580" s="235"/>
      <c r="BO580" s="235"/>
      <c r="BP580" s="235"/>
      <c r="BQ580" s="235"/>
      <c r="BR580" s="235"/>
      <c r="BS580" s="235"/>
      <c r="BT580" s="235"/>
      <c r="BU580" s="235"/>
      <c r="BV580" s="235"/>
      <c r="BW580" s="235"/>
      <c r="BX580" s="235"/>
      <c r="BY580" s="235"/>
      <c r="BZ580" s="236"/>
      <c r="CA580" s="236"/>
      <c r="CB580" s="236"/>
      <c r="CC580" s="236"/>
      <c r="CD580" s="236"/>
      <c r="CE580" s="236"/>
      <c r="CF580" s="236"/>
      <c r="CG580" s="236"/>
      <c r="CH580" s="236"/>
      <c r="CI580" s="236"/>
      <c r="CJ580" s="236"/>
      <c r="CK580" s="236"/>
      <c r="CL580" s="236"/>
      <c r="CM580" s="236"/>
      <c r="CN580" s="236"/>
      <c r="CO580" s="236"/>
      <c r="CP580" s="236"/>
      <c r="CQ580" s="236"/>
      <c r="CR580" s="236"/>
      <c r="CS580" s="236"/>
      <c r="CT580" s="236"/>
      <c r="CU580" s="236"/>
      <c r="CV580" s="236"/>
      <c r="CW580" s="236"/>
      <c r="CX580" s="236"/>
      <c r="CY580" s="236"/>
      <c r="CZ580" s="236"/>
    </row>
    <row r="581" s="240" customFormat="true" ht="25.15" customHeight="true" x14ac:dyDescent="0.2">
      <c r="C581" s="2430" t="s">
        <v>315</v>
      </c>
      <c r="D581" s="2258"/>
      <c r="E581" s="856">
        <v>3.8956378305955136E-2</v>
      </c>
      <c r="F581" s="809"/>
      <c r="G581" s="809"/>
      <c r="H581" s="2433" t="s">
        <v>191</v>
      </c>
      <c r="I581" s="2258"/>
      <c r="J581" s="878" t="s">
        <v>192</v>
      </c>
      <c r="K581" s="809"/>
      <c r="L581" s="809"/>
      <c r="M581" s="2259"/>
      <c r="N581" s="2258"/>
      <c r="O581" s="809"/>
      <c r="P581" s="809"/>
      <c r="Q581" s="809"/>
      <c r="AA581" s="233"/>
      <c r="AB581" s="233"/>
      <c r="AC581" s="233"/>
      <c r="AD581" s="233"/>
      <c r="AE581" s="233"/>
      <c r="AF581" s="233"/>
      <c r="AG581" s="233"/>
      <c r="AH581" s="233"/>
      <c r="AI581" s="233"/>
      <c r="AJ581" s="233"/>
      <c r="AK581" s="233"/>
      <c r="AL581" s="233"/>
      <c r="AM581" s="233"/>
      <c r="AN581" s="233"/>
      <c r="AO581" s="233"/>
      <c r="AP581" s="233"/>
      <c r="AQ581" s="233"/>
      <c r="AR581" s="233"/>
      <c r="AS581" s="233"/>
      <c r="AT581" s="233"/>
      <c r="AU581" s="233"/>
      <c r="AV581" s="233"/>
      <c r="AW581" s="233"/>
      <c r="AX581" s="233"/>
      <c r="AY581" s="233"/>
      <c r="AZ581" s="233"/>
      <c r="BA581" s="235"/>
      <c r="BB581" s="412"/>
      <c r="BC581" s="235"/>
      <c r="BD581" s="235"/>
      <c r="BE581" s="235"/>
      <c r="BF581" s="235"/>
      <c r="BG581" s="235"/>
      <c r="BH581" s="235"/>
      <c r="BI581" s="235"/>
      <c r="BJ581" s="235"/>
      <c r="BK581" s="235"/>
      <c r="BL581" s="235"/>
      <c r="BM581" s="235"/>
      <c r="BN581" s="235"/>
      <c r="BO581" s="235"/>
      <c r="BP581" s="235"/>
      <c r="BQ581" s="235"/>
      <c r="BR581" s="235"/>
      <c r="BS581" s="235"/>
      <c r="BT581" s="235"/>
      <c r="BU581" s="235"/>
      <c r="BV581" s="235"/>
      <c r="BW581" s="235"/>
      <c r="BX581" s="235"/>
      <c r="BY581" s="235"/>
      <c r="BZ581" s="236"/>
      <c r="CA581" s="236"/>
      <c r="CB581" s="236"/>
      <c r="CC581" s="236"/>
      <c r="CD581" s="236"/>
      <c r="CE581" s="236"/>
      <c r="CF581" s="236"/>
      <c r="CG581" s="236"/>
      <c r="CH581" s="236"/>
      <c r="CI581" s="236"/>
      <c r="CJ581" s="236"/>
      <c r="CK581" s="236"/>
      <c r="CL581" s="236"/>
      <c r="CM581" s="236"/>
      <c r="CN581" s="236"/>
      <c r="CO581" s="236"/>
      <c r="CP581" s="236"/>
      <c r="CQ581" s="236"/>
      <c r="CR581" s="236"/>
      <c r="CS581" s="236"/>
      <c r="CT581" s="236"/>
      <c r="CU581" s="236"/>
      <c r="CV581" s="236"/>
      <c r="CW581" s="236"/>
      <c r="CX581" s="236"/>
      <c r="CY581" s="236"/>
      <c r="CZ581" s="236"/>
    </row>
    <row r="582" s="240" customFormat="true" ht="25.15" customHeight="true" x14ac:dyDescent="0.2">
      <c r="C582" s="2430" t="s">
        <v>322</v>
      </c>
      <c r="D582" s="2258"/>
      <c r="E582" s="856">
        <v>1.5419014827308139E-2</v>
      </c>
      <c r="F582" s="809"/>
      <c r="G582" s="809"/>
      <c r="H582" s="2431" t="s">
        <v>192</v>
      </c>
      <c r="I582" s="2258"/>
      <c r="J582" s="879">
        <v>1</v>
      </c>
      <c r="K582" s="809"/>
      <c r="L582" s="809"/>
      <c r="M582" s="2259"/>
      <c r="N582" s="2258"/>
      <c r="O582" s="809"/>
      <c r="P582" s="809"/>
      <c r="Q582" s="809"/>
      <c r="AA582" s="233"/>
      <c r="AB582" s="233"/>
      <c r="AC582" s="233"/>
      <c r="AD582" s="233"/>
      <c r="AE582" s="233"/>
      <c r="AF582" s="233"/>
      <c r="AG582" s="233"/>
      <c r="AH582" s="233"/>
      <c r="AI582" s="233"/>
      <c r="AJ582" s="233"/>
      <c r="AK582" s="233"/>
      <c r="AL582" s="233"/>
      <c r="AM582" s="233"/>
      <c r="AN582" s="233"/>
      <c r="AO582" s="233"/>
      <c r="AP582" s="233"/>
      <c r="AQ582" s="233"/>
      <c r="AR582" s="233"/>
      <c r="AS582" s="233"/>
      <c r="AT582" s="233"/>
      <c r="AU582" s="233"/>
      <c r="AV582" s="233"/>
      <c r="AW582" s="233"/>
      <c r="AX582" s="233"/>
      <c r="AY582" s="233"/>
      <c r="AZ582" s="233"/>
      <c r="BA582" s="235"/>
      <c r="BB582" s="412"/>
      <c r="BC582" s="235"/>
      <c r="BD582" s="235"/>
      <c r="BE582" s="235"/>
      <c r="BF582" s="235"/>
      <c r="BG582" s="235"/>
      <c r="BH582" s="235"/>
      <c r="BI582" s="235"/>
      <c r="BJ582" s="235"/>
      <c r="BK582" s="235"/>
      <c r="BL582" s="235"/>
      <c r="BM582" s="235"/>
      <c r="BN582" s="235"/>
      <c r="BO582" s="235"/>
      <c r="BP582" s="235"/>
      <c r="BQ582" s="235"/>
      <c r="BR582" s="235"/>
      <c r="BS582" s="235"/>
      <c r="BT582" s="235"/>
      <c r="BU582" s="235"/>
      <c r="BV582" s="235"/>
      <c r="BW582" s="235"/>
      <c r="BX582" s="235"/>
      <c r="BY582" s="235"/>
      <c r="BZ582" s="236"/>
      <c r="CA582" s="236"/>
      <c r="CB582" s="236"/>
      <c r="CC582" s="236"/>
      <c r="CD582" s="236"/>
      <c r="CE582" s="236"/>
      <c r="CF582" s="236"/>
      <c r="CG582" s="236"/>
      <c r="CH582" s="236"/>
      <c r="CI582" s="236"/>
      <c r="CJ582" s="236"/>
      <c r="CK582" s="236"/>
      <c r="CL582" s="236"/>
      <c r="CM582" s="236"/>
      <c r="CN582" s="236"/>
      <c r="CO582" s="236"/>
      <c r="CP582" s="236"/>
      <c r="CQ582" s="236"/>
      <c r="CR582" s="236"/>
      <c r="CS582" s="236"/>
      <c r="CT582" s="236"/>
      <c r="CU582" s="236"/>
      <c r="CV582" s="236"/>
      <c r="CW582" s="236"/>
      <c r="CX582" s="236"/>
      <c r="CY582" s="236"/>
      <c r="CZ582" s="236"/>
    </row>
    <row r="583" s="240" customFormat="true" ht="25.15" customHeight="true" x14ac:dyDescent="0.2">
      <c r="C583" s="2430" t="s">
        <v>323</v>
      </c>
      <c r="D583" s="2258"/>
      <c r="E583" s="856">
        <v>-2.5313128075300104E-2</v>
      </c>
      <c r="F583" s="809"/>
      <c r="G583" s="809"/>
      <c r="H583" s="2259"/>
      <c r="I583" s="2258"/>
      <c r="J583" s="810"/>
      <c r="K583" s="809"/>
      <c r="L583" s="809"/>
      <c r="M583" s="2259"/>
      <c r="N583" s="2258"/>
      <c r="O583" s="809"/>
      <c r="P583" s="809"/>
      <c r="Q583" s="809"/>
      <c r="AA583" s="233"/>
      <c r="AB583" s="233"/>
      <c r="AC583" s="233"/>
      <c r="AD583" s="233"/>
      <c r="AE583" s="233"/>
      <c r="AF583" s="233"/>
      <c r="AG583" s="233"/>
      <c r="AH583" s="233"/>
      <c r="AI583" s="233"/>
      <c r="AJ583" s="233"/>
      <c r="AK583" s="233"/>
      <c r="AL583" s="233"/>
      <c r="AM583" s="233"/>
      <c r="AN583" s="233"/>
      <c r="AO583" s="233"/>
      <c r="AP583" s="233"/>
      <c r="AQ583" s="233"/>
      <c r="AR583" s="233"/>
      <c r="AS583" s="233"/>
      <c r="AT583" s="233"/>
      <c r="AU583" s="233"/>
      <c r="AV583" s="233"/>
      <c r="AW583" s="233"/>
      <c r="AX583" s="233"/>
      <c r="AY583" s="233"/>
      <c r="AZ583" s="233"/>
      <c r="BA583" s="235"/>
      <c r="BB583" s="412"/>
      <c r="BC583" s="235"/>
      <c r="BD583" s="235"/>
      <c r="BE583" s="235"/>
      <c r="BF583" s="235"/>
      <c r="BG583" s="235"/>
      <c r="BH583" s="235"/>
      <c r="BI583" s="235"/>
      <c r="BJ583" s="235"/>
      <c r="BK583" s="235"/>
      <c r="BL583" s="235"/>
      <c r="BM583" s="235"/>
      <c r="BN583" s="235"/>
      <c r="BO583" s="235"/>
      <c r="BP583" s="235"/>
      <c r="BQ583" s="235"/>
      <c r="BR583" s="235"/>
      <c r="BS583" s="235"/>
      <c r="BT583" s="235"/>
      <c r="BU583" s="235"/>
      <c r="BV583" s="235"/>
      <c r="BW583" s="235"/>
      <c r="BX583" s="235"/>
      <c r="BY583" s="235"/>
      <c r="BZ583" s="236"/>
      <c r="CA583" s="236"/>
      <c r="CB583" s="236"/>
      <c r="CC583" s="236"/>
      <c r="CD583" s="236"/>
      <c r="CE583" s="236"/>
      <c r="CF583" s="236"/>
      <c r="CG583" s="236"/>
      <c r="CH583" s="236"/>
      <c r="CI583" s="236"/>
      <c r="CJ583" s="236"/>
      <c r="CK583" s="236"/>
      <c r="CL583" s="236"/>
      <c r="CM583" s="236"/>
      <c r="CN583" s="236"/>
      <c r="CO583" s="236"/>
      <c r="CP583" s="236"/>
      <c r="CQ583" s="236"/>
      <c r="CR583" s="236"/>
      <c r="CS583" s="236"/>
      <c r="CT583" s="236"/>
      <c r="CU583" s="236"/>
      <c r="CV583" s="236"/>
      <c r="CW583" s="236"/>
      <c r="CX583" s="236"/>
      <c r="CY583" s="236"/>
      <c r="CZ583" s="236"/>
    </row>
    <row r="584" s="240" customFormat="true" ht="25.15" customHeight="true" x14ac:dyDescent="0.2">
      <c r="C584" s="2430" t="s">
        <v>303</v>
      </c>
      <c r="D584" s="2258"/>
      <c r="E584" s="856">
        <v>7.9950042756461601E-2</v>
      </c>
      <c r="F584" s="809"/>
      <c r="G584" s="809"/>
      <c r="H584" s="2259"/>
      <c r="I584" s="2258"/>
      <c r="J584" s="809"/>
      <c r="K584" s="809"/>
      <c r="L584" s="809"/>
      <c r="M584" s="2259"/>
      <c r="N584" s="2258"/>
      <c r="O584" s="809"/>
      <c r="P584" s="809"/>
      <c r="Q584" s="809"/>
      <c r="AA584" s="233"/>
      <c r="AB584" s="233"/>
      <c r="AC584" s="233"/>
      <c r="AD584" s="233"/>
      <c r="AE584" s="233"/>
      <c r="AF584" s="233"/>
      <c r="AG584" s="233"/>
      <c r="AH584" s="233"/>
      <c r="AI584" s="233"/>
      <c r="AJ584" s="233"/>
      <c r="AK584" s="233"/>
      <c r="AL584" s="233"/>
      <c r="AM584" s="233"/>
      <c r="AN584" s="233"/>
      <c r="AO584" s="233"/>
      <c r="AP584" s="233"/>
      <c r="AQ584" s="233"/>
      <c r="AR584" s="233"/>
      <c r="AS584" s="233"/>
      <c r="AT584" s="233"/>
      <c r="AU584" s="233"/>
      <c r="AV584" s="233"/>
      <c r="AW584" s="233"/>
      <c r="AX584" s="233"/>
      <c r="AY584" s="233"/>
      <c r="AZ584" s="233"/>
      <c r="BA584" s="235"/>
      <c r="BB584" s="412"/>
      <c r="BC584" s="235"/>
      <c r="BD584" s="235"/>
      <c r="BE584" s="235"/>
      <c r="BF584" s="235"/>
      <c r="BG584" s="235"/>
      <c r="BH584" s="235"/>
      <c r="BI584" s="235"/>
      <c r="BJ584" s="235"/>
      <c r="BK584" s="235"/>
      <c r="BL584" s="235"/>
      <c r="BM584" s="235"/>
      <c r="BN584" s="235"/>
      <c r="BO584" s="235"/>
      <c r="BP584" s="235"/>
      <c r="BQ584" s="235"/>
      <c r="BR584" s="235"/>
      <c r="BS584" s="235"/>
      <c r="BT584" s="235"/>
      <c r="BU584" s="235"/>
      <c r="BV584" s="235"/>
      <c r="BW584" s="235"/>
      <c r="BX584" s="235"/>
      <c r="BY584" s="235"/>
      <c r="BZ584" s="236"/>
      <c r="CA584" s="236"/>
      <c r="CB584" s="236"/>
      <c r="CC584" s="236"/>
      <c r="CD584" s="236"/>
      <c r="CE584" s="236"/>
      <c r="CF584" s="236"/>
      <c r="CG584" s="236"/>
      <c r="CH584" s="236"/>
      <c r="CI584" s="236"/>
      <c r="CJ584" s="236"/>
      <c r="CK584" s="236"/>
      <c r="CL584" s="236"/>
      <c r="CM584" s="236"/>
      <c r="CN584" s="236"/>
      <c r="CO584" s="236"/>
      <c r="CP584" s="236"/>
      <c r="CQ584" s="236"/>
      <c r="CR584" s="236"/>
      <c r="CS584" s="236"/>
      <c r="CT584" s="236"/>
      <c r="CU584" s="236"/>
      <c r="CV584" s="236"/>
      <c r="CW584" s="236"/>
      <c r="CX584" s="236"/>
      <c r="CY584" s="236"/>
      <c r="CZ584" s="236"/>
    </row>
    <row r="585" s="240" customFormat="true" ht="25.15" customHeight="true" x14ac:dyDescent="0.2">
      <c r="C585" s="2430" t="s">
        <v>333</v>
      </c>
      <c r="D585" s="2258"/>
      <c r="E585" s="856">
        <v>9.9338535563824083E-3</v>
      </c>
      <c r="F585" s="809"/>
      <c r="G585" s="809"/>
      <c r="H585" s="2259"/>
      <c r="I585" s="2258"/>
      <c r="J585" s="809"/>
      <c r="K585" s="809"/>
      <c r="L585" s="809"/>
      <c r="M585" s="2259"/>
      <c r="N585" s="2258"/>
      <c r="O585" s="809"/>
      <c r="P585" s="809"/>
      <c r="Q585" s="809"/>
      <c r="AA585" s="233"/>
      <c r="AB585" s="233"/>
      <c r="AC585" s="233"/>
      <c r="AD585" s="233"/>
      <c r="AE585" s="233"/>
      <c r="AF585" s="233"/>
      <c r="AG585" s="233"/>
      <c r="AH585" s="233"/>
      <c r="AI585" s="233"/>
      <c r="AJ585" s="233"/>
      <c r="AK585" s="233"/>
      <c r="AL585" s="233"/>
      <c r="AM585" s="233"/>
      <c r="AN585" s="233"/>
      <c r="AO585" s="233"/>
      <c r="AP585" s="233"/>
      <c r="AQ585" s="233"/>
      <c r="AR585" s="233"/>
      <c r="AS585" s="233"/>
      <c r="AT585" s="233"/>
      <c r="AU585" s="233"/>
      <c r="AV585" s="233"/>
      <c r="AW585" s="233"/>
      <c r="AX585" s="233"/>
      <c r="AY585" s="233"/>
      <c r="AZ585" s="233"/>
      <c r="BA585" s="235"/>
      <c r="BB585" s="412"/>
      <c r="BC585" s="235"/>
      <c r="BD585" s="235"/>
      <c r="BE585" s="235"/>
      <c r="BF585" s="235"/>
      <c r="BG585" s="235"/>
      <c r="BH585" s="235"/>
      <c r="BI585" s="235"/>
      <c r="BJ585" s="235"/>
      <c r="BK585" s="235"/>
      <c r="BL585" s="235"/>
      <c r="BM585" s="235"/>
      <c r="BN585" s="235"/>
      <c r="BO585" s="235"/>
      <c r="BP585" s="235"/>
      <c r="BQ585" s="235"/>
      <c r="BR585" s="235"/>
      <c r="BS585" s="235"/>
      <c r="BT585" s="235"/>
      <c r="BU585" s="235"/>
      <c r="BV585" s="235"/>
      <c r="BW585" s="235"/>
      <c r="BX585" s="235"/>
      <c r="BY585" s="235"/>
      <c r="BZ585" s="236"/>
      <c r="CA585" s="236"/>
      <c r="CB585" s="236"/>
      <c r="CC585" s="236"/>
      <c r="CD585" s="236"/>
      <c r="CE585" s="236"/>
      <c r="CF585" s="236"/>
      <c r="CG585" s="236"/>
      <c r="CH585" s="236"/>
      <c r="CI585" s="236"/>
      <c r="CJ585" s="236"/>
      <c r="CK585" s="236"/>
      <c r="CL585" s="236"/>
      <c r="CM585" s="236"/>
      <c r="CN585" s="236"/>
      <c r="CO585" s="236"/>
      <c r="CP585" s="236"/>
      <c r="CQ585" s="236"/>
      <c r="CR585" s="236"/>
      <c r="CS585" s="236"/>
      <c r="CT585" s="236"/>
      <c r="CU585" s="236"/>
      <c r="CV585" s="236"/>
      <c r="CW585" s="236"/>
      <c r="CX585" s="236"/>
      <c r="CY585" s="236"/>
      <c r="CZ585" s="236"/>
    </row>
    <row r="586" s="240" customFormat="true" ht="25.15" customHeight="true" x14ac:dyDescent="0.2">
      <c r="C586" s="2429" t="s">
        <v>307</v>
      </c>
      <c r="D586" s="2258"/>
      <c r="E586" s="861">
        <v>8.5083219742347255E-2</v>
      </c>
      <c r="F586" s="809"/>
      <c r="G586" s="809"/>
      <c r="H586" s="2259"/>
      <c r="I586" s="2258"/>
      <c r="J586" s="809"/>
      <c r="K586" s="809"/>
      <c r="L586" s="809"/>
      <c r="M586" s="2259"/>
      <c r="N586" s="2258"/>
      <c r="O586" s="809"/>
      <c r="P586" s="809"/>
      <c r="Q586" s="809"/>
      <c r="AA586" s="233"/>
      <c r="AB586" s="233"/>
      <c r="AC586" s="233"/>
      <c r="AD586" s="233"/>
      <c r="AE586" s="233"/>
      <c r="AF586" s="233"/>
      <c r="AG586" s="233"/>
      <c r="AH586" s="233"/>
      <c r="AI586" s="233"/>
      <c r="AJ586" s="233"/>
      <c r="AK586" s="233"/>
      <c r="AL586" s="233"/>
      <c r="AM586" s="233"/>
      <c r="AN586" s="233"/>
      <c r="AO586" s="233"/>
      <c r="AP586" s="233"/>
      <c r="AQ586" s="233"/>
      <c r="AR586" s="233"/>
      <c r="AS586" s="233"/>
      <c r="AT586" s="233"/>
      <c r="AU586" s="233"/>
      <c r="AV586" s="233"/>
      <c r="AW586" s="233"/>
      <c r="AX586" s="233"/>
      <c r="AY586" s="233"/>
      <c r="AZ586" s="233"/>
      <c r="BA586" s="235"/>
      <c r="BB586" s="412"/>
      <c r="BC586" s="235"/>
      <c r="BD586" s="235"/>
      <c r="BE586" s="235"/>
      <c r="BF586" s="235"/>
      <c r="BG586" s="235"/>
      <c r="BH586" s="235"/>
      <c r="BI586" s="235"/>
      <c r="BJ586" s="235"/>
      <c r="BK586" s="235"/>
      <c r="BL586" s="235"/>
      <c r="BM586" s="235"/>
      <c r="BN586" s="235"/>
      <c r="BO586" s="235"/>
      <c r="BP586" s="235"/>
      <c r="BQ586" s="235"/>
      <c r="BR586" s="235"/>
      <c r="BS586" s="235"/>
      <c r="BT586" s="235"/>
      <c r="BU586" s="235"/>
      <c r="BV586" s="235"/>
      <c r="BW586" s="235"/>
      <c r="BX586" s="235"/>
      <c r="BY586" s="235"/>
      <c r="BZ586" s="236"/>
      <c r="CA586" s="236"/>
      <c r="CB586" s="236"/>
      <c r="CC586" s="236"/>
      <c r="CD586" s="236"/>
      <c r="CE586" s="236"/>
      <c r="CF586" s="236"/>
      <c r="CG586" s="236"/>
      <c r="CH586" s="236"/>
      <c r="CI586" s="236"/>
      <c r="CJ586" s="236"/>
      <c r="CK586" s="236"/>
      <c r="CL586" s="236"/>
      <c r="CM586" s="236"/>
      <c r="CN586" s="236"/>
      <c r="CO586" s="236"/>
      <c r="CP586" s="236"/>
      <c r="CQ586" s="236"/>
      <c r="CR586" s="236"/>
      <c r="CS586" s="236"/>
      <c r="CT586" s="236"/>
      <c r="CU586" s="236"/>
      <c r="CV586" s="236"/>
      <c r="CW586" s="236"/>
      <c r="CX586" s="236"/>
      <c r="CY586" s="236"/>
      <c r="CZ586" s="236"/>
    </row>
    <row r="587" s="240" customFormat="true" ht="25.15" customHeight="true" x14ac:dyDescent="0.2">
      <c r="C587" s="2259"/>
      <c r="D587" s="2258"/>
      <c r="E587" s="810"/>
      <c r="F587" s="809"/>
      <c r="G587" s="809"/>
      <c r="H587" s="2259"/>
      <c r="I587" s="2258"/>
      <c r="J587" s="809"/>
      <c r="K587" s="809"/>
      <c r="L587" s="809"/>
      <c r="M587" s="2259"/>
      <c r="N587" s="2258"/>
      <c r="O587" s="809"/>
      <c r="P587" s="809"/>
      <c r="Q587" s="809"/>
      <c r="AA587" s="233"/>
      <c r="AB587" s="233"/>
      <c r="AC587" s="233"/>
      <c r="AD587" s="233"/>
      <c r="AE587" s="233"/>
      <c r="AF587" s="233"/>
      <c r="AG587" s="233"/>
      <c r="AH587" s="233"/>
      <c r="AI587" s="233"/>
      <c r="AJ587" s="233"/>
      <c r="AK587" s="233"/>
      <c r="AL587" s="233"/>
      <c r="AM587" s="233"/>
      <c r="AN587" s="233"/>
      <c r="AO587" s="233"/>
      <c r="AP587" s="233"/>
      <c r="AQ587" s="233"/>
      <c r="AR587" s="233"/>
      <c r="AS587" s="233"/>
      <c r="AT587" s="233"/>
      <c r="AU587" s="233"/>
      <c r="AV587" s="233"/>
      <c r="AW587" s="233"/>
      <c r="AX587" s="233"/>
      <c r="AY587" s="233"/>
      <c r="AZ587" s="233"/>
      <c r="BA587" s="235"/>
      <c r="BB587" s="412"/>
      <c r="BC587" s="235"/>
      <c r="BD587" s="235"/>
      <c r="BE587" s="235"/>
      <c r="BF587" s="235"/>
      <c r="BG587" s="235"/>
      <c r="BH587" s="235"/>
      <c r="BI587" s="235"/>
      <c r="BJ587" s="235"/>
      <c r="BK587" s="235"/>
      <c r="BL587" s="235"/>
      <c r="BM587" s="235"/>
      <c r="BN587" s="235"/>
      <c r="BO587" s="235"/>
      <c r="BP587" s="235"/>
      <c r="BQ587" s="235"/>
      <c r="BR587" s="235"/>
      <c r="BS587" s="235"/>
      <c r="BT587" s="235"/>
      <c r="BU587" s="235"/>
      <c r="BV587" s="235"/>
      <c r="BW587" s="235"/>
      <c r="BX587" s="235"/>
      <c r="BY587" s="235"/>
      <c r="BZ587" s="236"/>
      <c r="CA587" s="236"/>
      <c r="CB587" s="236"/>
      <c r="CC587" s="236"/>
      <c r="CD587" s="236"/>
      <c r="CE587" s="236"/>
      <c r="CF587" s="236"/>
      <c r="CG587" s="236"/>
      <c r="CH587" s="236"/>
      <c r="CI587" s="236"/>
      <c r="CJ587" s="236"/>
      <c r="CK587" s="236"/>
      <c r="CL587" s="236"/>
      <c r="CM587" s="236"/>
      <c r="CN587" s="236"/>
      <c r="CO587" s="236"/>
      <c r="CP587" s="236"/>
      <c r="CQ587" s="236"/>
      <c r="CR587" s="236"/>
      <c r="CS587" s="236"/>
      <c r="CT587" s="236"/>
      <c r="CU587" s="236"/>
      <c r="CV587" s="236"/>
      <c r="CW587" s="236"/>
      <c r="CX587" s="236"/>
      <c r="CY587" s="236"/>
      <c r="CZ587" s="236"/>
    </row>
    <row r="588" s="240" customFormat="true" ht="25.15" customHeight="true" x14ac:dyDescent="0.2">
      <c r="C588" s="2259"/>
      <c r="D588" s="2258"/>
      <c r="E588" s="809"/>
      <c r="F588" s="809"/>
      <c r="G588" s="809"/>
      <c r="H588" s="2259"/>
      <c r="I588" s="2258"/>
      <c r="J588" s="809"/>
      <c r="K588" s="809"/>
      <c r="L588" s="809"/>
      <c r="M588" s="2259"/>
      <c r="N588" s="2258"/>
      <c r="O588" s="809"/>
      <c r="P588" s="809"/>
      <c r="Q588" s="809"/>
      <c r="AA588" s="233"/>
      <c r="AB588" s="233"/>
      <c r="AC588" s="233"/>
      <c r="AD588" s="233"/>
      <c r="AE588" s="233"/>
      <c r="AF588" s="233"/>
      <c r="AG588" s="233"/>
      <c r="AH588" s="233"/>
      <c r="AI588" s="233"/>
      <c r="AJ588" s="233"/>
      <c r="AK588" s="233"/>
      <c r="AL588" s="233"/>
      <c r="AM588" s="233"/>
      <c r="AN588" s="233"/>
      <c r="AO588" s="233"/>
      <c r="AP588" s="233"/>
      <c r="AQ588" s="233"/>
      <c r="AR588" s="233"/>
      <c r="AS588" s="233"/>
      <c r="AT588" s="233"/>
      <c r="AU588" s="233"/>
      <c r="AV588" s="233"/>
      <c r="AW588" s="233"/>
      <c r="AX588" s="233"/>
      <c r="AY588" s="233"/>
      <c r="AZ588" s="233"/>
      <c r="BA588" s="235"/>
      <c r="BB588" s="412"/>
      <c r="BC588" s="235"/>
      <c r="BD588" s="235"/>
      <c r="BE588" s="235"/>
      <c r="BF588" s="235"/>
      <c r="BG588" s="235"/>
      <c r="BH588" s="235"/>
      <c r="BI588" s="235"/>
      <c r="BJ588" s="235"/>
      <c r="BK588" s="235"/>
      <c r="BL588" s="235"/>
      <c r="BM588" s="235"/>
      <c r="BN588" s="235"/>
      <c r="BO588" s="235"/>
      <c r="BP588" s="235"/>
      <c r="BQ588" s="235"/>
      <c r="BR588" s="235"/>
      <c r="BS588" s="235"/>
      <c r="BT588" s="235"/>
      <c r="BU588" s="235"/>
      <c r="BV588" s="235"/>
      <c r="BW588" s="235"/>
      <c r="BX588" s="235"/>
      <c r="BY588" s="235"/>
      <c r="BZ588" s="236"/>
      <c r="CA588" s="236"/>
      <c r="CB588" s="236"/>
      <c r="CC588" s="236"/>
      <c r="CD588" s="236"/>
      <c r="CE588" s="236"/>
      <c r="CF588" s="236"/>
      <c r="CG588" s="236"/>
      <c r="CH588" s="236"/>
      <c r="CI588" s="236"/>
      <c r="CJ588" s="236"/>
      <c r="CK588" s="236"/>
      <c r="CL588" s="236"/>
      <c r="CM588" s="236"/>
      <c r="CN588" s="236"/>
      <c r="CO588" s="236"/>
      <c r="CP588" s="236"/>
      <c r="CQ588" s="236"/>
      <c r="CR588" s="236"/>
      <c r="CS588" s="236"/>
      <c r="CT588" s="236"/>
      <c r="CU588" s="236"/>
      <c r="CV588" s="236"/>
      <c r="CW588" s="236"/>
      <c r="CX588" s="236"/>
      <c r="CY588" s="236"/>
      <c r="CZ588" s="236"/>
    </row>
    <row r="589" s="240" customFormat="true" ht="25.15" customHeight="true" x14ac:dyDescent="0.2">
      <c r="C589" s="2428" t="s">
        <v>248</v>
      </c>
      <c r="D589" s="2258"/>
      <c r="E589" s="2258"/>
      <c r="F589" s="809"/>
      <c r="G589" s="809"/>
      <c r="H589" s="2259"/>
      <c r="I589" s="2258"/>
      <c r="J589" s="809"/>
      <c r="K589" s="809"/>
      <c r="L589" s="809"/>
      <c r="M589" s="2259"/>
      <c r="N589" s="2258"/>
      <c r="O589" s="809"/>
      <c r="P589" s="809"/>
      <c r="Q589" s="809"/>
      <c r="AA589" s="233"/>
      <c r="AB589" s="233"/>
      <c r="AC589" s="233"/>
      <c r="AD589" s="233"/>
      <c r="AE589" s="233"/>
      <c r="AF589" s="233"/>
      <c r="AG589" s="233"/>
      <c r="AH589" s="233"/>
      <c r="AI589" s="233"/>
      <c r="AJ589" s="233"/>
      <c r="AK589" s="233"/>
      <c r="AL589" s="233"/>
      <c r="AM589" s="233"/>
      <c r="AN589" s="233"/>
      <c r="AO589" s="233"/>
      <c r="AP589" s="233"/>
      <c r="AQ589" s="233"/>
      <c r="AR589" s="233"/>
      <c r="AS589" s="233"/>
      <c r="AT589" s="233"/>
      <c r="AU589" s="233"/>
      <c r="AV589" s="233"/>
      <c r="AW589" s="233"/>
      <c r="AX589" s="233"/>
      <c r="AY589" s="233"/>
      <c r="AZ589" s="233"/>
      <c r="BA589" s="235"/>
      <c r="BB589" s="412"/>
      <c r="BC589" s="235"/>
      <c r="BD589" s="235"/>
      <c r="BE589" s="235"/>
      <c r="BF589" s="235"/>
      <c r="BG589" s="235"/>
      <c r="BH589" s="235"/>
      <c r="BI589" s="235"/>
      <c r="BJ589" s="235"/>
      <c r="BK589" s="235"/>
      <c r="BL589" s="235"/>
      <c r="BM589" s="235"/>
      <c r="BN589" s="235"/>
      <c r="BO589" s="235"/>
      <c r="BP589" s="235"/>
      <c r="BQ589" s="235"/>
      <c r="BR589" s="235"/>
      <c r="BS589" s="235"/>
      <c r="BT589" s="235"/>
      <c r="BU589" s="235"/>
      <c r="BV589" s="235"/>
      <c r="BW589" s="235"/>
      <c r="BX589" s="235"/>
      <c r="BY589" s="235"/>
      <c r="BZ589" s="236"/>
      <c r="CA589" s="236"/>
      <c r="CB589" s="236"/>
      <c r="CC589" s="236"/>
      <c r="CD589" s="236"/>
      <c r="CE589" s="236"/>
      <c r="CF589" s="236"/>
      <c r="CG589" s="236"/>
      <c r="CH589" s="236"/>
      <c r="CI589" s="236"/>
      <c r="CJ589" s="236"/>
      <c r="CK589" s="236"/>
      <c r="CL589" s="236"/>
      <c r="CM589" s="236"/>
      <c r="CN589" s="236"/>
      <c r="CO589" s="236"/>
      <c r="CP589" s="236"/>
      <c r="CQ589" s="236"/>
      <c r="CR589" s="236"/>
      <c r="CS589" s="236"/>
      <c r="CT589" s="236"/>
      <c r="CU589" s="236"/>
      <c r="CV589" s="236"/>
      <c r="CW589" s="236"/>
      <c r="CX589" s="236"/>
      <c r="CY589" s="236"/>
      <c r="CZ589" s="236"/>
    </row>
    <row r="590" s="240" customFormat="true" ht="25.15" customHeight="true" x14ac:dyDescent="0.2">
      <c r="C590" s="2426" t="s">
        <v>191</v>
      </c>
      <c r="D590" s="2258"/>
      <c r="E590" s="880" t="s">
        <v>192</v>
      </c>
      <c r="F590" s="809"/>
      <c r="G590" s="809"/>
      <c r="H590" s="2259"/>
      <c r="I590" s="2258"/>
      <c r="J590" s="809"/>
      <c r="K590" s="809"/>
      <c r="L590" s="809"/>
      <c r="M590" s="2259"/>
      <c r="N590" s="2258"/>
      <c r="O590" s="809"/>
      <c r="P590" s="809"/>
      <c r="Q590" s="809"/>
      <c r="AA590" s="233"/>
      <c r="AB590" s="233"/>
      <c r="AC590" s="233"/>
      <c r="AD590" s="233"/>
      <c r="AE590" s="233"/>
      <c r="AF590" s="233"/>
      <c r="AG590" s="233"/>
      <c r="AH590" s="233"/>
      <c r="AI590" s="233"/>
      <c r="AJ590" s="233"/>
      <c r="AK590" s="233"/>
      <c r="AL590" s="233"/>
      <c r="AM590" s="233"/>
      <c r="AN590" s="233"/>
      <c r="AO590" s="233"/>
      <c r="AP590" s="233"/>
      <c r="AQ590" s="233"/>
      <c r="AR590" s="233"/>
      <c r="AS590" s="233"/>
      <c r="AT590" s="233"/>
      <c r="AU590" s="233"/>
      <c r="AV590" s="233"/>
      <c r="AW590" s="233"/>
      <c r="AX590" s="233"/>
      <c r="AY590" s="233"/>
      <c r="AZ590" s="233"/>
      <c r="BA590" s="235"/>
      <c r="BB590" s="412"/>
      <c r="BC590" s="235"/>
      <c r="BD590" s="235"/>
      <c r="BE590" s="235"/>
      <c r="BF590" s="235"/>
      <c r="BG590" s="235"/>
      <c r="BH590" s="235"/>
      <c r="BI590" s="235"/>
      <c r="BJ590" s="235"/>
      <c r="BK590" s="235"/>
      <c r="BL590" s="235"/>
      <c r="BM590" s="235"/>
      <c r="BN590" s="235"/>
      <c r="BO590" s="235"/>
      <c r="BP590" s="235"/>
      <c r="BQ590" s="235"/>
      <c r="BR590" s="235"/>
      <c r="BS590" s="235"/>
      <c r="BT590" s="235"/>
      <c r="BU590" s="235"/>
      <c r="BV590" s="235"/>
      <c r="BW590" s="235"/>
      <c r="BX590" s="235"/>
      <c r="BY590" s="235"/>
      <c r="BZ590" s="236"/>
      <c r="CA590" s="236"/>
      <c r="CB590" s="236"/>
      <c r="CC590" s="236"/>
      <c r="CD590" s="236"/>
      <c r="CE590" s="236"/>
      <c r="CF590" s="236"/>
      <c r="CG590" s="236"/>
      <c r="CH590" s="236"/>
      <c r="CI590" s="236"/>
      <c r="CJ590" s="236"/>
      <c r="CK590" s="236"/>
      <c r="CL590" s="236"/>
      <c r="CM590" s="236"/>
      <c r="CN590" s="236"/>
      <c r="CO590" s="236"/>
      <c r="CP590" s="236"/>
      <c r="CQ590" s="236"/>
      <c r="CR590" s="236"/>
      <c r="CS590" s="236"/>
      <c r="CT590" s="236"/>
      <c r="CU590" s="236"/>
      <c r="CV590" s="236"/>
      <c r="CW590" s="236"/>
      <c r="CX590" s="236"/>
      <c r="CY590" s="236"/>
      <c r="CZ590" s="236"/>
    </row>
    <row r="591" s="240" customFormat="true" ht="25.15" customHeight="true" x14ac:dyDescent="0.2">
      <c r="C591" s="2427" t="s">
        <v>192</v>
      </c>
      <c r="D591" s="2258"/>
      <c r="E591" s="881">
        <v>0.99999999999999989</v>
      </c>
      <c r="F591" s="809"/>
      <c r="G591" s="809"/>
      <c r="H591" s="2259"/>
      <c r="I591" s="2258"/>
      <c r="J591" s="809"/>
      <c r="K591" s="809"/>
      <c r="L591" s="809"/>
      <c r="M591" s="2259"/>
      <c r="N591" s="2258"/>
      <c r="O591" s="809"/>
      <c r="P591" s="809"/>
      <c r="Q591" s="809"/>
      <c r="AA591" s="233"/>
      <c r="AB591" s="233"/>
      <c r="AC591" s="233"/>
      <c r="AD591" s="233"/>
      <c r="AE591" s="233"/>
      <c r="AF591" s="233"/>
      <c r="AG591" s="233"/>
      <c r="AH591" s="233"/>
      <c r="AI591" s="233"/>
      <c r="AJ591" s="233"/>
      <c r="AK591" s="233"/>
      <c r="AL591" s="233"/>
      <c r="AM591" s="233"/>
      <c r="AN591" s="233"/>
      <c r="AO591" s="233"/>
      <c r="AP591" s="233"/>
      <c r="AQ591" s="233"/>
      <c r="AR591" s="233"/>
      <c r="AS591" s="233"/>
      <c r="AT591" s="233"/>
      <c r="AU591" s="233"/>
      <c r="AV591" s="233"/>
      <c r="AW591" s="233"/>
      <c r="AX591" s="233"/>
      <c r="AY591" s="233"/>
      <c r="AZ591" s="233"/>
      <c r="BA591" s="235"/>
      <c r="BB591" s="412"/>
      <c r="BC591" s="235"/>
      <c r="BD591" s="235"/>
      <c r="BE591" s="235"/>
      <c r="BF591" s="235"/>
      <c r="BG591" s="235"/>
      <c r="BH591" s="235"/>
      <c r="BI591" s="235"/>
      <c r="BJ591" s="235"/>
      <c r="BK591" s="235"/>
      <c r="BL591" s="235"/>
      <c r="BM591" s="235"/>
      <c r="BN591" s="235"/>
      <c r="BO591" s="235"/>
      <c r="BP591" s="235"/>
      <c r="BQ591" s="235"/>
      <c r="BR591" s="235"/>
      <c r="BS591" s="235"/>
      <c r="BT591" s="235"/>
      <c r="BU591" s="235"/>
      <c r="BV591" s="235"/>
      <c r="BW591" s="235"/>
      <c r="BX591" s="235"/>
      <c r="BY591" s="235"/>
      <c r="BZ591" s="236"/>
      <c r="CA591" s="236"/>
      <c r="CB591" s="236"/>
      <c r="CC591" s="236"/>
      <c r="CD591" s="236"/>
      <c r="CE591" s="236"/>
      <c r="CF591" s="236"/>
      <c r="CG591" s="236"/>
      <c r="CH591" s="236"/>
      <c r="CI591" s="236"/>
      <c r="CJ591" s="236"/>
      <c r="CK591" s="236"/>
      <c r="CL591" s="236"/>
      <c r="CM591" s="236"/>
      <c r="CN591" s="236"/>
      <c r="CO591" s="236"/>
      <c r="CP591" s="236"/>
      <c r="CQ591" s="236"/>
      <c r="CR591" s="236"/>
      <c r="CS591" s="236"/>
      <c r="CT591" s="236"/>
      <c r="CU591" s="236"/>
      <c r="CV591" s="236"/>
      <c r="CW591" s="236"/>
      <c r="CX591" s="236"/>
      <c r="CY591" s="236"/>
      <c r="CZ591" s="236"/>
    </row>
    <row r="592" s="240" customFormat="true" ht="25.15" customHeight="true" x14ac:dyDescent="0.2">
      <c r="C592" s="2259"/>
      <c r="D592" s="2258"/>
      <c r="E592" s="810"/>
      <c r="F592" s="809"/>
      <c r="G592" s="809"/>
      <c r="H592" s="2259"/>
      <c r="I592" s="2258"/>
      <c r="J592" s="809"/>
      <c r="K592" s="809"/>
      <c r="L592" s="809"/>
      <c r="M592" s="2259"/>
      <c r="N592" s="2258"/>
      <c r="O592" s="809"/>
      <c r="P592" s="809"/>
      <c r="Q592" s="809"/>
      <c r="AA592" s="233"/>
      <c r="AB592" s="233"/>
      <c r="AC592" s="233"/>
      <c r="AD592" s="233"/>
      <c r="AE592" s="233"/>
      <c r="AF592" s="233"/>
      <c r="AG592" s="233"/>
      <c r="AH592" s="233"/>
      <c r="AI592" s="233"/>
      <c r="AJ592" s="233"/>
      <c r="AK592" s="233"/>
      <c r="AL592" s="233"/>
      <c r="AM592" s="233"/>
      <c r="AN592" s="233"/>
      <c r="AO592" s="233"/>
      <c r="AP592" s="233"/>
      <c r="AQ592" s="233"/>
      <c r="AR592" s="233"/>
      <c r="AS592" s="233"/>
      <c r="AT592" s="233"/>
      <c r="AU592" s="233"/>
      <c r="AV592" s="233"/>
      <c r="AW592" s="233"/>
      <c r="AX592" s="233"/>
      <c r="AY592" s="233"/>
      <c r="AZ592" s="233"/>
      <c r="BA592" s="235"/>
      <c r="BB592" s="412"/>
      <c r="BC592" s="235"/>
      <c r="BD592" s="235"/>
      <c r="BE592" s="235"/>
      <c r="BF592" s="235"/>
      <c r="BG592" s="235"/>
      <c r="BH592" s="235"/>
      <c r="BI592" s="235"/>
      <c r="BJ592" s="235"/>
      <c r="BK592" s="235"/>
      <c r="BL592" s="235"/>
      <c r="BM592" s="235"/>
      <c r="BN592" s="235"/>
      <c r="BO592" s="235"/>
      <c r="BP592" s="235"/>
      <c r="BQ592" s="235"/>
      <c r="BR592" s="235"/>
      <c r="BS592" s="235"/>
      <c r="BT592" s="235"/>
      <c r="BU592" s="235"/>
      <c r="BV592" s="235"/>
      <c r="BW592" s="235"/>
      <c r="BX592" s="235"/>
      <c r="BY592" s="235"/>
      <c r="BZ592" s="236"/>
      <c r="CA592" s="236"/>
      <c r="CB592" s="236"/>
      <c r="CC592" s="236"/>
      <c r="CD592" s="236"/>
      <c r="CE592" s="236"/>
      <c r="CF592" s="236"/>
      <c r="CG592" s="236"/>
      <c r="CH592" s="236"/>
      <c r="CI592" s="236"/>
      <c r="CJ592" s="236"/>
      <c r="CK592" s="236"/>
      <c r="CL592" s="236"/>
      <c r="CM592" s="236"/>
      <c r="CN592" s="236"/>
      <c r="CO592" s="236"/>
      <c r="CP592" s="236"/>
      <c r="CQ592" s="236"/>
      <c r="CR592" s="236"/>
      <c r="CS592" s="236"/>
      <c r="CT592" s="236"/>
      <c r="CU592" s="236"/>
      <c r="CV592" s="236"/>
      <c r="CW592" s="236"/>
      <c r="CX592" s="236"/>
      <c r="CY592" s="236"/>
      <c r="CZ592" s="236"/>
    </row>
    <row r="593" s="240" customFormat="true" ht="25.15" customHeight="true" x14ac:dyDescent="0.2">
      <c r="C593" s="2259"/>
      <c r="D593" s="2258"/>
      <c r="E593" s="809"/>
      <c r="F593" s="809"/>
      <c r="G593" s="809"/>
      <c r="H593" s="2259"/>
      <c r="I593" s="2258"/>
      <c r="J593" s="809"/>
      <c r="K593" s="809"/>
      <c r="L593" s="809"/>
      <c r="M593" s="2259"/>
      <c r="N593" s="2258"/>
      <c r="O593" s="809"/>
      <c r="P593" s="809"/>
      <c r="Q593" s="809"/>
      <c r="AA593" s="233"/>
      <c r="AB593" s="233"/>
      <c r="AC593" s="233"/>
      <c r="AD593" s="233"/>
      <c r="AE593" s="233"/>
      <c r="AF593" s="233"/>
      <c r="AG593" s="233"/>
      <c r="AH593" s="233"/>
      <c r="AI593" s="233"/>
      <c r="AJ593" s="233"/>
      <c r="AK593" s="233"/>
      <c r="AL593" s="233"/>
      <c r="AM593" s="233"/>
      <c r="AN593" s="233"/>
      <c r="AO593" s="233"/>
      <c r="AP593" s="233"/>
      <c r="AQ593" s="233"/>
      <c r="AR593" s="233"/>
      <c r="AS593" s="233"/>
      <c r="AT593" s="233"/>
      <c r="AU593" s="233"/>
      <c r="AV593" s="233"/>
      <c r="AW593" s="233"/>
      <c r="AX593" s="233"/>
      <c r="AY593" s="233"/>
      <c r="AZ593" s="233"/>
      <c r="BA593" s="235"/>
      <c r="BB593" s="412"/>
      <c r="BC593" s="235"/>
      <c r="BD593" s="235"/>
      <c r="BE593" s="235"/>
      <c r="BF593" s="235"/>
      <c r="BG593" s="235"/>
      <c r="BH593" s="235"/>
      <c r="BI593" s="235"/>
      <c r="BJ593" s="235"/>
      <c r="BK593" s="235"/>
      <c r="BL593" s="235"/>
      <c r="BM593" s="235"/>
      <c r="BN593" s="235"/>
      <c r="BO593" s="235"/>
      <c r="BP593" s="235"/>
      <c r="BQ593" s="235"/>
      <c r="BR593" s="235"/>
      <c r="BS593" s="235"/>
      <c r="BT593" s="235"/>
      <c r="BU593" s="235"/>
      <c r="BV593" s="235"/>
      <c r="BW593" s="235"/>
      <c r="BX593" s="235"/>
      <c r="BY593" s="235"/>
      <c r="BZ593" s="236"/>
      <c r="CA593" s="236"/>
      <c r="CB593" s="236"/>
      <c r="CC593" s="236"/>
      <c r="CD593" s="236"/>
      <c r="CE593" s="236"/>
      <c r="CF593" s="236"/>
      <c r="CG593" s="236"/>
      <c r="CH593" s="236"/>
      <c r="CI593" s="236"/>
      <c r="CJ593" s="236"/>
      <c r="CK593" s="236"/>
      <c r="CL593" s="236"/>
      <c r="CM593" s="236"/>
      <c r="CN593" s="236"/>
      <c r="CO593" s="236"/>
      <c r="CP593" s="236"/>
      <c r="CQ593" s="236"/>
      <c r="CR593" s="236"/>
      <c r="CS593" s="236"/>
      <c r="CT593" s="236"/>
      <c r="CU593" s="236"/>
      <c r="CV593" s="236"/>
      <c r="CW593" s="236"/>
      <c r="CX593" s="236"/>
      <c r="CY593" s="236"/>
      <c r="CZ593" s="236"/>
    </row>
    <row r="594" s="240" customFormat="true" ht="25.15" customHeight="true" x14ac:dyDescent="0.2">
      <c r="C594" s="2259"/>
      <c r="D594" s="2258"/>
      <c r="E594" s="809"/>
      <c r="F594" s="809"/>
      <c r="G594" s="809"/>
      <c r="H594" s="2259"/>
      <c r="I594" s="2258"/>
      <c r="J594" s="809"/>
      <c r="K594" s="809"/>
      <c r="L594" s="809"/>
      <c r="M594" s="2259"/>
      <c r="N594" s="2258"/>
      <c r="O594" s="809"/>
      <c r="P594" s="809"/>
      <c r="Q594" s="809"/>
      <c r="AA594" s="233"/>
      <c r="AB594" s="233"/>
      <c r="AC594" s="233"/>
      <c r="AD594" s="233"/>
      <c r="AE594" s="233"/>
      <c r="AF594" s="233"/>
      <c r="AG594" s="233"/>
      <c r="AH594" s="233"/>
      <c r="AI594" s="233"/>
      <c r="AJ594" s="233"/>
      <c r="AK594" s="233"/>
      <c r="AL594" s="233"/>
      <c r="AM594" s="233"/>
      <c r="AN594" s="233"/>
      <c r="AO594" s="233"/>
      <c r="AP594" s="233"/>
      <c r="AQ594" s="233"/>
      <c r="AR594" s="233"/>
      <c r="AS594" s="233"/>
      <c r="AT594" s="233"/>
      <c r="AU594" s="233"/>
      <c r="AV594" s="233"/>
      <c r="AW594" s="233"/>
      <c r="AX594" s="233"/>
      <c r="AY594" s="233"/>
      <c r="AZ594" s="233"/>
      <c r="BA594" s="235"/>
      <c r="BB594" s="412"/>
      <c r="BC594" s="235"/>
      <c r="BD594" s="235"/>
      <c r="BE594" s="235"/>
      <c r="BF594" s="235"/>
      <c r="BG594" s="235"/>
      <c r="BH594" s="235"/>
      <c r="BI594" s="235"/>
      <c r="BJ594" s="235"/>
      <c r="BK594" s="235"/>
      <c r="BL594" s="235"/>
      <c r="BM594" s="235"/>
      <c r="BN594" s="235"/>
      <c r="BO594" s="235"/>
      <c r="BP594" s="235"/>
      <c r="BQ594" s="235"/>
      <c r="BR594" s="235"/>
      <c r="BS594" s="235"/>
      <c r="BT594" s="235"/>
      <c r="BU594" s="235"/>
      <c r="BV594" s="235"/>
      <c r="BW594" s="235"/>
      <c r="BX594" s="235"/>
      <c r="BY594" s="235"/>
      <c r="BZ594" s="236"/>
      <c r="CA594" s="236"/>
      <c r="CB594" s="236"/>
      <c r="CC594" s="236"/>
      <c r="CD594" s="236"/>
      <c r="CE594" s="236"/>
      <c r="CF594" s="236"/>
      <c r="CG594" s="236"/>
      <c r="CH594" s="236"/>
      <c r="CI594" s="236"/>
      <c r="CJ594" s="236"/>
      <c r="CK594" s="236"/>
      <c r="CL594" s="236"/>
      <c r="CM594" s="236"/>
      <c r="CN594" s="236"/>
      <c r="CO594" s="236"/>
      <c r="CP594" s="236"/>
      <c r="CQ594" s="236"/>
      <c r="CR594" s="236"/>
      <c r="CS594" s="236"/>
      <c r="CT594" s="236"/>
      <c r="CU594" s="236"/>
      <c r="CV594" s="236"/>
      <c r="CW594" s="236"/>
      <c r="CX594" s="236"/>
      <c r="CY594" s="236"/>
      <c r="CZ594" s="236"/>
    </row>
    <row r="595" s="240" customFormat="true" ht="25.15" customHeight="true" x14ac:dyDescent="0.2">
      <c r="C595" s="2259"/>
      <c r="D595" s="2258"/>
      <c r="E595" s="809"/>
      <c r="F595" s="809"/>
      <c r="G595" s="809"/>
      <c r="H595" s="2259"/>
      <c r="I595" s="2258"/>
      <c r="J595" s="809"/>
      <c r="K595" s="809"/>
      <c r="L595" s="809"/>
      <c r="M595" s="2259"/>
      <c r="N595" s="2258"/>
      <c r="O595" s="809"/>
      <c r="P595" s="809"/>
      <c r="Q595" s="809"/>
      <c r="AA595" s="233"/>
      <c r="AB595" s="233"/>
      <c r="AC595" s="233"/>
      <c r="AD595" s="233"/>
      <c r="AE595" s="233"/>
      <c r="AF595" s="233"/>
      <c r="AG595" s="233"/>
      <c r="AH595" s="233"/>
      <c r="AI595" s="233"/>
      <c r="AJ595" s="233"/>
      <c r="AK595" s="233"/>
      <c r="AL595" s="233"/>
      <c r="AM595" s="233"/>
      <c r="AN595" s="233"/>
      <c r="AO595" s="233"/>
      <c r="AP595" s="233"/>
      <c r="AQ595" s="233"/>
      <c r="AR595" s="233"/>
      <c r="AS595" s="233"/>
      <c r="AT595" s="233"/>
      <c r="AU595" s="233"/>
      <c r="AV595" s="233"/>
      <c r="AW595" s="233"/>
      <c r="AX595" s="233"/>
      <c r="AY595" s="233"/>
      <c r="AZ595" s="233"/>
      <c r="BA595" s="235"/>
      <c r="BB595" s="412"/>
      <c r="BC595" s="235"/>
      <c r="BD595" s="235"/>
      <c r="BE595" s="235"/>
      <c r="BF595" s="235"/>
      <c r="BG595" s="235"/>
      <c r="BH595" s="235"/>
      <c r="BI595" s="235"/>
      <c r="BJ595" s="235"/>
      <c r="BK595" s="235"/>
      <c r="BL595" s="235"/>
      <c r="BM595" s="235"/>
      <c r="BN595" s="235"/>
      <c r="BO595" s="235"/>
      <c r="BP595" s="235"/>
      <c r="BQ595" s="235"/>
      <c r="BR595" s="235"/>
      <c r="BS595" s="235"/>
      <c r="BT595" s="235"/>
      <c r="BU595" s="235"/>
      <c r="BV595" s="235"/>
      <c r="BW595" s="235"/>
      <c r="BX595" s="235"/>
      <c r="BY595" s="235"/>
      <c r="BZ595" s="236"/>
      <c r="CA595" s="236"/>
      <c r="CB595" s="236"/>
      <c r="CC595" s="236"/>
      <c r="CD595" s="236"/>
      <c r="CE595" s="236"/>
      <c r="CF595" s="236"/>
      <c r="CG595" s="236"/>
      <c r="CH595" s="236"/>
      <c r="CI595" s="236"/>
      <c r="CJ595" s="236"/>
      <c r="CK595" s="236"/>
      <c r="CL595" s="236"/>
      <c r="CM595" s="236"/>
      <c r="CN595" s="236"/>
      <c r="CO595" s="236"/>
      <c r="CP595" s="236"/>
      <c r="CQ595" s="236"/>
      <c r="CR595" s="236"/>
      <c r="CS595" s="236"/>
      <c r="CT595" s="236"/>
      <c r="CU595" s="236"/>
      <c r="CV595" s="236"/>
      <c r="CW595" s="236"/>
      <c r="CX595" s="236"/>
      <c r="CY595" s="236"/>
      <c r="CZ595" s="236"/>
    </row>
    <row r="596" s="240" customFormat="true" ht="25.15" customHeight="true" x14ac:dyDescent="0.2">
      <c r="C596" s="2259"/>
      <c r="D596" s="2258"/>
      <c r="E596" s="809"/>
      <c r="F596" s="809"/>
      <c r="G596" s="809"/>
      <c r="H596" s="2259"/>
      <c r="I596" s="2258"/>
      <c r="J596" s="809"/>
      <c r="K596" s="809"/>
      <c r="L596" s="809"/>
      <c r="M596" s="2259"/>
      <c r="N596" s="2258"/>
      <c r="O596" s="809"/>
      <c r="P596" s="809"/>
      <c r="Q596" s="809"/>
      <c r="AA596" s="233"/>
      <c r="AB596" s="233"/>
      <c r="AC596" s="233"/>
      <c r="AD596" s="233"/>
      <c r="AE596" s="233"/>
      <c r="AF596" s="233"/>
      <c r="AG596" s="233"/>
      <c r="AH596" s="233"/>
      <c r="AI596" s="233"/>
      <c r="AJ596" s="233"/>
      <c r="AK596" s="233"/>
      <c r="AL596" s="233"/>
      <c r="AM596" s="233"/>
      <c r="AN596" s="233"/>
      <c r="AO596" s="233"/>
      <c r="AP596" s="233"/>
      <c r="AQ596" s="233"/>
      <c r="AR596" s="233"/>
      <c r="AS596" s="233"/>
      <c r="AT596" s="233"/>
      <c r="AU596" s="233"/>
      <c r="AV596" s="233"/>
      <c r="AW596" s="233"/>
      <c r="AX596" s="233"/>
      <c r="AY596" s="233"/>
      <c r="AZ596" s="233"/>
      <c r="BA596" s="235"/>
      <c r="BB596" s="412"/>
      <c r="BC596" s="235"/>
      <c r="BD596" s="235"/>
      <c r="BE596" s="235"/>
      <c r="BF596" s="235"/>
      <c r="BG596" s="235"/>
      <c r="BH596" s="235"/>
      <c r="BI596" s="235"/>
      <c r="BJ596" s="235"/>
      <c r="BK596" s="235"/>
      <c r="BL596" s="235"/>
      <c r="BM596" s="235"/>
      <c r="BN596" s="235"/>
      <c r="BO596" s="235"/>
      <c r="BP596" s="235"/>
      <c r="BQ596" s="235"/>
      <c r="BR596" s="235"/>
      <c r="BS596" s="235"/>
      <c r="BT596" s="235"/>
      <c r="BU596" s="235"/>
      <c r="BV596" s="235"/>
      <c r="BW596" s="235"/>
      <c r="BX596" s="235"/>
      <c r="BY596" s="235"/>
      <c r="BZ596" s="236"/>
      <c r="CA596" s="236"/>
      <c r="CB596" s="236"/>
      <c r="CC596" s="236"/>
      <c r="CD596" s="236"/>
      <c r="CE596" s="236"/>
      <c r="CF596" s="236"/>
      <c r="CG596" s="236"/>
      <c r="CH596" s="236"/>
      <c r="CI596" s="236"/>
      <c r="CJ596" s="236"/>
      <c r="CK596" s="236"/>
      <c r="CL596" s="236"/>
      <c r="CM596" s="236"/>
      <c r="CN596" s="236"/>
      <c r="CO596" s="236"/>
      <c r="CP596" s="236"/>
      <c r="CQ596" s="236"/>
      <c r="CR596" s="236"/>
      <c r="CS596" s="236"/>
      <c r="CT596" s="236"/>
      <c r="CU596" s="236"/>
      <c r="CV596" s="236"/>
      <c r="CW596" s="236"/>
      <c r="CX596" s="236"/>
      <c r="CY596" s="236"/>
      <c r="CZ596" s="236"/>
    </row>
    <row r="597" s="240" customFormat="true" ht="25.15" customHeight="true" x14ac:dyDescent="0.2">
      <c r="C597" s="2259"/>
      <c r="D597" s="2258"/>
      <c r="E597" s="809"/>
      <c r="F597" s="809"/>
      <c r="G597" s="809"/>
      <c r="H597" s="2259"/>
      <c r="I597" s="2258"/>
      <c r="J597" s="809"/>
      <c r="K597" s="809"/>
      <c r="L597" s="809"/>
      <c r="M597" s="2259"/>
      <c r="N597" s="2258"/>
      <c r="O597" s="809"/>
      <c r="P597" s="809"/>
      <c r="Q597" s="809"/>
      <c r="AA597" s="233"/>
      <c r="AB597" s="233"/>
      <c r="AC597" s="233"/>
      <c r="AD597" s="233"/>
      <c r="AE597" s="233"/>
      <c r="AF597" s="233"/>
      <c r="AG597" s="233"/>
      <c r="AH597" s="233"/>
      <c r="AI597" s="233"/>
      <c r="AJ597" s="233"/>
      <c r="AK597" s="233"/>
      <c r="AL597" s="233"/>
      <c r="AM597" s="233"/>
      <c r="AN597" s="233"/>
      <c r="AO597" s="233"/>
      <c r="AP597" s="233"/>
      <c r="AQ597" s="233"/>
      <c r="AR597" s="233"/>
      <c r="AS597" s="233"/>
      <c r="AT597" s="233"/>
      <c r="AU597" s="233"/>
      <c r="AV597" s="233"/>
      <c r="AW597" s="233"/>
      <c r="AX597" s="233"/>
      <c r="AY597" s="233"/>
      <c r="AZ597" s="233"/>
      <c r="BA597" s="235"/>
      <c r="BB597" s="412"/>
      <c r="BC597" s="235"/>
      <c r="BD597" s="235"/>
      <c r="BE597" s="235"/>
      <c r="BF597" s="235"/>
      <c r="BG597" s="235"/>
      <c r="BH597" s="235"/>
      <c r="BI597" s="235"/>
      <c r="BJ597" s="235"/>
      <c r="BK597" s="235"/>
      <c r="BL597" s="235"/>
      <c r="BM597" s="235"/>
      <c r="BN597" s="235"/>
      <c r="BO597" s="235"/>
      <c r="BP597" s="235"/>
      <c r="BQ597" s="235"/>
      <c r="BR597" s="235"/>
      <c r="BS597" s="235"/>
      <c r="BT597" s="235"/>
      <c r="BU597" s="235"/>
      <c r="BV597" s="235"/>
      <c r="BW597" s="235"/>
      <c r="BX597" s="235"/>
      <c r="BY597" s="235"/>
      <c r="BZ597" s="236"/>
      <c r="CA597" s="236"/>
      <c r="CB597" s="236"/>
      <c r="CC597" s="236"/>
      <c r="CD597" s="236"/>
      <c r="CE597" s="236"/>
      <c r="CF597" s="236"/>
      <c r="CG597" s="236"/>
      <c r="CH597" s="236"/>
      <c r="CI597" s="236"/>
      <c r="CJ597" s="236"/>
      <c r="CK597" s="236"/>
      <c r="CL597" s="236"/>
      <c r="CM597" s="236"/>
      <c r="CN597" s="236"/>
      <c r="CO597" s="236"/>
      <c r="CP597" s="236"/>
      <c r="CQ597" s="236"/>
      <c r="CR597" s="236"/>
      <c r="CS597" s="236"/>
      <c r="CT597" s="236"/>
      <c r="CU597" s="236"/>
      <c r="CV597" s="236"/>
      <c r="CW597" s="236"/>
      <c r="CX597" s="236"/>
      <c r="CY597" s="236"/>
      <c r="CZ597" s="236"/>
    </row>
    <row r="598" s="240" customFormat="true" ht="25.15" customHeight="true" x14ac:dyDescent="0.2">
      <c r="C598" s="2259"/>
      <c r="D598" s="2258"/>
      <c r="E598" s="809"/>
      <c r="F598" s="809"/>
      <c r="G598" s="809"/>
      <c r="H598" s="2259"/>
      <c r="I598" s="2258"/>
      <c r="J598" s="809"/>
      <c r="K598" s="809"/>
      <c r="L598" s="809"/>
      <c r="M598" s="2259"/>
      <c r="N598" s="2258"/>
      <c r="O598" s="809"/>
      <c r="P598" s="809"/>
      <c r="Q598" s="809"/>
      <c r="AA598" s="233"/>
      <c r="AB598" s="233"/>
      <c r="AC598" s="233"/>
      <c r="AD598" s="233"/>
      <c r="AE598" s="233"/>
      <c r="AF598" s="233"/>
      <c r="AG598" s="233"/>
      <c r="AH598" s="233"/>
      <c r="AI598" s="233"/>
      <c r="AJ598" s="233"/>
      <c r="AK598" s="233"/>
      <c r="AL598" s="233"/>
      <c r="AM598" s="233"/>
      <c r="AN598" s="233"/>
      <c r="AO598" s="233"/>
      <c r="AP598" s="233"/>
      <c r="AQ598" s="233"/>
      <c r="AR598" s="233"/>
      <c r="AS598" s="233"/>
      <c r="AT598" s="233"/>
      <c r="AU598" s="233"/>
      <c r="AV598" s="233"/>
      <c r="AW598" s="233"/>
      <c r="AX598" s="233"/>
      <c r="AY598" s="233"/>
      <c r="AZ598" s="233"/>
      <c r="BA598" s="235"/>
      <c r="BB598" s="412"/>
      <c r="BC598" s="235"/>
      <c r="BD598" s="235"/>
      <c r="BE598" s="235"/>
      <c r="BF598" s="235"/>
      <c r="BG598" s="235"/>
      <c r="BH598" s="235"/>
      <c r="BI598" s="235"/>
      <c r="BJ598" s="235"/>
      <c r="BK598" s="235"/>
      <c r="BL598" s="235"/>
      <c r="BM598" s="235"/>
      <c r="BN598" s="235"/>
      <c r="BO598" s="235"/>
      <c r="BP598" s="235"/>
      <c r="BQ598" s="235"/>
      <c r="BR598" s="235"/>
      <c r="BS598" s="235"/>
      <c r="BT598" s="235"/>
      <c r="BU598" s="235"/>
      <c r="BV598" s="235"/>
      <c r="BW598" s="235"/>
      <c r="BX598" s="235"/>
      <c r="BY598" s="235"/>
      <c r="BZ598" s="236"/>
      <c r="CA598" s="236"/>
      <c r="CB598" s="236"/>
      <c r="CC598" s="236"/>
      <c r="CD598" s="236"/>
      <c r="CE598" s="236"/>
      <c r="CF598" s="236"/>
      <c r="CG598" s="236"/>
      <c r="CH598" s="236"/>
      <c r="CI598" s="236"/>
      <c r="CJ598" s="236"/>
      <c r="CK598" s="236"/>
      <c r="CL598" s="236"/>
      <c r="CM598" s="236"/>
      <c r="CN598" s="236"/>
      <c r="CO598" s="236"/>
      <c r="CP598" s="236"/>
      <c r="CQ598" s="236"/>
      <c r="CR598" s="236"/>
      <c r="CS598" s="236"/>
      <c r="CT598" s="236"/>
      <c r="CU598" s="236"/>
      <c r="CV598" s="236"/>
      <c r="CW598" s="236"/>
      <c r="CX598" s="236"/>
      <c r="CY598" s="236"/>
      <c r="CZ598" s="236"/>
    </row>
    <row r="599" s="240" customFormat="true" ht="25.15" customHeight="true" x14ac:dyDescent="0.2">
      <c r="C599" s="2259"/>
      <c r="D599" s="2258"/>
      <c r="E599" s="809"/>
      <c r="F599" s="809"/>
      <c r="G599" s="809"/>
      <c r="H599" s="2259"/>
      <c r="I599" s="2258"/>
      <c r="J599" s="809"/>
      <c r="K599" s="809"/>
      <c r="L599" s="809"/>
      <c r="M599" s="2259"/>
      <c r="N599" s="2258"/>
      <c r="O599" s="809"/>
      <c r="P599" s="809"/>
      <c r="Q599" s="809"/>
      <c r="AA599" s="233"/>
      <c r="AB599" s="233"/>
      <c r="AC599" s="233"/>
      <c r="AD599" s="233"/>
      <c r="AE599" s="233"/>
      <c r="AF599" s="233"/>
      <c r="AG599" s="233"/>
      <c r="AH599" s="233"/>
      <c r="AI599" s="233"/>
      <c r="AJ599" s="233"/>
      <c r="AK599" s="233"/>
      <c r="AL599" s="233"/>
      <c r="AM599" s="233"/>
      <c r="AN599" s="233"/>
      <c r="AO599" s="233"/>
      <c r="AP599" s="233"/>
      <c r="AQ599" s="233"/>
      <c r="AR599" s="233"/>
      <c r="AS599" s="233"/>
      <c r="AT599" s="233"/>
      <c r="AU599" s="233"/>
      <c r="AV599" s="233"/>
      <c r="AW599" s="233"/>
      <c r="AX599" s="233"/>
      <c r="AY599" s="233"/>
      <c r="AZ599" s="233"/>
      <c r="BA599" s="235"/>
      <c r="BB599" s="412"/>
      <c r="BC599" s="235"/>
      <c r="BD599" s="235"/>
      <c r="BE599" s="235"/>
      <c r="BF599" s="235"/>
      <c r="BG599" s="235"/>
      <c r="BH599" s="235"/>
      <c r="BI599" s="235"/>
      <c r="BJ599" s="235"/>
      <c r="BK599" s="235"/>
      <c r="BL599" s="235"/>
      <c r="BM599" s="235"/>
      <c r="BN599" s="235"/>
      <c r="BO599" s="235"/>
      <c r="BP599" s="235"/>
      <c r="BQ599" s="235"/>
      <c r="BR599" s="235"/>
      <c r="BS599" s="235"/>
      <c r="BT599" s="235"/>
      <c r="BU599" s="235"/>
      <c r="BV599" s="235"/>
      <c r="BW599" s="235"/>
      <c r="BX599" s="235"/>
      <c r="BY599" s="235"/>
      <c r="BZ599" s="236"/>
      <c r="CA599" s="236"/>
      <c r="CB599" s="236"/>
      <c r="CC599" s="236"/>
      <c r="CD599" s="236"/>
      <c r="CE599" s="236"/>
      <c r="CF599" s="236"/>
      <c r="CG599" s="236"/>
      <c r="CH599" s="236"/>
      <c r="CI599" s="236"/>
      <c r="CJ599" s="236"/>
      <c r="CK599" s="236"/>
      <c r="CL599" s="236"/>
      <c r="CM599" s="236"/>
      <c r="CN599" s="236"/>
      <c r="CO599" s="236"/>
      <c r="CP599" s="236"/>
      <c r="CQ599" s="236"/>
      <c r="CR599" s="236"/>
      <c r="CS599" s="236"/>
      <c r="CT599" s="236"/>
      <c r="CU599" s="236"/>
      <c r="CV599" s="236"/>
      <c r="CW599" s="236"/>
      <c r="CX599" s="236"/>
      <c r="CY599" s="236"/>
      <c r="CZ599" s="236"/>
    </row>
    <row r="600" s="240" customFormat="true" ht="25.15" customHeight="true" x14ac:dyDescent="0.2">
      <c r="C600" s="2259"/>
      <c r="D600" s="2258"/>
      <c r="E600" s="809"/>
      <c r="F600" s="809"/>
      <c r="G600" s="809"/>
      <c r="H600" s="2259"/>
      <c r="I600" s="2258"/>
      <c r="J600" s="809"/>
      <c r="K600" s="809"/>
      <c r="L600" s="809"/>
      <c r="M600" s="2259"/>
      <c r="N600" s="2258"/>
      <c r="O600" s="809"/>
      <c r="P600" s="809"/>
      <c r="Q600" s="809"/>
      <c r="AA600" s="233"/>
      <c r="AB600" s="233"/>
      <c r="AC600" s="233"/>
      <c r="AD600" s="233"/>
      <c r="AE600" s="233"/>
      <c r="AF600" s="233"/>
      <c r="AG600" s="233"/>
      <c r="AH600" s="233"/>
      <c r="AI600" s="233"/>
      <c r="AJ600" s="233"/>
      <c r="AK600" s="233"/>
      <c r="AL600" s="233"/>
      <c r="AM600" s="233"/>
      <c r="AN600" s="233"/>
      <c r="AO600" s="233"/>
      <c r="AP600" s="233"/>
      <c r="AQ600" s="233"/>
      <c r="AR600" s="233"/>
      <c r="AS600" s="233"/>
      <c r="AT600" s="233"/>
      <c r="AU600" s="233"/>
      <c r="AV600" s="233"/>
      <c r="AW600" s="233"/>
      <c r="AX600" s="233"/>
      <c r="AY600" s="233"/>
      <c r="AZ600" s="233"/>
      <c r="BA600" s="235"/>
      <c r="BB600" s="412"/>
      <c r="BC600" s="235"/>
      <c r="BD600" s="235"/>
      <c r="BE600" s="235"/>
      <c r="BF600" s="235"/>
      <c r="BG600" s="235"/>
      <c r="BH600" s="235"/>
      <c r="BI600" s="235"/>
      <c r="BJ600" s="235"/>
      <c r="BK600" s="235"/>
      <c r="BL600" s="235"/>
      <c r="BM600" s="235"/>
      <c r="BN600" s="235"/>
      <c r="BO600" s="235"/>
      <c r="BP600" s="235"/>
      <c r="BQ600" s="235"/>
      <c r="BR600" s="235"/>
      <c r="BS600" s="235"/>
      <c r="BT600" s="235"/>
      <c r="BU600" s="235"/>
      <c r="BV600" s="235"/>
      <c r="BW600" s="235"/>
      <c r="BX600" s="235"/>
      <c r="BY600" s="235"/>
      <c r="BZ600" s="236"/>
      <c r="CA600" s="236"/>
      <c r="CB600" s="236"/>
      <c r="CC600" s="236"/>
      <c r="CD600" s="236"/>
      <c r="CE600" s="236"/>
      <c r="CF600" s="236"/>
      <c r="CG600" s="236"/>
      <c r="CH600" s="236"/>
      <c r="CI600" s="236"/>
      <c r="CJ600" s="236"/>
      <c r="CK600" s="236"/>
      <c r="CL600" s="236"/>
      <c r="CM600" s="236"/>
      <c r="CN600" s="236"/>
      <c r="CO600" s="236"/>
      <c r="CP600" s="236"/>
      <c r="CQ600" s="236"/>
      <c r="CR600" s="236"/>
      <c r="CS600" s="236"/>
      <c r="CT600" s="236"/>
      <c r="CU600" s="236"/>
      <c r="CV600" s="236"/>
      <c r="CW600" s="236"/>
      <c r="CX600" s="236"/>
      <c r="CY600" s="236"/>
      <c r="CZ600" s="236"/>
    </row>
    <row r="601" s="240" customFormat="true" ht="25.15" customHeight="true" x14ac:dyDescent="0.2">
      <c r="C601" s="2259"/>
      <c r="D601" s="2258"/>
      <c r="E601" s="809"/>
      <c r="F601" s="809"/>
      <c r="G601" s="809"/>
      <c r="H601" s="2259"/>
      <c r="I601" s="2258"/>
      <c r="J601" s="809"/>
      <c r="K601" s="809"/>
      <c r="L601" s="809"/>
      <c r="M601" s="2259"/>
      <c r="N601" s="2258"/>
      <c r="O601" s="809"/>
      <c r="P601" s="809"/>
      <c r="Q601" s="809"/>
      <c r="AA601" s="233"/>
      <c r="AB601" s="233"/>
      <c r="AC601" s="233"/>
      <c r="AD601" s="233"/>
      <c r="AE601" s="233"/>
      <c r="AF601" s="233"/>
      <c r="AG601" s="233"/>
      <c r="AH601" s="233"/>
      <c r="AI601" s="233"/>
      <c r="AJ601" s="233"/>
      <c r="AK601" s="233"/>
      <c r="AL601" s="233"/>
      <c r="AM601" s="233"/>
      <c r="AN601" s="233"/>
      <c r="AO601" s="233"/>
      <c r="AP601" s="233"/>
      <c r="AQ601" s="233"/>
      <c r="AR601" s="233"/>
      <c r="AS601" s="233"/>
      <c r="AT601" s="233"/>
      <c r="AU601" s="233"/>
      <c r="AV601" s="233"/>
      <c r="AW601" s="233"/>
      <c r="AX601" s="233"/>
      <c r="AY601" s="233"/>
      <c r="AZ601" s="233"/>
      <c r="BA601" s="235"/>
      <c r="BB601" s="412"/>
      <c r="BC601" s="235"/>
      <c r="BD601" s="235"/>
      <c r="BE601" s="235"/>
      <c r="BF601" s="235"/>
      <c r="BG601" s="235"/>
      <c r="BH601" s="235"/>
      <c r="BI601" s="235"/>
      <c r="BJ601" s="235"/>
      <c r="BK601" s="235"/>
      <c r="BL601" s="235"/>
      <c r="BM601" s="235"/>
      <c r="BN601" s="235"/>
      <c r="BO601" s="235"/>
      <c r="BP601" s="235"/>
      <c r="BQ601" s="235"/>
      <c r="BR601" s="235"/>
      <c r="BS601" s="235"/>
      <c r="BT601" s="235"/>
      <c r="BU601" s="235"/>
      <c r="BV601" s="235"/>
      <c r="BW601" s="235"/>
      <c r="BX601" s="235"/>
      <c r="BY601" s="235"/>
      <c r="BZ601" s="236"/>
      <c r="CA601" s="236"/>
      <c r="CB601" s="236"/>
      <c r="CC601" s="236"/>
      <c r="CD601" s="236"/>
      <c r="CE601" s="236"/>
      <c r="CF601" s="236"/>
      <c r="CG601" s="236"/>
      <c r="CH601" s="236"/>
      <c r="CI601" s="236"/>
      <c r="CJ601" s="236"/>
      <c r="CK601" s="236"/>
      <c r="CL601" s="236"/>
      <c r="CM601" s="236"/>
      <c r="CN601" s="236"/>
      <c r="CO601" s="236"/>
      <c r="CP601" s="236"/>
      <c r="CQ601" s="236"/>
      <c r="CR601" s="236"/>
      <c r="CS601" s="236"/>
      <c r="CT601" s="236"/>
      <c r="CU601" s="236"/>
      <c r="CV601" s="236"/>
      <c r="CW601" s="236"/>
      <c r="CX601" s="236"/>
      <c r="CY601" s="236"/>
      <c r="CZ601" s="236"/>
    </row>
    <row r="602" s="240" customFormat="true" ht="25.15" customHeight="true" x14ac:dyDescent="0.2">
      <c r="C602" s="2259"/>
      <c r="D602" s="2258"/>
      <c r="E602" s="809"/>
      <c r="F602" s="809"/>
      <c r="G602" s="809"/>
      <c r="H602" s="2259"/>
      <c r="I602" s="2258"/>
      <c r="J602" s="809"/>
      <c r="K602" s="809"/>
      <c r="L602" s="809"/>
      <c r="M602" s="2259"/>
      <c r="N602" s="2258"/>
      <c r="O602" s="809"/>
      <c r="P602" s="809"/>
      <c r="Q602" s="809"/>
      <c r="AA602" s="233"/>
      <c r="AB602" s="233"/>
      <c r="AC602" s="233"/>
      <c r="AD602" s="233"/>
      <c r="AE602" s="233"/>
      <c r="AF602" s="233"/>
      <c r="AG602" s="233"/>
      <c r="AH602" s="233"/>
      <c r="AI602" s="233"/>
      <c r="AJ602" s="233"/>
      <c r="AK602" s="233"/>
      <c r="AL602" s="233"/>
      <c r="AM602" s="233"/>
      <c r="AN602" s="233"/>
      <c r="AO602" s="233"/>
      <c r="AP602" s="233"/>
      <c r="AQ602" s="233"/>
      <c r="AR602" s="233"/>
      <c r="AS602" s="233"/>
      <c r="AT602" s="233"/>
      <c r="AU602" s="233"/>
      <c r="AV602" s="233"/>
      <c r="AW602" s="233"/>
      <c r="AX602" s="233"/>
      <c r="AY602" s="233"/>
      <c r="AZ602" s="233"/>
      <c r="BA602" s="235"/>
      <c r="BB602" s="412"/>
      <c r="BC602" s="235"/>
      <c r="BD602" s="235"/>
      <c r="BE602" s="235"/>
      <c r="BF602" s="235"/>
      <c r="BG602" s="235"/>
      <c r="BH602" s="235"/>
      <c r="BI602" s="235"/>
      <c r="BJ602" s="235"/>
      <c r="BK602" s="235"/>
      <c r="BL602" s="235"/>
      <c r="BM602" s="235"/>
      <c r="BN602" s="235"/>
      <c r="BO602" s="235"/>
      <c r="BP602" s="235"/>
      <c r="BQ602" s="235"/>
      <c r="BR602" s="235"/>
      <c r="BS602" s="235"/>
      <c r="BT602" s="235"/>
      <c r="BU602" s="235"/>
      <c r="BV602" s="235"/>
      <c r="BW602" s="235"/>
      <c r="BX602" s="235"/>
      <c r="BY602" s="235"/>
      <c r="BZ602" s="236"/>
      <c r="CA602" s="236"/>
      <c r="CB602" s="236"/>
      <c r="CC602" s="236"/>
      <c r="CD602" s="236"/>
      <c r="CE602" s="236"/>
      <c r="CF602" s="236"/>
      <c r="CG602" s="236"/>
      <c r="CH602" s="236"/>
      <c r="CI602" s="236"/>
      <c r="CJ602" s="236"/>
      <c r="CK602" s="236"/>
      <c r="CL602" s="236"/>
      <c r="CM602" s="236"/>
      <c r="CN602" s="236"/>
      <c r="CO602" s="236"/>
      <c r="CP602" s="236"/>
      <c r="CQ602" s="236"/>
      <c r="CR602" s="236"/>
      <c r="CS602" s="236"/>
      <c r="CT602" s="236"/>
      <c r="CU602" s="236"/>
      <c r="CV602" s="236"/>
      <c r="CW602" s="236"/>
      <c r="CX602" s="236"/>
      <c r="CY602" s="236"/>
      <c r="CZ602" s="236"/>
    </row>
    <row r="603" s="240" customFormat="true" ht="25.15" customHeight="true" x14ac:dyDescent="0.2">
      <c r="C603" s="2259"/>
      <c r="D603" s="2258"/>
      <c r="E603" s="809"/>
      <c r="F603" s="809"/>
      <c r="G603" s="809"/>
      <c r="H603" s="2259"/>
      <c r="I603" s="2258"/>
      <c r="J603" s="809"/>
      <c r="K603" s="809"/>
      <c r="L603" s="809"/>
      <c r="M603" s="2259"/>
      <c r="N603" s="2258"/>
      <c r="O603" s="809"/>
      <c r="P603" s="809"/>
      <c r="Q603" s="809"/>
      <c r="AA603" s="233"/>
      <c r="AB603" s="233"/>
      <c r="AC603" s="233"/>
      <c r="AD603" s="233"/>
      <c r="AE603" s="233"/>
      <c r="AF603" s="233"/>
      <c r="AG603" s="233"/>
      <c r="AH603" s="233"/>
      <c r="AI603" s="233"/>
      <c r="AJ603" s="233"/>
      <c r="AK603" s="233"/>
      <c r="AL603" s="233"/>
      <c r="AM603" s="233"/>
      <c r="AN603" s="233"/>
      <c r="AO603" s="233"/>
      <c r="AP603" s="233"/>
      <c r="AQ603" s="233"/>
      <c r="AR603" s="233"/>
      <c r="AS603" s="233"/>
      <c r="AT603" s="233"/>
      <c r="AU603" s="233"/>
      <c r="AV603" s="233"/>
      <c r="AW603" s="233"/>
      <c r="AX603" s="233"/>
      <c r="AY603" s="233"/>
      <c r="AZ603" s="233"/>
      <c r="BA603" s="235"/>
      <c r="BB603" s="412"/>
      <c r="BC603" s="235"/>
      <c r="BD603" s="235"/>
      <c r="BE603" s="235"/>
      <c r="BF603" s="235"/>
      <c r="BG603" s="235"/>
      <c r="BH603" s="235"/>
      <c r="BI603" s="235"/>
      <c r="BJ603" s="235"/>
      <c r="BK603" s="235"/>
      <c r="BL603" s="235"/>
      <c r="BM603" s="235"/>
      <c r="BN603" s="235"/>
      <c r="BO603" s="235"/>
      <c r="BP603" s="235"/>
      <c r="BQ603" s="235"/>
      <c r="BR603" s="235"/>
      <c r="BS603" s="235"/>
      <c r="BT603" s="235"/>
      <c r="BU603" s="235"/>
      <c r="BV603" s="235"/>
      <c r="BW603" s="235"/>
      <c r="BX603" s="235"/>
      <c r="BY603" s="235"/>
      <c r="BZ603" s="236"/>
      <c r="CA603" s="236"/>
      <c r="CB603" s="236"/>
      <c r="CC603" s="236"/>
      <c r="CD603" s="236"/>
      <c r="CE603" s="236"/>
      <c r="CF603" s="236"/>
      <c r="CG603" s="236"/>
      <c r="CH603" s="236"/>
      <c r="CI603" s="236"/>
      <c r="CJ603" s="236"/>
      <c r="CK603" s="236"/>
      <c r="CL603" s="236"/>
      <c r="CM603" s="236"/>
      <c r="CN603" s="236"/>
      <c r="CO603" s="236"/>
      <c r="CP603" s="236"/>
      <c r="CQ603" s="236"/>
      <c r="CR603" s="236"/>
      <c r="CS603" s="236"/>
      <c r="CT603" s="236"/>
      <c r="CU603" s="236"/>
      <c r="CV603" s="236"/>
      <c r="CW603" s="236"/>
      <c r="CX603" s="236"/>
      <c r="CY603" s="236"/>
      <c r="CZ603" s="236"/>
    </row>
    <row r="604" s="240" customFormat="true" ht="25.15" customHeight="true" x14ac:dyDescent="0.2">
      <c r="C604" s="2259"/>
      <c r="D604" s="2258"/>
      <c r="E604" s="809"/>
      <c r="F604" s="809"/>
      <c r="G604" s="809"/>
      <c r="H604" s="2259"/>
      <c r="I604" s="2258"/>
      <c r="J604" s="809"/>
      <c r="K604" s="809"/>
      <c r="L604" s="809"/>
      <c r="M604" s="2259"/>
      <c r="N604" s="2258"/>
      <c r="O604" s="809"/>
      <c r="P604" s="809"/>
      <c r="Q604" s="809"/>
      <c r="AA604" s="233"/>
      <c r="AB604" s="233"/>
      <c r="AC604" s="233"/>
      <c r="AD604" s="233"/>
      <c r="AE604" s="233"/>
      <c r="AF604" s="233"/>
      <c r="AG604" s="233"/>
      <c r="AH604" s="233"/>
      <c r="AI604" s="233"/>
      <c r="AJ604" s="233"/>
      <c r="AK604" s="233"/>
      <c r="AL604" s="233"/>
      <c r="AM604" s="233"/>
      <c r="AN604" s="233"/>
      <c r="AO604" s="233"/>
      <c r="AP604" s="233"/>
      <c r="AQ604" s="233"/>
      <c r="AR604" s="233"/>
      <c r="AS604" s="233"/>
      <c r="AT604" s="233"/>
      <c r="AU604" s="233"/>
      <c r="AV604" s="233"/>
      <c r="AW604" s="233"/>
      <c r="AX604" s="233"/>
      <c r="AY604" s="233"/>
      <c r="AZ604" s="233"/>
      <c r="BA604" s="236"/>
      <c r="BB604" s="413"/>
      <c r="BC604" s="236"/>
      <c r="BD604" s="236"/>
      <c r="BE604" s="236"/>
      <c r="BF604" s="236"/>
      <c r="BG604" s="236"/>
      <c r="BH604" s="236"/>
      <c r="BI604" s="236"/>
      <c r="BJ604" s="236"/>
      <c r="BK604" s="236"/>
      <c r="BL604" s="236"/>
      <c r="BM604" s="236"/>
      <c r="BN604" s="236"/>
      <c r="BO604" s="236"/>
      <c r="BP604" s="236"/>
      <c r="BQ604" s="236"/>
      <c r="BR604" s="236"/>
      <c r="BS604" s="236"/>
      <c r="BT604" s="236"/>
      <c r="BU604" s="236"/>
      <c r="BV604" s="236"/>
      <c r="BW604" s="236"/>
      <c r="BX604" s="236"/>
      <c r="BY604" s="236"/>
      <c r="BZ604" s="236"/>
      <c r="CA604" s="236"/>
      <c r="CB604" s="236"/>
      <c r="CC604" s="236"/>
      <c r="CD604" s="236"/>
      <c r="CE604" s="236"/>
      <c r="CF604" s="236"/>
      <c r="CG604" s="236"/>
      <c r="CH604" s="236"/>
      <c r="CI604" s="236"/>
      <c r="CJ604" s="236"/>
      <c r="CK604" s="236"/>
      <c r="CL604" s="236"/>
      <c r="CM604" s="236"/>
      <c r="CN604" s="236"/>
      <c r="CO604" s="236"/>
      <c r="CP604" s="236"/>
      <c r="CQ604" s="236"/>
      <c r="CR604" s="236"/>
      <c r="CS604" s="236"/>
      <c r="CT604" s="236"/>
      <c r="CU604" s="236"/>
      <c r="CV604" s="236"/>
      <c r="CW604" s="236"/>
      <c r="CX604" s="236"/>
      <c r="CY604" s="236"/>
      <c r="CZ604" s="236"/>
    </row>
    <row r="605" s="240" customFormat="true" ht="25.15" customHeight="true" x14ac:dyDescent="0.2">
      <c r="C605" s="2259"/>
      <c r="D605" s="2258"/>
      <c r="E605" s="809"/>
      <c r="F605" s="809"/>
      <c r="G605" s="809"/>
      <c r="H605" s="2259"/>
      <c r="I605" s="2258"/>
      <c r="J605" s="809"/>
      <c r="K605" s="809"/>
      <c r="L605" s="809"/>
      <c r="M605" s="2259"/>
      <c r="N605" s="2258"/>
      <c r="O605" s="809"/>
      <c r="P605" s="809"/>
      <c r="Q605" s="809"/>
      <c r="AA605" s="233"/>
      <c r="AB605" s="233"/>
      <c r="AC605" s="233"/>
      <c r="AD605" s="233"/>
      <c r="AE605" s="233"/>
      <c r="AF605" s="233"/>
      <c r="AG605" s="233"/>
      <c r="AH605" s="233"/>
      <c r="AI605" s="233"/>
      <c r="AJ605" s="233"/>
      <c r="AK605" s="233"/>
      <c r="AL605" s="233"/>
      <c r="AM605" s="233"/>
      <c r="AN605" s="233"/>
      <c r="AO605" s="233"/>
      <c r="AP605" s="233"/>
      <c r="AQ605" s="233"/>
      <c r="AR605" s="233"/>
      <c r="AS605" s="233"/>
      <c r="AT605" s="233"/>
      <c r="AU605" s="233"/>
      <c r="AV605" s="233"/>
      <c r="AW605" s="233"/>
      <c r="AX605" s="233"/>
      <c r="AY605" s="233"/>
      <c r="AZ605" s="233"/>
      <c r="BA605" s="236"/>
      <c r="BB605" s="413"/>
      <c r="BC605" s="236"/>
      <c r="BD605" s="236"/>
      <c r="BE605" s="236"/>
      <c r="BF605" s="236"/>
      <c r="BG605" s="236"/>
      <c r="BH605" s="236"/>
      <c r="BI605" s="236"/>
      <c r="BJ605" s="236"/>
      <c r="BK605" s="236"/>
      <c r="BL605" s="236"/>
      <c r="BM605" s="236"/>
      <c r="BN605" s="236"/>
      <c r="BO605" s="236"/>
      <c r="BP605" s="236"/>
      <c r="BQ605" s="236"/>
      <c r="BR605" s="236"/>
      <c r="BS605" s="236"/>
      <c r="BT605" s="236"/>
      <c r="BU605" s="236"/>
      <c r="BV605" s="236"/>
      <c r="BW605" s="236"/>
      <c r="BX605" s="236"/>
      <c r="BY605" s="236"/>
      <c r="BZ605" s="236"/>
      <c r="CA605" s="236"/>
      <c r="CB605" s="236"/>
      <c r="CC605" s="236"/>
      <c r="CD605" s="236"/>
      <c r="CE605" s="236"/>
      <c r="CF605" s="236"/>
      <c r="CG605" s="236"/>
      <c r="CH605" s="236"/>
      <c r="CI605" s="236"/>
      <c r="CJ605" s="236"/>
      <c r="CK605" s="236"/>
      <c r="CL605" s="236"/>
      <c r="CM605" s="236"/>
      <c r="CN605" s="236"/>
      <c r="CO605" s="236"/>
      <c r="CP605" s="236"/>
      <c r="CQ605" s="236"/>
      <c r="CR605" s="236"/>
      <c r="CS605" s="236"/>
      <c r="CT605" s="236"/>
      <c r="CU605" s="236"/>
      <c r="CV605" s="236"/>
      <c r="CW605" s="236"/>
      <c r="CX605" s="236"/>
      <c r="CY605" s="236"/>
      <c r="CZ605" s="236"/>
    </row>
    <row r="606" s="240" customFormat="true" ht="25.15" customHeight="true" x14ac:dyDescent="0.2">
      <c r="C606" s="2259"/>
      <c r="D606" s="2258"/>
      <c r="E606" s="809"/>
      <c r="F606" s="809"/>
      <c r="G606" s="809"/>
      <c r="H606" s="2259"/>
      <c r="I606" s="2258"/>
      <c r="J606" s="809"/>
      <c r="K606" s="809"/>
      <c r="L606" s="809"/>
      <c r="M606" s="2259"/>
      <c r="N606" s="2258"/>
      <c r="O606" s="809"/>
      <c r="P606" s="809"/>
      <c r="Q606" s="809"/>
      <c r="AA606" s="233"/>
      <c r="AB606" s="233"/>
      <c r="AC606" s="233"/>
      <c r="AD606" s="233"/>
      <c r="AE606" s="233"/>
      <c r="AF606" s="233"/>
      <c r="AG606" s="233"/>
      <c r="AH606" s="233"/>
      <c r="AI606" s="233"/>
      <c r="AJ606" s="233"/>
      <c r="AK606" s="233"/>
      <c r="AL606" s="233"/>
      <c r="AM606" s="233"/>
      <c r="AN606" s="233"/>
      <c r="AO606" s="233"/>
      <c r="AP606" s="233"/>
      <c r="AQ606" s="233"/>
      <c r="AR606" s="233"/>
      <c r="AS606" s="233"/>
      <c r="AT606" s="233"/>
      <c r="AU606" s="233"/>
      <c r="AV606" s="233"/>
      <c r="AW606" s="233"/>
      <c r="AX606" s="233"/>
      <c r="AY606" s="233"/>
      <c r="AZ606" s="233"/>
      <c r="BA606" s="236"/>
      <c r="BB606" s="413"/>
      <c r="BC606" s="236"/>
      <c r="BD606" s="236"/>
      <c r="BE606" s="236"/>
      <c r="BF606" s="236"/>
      <c r="BG606" s="236"/>
      <c r="BH606" s="236"/>
      <c r="BI606" s="236"/>
      <c r="BJ606" s="236"/>
      <c r="BK606" s="236"/>
      <c r="BL606" s="236"/>
      <c r="BM606" s="236"/>
      <c r="BN606" s="236"/>
      <c r="BO606" s="236"/>
      <c r="BP606" s="236"/>
      <c r="BQ606" s="236"/>
      <c r="BR606" s="236"/>
      <c r="BS606" s="236"/>
      <c r="BT606" s="236"/>
      <c r="BU606" s="236"/>
      <c r="BV606" s="236"/>
      <c r="BW606" s="236"/>
      <c r="BX606" s="236"/>
      <c r="BY606" s="236"/>
      <c r="BZ606" s="236"/>
      <c r="CA606" s="236"/>
      <c r="CB606" s="236"/>
      <c r="CC606" s="236"/>
      <c r="CD606" s="236"/>
      <c r="CE606" s="236"/>
      <c r="CF606" s="236"/>
      <c r="CG606" s="236"/>
      <c r="CH606" s="236"/>
      <c r="CI606" s="236"/>
      <c r="CJ606" s="236"/>
      <c r="CK606" s="236"/>
      <c r="CL606" s="236"/>
      <c r="CM606" s="236"/>
      <c r="CN606" s="236"/>
      <c r="CO606" s="236"/>
      <c r="CP606" s="236"/>
      <c r="CQ606" s="236"/>
      <c r="CR606" s="236"/>
      <c r="CS606" s="236"/>
      <c r="CT606" s="236"/>
      <c r="CU606" s="236"/>
      <c r="CV606" s="236"/>
      <c r="CW606" s="236"/>
      <c r="CX606" s="236"/>
      <c r="CY606" s="236"/>
      <c r="CZ606" s="236"/>
    </row>
    <row r="607" s="240" customFormat="true" ht="25.15" customHeight="true" x14ac:dyDescent="0.2">
      <c r="C607" s="2259"/>
      <c r="D607" s="2258"/>
      <c r="E607" s="809"/>
      <c r="F607" s="809"/>
      <c r="G607" s="809"/>
      <c r="H607" s="2259"/>
      <c r="I607" s="2258"/>
      <c r="J607" s="809"/>
      <c r="K607" s="809"/>
      <c r="L607" s="809"/>
      <c r="M607" s="2259"/>
      <c r="N607" s="2258"/>
      <c r="O607" s="809"/>
      <c r="P607" s="809"/>
      <c r="Q607" s="809"/>
      <c r="AA607" s="233"/>
      <c r="AB607" s="233"/>
      <c r="AC607" s="233"/>
      <c r="AD607" s="233"/>
      <c r="AE607" s="233"/>
      <c r="AF607" s="233"/>
      <c r="AG607" s="233"/>
      <c r="AH607" s="233"/>
      <c r="AI607" s="233"/>
      <c r="AJ607" s="233"/>
      <c r="AK607" s="233"/>
      <c r="AL607" s="233"/>
      <c r="AM607" s="233"/>
      <c r="AN607" s="233"/>
      <c r="AO607" s="233"/>
      <c r="AP607" s="233"/>
      <c r="AQ607" s="233"/>
      <c r="AR607" s="233"/>
      <c r="AS607" s="233"/>
      <c r="AT607" s="233"/>
      <c r="AU607" s="233"/>
      <c r="AV607" s="233"/>
      <c r="AW607" s="233"/>
      <c r="AX607" s="233"/>
      <c r="AY607" s="233"/>
      <c r="AZ607" s="233"/>
      <c r="BA607" s="236"/>
      <c r="BB607" s="413"/>
      <c r="BC607" s="236"/>
      <c r="BD607" s="236"/>
      <c r="BE607" s="236"/>
      <c r="BF607" s="236"/>
      <c r="BG607" s="236"/>
      <c r="BH607" s="236"/>
      <c r="BI607" s="236"/>
      <c r="BJ607" s="236"/>
      <c r="BK607" s="236"/>
      <c r="BL607" s="236"/>
      <c r="BM607" s="236"/>
      <c r="BN607" s="236"/>
      <c r="BO607" s="236"/>
      <c r="BP607" s="236"/>
      <c r="BQ607" s="236"/>
      <c r="BR607" s="236"/>
      <c r="BS607" s="236"/>
      <c r="BT607" s="236"/>
      <c r="BU607" s="236"/>
      <c r="BV607" s="236"/>
      <c r="BW607" s="236"/>
      <c r="BX607" s="236"/>
      <c r="BY607" s="236"/>
      <c r="BZ607" s="236"/>
      <c r="CA607" s="236"/>
      <c r="CB607" s="236"/>
      <c r="CC607" s="236"/>
      <c r="CD607" s="236"/>
      <c r="CE607" s="236"/>
      <c r="CF607" s="236"/>
      <c r="CG607" s="236"/>
      <c r="CH607" s="236"/>
      <c r="CI607" s="236"/>
      <c r="CJ607" s="236"/>
      <c r="CK607" s="236"/>
      <c r="CL607" s="236"/>
      <c r="CM607" s="236"/>
      <c r="CN607" s="236"/>
      <c r="CO607" s="236"/>
      <c r="CP607" s="236"/>
      <c r="CQ607" s="236"/>
      <c r="CR607" s="236"/>
      <c r="CS607" s="236"/>
      <c r="CT607" s="236"/>
      <c r="CU607" s="236"/>
      <c r="CV607" s="236"/>
      <c r="CW607" s="236"/>
      <c r="CX607" s="236"/>
      <c r="CY607" s="236"/>
      <c r="CZ607" s="236"/>
    </row>
    <row r="608" s="240" customFormat="true" ht="25.15" customHeight="true" x14ac:dyDescent="0.2">
      <c r="C608" s="2259"/>
      <c r="D608" s="2258"/>
      <c r="E608" s="809"/>
      <c r="F608" s="809"/>
      <c r="G608" s="809"/>
      <c r="H608" s="2259"/>
      <c r="I608" s="2258"/>
      <c r="J608" s="809"/>
      <c r="K608" s="809"/>
      <c r="L608" s="809"/>
      <c r="M608" s="2259"/>
      <c r="N608" s="2258"/>
      <c r="O608" s="809"/>
      <c r="P608" s="809"/>
      <c r="Q608" s="809"/>
      <c r="AA608" s="233"/>
      <c r="AB608" s="233"/>
      <c r="AC608" s="233"/>
      <c r="AD608" s="233"/>
      <c r="AE608" s="233"/>
      <c r="AF608" s="233"/>
      <c r="AG608" s="233"/>
      <c r="AH608" s="233"/>
      <c r="AI608" s="233"/>
      <c r="AJ608" s="233"/>
      <c r="AK608" s="233"/>
      <c r="AL608" s="233"/>
      <c r="AM608" s="233"/>
      <c r="AN608" s="233"/>
      <c r="AO608" s="233"/>
      <c r="AP608" s="233"/>
      <c r="AQ608" s="233"/>
      <c r="AR608" s="233"/>
      <c r="AS608" s="233"/>
      <c r="AT608" s="233"/>
      <c r="AU608" s="233"/>
      <c r="AV608" s="233"/>
      <c r="AW608" s="233"/>
      <c r="AX608" s="233"/>
      <c r="AY608" s="233"/>
      <c r="AZ608" s="233"/>
      <c r="BA608" s="236"/>
      <c r="BB608" s="413"/>
      <c r="BC608" s="236"/>
      <c r="BD608" s="236"/>
      <c r="BE608" s="236"/>
      <c r="BF608" s="236"/>
      <c r="BG608" s="236"/>
      <c r="BH608" s="236"/>
      <c r="BI608" s="236"/>
      <c r="BJ608" s="236"/>
      <c r="BK608" s="236"/>
      <c r="BL608" s="236"/>
      <c r="BM608" s="236"/>
      <c r="BN608" s="236"/>
      <c r="BO608" s="236"/>
      <c r="BP608" s="236"/>
      <c r="BQ608" s="236"/>
      <c r="BR608" s="236"/>
      <c r="BS608" s="236"/>
      <c r="BT608" s="236"/>
      <c r="BU608" s="236"/>
      <c r="BV608" s="236"/>
      <c r="BW608" s="236"/>
      <c r="BX608" s="236"/>
      <c r="BY608" s="236"/>
      <c r="BZ608" s="236"/>
      <c r="CA608" s="236"/>
      <c r="CB608" s="236"/>
      <c r="CC608" s="236"/>
      <c r="CD608" s="236"/>
      <c r="CE608" s="236"/>
      <c r="CF608" s="236"/>
      <c r="CG608" s="236"/>
      <c r="CH608" s="236"/>
      <c r="CI608" s="236"/>
      <c r="CJ608" s="236"/>
      <c r="CK608" s="236"/>
      <c r="CL608" s="236"/>
      <c r="CM608" s="236"/>
      <c r="CN608" s="236"/>
      <c r="CO608" s="236"/>
      <c r="CP608" s="236"/>
      <c r="CQ608" s="236"/>
      <c r="CR608" s="236"/>
      <c r="CS608" s="236"/>
      <c r="CT608" s="236"/>
      <c r="CU608" s="236"/>
      <c r="CV608" s="236"/>
      <c r="CW608" s="236"/>
      <c r="CX608" s="236"/>
      <c r="CY608" s="236"/>
      <c r="CZ608" s="236"/>
    </row>
    <row r="609" s="240" customFormat="true" ht="25.15" customHeight="true" x14ac:dyDescent="0.2">
      <c r="C609" s="2259"/>
      <c r="D609" s="2258"/>
      <c r="E609" s="809"/>
      <c r="F609" s="809"/>
      <c r="G609" s="809"/>
      <c r="H609" s="2259"/>
      <c r="I609" s="2258"/>
      <c r="J609" s="809"/>
      <c r="K609" s="809"/>
      <c r="L609" s="809"/>
      <c r="M609" s="2259"/>
      <c r="N609" s="2258"/>
      <c r="O609" s="809"/>
      <c r="P609" s="809"/>
      <c r="Q609" s="809"/>
      <c r="AA609" s="233"/>
      <c r="AB609" s="233"/>
      <c r="AC609" s="233"/>
      <c r="AD609" s="233"/>
      <c r="AE609" s="233"/>
      <c r="AF609" s="233"/>
      <c r="AG609" s="233"/>
      <c r="AH609" s="233"/>
      <c r="AI609" s="233"/>
      <c r="AJ609" s="233"/>
      <c r="AK609" s="233"/>
      <c r="AL609" s="233"/>
      <c r="AM609" s="233"/>
      <c r="AN609" s="233"/>
      <c r="AO609" s="233"/>
      <c r="AP609" s="233"/>
      <c r="AQ609" s="233"/>
      <c r="AR609" s="233"/>
      <c r="AS609" s="233"/>
      <c r="AT609" s="233"/>
      <c r="AU609" s="233"/>
      <c r="AV609" s="233"/>
      <c r="AW609" s="233"/>
      <c r="AX609" s="233"/>
      <c r="AY609" s="233"/>
      <c r="AZ609" s="233"/>
      <c r="BA609" s="236"/>
      <c r="BB609" s="413"/>
      <c r="BC609" s="236"/>
      <c r="BD609" s="236"/>
      <c r="BE609" s="236"/>
      <c r="BF609" s="236"/>
      <c r="BG609" s="236"/>
      <c r="BH609" s="236"/>
      <c r="BI609" s="236"/>
      <c r="BJ609" s="236"/>
      <c r="BK609" s="236"/>
      <c r="BL609" s="236"/>
      <c r="BM609" s="236"/>
      <c r="BN609" s="236"/>
      <c r="BO609" s="236"/>
      <c r="BP609" s="236"/>
      <c r="BQ609" s="236"/>
      <c r="BR609" s="236"/>
      <c r="BS609" s="236"/>
      <c r="BT609" s="236"/>
      <c r="BU609" s="236"/>
      <c r="BV609" s="236"/>
      <c r="BW609" s="236"/>
      <c r="BX609" s="236"/>
      <c r="BY609" s="236"/>
      <c r="BZ609" s="236"/>
      <c r="CA609" s="236"/>
      <c r="CB609" s="236"/>
      <c r="CC609" s="236"/>
      <c r="CD609" s="236"/>
      <c r="CE609" s="236"/>
      <c r="CF609" s="236"/>
      <c r="CG609" s="236"/>
      <c r="CH609" s="236"/>
      <c r="CI609" s="236"/>
      <c r="CJ609" s="236"/>
      <c r="CK609" s="236"/>
      <c r="CL609" s="236"/>
      <c r="CM609" s="236"/>
      <c r="CN609" s="236"/>
      <c r="CO609" s="236"/>
      <c r="CP609" s="236"/>
      <c r="CQ609" s="236"/>
      <c r="CR609" s="236"/>
      <c r="CS609" s="236"/>
      <c r="CT609" s="236"/>
      <c r="CU609" s="236"/>
      <c r="CV609" s="236"/>
      <c r="CW609" s="236"/>
      <c r="CX609" s="236"/>
      <c r="CY609" s="236"/>
      <c r="CZ609" s="236"/>
    </row>
    <row r="610" s="240" customFormat="true" ht="25.15" customHeight="true" x14ac:dyDescent="0.2">
      <c r="C610" s="2259"/>
      <c r="D610" s="2258"/>
      <c r="E610" s="809"/>
      <c r="F610" s="809"/>
      <c r="G610" s="809"/>
      <c r="H610" s="2259"/>
      <c r="I610" s="2258"/>
      <c r="J610" s="809"/>
      <c r="K610" s="809"/>
      <c r="L610" s="809"/>
      <c r="M610" s="2259"/>
      <c r="N610" s="2258"/>
      <c r="O610" s="809"/>
      <c r="P610" s="809"/>
      <c r="Q610" s="809"/>
      <c r="AA610" s="233"/>
      <c r="AB610" s="233"/>
      <c r="AC610" s="233"/>
      <c r="AD610" s="233"/>
      <c r="AE610" s="233"/>
      <c r="AF610" s="233"/>
      <c r="AG610" s="233"/>
      <c r="AH610" s="233"/>
      <c r="AI610" s="233"/>
      <c r="AJ610" s="233"/>
      <c r="AK610" s="233"/>
      <c r="AL610" s="233"/>
      <c r="AM610" s="233"/>
      <c r="AN610" s="233"/>
      <c r="AO610" s="233"/>
      <c r="AP610" s="233"/>
      <c r="AQ610" s="233"/>
      <c r="AR610" s="233"/>
      <c r="AS610" s="233"/>
      <c r="AT610" s="233"/>
      <c r="AU610" s="233"/>
      <c r="AV610" s="233"/>
      <c r="AW610" s="233"/>
      <c r="AX610" s="233"/>
      <c r="AY610" s="233"/>
      <c r="AZ610" s="233"/>
      <c r="BA610" s="236"/>
      <c r="BB610" s="413"/>
      <c r="BC610" s="236"/>
      <c r="BD610" s="236"/>
      <c r="BE610" s="236"/>
      <c r="BF610" s="236"/>
      <c r="BG610" s="236"/>
      <c r="BH610" s="236"/>
      <c r="BI610" s="236"/>
      <c r="BJ610" s="236"/>
      <c r="BK610" s="236"/>
      <c r="BL610" s="236"/>
      <c r="BM610" s="236"/>
      <c r="BN610" s="236"/>
      <c r="BO610" s="236"/>
      <c r="BP610" s="236"/>
      <c r="BQ610" s="236"/>
      <c r="BR610" s="236"/>
      <c r="BS610" s="236"/>
      <c r="BT610" s="236"/>
      <c r="BU610" s="236"/>
      <c r="BV610" s="236"/>
      <c r="BW610" s="236"/>
      <c r="BX610" s="236"/>
      <c r="BY610" s="236"/>
      <c r="BZ610" s="236"/>
      <c r="CA610" s="236"/>
      <c r="CB610" s="236"/>
      <c r="CC610" s="236"/>
      <c r="CD610" s="236"/>
      <c r="CE610" s="236"/>
      <c r="CF610" s="236"/>
      <c r="CG610" s="236"/>
      <c r="CH610" s="236"/>
      <c r="CI610" s="236"/>
      <c r="CJ610" s="236"/>
      <c r="CK610" s="236"/>
      <c r="CL610" s="236"/>
      <c r="CM610" s="236"/>
      <c r="CN610" s="236"/>
      <c r="CO610" s="236"/>
      <c r="CP610" s="236"/>
      <c r="CQ610" s="236"/>
      <c r="CR610" s="236"/>
      <c r="CS610" s="236"/>
      <c r="CT610" s="236"/>
      <c r="CU610" s="236"/>
      <c r="CV610" s="236"/>
      <c r="CW610" s="236"/>
      <c r="CX610" s="236"/>
      <c r="CY610" s="236"/>
      <c r="CZ610" s="236"/>
    </row>
    <row r="611" s="240" customFormat="true" ht="25.15" customHeight="true" x14ac:dyDescent="0.2">
      <c r="C611" s="2259"/>
      <c r="D611" s="2258"/>
      <c r="E611" s="809"/>
      <c r="F611" s="809"/>
      <c r="G611" s="809"/>
      <c r="H611" s="2259"/>
      <c r="I611" s="2258"/>
      <c r="J611" s="809"/>
      <c r="K611" s="809"/>
      <c r="L611" s="809"/>
      <c r="M611" s="2259"/>
      <c r="N611" s="2258"/>
      <c r="O611" s="809"/>
      <c r="P611" s="809"/>
      <c r="Q611" s="809"/>
      <c r="AA611" s="233"/>
      <c r="AB611" s="233"/>
      <c r="AC611" s="233"/>
      <c r="AD611" s="233"/>
      <c r="AE611" s="233"/>
      <c r="AF611" s="233"/>
      <c r="AG611" s="233"/>
      <c r="AH611" s="233"/>
      <c r="AI611" s="233"/>
      <c r="AJ611" s="233"/>
      <c r="AK611" s="233"/>
      <c r="AL611" s="233"/>
      <c r="AM611" s="233"/>
      <c r="AN611" s="233"/>
      <c r="AO611" s="233"/>
      <c r="AP611" s="233"/>
      <c r="AQ611" s="233"/>
      <c r="AR611" s="233"/>
      <c r="AS611" s="233"/>
      <c r="AT611" s="233"/>
      <c r="AU611" s="233"/>
      <c r="AV611" s="233"/>
      <c r="AW611" s="233"/>
      <c r="AX611" s="233"/>
      <c r="AY611" s="233"/>
      <c r="AZ611" s="233"/>
      <c r="BA611" s="236"/>
      <c r="BB611" s="413"/>
      <c r="BC611" s="236"/>
      <c r="BD611" s="236"/>
      <c r="BE611" s="236"/>
      <c r="BF611" s="236"/>
      <c r="BG611" s="236"/>
      <c r="BH611" s="236"/>
      <c r="BI611" s="236"/>
      <c r="BJ611" s="236"/>
      <c r="BK611" s="236"/>
      <c r="BL611" s="236"/>
      <c r="BM611" s="236"/>
      <c r="BN611" s="236"/>
      <c r="BO611" s="236"/>
      <c r="BP611" s="236"/>
      <c r="BQ611" s="236"/>
      <c r="BR611" s="236"/>
      <c r="BS611" s="236"/>
      <c r="BT611" s="236"/>
      <c r="BU611" s="236"/>
      <c r="BV611" s="236"/>
      <c r="BW611" s="236"/>
      <c r="BX611" s="236"/>
      <c r="BY611" s="236"/>
      <c r="BZ611" s="236"/>
      <c r="CA611" s="236"/>
      <c r="CB611" s="236"/>
      <c r="CC611" s="236"/>
      <c r="CD611" s="236"/>
      <c r="CE611" s="236"/>
      <c r="CF611" s="236"/>
      <c r="CG611" s="236"/>
      <c r="CH611" s="236"/>
      <c r="CI611" s="236"/>
      <c r="CJ611" s="236"/>
      <c r="CK611" s="236"/>
      <c r="CL611" s="236"/>
      <c r="CM611" s="236"/>
      <c r="CN611" s="236"/>
      <c r="CO611" s="236"/>
      <c r="CP611" s="236"/>
      <c r="CQ611" s="236"/>
      <c r="CR611" s="236"/>
      <c r="CS611" s="236"/>
      <c r="CT611" s="236"/>
      <c r="CU611" s="236"/>
      <c r="CV611" s="236"/>
      <c r="CW611" s="236"/>
      <c r="CX611" s="236"/>
      <c r="CY611" s="236"/>
      <c r="CZ611" s="236"/>
    </row>
    <row r="612" s="240" customFormat="true" ht="25.15" customHeight="true" x14ac:dyDescent="0.2">
      <c r="C612" s="2259"/>
      <c r="D612" s="2258"/>
      <c r="E612" s="809"/>
      <c r="F612" s="809"/>
      <c r="G612" s="809"/>
      <c r="H612" s="2259"/>
      <c r="I612" s="2258"/>
      <c r="J612" s="809"/>
      <c r="K612" s="809"/>
      <c r="L612" s="809"/>
      <c r="M612" s="2259"/>
      <c r="N612" s="2258"/>
      <c r="O612" s="809"/>
      <c r="P612" s="809"/>
      <c r="Q612" s="809"/>
      <c r="AA612" s="233"/>
      <c r="AB612" s="233"/>
      <c r="AC612" s="233"/>
      <c r="AD612" s="233"/>
      <c r="AE612" s="233"/>
      <c r="AF612" s="233"/>
      <c r="AG612" s="233"/>
      <c r="AH612" s="233"/>
      <c r="AI612" s="233"/>
      <c r="AJ612" s="233"/>
      <c r="AK612" s="233"/>
      <c r="AL612" s="233"/>
      <c r="AM612" s="233"/>
      <c r="AN612" s="233"/>
      <c r="AO612" s="233"/>
      <c r="AP612" s="233"/>
      <c r="AQ612" s="233"/>
      <c r="AR612" s="233"/>
      <c r="AS612" s="233"/>
      <c r="AT612" s="233"/>
      <c r="AU612" s="233"/>
      <c r="AV612" s="233"/>
      <c r="AW612" s="233"/>
      <c r="AX612" s="233"/>
      <c r="AY612" s="233"/>
      <c r="AZ612" s="233"/>
      <c r="BA612" s="236"/>
      <c r="BB612" s="413"/>
      <c r="BC612" s="236"/>
      <c r="BD612" s="236"/>
      <c r="BE612" s="236"/>
      <c r="BF612" s="236"/>
      <c r="BG612" s="236"/>
      <c r="BH612" s="236"/>
      <c r="BI612" s="236"/>
      <c r="BJ612" s="236"/>
      <c r="BK612" s="236"/>
      <c r="BL612" s="236"/>
      <c r="BM612" s="236"/>
      <c r="BN612" s="236"/>
      <c r="BO612" s="236"/>
      <c r="BP612" s="236"/>
      <c r="BQ612" s="236"/>
      <c r="BR612" s="236"/>
      <c r="BS612" s="236"/>
      <c r="BT612" s="236"/>
      <c r="BU612" s="236"/>
      <c r="BV612" s="236"/>
      <c r="BW612" s="236"/>
      <c r="BX612" s="236"/>
      <c r="BY612" s="236"/>
      <c r="BZ612" s="236"/>
      <c r="CA612" s="236"/>
      <c r="CB612" s="236"/>
      <c r="CC612" s="236"/>
      <c r="CD612" s="236"/>
      <c r="CE612" s="236"/>
      <c r="CF612" s="236"/>
      <c r="CG612" s="236"/>
      <c r="CH612" s="236"/>
      <c r="CI612" s="236"/>
      <c r="CJ612" s="236"/>
      <c r="CK612" s="236"/>
      <c r="CL612" s="236"/>
      <c r="CM612" s="236"/>
      <c r="CN612" s="236"/>
      <c r="CO612" s="236"/>
      <c r="CP612" s="236"/>
      <c r="CQ612" s="236"/>
      <c r="CR612" s="236"/>
      <c r="CS612" s="236"/>
      <c r="CT612" s="236"/>
      <c r="CU612" s="236"/>
      <c r="CV612" s="236"/>
      <c r="CW612" s="236"/>
      <c r="CX612" s="236"/>
      <c r="CY612" s="236"/>
      <c r="CZ612" s="236"/>
    </row>
    <row r="613" s="240" customFormat="true" ht="25.15" customHeight="true" x14ac:dyDescent="0.2">
      <c r="C613" s="2259"/>
      <c r="D613" s="2258"/>
      <c r="E613" s="809"/>
      <c r="F613" s="809"/>
      <c r="G613" s="809"/>
      <c r="H613" s="2259"/>
      <c r="I613" s="2258"/>
      <c r="J613" s="809"/>
      <c r="K613" s="809"/>
      <c r="L613" s="809"/>
      <c r="M613" s="2259"/>
      <c r="N613" s="2258"/>
      <c r="O613" s="809"/>
      <c r="P613" s="809"/>
      <c r="Q613" s="809"/>
      <c r="AA613" s="233"/>
      <c r="AB613" s="233"/>
      <c r="AC613" s="233"/>
      <c r="AD613" s="233"/>
      <c r="AE613" s="233"/>
      <c r="AF613" s="233"/>
      <c r="AG613" s="233"/>
      <c r="AH613" s="233"/>
      <c r="AI613" s="233"/>
      <c r="AJ613" s="233"/>
      <c r="AK613" s="233"/>
      <c r="AL613" s="233"/>
      <c r="AM613" s="233"/>
      <c r="AN613" s="233"/>
      <c r="AO613" s="233"/>
      <c r="AP613" s="233"/>
      <c r="AQ613" s="233"/>
      <c r="AR613" s="233"/>
      <c r="AS613" s="233"/>
      <c r="AT613" s="233"/>
      <c r="AU613" s="233"/>
      <c r="AV613" s="233"/>
      <c r="AW613" s="233"/>
      <c r="AX613" s="233"/>
      <c r="AY613" s="233"/>
      <c r="AZ613" s="233"/>
      <c r="BA613" s="236"/>
      <c r="BB613" s="413"/>
      <c r="BC613" s="236"/>
      <c r="BD613" s="236"/>
      <c r="BE613" s="236"/>
      <c r="BF613" s="236"/>
      <c r="BG613" s="236"/>
      <c r="BH613" s="236"/>
      <c r="BI613" s="236"/>
      <c r="BJ613" s="236"/>
      <c r="BK613" s="236"/>
      <c r="BL613" s="236"/>
      <c r="BM613" s="236"/>
      <c r="BN613" s="236"/>
      <c r="BO613" s="236"/>
      <c r="BP613" s="236"/>
      <c r="BQ613" s="236"/>
      <c r="BR613" s="236"/>
      <c r="BS613" s="236"/>
      <c r="BT613" s="236"/>
      <c r="BU613" s="236"/>
      <c r="BV613" s="236"/>
      <c r="BW613" s="236"/>
      <c r="BX613" s="236"/>
      <c r="BY613" s="236"/>
      <c r="BZ613" s="236"/>
      <c r="CA613" s="236"/>
      <c r="CB613" s="236"/>
      <c r="CC613" s="236"/>
      <c r="CD613" s="236"/>
      <c r="CE613" s="236"/>
      <c r="CF613" s="236"/>
      <c r="CG613" s="236"/>
      <c r="CH613" s="236"/>
      <c r="CI613" s="236"/>
      <c r="CJ613" s="236"/>
      <c r="CK613" s="236"/>
      <c r="CL613" s="236"/>
      <c r="CM613" s="236"/>
      <c r="CN613" s="236"/>
      <c r="CO613" s="236"/>
      <c r="CP613" s="236"/>
      <c r="CQ613" s="236"/>
      <c r="CR613" s="236"/>
      <c r="CS613" s="236"/>
      <c r="CT613" s="236"/>
      <c r="CU613" s="236"/>
      <c r="CV613" s="236"/>
      <c r="CW613" s="236"/>
      <c r="CX613" s="236"/>
      <c r="CY613" s="236"/>
      <c r="CZ613" s="236"/>
    </row>
    <row r="614" s="240" customFormat="true" ht="25.15" customHeight="true" x14ac:dyDescent="0.2">
      <c r="C614" s="2259"/>
      <c r="D614" s="2258"/>
      <c r="E614" s="809"/>
      <c r="F614" s="809"/>
      <c r="G614" s="809"/>
      <c r="H614" s="2259"/>
      <c r="I614" s="2258"/>
      <c r="J614" s="809"/>
      <c r="K614" s="809"/>
      <c r="L614" s="809"/>
      <c r="M614" s="2259"/>
      <c r="N614" s="2258"/>
      <c r="O614" s="809"/>
      <c r="P614" s="809"/>
      <c r="Q614" s="809"/>
      <c r="AA614" s="233"/>
      <c r="AB614" s="233"/>
      <c r="AC614" s="233"/>
      <c r="AD614" s="233"/>
      <c r="AE614" s="233"/>
      <c r="AF614" s="233"/>
      <c r="AG614" s="233"/>
      <c r="AH614" s="233"/>
      <c r="AI614" s="233"/>
      <c r="AJ614" s="233"/>
      <c r="AK614" s="233"/>
      <c r="AL614" s="233"/>
      <c r="AM614" s="233"/>
      <c r="AN614" s="233"/>
      <c r="AO614" s="233"/>
      <c r="AP614" s="233"/>
      <c r="AQ614" s="233"/>
      <c r="AR614" s="233"/>
      <c r="AS614" s="233"/>
      <c r="AT614" s="233"/>
      <c r="AU614" s="233"/>
      <c r="AV614" s="233"/>
      <c r="AW614" s="233"/>
      <c r="AX614" s="233"/>
      <c r="AY614" s="233"/>
      <c r="AZ614" s="233"/>
      <c r="BA614" s="236"/>
      <c r="BB614" s="413"/>
      <c r="BC614" s="236"/>
      <c r="BD614" s="236"/>
      <c r="BE614" s="236"/>
      <c r="BF614" s="236"/>
      <c r="BG614" s="236"/>
      <c r="BH614" s="236"/>
      <c r="BI614" s="236"/>
      <c r="BJ614" s="236"/>
      <c r="BK614" s="236"/>
      <c r="BL614" s="236"/>
      <c r="BM614" s="236"/>
      <c r="BN614" s="236"/>
      <c r="BO614" s="236"/>
      <c r="BP614" s="236"/>
      <c r="BQ614" s="236"/>
      <c r="BR614" s="236"/>
      <c r="BS614" s="236"/>
      <c r="BT614" s="236"/>
      <c r="BU614" s="236"/>
      <c r="BV614" s="236"/>
      <c r="BW614" s="236"/>
      <c r="BX614" s="236"/>
      <c r="BY614" s="236"/>
      <c r="BZ614" s="236"/>
      <c r="CA614" s="236"/>
      <c r="CB614" s="236"/>
      <c r="CC614" s="236"/>
      <c r="CD614" s="236"/>
      <c r="CE614" s="236"/>
      <c r="CF614" s="236"/>
      <c r="CG614" s="236"/>
      <c r="CH614" s="236"/>
      <c r="CI614" s="236"/>
      <c r="CJ614" s="236"/>
      <c r="CK614" s="236"/>
      <c r="CL614" s="236"/>
      <c r="CM614" s="236"/>
      <c r="CN614" s="236"/>
      <c r="CO614" s="236"/>
      <c r="CP614" s="236"/>
      <c r="CQ614" s="236"/>
      <c r="CR614" s="236"/>
      <c r="CS614" s="236"/>
      <c r="CT614" s="236"/>
      <c r="CU614" s="236"/>
      <c r="CV614" s="236"/>
      <c r="CW614" s="236"/>
      <c r="CX614" s="236"/>
      <c r="CY614" s="236"/>
      <c r="CZ614" s="236"/>
    </row>
    <row r="615" s="240" customFormat="true" ht="25.15" customHeight="true" x14ac:dyDescent="0.2">
      <c r="C615" s="2259"/>
      <c r="D615" s="2258"/>
      <c r="E615" s="809"/>
      <c r="F615" s="809"/>
      <c r="G615" s="809"/>
      <c r="H615" s="2259"/>
      <c r="I615" s="2258"/>
      <c r="J615" s="809"/>
      <c r="K615" s="809"/>
      <c r="L615" s="809"/>
      <c r="M615" s="2259"/>
      <c r="N615" s="2258"/>
      <c r="O615" s="809"/>
      <c r="P615" s="809"/>
      <c r="Q615" s="809"/>
      <c r="AA615" s="233"/>
      <c r="AB615" s="233"/>
      <c r="AC615" s="233"/>
      <c r="AD615" s="233"/>
      <c r="AE615" s="233"/>
      <c r="AF615" s="233"/>
      <c r="AG615" s="233"/>
      <c r="AH615" s="233"/>
      <c r="AI615" s="233"/>
      <c r="AJ615" s="233"/>
      <c r="AK615" s="233"/>
      <c r="AL615" s="233"/>
      <c r="AM615" s="233"/>
      <c r="AN615" s="233"/>
      <c r="AO615" s="233"/>
      <c r="AP615" s="233"/>
      <c r="AQ615" s="233"/>
      <c r="AR615" s="233"/>
      <c r="AS615" s="233"/>
      <c r="AT615" s="233"/>
      <c r="AU615" s="233"/>
      <c r="AV615" s="233"/>
      <c r="AW615" s="233"/>
      <c r="AX615" s="233"/>
      <c r="AY615" s="233"/>
      <c r="AZ615" s="233"/>
      <c r="BA615" s="236"/>
      <c r="BB615" s="413"/>
      <c r="BC615" s="236"/>
      <c r="BD615" s="236"/>
      <c r="BE615" s="236"/>
      <c r="BF615" s="236"/>
      <c r="BG615" s="236"/>
      <c r="BH615" s="236"/>
      <c r="BI615" s="236"/>
      <c r="BJ615" s="236"/>
      <c r="BK615" s="236"/>
      <c r="BL615" s="236"/>
      <c r="BM615" s="236"/>
      <c r="BN615" s="236"/>
      <c r="BO615" s="236"/>
      <c r="BP615" s="236"/>
      <c r="BQ615" s="236"/>
      <c r="BR615" s="236"/>
      <c r="BS615" s="236"/>
      <c r="BT615" s="236"/>
      <c r="BU615" s="236"/>
      <c r="BV615" s="236"/>
      <c r="BW615" s="236"/>
      <c r="BX615" s="236"/>
      <c r="BY615" s="236"/>
      <c r="BZ615" s="236"/>
      <c r="CA615" s="236"/>
      <c r="CB615" s="236"/>
      <c r="CC615" s="236"/>
      <c r="CD615" s="236"/>
      <c r="CE615" s="236"/>
      <c r="CF615" s="236"/>
      <c r="CG615" s="236"/>
      <c r="CH615" s="236"/>
      <c r="CI615" s="236"/>
      <c r="CJ615" s="236"/>
      <c r="CK615" s="236"/>
      <c r="CL615" s="236"/>
      <c r="CM615" s="236"/>
      <c r="CN615" s="236"/>
      <c r="CO615" s="236"/>
      <c r="CP615" s="236"/>
      <c r="CQ615" s="236"/>
      <c r="CR615" s="236"/>
      <c r="CS615" s="236"/>
      <c r="CT615" s="236"/>
      <c r="CU615" s="236"/>
      <c r="CV615" s="236"/>
      <c r="CW615" s="236"/>
      <c r="CX615" s="236"/>
      <c r="CY615" s="236"/>
      <c r="CZ615" s="236"/>
    </row>
    <row r="616" s="240" customFormat="true" ht="25.15" customHeight="true" x14ac:dyDescent="0.2">
      <c r="C616" s="2259"/>
      <c r="D616" s="2258"/>
      <c r="E616" s="809"/>
      <c r="F616" s="809"/>
      <c r="G616" s="809"/>
      <c r="H616" s="2259"/>
      <c r="I616" s="2258"/>
      <c r="J616" s="809"/>
      <c r="K616" s="809"/>
      <c r="L616" s="809"/>
      <c r="M616" s="2259"/>
      <c r="N616" s="2258"/>
      <c r="O616" s="809"/>
      <c r="P616" s="809"/>
      <c r="Q616" s="809"/>
      <c r="AA616" s="233"/>
      <c r="AB616" s="233"/>
      <c r="AC616" s="233"/>
      <c r="AD616" s="233"/>
      <c r="AE616" s="233"/>
      <c r="AF616" s="233"/>
      <c r="AG616" s="233"/>
      <c r="AH616" s="233"/>
      <c r="AI616" s="233"/>
      <c r="AJ616" s="233"/>
      <c r="AK616" s="233"/>
      <c r="AL616" s="233"/>
      <c r="AM616" s="233"/>
      <c r="AN616" s="233"/>
      <c r="AO616" s="233"/>
      <c r="AP616" s="233"/>
      <c r="AQ616" s="233"/>
      <c r="AR616" s="233"/>
      <c r="AS616" s="233"/>
      <c r="AT616" s="233"/>
      <c r="AU616" s="233"/>
      <c r="AV616" s="233"/>
      <c r="AW616" s="233"/>
      <c r="AX616" s="233"/>
      <c r="AY616" s="233"/>
      <c r="AZ616" s="233"/>
      <c r="BA616" s="236"/>
      <c r="BB616" s="413"/>
      <c r="BC616" s="236"/>
      <c r="BD616" s="236"/>
      <c r="BE616" s="236"/>
      <c r="BF616" s="236"/>
      <c r="BG616" s="236"/>
      <c r="BH616" s="236"/>
      <c r="BI616" s="236"/>
      <c r="BJ616" s="236"/>
      <c r="BK616" s="236"/>
      <c r="BL616" s="236"/>
      <c r="BM616" s="236"/>
      <c r="BN616" s="236"/>
      <c r="BO616" s="236"/>
      <c r="BP616" s="236"/>
      <c r="BQ616" s="236"/>
      <c r="BR616" s="236"/>
      <c r="BS616" s="236"/>
      <c r="BT616" s="236"/>
      <c r="BU616" s="236"/>
      <c r="BV616" s="236"/>
      <c r="BW616" s="236"/>
      <c r="BX616" s="236"/>
      <c r="BY616" s="236"/>
      <c r="BZ616" s="236"/>
      <c r="CA616" s="236"/>
      <c r="CB616" s="236"/>
      <c r="CC616" s="236"/>
      <c r="CD616" s="236"/>
      <c r="CE616" s="236"/>
      <c r="CF616" s="236"/>
      <c r="CG616" s="236"/>
      <c r="CH616" s="236"/>
      <c r="CI616" s="236"/>
      <c r="CJ616" s="236"/>
      <c r="CK616" s="236"/>
      <c r="CL616" s="236"/>
      <c r="CM616" s="236"/>
      <c r="CN616" s="236"/>
      <c r="CO616" s="236"/>
      <c r="CP616" s="236"/>
      <c r="CQ616" s="236"/>
      <c r="CR616" s="236"/>
      <c r="CS616" s="236"/>
      <c r="CT616" s="236"/>
      <c r="CU616" s="236"/>
      <c r="CV616" s="236"/>
      <c r="CW616" s="236"/>
      <c r="CX616" s="236"/>
      <c r="CY616" s="236"/>
      <c r="CZ616" s="236"/>
    </row>
    <row r="617" s="240" customFormat="true" ht="25.15" customHeight="true" x14ac:dyDescent="0.2">
      <c r="C617" s="2259"/>
      <c r="D617" s="2258"/>
      <c r="E617" s="809"/>
      <c r="F617" s="809"/>
      <c r="G617" s="809"/>
      <c r="H617" s="2259"/>
      <c r="I617" s="2258"/>
      <c r="J617" s="809"/>
      <c r="K617" s="809"/>
      <c r="L617" s="809"/>
      <c r="M617" s="2259"/>
      <c r="N617" s="2258"/>
      <c r="O617" s="809"/>
      <c r="P617" s="809"/>
      <c r="Q617" s="809"/>
      <c r="AA617" s="233"/>
      <c r="AB617" s="233"/>
      <c r="AC617" s="233"/>
      <c r="AD617" s="233"/>
      <c r="AE617" s="233"/>
      <c r="AF617" s="233"/>
      <c r="AG617" s="233"/>
      <c r="AH617" s="233"/>
      <c r="AI617" s="233"/>
      <c r="AJ617" s="233"/>
      <c r="AK617" s="233"/>
      <c r="AL617" s="233"/>
      <c r="AM617" s="233"/>
      <c r="AN617" s="233"/>
      <c r="AO617" s="233"/>
      <c r="AP617" s="233"/>
      <c r="AQ617" s="233"/>
      <c r="AR617" s="233"/>
      <c r="AS617" s="233"/>
      <c r="AT617" s="233"/>
      <c r="AU617" s="233"/>
      <c r="AV617" s="233"/>
      <c r="AW617" s="233"/>
      <c r="AX617" s="233"/>
      <c r="AY617" s="233"/>
      <c r="AZ617" s="233"/>
      <c r="BA617" s="236"/>
      <c r="BB617" s="413"/>
      <c r="BC617" s="236"/>
      <c r="BD617" s="236"/>
      <c r="BE617" s="236"/>
      <c r="BF617" s="236"/>
      <c r="BG617" s="236"/>
      <c r="BH617" s="236"/>
      <c r="BI617" s="236"/>
      <c r="BJ617" s="236"/>
      <c r="BK617" s="236"/>
      <c r="BL617" s="236"/>
      <c r="BM617" s="236"/>
      <c r="BN617" s="236"/>
      <c r="BO617" s="236"/>
      <c r="BP617" s="236"/>
      <c r="BQ617" s="236"/>
      <c r="BR617" s="236"/>
      <c r="BS617" s="236"/>
      <c r="BT617" s="236"/>
      <c r="BU617" s="236"/>
      <c r="BV617" s="236"/>
      <c r="BW617" s="236"/>
      <c r="BX617" s="236"/>
      <c r="BY617" s="236"/>
      <c r="BZ617" s="236"/>
      <c r="CA617" s="236"/>
      <c r="CB617" s="236"/>
      <c r="CC617" s="236"/>
      <c r="CD617" s="236"/>
      <c r="CE617" s="236"/>
      <c r="CF617" s="236"/>
      <c r="CG617" s="236"/>
      <c r="CH617" s="236"/>
      <c r="CI617" s="236"/>
      <c r="CJ617" s="236"/>
      <c r="CK617" s="236"/>
      <c r="CL617" s="236"/>
      <c r="CM617" s="236"/>
      <c r="CN617" s="236"/>
      <c r="CO617" s="236"/>
      <c r="CP617" s="236"/>
      <c r="CQ617" s="236"/>
      <c r="CR617" s="236"/>
      <c r="CS617" s="236"/>
      <c r="CT617" s="236"/>
      <c r="CU617" s="236"/>
      <c r="CV617" s="236"/>
      <c r="CW617" s="236"/>
      <c r="CX617" s="236"/>
      <c r="CY617" s="236"/>
      <c r="CZ617" s="236"/>
    </row>
    <row r="618" s="240" customFormat="true" ht="25.15" customHeight="true" x14ac:dyDescent="0.2">
      <c r="C618" s="2259"/>
      <c r="D618" s="2258"/>
      <c r="E618" s="809"/>
      <c r="F618" s="809"/>
      <c r="G618" s="809"/>
      <c r="H618" s="2259"/>
      <c r="I618" s="2258"/>
      <c r="J618" s="809"/>
      <c r="K618" s="809"/>
      <c r="L618" s="809"/>
      <c r="M618" s="2259"/>
      <c r="N618" s="2258"/>
      <c r="O618" s="809"/>
      <c r="P618" s="809"/>
      <c r="Q618" s="809"/>
      <c r="AA618" s="233"/>
      <c r="AB618" s="233"/>
      <c r="AC618" s="233"/>
      <c r="AD618" s="233"/>
      <c r="AE618" s="233"/>
      <c r="AF618" s="233"/>
      <c r="AG618" s="233"/>
      <c r="AH618" s="233"/>
      <c r="AI618" s="233"/>
      <c r="AJ618" s="233"/>
      <c r="AK618" s="233"/>
      <c r="AL618" s="233"/>
      <c r="AM618" s="233"/>
      <c r="AN618" s="233"/>
      <c r="AO618" s="233"/>
      <c r="AP618" s="233"/>
      <c r="AQ618" s="233"/>
      <c r="AR618" s="233"/>
      <c r="AS618" s="233"/>
      <c r="AT618" s="233"/>
      <c r="AU618" s="233"/>
      <c r="AV618" s="233"/>
      <c r="AW618" s="233"/>
      <c r="AX618" s="233"/>
      <c r="AY618" s="233"/>
      <c r="AZ618" s="233"/>
      <c r="BA618" s="236"/>
      <c r="BB618" s="413"/>
      <c r="BC618" s="236"/>
      <c r="BD618" s="236"/>
      <c r="BE618" s="236"/>
      <c r="BF618" s="236"/>
      <c r="BG618" s="236"/>
      <c r="BH618" s="236"/>
      <c r="BI618" s="236"/>
      <c r="BJ618" s="236"/>
      <c r="BK618" s="236"/>
      <c r="BL618" s="236"/>
      <c r="BM618" s="236"/>
      <c r="BN618" s="236"/>
      <c r="BO618" s="236"/>
      <c r="BP618" s="236"/>
      <c r="BQ618" s="236"/>
      <c r="BR618" s="236"/>
      <c r="BS618" s="236"/>
      <c r="BT618" s="236"/>
      <c r="BU618" s="236"/>
      <c r="BV618" s="236"/>
      <c r="BW618" s="236"/>
      <c r="BX618" s="236"/>
      <c r="BY618" s="236"/>
      <c r="BZ618" s="236"/>
      <c r="CA618" s="236"/>
      <c r="CB618" s="236"/>
      <c r="CC618" s="236"/>
      <c r="CD618" s="236"/>
      <c r="CE618" s="236"/>
      <c r="CF618" s="236"/>
      <c r="CG618" s="236"/>
      <c r="CH618" s="236"/>
      <c r="CI618" s="236"/>
      <c r="CJ618" s="236"/>
      <c r="CK618" s="236"/>
      <c r="CL618" s="236"/>
      <c r="CM618" s="236"/>
      <c r="CN618" s="236"/>
      <c r="CO618" s="236"/>
      <c r="CP618" s="236"/>
      <c r="CQ618" s="236"/>
      <c r="CR618" s="236"/>
      <c r="CS618" s="236"/>
      <c r="CT618" s="236"/>
      <c r="CU618" s="236"/>
      <c r="CV618" s="236"/>
      <c r="CW618" s="236"/>
      <c r="CX618" s="236"/>
      <c r="CY618" s="236"/>
      <c r="CZ618" s="236"/>
    </row>
    <row r="619" s="240" customFormat="true" ht="25.15" customHeight="true" x14ac:dyDescent="0.2">
      <c r="C619" s="2259"/>
      <c r="D619" s="2258"/>
      <c r="E619" s="809"/>
      <c r="F619" s="809"/>
      <c r="G619" s="809"/>
      <c r="H619" s="2259"/>
      <c r="I619" s="2258"/>
      <c r="J619" s="809"/>
      <c r="K619" s="809"/>
      <c r="L619" s="809"/>
      <c r="M619" s="2259"/>
      <c r="N619" s="2258"/>
      <c r="O619" s="809"/>
      <c r="P619" s="809"/>
      <c r="Q619" s="809"/>
      <c r="AA619" s="233"/>
      <c r="AB619" s="233"/>
      <c r="AC619" s="233"/>
      <c r="AD619" s="233"/>
      <c r="AE619" s="233"/>
      <c r="AF619" s="233"/>
      <c r="AG619" s="233"/>
      <c r="AH619" s="233"/>
      <c r="AI619" s="233"/>
      <c r="AJ619" s="233"/>
      <c r="AK619" s="233"/>
      <c r="AL619" s="233"/>
      <c r="AM619" s="233"/>
      <c r="AN619" s="233"/>
      <c r="AO619" s="233"/>
      <c r="AP619" s="233"/>
      <c r="AQ619" s="233"/>
      <c r="AR619" s="233"/>
      <c r="AS619" s="233"/>
      <c r="AT619" s="233"/>
      <c r="AU619" s="233"/>
      <c r="AV619" s="233"/>
      <c r="AW619" s="233"/>
      <c r="AX619" s="233"/>
      <c r="AY619" s="233"/>
      <c r="AZ619" s="233"/>
      <c r="BA619" s="236"/>
      <c r="BB619" s="413"/>
      <c r="BC619" s="236"/>
      <c r="BD619" s="236"/>
      <c r="BE619" s="236"/>
      <c r="BF619" s="236"/>
      <c r="BG619" s="236"/>
      <c r="BH619" s="236"/>
      <c r="BI619" s="236"/>
      <c r="BJ619" s="236"/>
      <c r="BK619" s="236"/>
      <c r="BL619" s="236"/>
      <c r="BM619" s="236"/>
      <c r="BN619" s="236"/>
      <c r="BO619" s="236"/>
      <c r="BP619" s="236"/>
      <c r="BQ619" s="236"/>
      <c r="BR619" s="236"/>
      <c r="BS619" s="236"/>
      <c r="BT619" s="236"/>
      <c r="BU619" s="236"/>
      <c r="BV619" s="236"/>
      <c r="BW619" s="236"/>
      <c r="BX619" s="236"/>
      <c r="BY619" s="236"/>
      <c r="BZ619" s="236"/>
      <c r="CA619" s="236"/>
      <c r="CB619" s="236"/>
      <c r="CC619" s="236"/>
      <c r="CD619" s="236"/>
      <c r="CE619" s="236"/>
      <c r="CF619" s="236"/>
      <c r="CG619" s="236"/>
      <c r="CH619" s="236"/>
      <c r="CI619" s="236"/>
      <c r="CJ619" s="236"/>
      <c r="CK619" s="236"/>
      <c r="CL619" s="236"/>
      <c r="CM619" s="236"/>
      <c r="CN619" s="236"/>
      <c r="CO619" s="236"/>
      <c r="CP619" s="236"/>
      <c r="CQ619" s="236"/>
      <c r="CR619" s="236"/>
      <c r="CS619" s="236"/>
      <c r="CT619" s="236"/>
      <c r="CU619" s="236"/>
      <c r="CV619" s="236"/>
      <c r="CW619" s="236"/>
      <c r="CX619" s="236"/>
      <c r="CY619" s="236"/>
      <c r="CZ619" s="236"/>
    </row>
    <row r="620" s="240" customFormat="true" ht="25.15" customHeight="true" x14ac:dyDescent="0.2">
      <c r="C620" s="2259"/>
      <c r="D620" s="2258"/>
      <c r="E620" s="809"/>
      <c r="F620" s="809"/>
      <c r="G620" s="809"/>
      <c r="H620" s="2259"/>
      <c r="I620" s="2258"/>
      <c r="J620" s="809"/>
      <c r="K620" s="809"/>
      <c r="L620" s="809"/>
      <c r="M620" s="2259"/>
      <c r="N620" s="2258"/>
      <c r="O620" s="809"/>
      <c r="P620" s="809"/>
      <c r="Q620" s="809"/>
      <c r="AA620" s="233"/>
      <c r="AB620" s="233"/>
      <c r="AC620" s="233"/>
      <c r="AD620" s="233"/>
      <c r="AE620" s="233"/>
      <c r="AF620" s="233"/>
      <c r="AG620" s="233"/>
      <c r="AH620" s="233"/>
      <c r="AI620" s="233"/>
      <c r="AJ620" s="233"/>
      <c r="AK620" s="233"/>
      <c r="AL620" s="233"/>
      <c r="AM620" s="233"/>
      <c r="AN620" s="233"/>
      <c r="AO620" s="233"/>
      <c r="AP620" s="233"/>
      <c r="AQ620" s="233"/>
      <c r="AR620" s="233"/>
      <c r="AS620" s="233"/>
      <c r="AT620" s="233"/>
      <c r="AU620" s="233"/>
      <c r="AV620" s="233"/>
      <c r="AW620" s="233"/>
      <c r="AX620" s="233"/>
      <c r="AY620" s="233"/>
      <c r="AZ620" s="233"/>
      <c r="BA620" s="236"/>
      <c r="BB620" s="413"/>
      <c r="BC620" s="236"/>
      <c r="BD620" s="236"/>
      <c r="BE620" s="236"/>
      <c r="BF620" s="236"/>
      <c r="BG620" s="236"/>
      <c r="BH620" s="236"/>
      <c r="BI620" s="236"/>
      <c r="BJ620" s="236"/>
      <c r="BK620" s="236"/>
      <c r="BL620" s="236"/>
      <c r="BM620" s="236"/>
      <c r="BN620" s="236"/>
      <c r="BO620" s="236"/>
      <c r="BP620" s="236"/>
      <c r="BQ620" s="236"/>
      <c r="BR620" s="236"/>
      <c r="BS620" s="236"/>
      <c r="BT620" s="236"/>
      <c r="BU620" s="236"/>
      <c r="BV620" s="236"/>
      <c r="BW620" s="236"/>
      <c r="BX620" s="236"/>
      <c r="BY620" s="236"/>
      <c r="BZ620" s="236"/>
      <c r="CA620" s="236"/>
      <c r="CB620" s="236"/>
      <c r="CC620" s="236"/>
      <c r="CD620" s="236"/>
      <c r="CE620" s="236"/>
      <c r="CF620" s="236"/>
      <c r="CG620" s="236"/>
      <c r="CH620" s="236"/>
      <c r="CI620" s="236"/>
      <c r="CJ620" s="236"/>
      <c r="CK620" s="236"/>
      <c r="CL620" s="236"/>
      <c r="CM620" s="236"/>
      <c r="CN620" s="236"/>
      <c r="CO620" s="236"/>
      <c r="CP620" s="236"/>
      <c r="CQ620" s="236"/>
      <c r="CR620" s="236"/>
      <c r="CS620" s="236"/>
      <c r="CT620" s="236"/>
      <c r="CU620" s="236"/>
      <c r="CV620" s="236"/>
      <c r="CW620" s="236"/>
      <c r="CX620" s="236"/>
      <c r="CY620" s="236"/>
      <c r="CZ620" s="236"/>
    </row>
    <row r="621" s="240" customFormat="true" ht="25.15" customHeight="true" x14ac:dyDescent="0.2">
      <c r="C621" s="2259"/>
      <c r="D621" s="2258"/>
      <c r="E621" s="809"/>
      <c r="F621" s="809"/>
      <c r="G621" s="809"/>
      <c r="H621" s="2259"/>
      <c r="I621" s="2258"/>
      <c r="J621" s="809"/>
      <c r="K621" s="809"/>
      <c r="L621" s="809"/>
      <c r="M621" s="2259"/>
      <c r="N621" s="2258"/>
      <c r="O621" s="809"/>
      <c r="P621" s="809"/>
      <c r="Q621" s="809"/>
      <c r="AA621" s="233"/>
      <c r="AB621" s="233"/>
      <c r="AC621" s="233"/>
      <c r="AD621" s="233"/>
      <c r="AE621" s="233"/>
      <c r="AF621" s="233"/>
      <c r="AG621" s="233"/>
      <c r="AH621" s="233"/>
      <c r="AI621" s="233"/>
      <c r="AJ621" s="233"/>
      <c r="AK621" s="233"/>
      <c r="AL621" s="233"/>
      <c r="AM621" s="233"/>
      <c r="AN621" s="233"/>
      <c r="AO621" s="233"/>
      <c r="AP621" s="233"/>
      <c r="AQ621" s="233"/>
      <c r="AR621" s="233"/>
      <c r="AS621" s="233"/>
      <c r="AT621" s="233"/>
      <c r="AU621" s="233"/>
      <c r="AV621" s="233"/>
      <c r="AW621" s="233"/>
      <c r="AX621" s="233"/>
      <c r="AY621" s="233"/>
      <c r="AZ621" s="233"/>
      <c r="BA621" s="236"/>
      <c r="BB621" s="413"/>
      <c r="BC621" s="236"/>
      <c r="BD621" s="236"/>
      <c r="BE621" s="236"/>
      <c r="BF621" s="236"/>
      <c r="BG621" s="236"/>
      <c r="BH621" s="236"/>
      <c r="BI621" s="236"/>
      <c r="BJ621" s="236"/>
      <c r="BK621" s="236"/>
      <c r="BL621" s="236"/>
      <c r="BM621" s="236"/>
      <c r="BN621" s="236"/>
      <c r="BO621" s="236"/>
      <c r="BP621" s="236"/>
      <c r="BQ621" s="236"/>
      <c r="BR621" s="236"/>
      <c r="BS621" s="236"/>
      <c r="BT621" s="236"/>
      <c r="BU621" s="236"/>
      <c r="BV621" s="236"/>
      <c r="BW621" s="236"/>
      <c r="BX621" s="236"/>
      <c r="BY621" s="236"/>
      <c r="BZ621" s="236"/>
      <c r="CA621" s="236"/>
      <c r="CB621" s="236"/>
      <c r="CC621" s="236"/>
      <c r="CD621" s="236"/>
      <c r="CE621" s="236"/>
      <c r="CF621" s="236"/>
      <c r="CG621" s="236"/>
      <c r="CH621" s="236"/>
      <c r="CI621" s="236"/>
      <c r="CJ621" s="236"/>
      <c r="CK621" s="236"/>
      <c r="CL621" s="236"/>
      <c r="CM621" s="236"/>
      <c r="CN621" s="236"/>
      <c r="CO621" s="236"/>
      <c r="CP621" s="236"/>
      <c r="CQ621" s="236"/>
      <c r="CR621" s="236"/>
      <c r="CS621" s="236"/>
      <c r="CT621" s="236"/>
      <c r="CU621" s="236"/>
      <c r="CV621" s="236"/>
      <c r="CW621" s="236"/>
      <c r="CX621" s="236"/>
      <c r="CY621" s="236"/>
      <c r="CZ621" s="236"/>
    </row>
    <row r="622" s="240" customFormat="true" ht="25.15" customHeight="true" x14ac:dyDescent="0.2">
      <c r="C622" s="2259"/>
      <c r="D622" s="2258"/>
      <c r="E622" s="809"/>
      <c r="F622" s="809"/>
      <c r="G622" s="809"/>
      <c r="H622" s="2259"/>
      <c r="I622" s="2258"/>
      <c r="J622" s="809"/>
      <c r="K622" s="809"/>
      <c r="L622" s="809"/>
      <c r="M622" s="2259"/>
      <c r="N622" s="2258"/>
      <c r="O622" s="809"/>
      <c r="P622" s="809"/>
      <c r="Q622" s="809"/>
      <c r="AA622" s="233"/>
      <c r="AB622" s="233"/>
      <c r="AC622" s="233"/>
      <c r="AD622" s="233"/>
      <c r="AE622" s="233"/>
      <c r="AF622" s="233"/>
      <c r="AG622" s="233"/>
      <c r="AH622" s="233"/>
      <c r="AI622" s="233"/>
      <c r="AJ622" s="233"/>
      <c r="AK622" s="233"/>
      <c r="AL622" s="233"/>
      <c r="AM622" s="233"/>
      <c r="AN622" s="233"/>
      <c r="AO622" s="233"/>
      <c r="AP622" s="233"/>
      <c r="AQ622" s="233"/>
      <c r="AR622" s="233"/>
      <c r="AS622" s="233"/>
      <c r="AT622" s="233"/>
      <c r="AU622" s="233"/>
      <c r="AV622" s="233"/>
      <c r="AW622" s="233"/>
      <c r="AX622" s="233"/>
      <c r="AY622" s="233"/>
      <c r="AZ622" s="233"/>
      <c r="BA622" s="236"/>
      <c r="BB622" s="413"/>
      <c r="BC622" s="236"/>
      <c r="BD622" s="236"/>
      <c r="BE622" s="236"/>
      <c r="BF622" s="236"/>
      <c r="BG622" s="236"/>
      <c r="BH622" s="236"/>
      <c r="BI622" s="236"/>
      <c r="BJ622" s="236"/>
      <c r="BK622" s="236"/>
      <c r="BL622" s="236"/>
      <c r="BM622" s="236"/>
      <c r="BN622" s="236"/>
      <c r="BO622" s="236"/>
      <c r="BP622" s="236"/>
      <c r="BQ622" s="236"/>
      <c r="BR622" s="236"/>
      <c r="BS622" s="236"/>
      <c r="BT622" s="236"/>
      <c r="BU622" s="236"/>
      <c r="BV622" s="236"/>
      <c r="BW622" s="236"/>
      <c r="BX622" s="236"/>
      <c r="BY622" s="236"/>
      <c r="BZ622" s="236"/>
      <c r="CA622" s="236"/>
      <c r="CB622" s="236"/>
      <c r="CC622" s="236"/>
      <c r="CD622" s="236"/>
      <c r="CE622" s="236"/>
      <c r="CF622" s="236"/>
      <c r="CG622" s="236"/>
      <c r="CH622" s="236"/>
      <c r="CI622" s="236"/>
      <c r="CJ622" s="236"/>
      <c r="CK622" s="236"/>
      <c r="CL622" s="236"/>
      <c r="CM622" s="236"/>
      <c r="CN622" s="236"/>
      <c r="CO622" s="236"/>
      <c r="CP622" s="236"/>
      <c r="CQ622" s="236"/>
      <c r="CR622" s="236"/>
      <c r="CS622" s="236"/>
      <c r="CT622" s="236"/>
      <c r="CU622" s="236"/>
      <c r="CV622" s="236"/>
      <c r="CW622" s="236"/>
      <c r="CX622" s="236"/>
      <c r="CY622" s="236"/>
      <c r="CZ622" s="236"/>
    </row>
    <row r="623" s="240" customFormat="true" ht="25.15" customHeight="true" x14ac:dyDescent="0.2">
      <c r="C623" s="2259"/>
      <c r="D623" s="2258"/>
      <c r="E623" s="809"/>
      <c r="F623" s="809"/>
      <c r="G623" s="809"/>
      <c r="H623" s="2259"/>
      <c r="I623" s="2258"/>
      <c r="J623" s="809"/>
      <c r="K623" s="809"/>
      <c r="L623" s="809"/>
      <c r="M623" s="2259"/>
      <c r="N623" s="2258"/>
      <c r="O623" s="809"/>
      <c r="P623" s="809"/>
      <c r="Q623" s="809"/>
      <c r="AA623" s="233"/>
      <c r="AB623" s="233"/>
      <c r="AC623" s="233"/>
      <c r="AD623" s="233"/>
      <c r="AE623" s="233"/>
      <c r="AF623" s="233"/>
      <c r="AG623" s="233"/>
      <c r="AH623" s="233"/>
      <c r="AI623" s="233"/>
      <c r="AJ623" s="233"/>
      <c r="AK623" s="233"/>
      <c r="AL623" s="233"/>
      <c r="AM623" s="233"/>
      <c r="AN623" s="233"/>
      <c r="AO623" s="233"/>
      <c r="AP623" s="233"/>
      <c r="AQ623" s="233"/>
      <c r="AR623" s="233"/>
      <c r="AS623" s="233"/>
      <c r="AT623" s="233"/>
      <c r="AU623" s="233"/>
      <c r="AV623" s="233"/>
      <c r="AW623" s="233"/>
      <c r="AX623" s="233"/>
      <c r="AY623" s="233"/>
      <c r="AZ623" s="233"/>
      <c r="BA623" s="236"/>
      <c r="BB623" s="413"/>
      <c r="BC623" s="236"/>
      <c r="BD623" s="236"/>
      <c r="BE623" s="236"/>
      <c r="BF623" s="236"/>
      <c r="BG623" s="236"/>
      <c r="BH623" s="236"/>
      <c r="BI623" s="236"/>
      <c r="BJ623" s="236"/>
      <c r="BK623" s="236"/>
      <c r="BL623" s="236"/>
      <c r="BM623" s="236"/>
      <c r="BN623" s="236"/>
      <c r="BO623" s="236"/>
      <c r="BP623" s="236"/>
      <c r="BQ623" s="236"/>
      <c r="BR623" s="236"/>
      <c r="BS623" s="236"/>
      <c r="BT623" s="236"/>
      <c r="BU623" s="236"/>
      <c r="BV623" s="236"/>
      <c r="BW623" s="236"/>
      <c r="BX623" s="236"/>
      <c r="BY623" s="236"/>
      <c r="BZ623" s="236"/>
      <c r="CA623" s="236"/>
      <c r="CB623" s="236"/>
      <c r="CC623" s="236"/>
      <c r="CD623" s="236"/>
      <c r="CE623" s="236"/>
      <c r="CF623" s="236"/>
      <c r="CG623" s="236"/>
      <c r="CH623" s="236"/>
      <c r="CI623" s="236"/>
      <c r="CJ623" s="236"/>
      <c r="CK623" s="236"/>
      <c r="CL623" s="236"/>
      <c r="CM623" s="236"/>
      <c r="CN623" s="236"/>
      <c r="CO623" s="236"/>
      <c r="CP623" s="236"/>
      <c r="CQ623" s="236"/>
      <c r="CR623" s="236"/>
      <c r="CS623" s="236"/>
      <c r="CT623" s="236"/>
      <c r="CU623" s="236"/>
      <c r="CV623" s="236"/>
      <c r="CW623" s="236"/>
      <c r="CX623" s="236"/>
      <c r="CY623" s="236"/>
      <c r="CZ623" s="236"/>
    </row>
    <row r="624" s="240" customFormat="true" ht="25.15" customHeight="true" x14ac:dyDescent="0.2">
      <c r="C624" s="2259"/>
      <c r="D624" s="2258"/>
      <c r="E624" s="809"/>
      <c r="F624" s="809"/>
      <c r="G624" s="809"/>
      <c r="H624" s="2259"/>
      <c r="I624" s="2258"/>
      <c r="J624" s="809"/>
      <c r="K624" s="809"/>
      <c r="L624" s="809"/>
      <c r="M624" s="2259"/>
      <c r="N624" s="2258"/>
      <c r="O624" s="809"/>
      <c r="P624" s="809"/>
      <c r="Q624" s="809"/>
      <c r="AA624" s="233"/>
      <c r="AB624" s="233"/>
      <c r="AC624" s="233"/>
      <c r="AD624" s="233"/>
      <c r="AE624" s="233"/>
      <c r="AF624" s="233"/>
      <c r="AG624" s="233"/>
      <c r="AH624" s="233"/>
      <c r="AI624" s="233"/>
      <c r="AJ624" s="233"/>
      <c r="AK624" s="233"/>
      <c r="AL624" s="233"/>
      <c r="AM624" s="233"/>
      <c r="AN624" s="233"/>
      <c r="AO624" s="233"/>
      <c r="AP624" s="233"/>
      <c r="AQ624" s="233"/>
      <c r="AR624" s="233"/>
      <c r="AS624" s="233"/>
      <c r="AT624" s="233"/>
      <c r="AU624" s="233"/>
      <c r="AV624" s="233"/>
      <c r="AW624" s="233"/>
      <c r="AX624" s="233"/>
      <c r="AY624" s="233"/>
      <c r="AZ624" s="233"/>
      <c r="BA624" s="236"/>
      <c r="BB624" s="413"/>
      <c r="BC624" s="236"/>
      <c r="BD624" s="236"/>
      <c r="BE624" s="236"/>
      <c r="BF624" s="236"/>
      <c r="BG624" s="236"/>
      <c r="BH624" s="236"/>
      <c r="BI624" s="236"/>
      <c r="BJ624" s="236"/>
      <c r="BK624" s="236"/>
      <c r="BL624" s="236"/>
      <c r="BM624" s="236"/>
      <c r="BN624" s="236"/>
      <c r="BO624" s="236"/>
      <c r="BP624" s="236"/>
      <c r="BQ624" s="236"/>
      <c r="BR624" s="236"/>
      <c r="BS624" s="236"/>
      <c r="BT624" s="236"/>
      <c r="BU624" s="236"/>
      <c r="BV624" s="236"/>
      <c r="BW624" s="236"/>
      <c r="BX624" s="236"/>
      <c r="BY624" s="236"/>
      <c r="BZ624" s="236"/>
      <c r="CA624" s="236"/>
      <c r="CB624" s="236"/>
      <c r="CC624" s="236"/>
      <c r="CD624" s="236"/>
      <c r="CE624" s="236"/>
      <c r="CF624" s="236"/>
      <c r="CG624" s="236"/>
      <c r="CH624" s="236"/>
      <c r="CI624" s="236"/>
      <c r="CJ624" s="236"/>
      <c r="CK624" s="236"/>
      <c r="CL624" s="236"/>
      <c r="CM624" s="236"/>
      <c r="CN624" s="236"/>
      <c r="CO624" s="236"/>
      <c r="CP624" s="236"/>
      <c r="CQ624" s="236"/>
      <c r="CR624" s="236"/>
      <c r="CS624" s="236"/>
      <c r="CT624" s="236"/>
      <c r="CU624" s="236"/>
      <c r="CV624" s="236"/>
      <c r="CW624" s="236"/>
      <c r="CX624" s="236"/>
      <c r="CY624" s="236"/>
      <c r="CZ624" s="236"/>
    </row>
    <row r="625" s="240" customFormat="true" ht="25.15" customHeight="true" x14ac:dyDescent="0.2">
      <c r="C625" s="2259"/>
      <c r="D625" s="2258"/>
      <c r="E625" s="809"/>
      <c r="F625" s="809"/>
      <c r="G625" s="809"/>
      <c r="H625" s="2259"/>
      <c r="I625" s="2258"/>
      <c r="J625" s="809"/>
      <c r="K625" s="809"/>
      <c r="L625" s="809"/>
      <c r="M625" s="2259"/>
      <c r="N625" s="2258"/>
      <c r="O625" s="809"/>
      <c r="P625" s="809"/>
      <c r="Q625" s="809"/>
      <c r="AA625" s="233"/>
      <c r="AB625" s="233"/>
      <c r="AC625" s="233"/>
      <c r="AD625" s="233"/>
      <c r="AE625" s="233"/>
      <c r="AF625" s="233"/>
      <c r="AG625" s="233"/>
      <c r="AH625" s="233"/>
      <c r="AI625" s="233"/>
      <c r="AJ625" s="233"/>
      <c r="AK625" s="233"/>
      <c r="AL625" s="233"/>
      <c r="AM625" s="233"/>
      <c r="AN625" s="233"/>
      <c r="AO625" s="233"/>
      <c r="AP625" s="233"/>
      <c r="AQ625" s="233"/>
      <c r="AR625" s="233"/>
      <c r="AS625" s="233"/>
      <c r="AT625" s="233"/>
      <c r="AU625" s="233"/>
      <c r="AV625" s="233"/>
      <c r="AW625" s="233"/>
      <c r="AX625" s="233"/>
      <c r="AY625" s="233"/>
      <c r="AZ625" s="233"/>
      <c r="BA625" s="236"/>
      <c r="BB625" s="413"/>
      <c r="BC625" s="236"/>
      <c r="BD625" s="236"/>
      <c r="BE625" s="236"/>
      <c r="BF625" s="236"/>
      <c r="BG625" s="236"/>
      <c r="BH625" s="236"/>
      <c r="BI625" s="236"/>
      <c r="BJ625" s="236"/>
      <c r="BK625" s="236"/>
      <c r="BL625" s="236"/>
      <c r="BM625" s="236"/>
      <c r="BN625" s="236"/>
      <c r="BO625" s="236"/>
      <c r="BP625" s="236"/>
      <c r="BQ625" s="236"/>
      <c r="BR625" s="236"/>
      <c r="BS625" s="236"/>
      <c r="BT625" s="236"/>
      <c r="BU625" s="236"/>
      <c r="BV625" s="236"/>
      <c r="BW625" s="236"/>
      <c r="BX625" s="236"/>
      <c r="BY625" s="236"/>
      <c r="BZ625" s="236"/>
      <c r="CA625" s="236"/>
      <c r="CB625" s="236"/>
      <c r="CC625" s="236"/>
      <c r="CD625" s="236"/>
      <c r="CE625" s="236"/>
      <c r="CF625" s="236"/>
      <c r="CG625" s="236"/>
      <c r="CH625" s="236"/>
      <c r="CI625" s="236"/>
      <c r="CJ625" s="236"/>
      <c r="CK625" s="236"/>
      <c r="CL625" s="236"/>
      <c r="CM625" s="236"/>
      <c r="CN625" s="236"/>
      <c r="CO625" s="236"/>
      <c r="CP625" s="236"/>
      <c r="CQ625" s="236"/>
      <c r="CR625" s="236"/>
      <c r="CS625" s="236"/>
      <c r="CT625" s="236"/>
      <c r="CU625" s="236"/>
      <c r="CV625" s="236"/>
      <c r="CW625" s="236"/>
      <c r="CX625" s="236"/>
      <c r="CY625" s="236"/>
      <c r="CZ625" s="236"/>
    </row>
    <row r="626" s="240" customFormat="true" ht="25.15" customHeight="true" x14ac:dyDescent="0.2">
      <c r="C626" s="2259"/>
      <c r="D626" s="2258"/>
      <c r="E626" s="809"/>
      <c r="F626" s="809"/>
      <c r="G626" s="809"/>
      <c r="H626" s="2259"/>
      <c r="I626" s="2258"/>
      <c r="J626" s="809"/>
      <c r="K626" s="809"/>
      <c r="L626" s="809"/>
      <c r="M626" s="2259"/>
      <c r="N626" s="2258"/>
      <c r="O626" s="809"/>
      <c r="P626" s="809"/>
      <c r="Q626" s="809"/>
      <c r="AA626" s="233"/>
      <c r="AB626" s="233"/>
      <c r="AC626" s="233"/>
      <c r="AD626" s="233"/>
      <c r="AE626" s="233"/>
      <c r="AF626" s="233"/>
      <c r="AG626" s="233"/>
      <c r="AH626" s="233"/>
      <c r="AI626" s="233"/>
      <c r="AJ626" s="233"/>
      <c r="AK626" s="233"/>
      <c r="AL626" s="233"/>
      <c r="AM626" s="233"/>
      <c r="AN626" s="233"/>
      <c r="AO626" s="233"/>
      <c r="AP626" s="233"/>
      <c r="AQ626" s="233"/>
      <c r="AR626" s="233"/>
      <c r="AS626" s="233"/>
      <c r="AT626" s="233"/>
      <c r="AU626" s="233"/>
      <c r="AV626" s="233"/>
      <c r="AW626" s="233"/>
      <c r="AX626" s="233"/>
      <c r="AY626" s="233"/>
      <c r="AZ626" s="233"/>
      <c r="BA626" s="236"/>
      <c r="BB626" s="413"/>
      <c r="BC626" s="236"/>
      <c r="BD626" s="236"/>
      <c r="BE626" s="236"/>
      <c r="BF626" s="236"/>
      <c r="BG626" s="236"/>
      <c r="BH626" s="236"/>
      <c r="BI626" s="236"/>
      <c r="BJ626" s="236"/>
      <c r="BK626" s="236"/>
      <c r="BL626" s="236"/>
      <c r="BM626" s="236"/>
      <c r="BN626" s="236"/>
      <c r="BO626" s="236"/>
      <c r="BP626" s="236"/>
      <c r="BQ626" s="236"/>
      <c r="BR626" s="236"/>
      <c r="BS626" s="236"/>
      <c r="BT626" s="236"/>
      <c r="BU626" s="236"/>
      <c r="BV626" s="236"/>
      <c r="BW626" s="236"/>
      <c r="BX626" s="236"/>
      <c r="BY626" s="236"/>
      <c r="BZ626" s="236"/>
      <c r="CA626" s="236"/>
      <c r="CB626" s="236"/>
      <c r="CC626" s="236"/>
      <c r="CD626" s="236"/>
      <c r="CE626" s="236"/>
      <c r="CF626" s="236"/>
      <c r="CG626" s="236"/>
      <c r="CH626" s="236"/>
      <c r="CI626" s="236"/>
      <c r="CJ626" s="236"/>
      <c r="CK626" s="236"/>
      <c r="CL626" s="236"/>
      <c r="CM626" s="236"/>
      <c r="CN626" s="236"/>
      <c r="CO626" s="236"/>
      <c r="CP626" s="236"/>
      <c r="CQ626" s="236"/>
      <c r="CR626" s="236"/>
      <c r="CS626" s="236"/>
      <c r="CT626" s="236"/>
      <c r="CU626" s="236"/>
      <c r="CV626" s="236"/>
      <c r="CW626" s="236"/>
      <c r="CX626" s="236"/>
      <c r="CY626" s="236"/>
      <c r="CZ626" s="236"/>
    </row>
    <row r="627" s="240" customFormat="true" ht="25.15" customHeight="true" x14ac:dyDescent="0.2">
      <c r="C627" s="2259"/>
      <c r="D627" s="2258"/>
      <c r="E627" s="809"/>
      <c r="F627" s="809"/>
      <c r="G627" s="809"/>
      <c r="H627" s="2259"/>
      <c r="I627" s="2258"/>
      <c r="J627" s="809"/>
      <c r="K627" s="809"/>
      <c r="L627" s="809"/>
      <c r="M627" s="2259"/>
      <c r="N627" s="2258"/>
      <c r="O627" s="809"/>
      <c r="P627" s="809"/>
      <c r="Q627" s="809"/>
      <c r="AA627" s="233"/>
      <c r="AB627" s="233"/>
      <c r="AC627" s="233"/>
      <c r="AD627" s="233"/>
      <c r="AE627" s="233"/>
      <c r="AF627" s="233"/>
      <c r="AG627" s="233"/>
      <c r="AH627" s="233"/>
      <c r="AI627" s="233"/>
      <c r="AJ627" s="233"/>
      <c r="AK627" s="233"/>
      <c r="AL627" s="233"/>
      <c r="AM627" s="233"/>
      <c r="AN627" s="233"/>
      <c r="AO627" s="233"/>
      <c r="AP627" s="233"/>
      <c r="AQ627" s="233"/>
      <c r="AR627" s="233"/>
      <c r="AS627" s="233"/>
      <c r="AT627" s="233"/>
      <c r="AU627" s="233"/>
      <c r="AV627" s="233"/>
      <c r="AW627" s="233"/>
      <c r="AX627" s="233"/>
      <c r="AY627" s="233"/>
      <c r="AZ627" s="233"/>
      <c r="BA627" s="236"/>
      <c r="BB627" s="413"/>
      <c r="BC627" s="236"/>
      <c r="BD627" s="236"/>
      <c r="BE627" s="236"/>
      <c r="BF627" s="236"/>
      <c r="BG627" s="236"/>
      <c r="BH627" s="236"/>
      <c r="BI627" s="236"/>
      <c r="BJ627" s="236"/>
      <c r="BK627" s="236"/>
      <c r="BL627" s="236"/>
      <c r="BM627" s="236"/>
      <c r="BN627" s="236"/>
      <c r="BO627" s="236"/>
      <c r="BP627" s="236"/>
      <c r="BQ627" s="236"/>
      <c r="BR627" s="236"/>
      <c r="BS627" s="236"/>
      <c r="BT627" s="236"/>
      <c r="BU627" s="236"/>
      <c r="BV627" s="236"/>
      <c r="BW627" s="236"/>
      <c r="BX627" s="236"/>
      <c r="BY627" s="236"/>
      <c r="BZ627" s="236"/>
      <c r="CA627" s="236"/>
      <c r="CB627" s="236"/>
      <c r="CC627" s="236"/>
      <c r="CD627" s="236"/>
      <c r="CE627" s="236"/>
      <c r="CF627" s="236"/>
      <c r="CG627" s="236"/>
      <c r="CH627" s="236"/>
      <c r="CI627" s="236"/>
      <c r="CJ627" s="236"/>
      <c r="CK627" s="236"/>
      <c r="CL627" s="236"/>
      <c r="CM627" s="236"/>
      <c r="CN627" s="236"/>
      <c r="CO627" s="236"/>
      <c r="CP627" s="236"/>
      <c r="CQ627" s="236"/>
      <c r="CR627" s="236"/>
      <c r="CS627" s="236"/>
      <c r="CT627" s="236"/>
      <c r="CU627" s="236"/>
      <c r="CV627" s="236"/>
      <c r="CW627" s="236"/>
      <c r="CX627" s="236"/>
      <c r="CY627" s="236"/>
      <c r="CZ627" s="236"/>
    </row>
    <row r="628" s="240" customFormat="true" ht="25.15" customHeight="true" x14ac:dyDescent="0.2">
      <c r="C628" s="2259"/>
      <c r="D628" s="2258"/>
      <c r="E628" s="809"/>
      <c r="F628" s="809"/>
      <c r="G628" s="809"/>
      <c r="H628" s="2259"/>
      <c r="I628" s="2258"/>
      <c r="J628" s="809"/>
      <c r="K628" s="809"/>
      <c r="L628" s="809"/>
      <c r="M628" s="2259"/>
      <c r="N628" s="2258"/>
      <c r="O628" s="809"/>
      <c r="P628" s="809"/>
      <c r="Q628" s="809"/>
      <c r="AA628" s="233"/>
      <c r="AB628" s="233"/>
      <c r="AC628" s="233"/>
      <c r="AD628" s="233"/>
      <c r="AE628" s="233"/>
      <c r="AF628" s="233"/>
      <c r="AG628" s="233"/>
      <c r="AH628" s="233"/>
      <c r="AI628" s="233"/>
      <c r="AJ628" s="233"/>
      <c r="AK628" s="233"/>
      <c r="AL628" s="233"/>
      <c r="AM628" s="233"/>
      <c r="AN628" s="233"/>
      <c r="AO628" s="233"/>
      <c r="AP628" s="233"/>
      <c r="AQ628" s="233"/>
      <c r="AR628" s="233"/>
      <c r="AS628" s="233"/>
      <c r="AT628" s="233"/>
      <c r="AU628" s="233"/>
      <c r="AV628" s="233"/>
      <c r="AW628" s="233"/>
      <c r="AX628" s="233"/>
      <c r="AY628" s="233"/>
      <c r="AZ628" s="233"/>
      <c r="BA628" s="236"/>
      <c r="BB628" s="413"/>
      <c r="BC628" s="236"/>
      <c r="BD628" s="236"/>
      <c r="BE628" s="236"/>
      <c r="BF628" s="236"/>
      <c r="BG628" s="236"/>
      <c r="BH628" s="236"/>
      <c r="BI628" s="236"/>
      <c r="BJ628" s="236"/>
      <c r="BK628" s="236"/>
      <c r="BL628" s="236"/>
      <c r="BM628" s="236"/>
      <c r="BN628" s="236"/>
      <c r="BO628" s="236"/>
      <c r="BP628" s="236"/>
      <c r="BQ628" s="236"/>
      <c r="BR628" s="236"/>
      <c r="BS628" s="236"/>
      <c r="BT628" s="236"/>
      <c r="BU628" s="236"/>
      <c r="BV628" s="236"/>
      <c r="BW628" s="236"/>
      <c r="BX628" s="236"/>
      <c r="BY628" s="236"/>
      <c r="BZ628" s="236"/>
      <c r="CA628" s="236"/>
      <c r="CB628" s="236"/>
      <c r="CC628" s="236"/>
      <c r="CD628" s="236"/>
      <c r="CE628" s="236"/>
      <c r="CF628" s="236"/>
      <c r="CG628" s="236"/>
      <c r="CH628" s="236"/>
      <c r="CI628" s="236"/>
      <c r="CJ628" s="236"/>
      <c r="CK628" s="236"/>
      <c r="CL628" s="236"/>
      <c r="CM628" s="236"/>
      <c r="CN628" s="236"/>
      <c r="CO628" s="236"/>
      <c r="CP628" s="236"/>
      <c r="CQ628" s="236"/>
      <c r="CR628" s="236"/>
      <c r="CS628" s="236"/>
      <c r="CT628" s="236"/>
      <c r="CU628" s="236"/>
      <c r="CV628" s="236"/>
      <c r="CW628" s="236"/>
      <c r="CX628" s="236"/>
      <c r="CY628" s="236"/>
      <c r="CZ628" s="236"/>
    </row>
    <row r="629" s="240" customFormat="true" ht="25.15" customHeight="true" x14ac:dyDescent="0.2">
      <c r="C629" s="2259"/>
      <c r="D629" s="2258"/>
      <c r="E629" s="809"/>
      <c r="F629" s="809"/>
      <c r="G629" s="809"/>
      <c r="H629" s="2259"/>
      <c r="I629" s="2258"/>
      <c r="J629" s="809"/>
      <c r="K629" s="809"/>
      <c r="L629" s="809"/>
      <c r="M629" s="2259"/>
      <c r="N629" s="2258"/>
      <c r="O629" s="809"/>
      <c r="P629" s="809"/>
      <c r="Q629" s="809"/>
      <c r="AA629" s="233"/>
      <c r="AB629" s="233"/>
      <c r="AC629" s="233"/>
      <c r="AD629" s="233"/>
      <c r="AE629" s="233"/>
      <c r="AF629" s="233"/>
      <c r="AG629" s="233"/>
      <c r="AH629" s="233"/>
      <c r="AI629" s="233"/>
      <c r="AJ629" s="233"/>
      <c r="AK629" s="233"/>
      <c r="AL629" s="233"/>
      <c r="AM629" s="233"/>
      <c r="AN629" s="233"/>
      <c r="AO629" s="233"/>
      <c r="AP629" s="233"/>
      <c r="AQ629" s="233"/>
      <c r="AR629" s="233"/>
      <c r="AS629" s="233"/>
      <c r="AT629" s="233"/>
      <c r="AU629" s="233"/>
      <c r="AV629" s="233"/>
      <c r="AW629" s="233"/>
      <c r="AX629" s="233"/>
      <c r="AY629" s="233"/>
      <c r="AZ629" s="233"/>
      <c r="BA629" s="236"/>
      <c r="BB629" s="413"/>
      <c r="BC629" s="236"/>
      <c r="BD629" s="236"/>
      <c r="BE629" s="236"/>
      <c r="BF629" s="236"/>
      <c r="BG629" s="236"/>
      <c r="BH629" s="236"/>
      <c r="BI629" s="236"/>
      <c r="BJ629" s="236"/>
      <c r="BK629" s="236"/>
      <c r="BL629" s="236"/>
      <c r="BM629" s="236"/>
      <c r="BN629" s="236"/>
      <c r="BO629" s="236"/>
      <c r="BP629" s="236"/>
      <c r="BQ629" s="236"/>
      <c r="BR629" s="236"/>
      <c r="BS629" s="236"/>
      <c r="BT629" s="236"/>
      <c r="BU629" s="236"/>
      <c r="BV629" s="236"/>
      <c r="BW629" s="236"/>
      <c r="BX629" s="236"/>
      <c r="BY629" s="236"/>
      <c r="BZ629" s="236"/>
      <c r="CA629" s="236"/>
      <c r="CB629" s="236"/>
      <c r="CC629" s="236"/>
      <c r="CD629" s="236"/>
      <c r="CE629" s="236"/>
      <c r="CF629" s="236"/>
      <c r="CG629" s="236"/>
      <c r="CH629" s="236"/>
      <c r="CI629" s="236"/>
      <c r="CJ629" s="236"/>
      <c r="CK629" s="236"/>
      <c r="CL629" s="236"/>
      <c r="CM629" s="236"/>
      <c r="CN629" s="236"/>
      <c r="CO629" s="236"/>
      <c r="CP629" s="236"/>
      <c r="CQ629" s="236"/>
      <c r="CR629" s="236"/>
      <c r="CS629" s="236"/>
      <c r="CT629" s="236"/>
      <c r="CU629" s="236"/>
      <c r="CV629" s="236"/>
      <c r="CW629" s="236"/>
      <c r="CX629" s="236"/>
      <c r="CY629" s="236"/>
      <c r="CZ629" s="236"/>
    </row>
    <row r="630" s="240" customFormat="true" ht="25.15" customHeight="true" x14ac:dyDescent="0.2">
      <c r="C630" s="2259"/>
      <c r="D630" s="2258"/>
      <c r="E630" s="809"/>
      <c r="F630" s="809"/>
      <c r="G630" s="809"/>
      <c r="H630" s="2259"/>
      <c r="I630" s="2258"/>
      <c r="J630" s="809"/>
      <c r="K630" s="809"/>
      <c r="L630" s="809"/>
      <c r="M630" s="2259"/>
      <c r="N630" s="2258"/>
      <c r="O630" s="809"/>
      <c r="P630" s="809"/>
      <c r="Q630" s="809"/>
      <c r="AA630" s="233"/>
      <c r="AB630" s="233"/>
      <c r="AC630" s="233"/>
      <c r="AD630" s="233"/>
      <c r="AE630" s="233"/>
      <c r="AF630" s="233"/>
      <c r="AG630" s="233"/>
      <c r="AH630" s="233"/>
      <c r="AI630" s="233"/>
      <c r="AJ630" s="233"/>
      <c r="AK630" s="233"/>
      <c r="AL630" s="233"/>
      <c r="AM630" s="233"/>
      <c r="AN630" s="233"/>
      <c r="AO630" s="233"/>
      <c r="AP630" s="233"/>
      <c r="AQ630" s="233"/>
      <c r="AR630" s="233"/>
      <c r="AS630" s="233"/>
      <c r="AT630" s="233"/>
      <c r="AU630" s="233"/>
      <c r="AV630" s="233"/>
      <c r="AW630" s="233"/>
      <c r="AX630" s="233"/>
      <c r="AY630" s="233"/>
      <c r="AZ630" s="233"/>
      <c r="BA630" s="236"/>
      <c r="BB630" s="413"/>
      <c r="BC630" s="236"/>
      <c r="BD630" s="236"/>
      <c r="BE630" s="236"/>
      <c r="BF630" s="236"/>
      <c r="BG630" s="236"/>
      <c r="BH630" s="236"/>
      <c r="BI630" s="236"/>
      <c r="BJ630" s="236"/>
      <c r="BK630" s="236"/>
      <c r="BL630" s="236"/>
      <c r="BM630" s="236"/>
      <c r="BN630" s="236"/>
      <c r="BO630" s="236"/>
      <c r="BP630" s="236"/>
      <c r="BQ630" s="236"/>
      <c r="BR630" s="236"/>
      <c r="BS630" s="236"/>
      <c r="BT630" s="236"/>
      <c r="BU630" s="236"/>
      <c r="BV630" s="236"/>
      <c r="BW630" s="236"/>
      <c r="BX630" s="236"/>
      <c r="BY630" s="236"/>
      <c r="BZ630" s="236"/>
      <c r="CA630" s="236"/>
      <c r="CB630" s="236"/>
      <c r="CC630" s="236"/>
      <c r="CD630" s="236"/>
      <c r="CE630" s="236"/>
      <c r="CF630" s="236"/>
      <c r="CG630" s="236"/>
      <c r="CH630" s="236"/>
      <c r="CI630" s="236"/>
      <c r="CJ630" s="236"/>
      <c r="CK630" s="236"/>
      <c r="CL630" s="236"/>
      <c r="CM630" s="236"/>
      <c r="CN630" s="236"/>
      <c r="CO630" s="236"/>
      <c r="CP630" s="236"/>
      <c r="CQ630" s="236"/>
      <c r="CR630" s="236"/>
      <c r="CS630" s="236"/>
      <c r="CT630" s="236"/>
      <c r="CU630" s="236"/>
      <c r="CV630" s="236"/>
      <c r="CW630" s="236"/>
      <c r="CX630" s="236"/>
      <c r="CY630" s="236"/>
      <c r="CZ630" s="236"/>
    </row>
    <row r="631" s="240" customFormat="true" ht="25.15" customHeight="true" x14ac:dyDescent="0.2">
      <c r="C631" s="2259"/>
      <c r="D631" s="2258"/>
      <c r="E631" s="809"/>
      <c r="F631" s="809"/>
      <c r="G631" s="809"/>
      <c r="H631" s="2259"/>
      <c r="I631" s="2258"/>
      <c r="J631" s="809"/>
      <c r="K631" s="809"/>
      <c r="L631" s="809"/>
      <c r="M631" s="2259"/>
      <c r="N631" s="2258"/>
      <c r="O631" s="809"/>
      <c r="P631" s="809"/>
      <c r="Q631" s="809"/>
      <c r="AA631" s="233"/>
      <c r="AB631" s="233"/>
      <c r="AC631" s="233"/>
      <c r="AD631" s="233"/>
      <c r="AE631" s="233"/>
      <c r="AF631" s="233"/>
      <c r="AG631" s="233"/>
      <c r="AH631" s="233"/>
      <c r="AI631" s="233"/>
      <c r="AJ631" s="233"/>
      <c r="AK631" s="233"/>
      <c r="AL631" s="233"/>
      <c r="AM631" s="233"/>
      <c r="AN631" s="233"/>
      <c r="AO631" s="233"/>
      <c r="AP631" s="233"/>
      <c r="AQ631" s="233"/>
      <c r="AR631" s="233"/>
      <c r="AS631" s="233"/>
      <c r="AT631" s="233"/>
      <c r="AU631" s="233"/>
      <c r="AV631" s="233"/>
      <c r="AW631" s="233"/>
      <c r="AX631" s="233"/>
      <c r="AY631" s="233"/>
      <c r="AZ631" s="233"/>
      <c r="BA631" s="236"/>
      <c r="BB631" s="413"/>
      <c r="BC631" s="236"/>
      <c r="BD631" s="236"/>
      <c r="BE631" s="236"/>
      <c r="BF631" s="236"/>
      <c r="BG631" s="236"/>
      <c r="BH631" s="236"/>
      <c r="BI631" s="236"/>
      <c r="BJ631" s="236"/>
      <c r="BK631" s="236"/>
      <c r="BL631" s="236"/>
      <c r="BM631" s="236"/>
      <c r="BN631" s="236"/>
      <c r="BO631" s="236"/>
      <c r="BP631" s="236"/>
      <c r="BQ631" s="236"/>
      <c r="BR631" s="236"/>
      <c r="BS631" s="236"/>
      <c r="BT631" s="236"/>
      <c r="BU631" s="236"/>
      <c r="BV631" s="236"/>
      <c r="BW631" s="236"/>
      <c r="BX631" s="236"/>
      <c r="BY631" s="236"/>
      <c r="BZ631" s="236"/>
      <c r="CA631" s="236"/>
      <c r="CB631" s="236"/>
      <c r="CC631" s="236"/>
      <c r="CD631" s="236"/>
      <c r="CE631" s="236"/>
      <c r="CF631" s="236"/>
      <c r="CG631" s="236"/>
      <c r="CH631" s="236"/>
      <c r="CI631" s="236"/>
      <c r="CJ631" s="236"/>
      <c r="CK631" s="236"/>
      <c r="CL631" s="236"/>
      <c r="CM631" s="236"/>
      <c r="CN631" s="236"/>
      <c r="CO631" s="236"/>
      <c r="CP631" s="236"/>
      <c r="CQ631" s="236"/>
      <c r="CR631" s="236"/>
      <c r="CS631" s="236"/>
      <c r="CT631" s="236"/>
      <c r="CU631" s="236"/>
      <c r="CV631" s="236"/>
      <c r="CW631" s="236"/>
      <c r="CX631" s="236"/>
      <c r="CY631" s="236"/>
      <c r="CZ631" s="236"/>
    </row>
    <row r="632" s="240" customFormat="true" ht="25.15" customHeight="true" x14ac:dyDescent="0.2">
      <c r="C632" s="2259"/>
      <c r="D632" s="2258"/>
      <c r="E632" s="809"/>
      <c r="F632" s="809"/>
      <c r="G632" s="809"/>
      <c r="H632" s="2259"/>
      <c r="I632" s="2258"/>
      <c r="J632" s="809"/>
      <c r="K632" s="809"/>
      <c r="L632" s="809"/>
      <c r="M632" s="2259"/>
      <c r="N632" s="2258"/>
      <c r="O632" s="809"/>
      <c r="P632" s="809"/>
      <c r="Q632" s="809"/>
      <c r="AA632" s="233"/>
      <c r="AB632" s="233"/>
      <c r="AC632" s="233"/>
      <c r="AD632" s="233"/>
      <c r="AE632" s="233"/>
      <c r="AF632" s="233"/>
      <c r="AG632" s="233"/>
      <c r="AH632" s="233"/>
      <c r="AI632" s="233"/>
      <c r="AJ632" s="233"/>
      <c r="AK632" s="233"/>
      <c r="AL632" s="233"/>
      <c r="AM632" s="233"/>
      <c r="AN632" s="233"/>
      <c r="AO632" s="233"/>
      <c r="AP632" s="233"/>
      <c r="AQ632" s="233"/>
      <c r="AR632" s="233"/>
      <c r="AS632" s="233"/>
      <c r="AT632" s="233"/>
      <c r="AU632" s="233"/>
      <c r="AV632" s="233"/>
      <c r="AW632" s="233"/>
      <c r="AX632" s="233"/>
      <c r="AY632" s="233"/>
      <c r="AZ632" s="233"/>
      <c r="BA632" s="236"/>
      <c r="BB632" s="413"/>
      <c r="BC632" s="236"/>
      <c r="BD632" s="236"/>
      <c r="BE632" s="236"/>
      <c r="BF632" s="236"/>
      <c r="BG632" s="236"/>
      <c r="BH632" s="236"/>
      <c r="BI632" s="236"/>
      <c r="BJ632" s="236"/>
      <c r="BK632" s="236"/>
      <c r="BL632" s="236"/>
      <c r="BM632" s="236"/>
      <c r="BN632" s="236"/>
      <c r="BO632" s="236"/>
      <c r="BP632" s="236"/>
      <c r="BQ632" s="236"/>
      <c r="BR632" s="236"/>
      <c r="BS632" s="236"/>
      <c r="BT632" s="236"/>
      <c r="BU632" s="236"/>
      <c r="BV632" s="236"/>
      <c r="BW632" s="236"/>
      <c r="BX632" s="236"/>
      <c r="BY632" s="236"/>
      <c r="BZ632" s="236"/>
      <c r="CA632" s="236"/>
      <c r="CB632" s="236"/>
      <c r="CC632" s="236"/>
      <c r="CD632" s="236"/>
      <c r="CE632" s="236"/>
      <c r="CF632" s="236"/>
      <c r="CG632" s="236"/>
      <c r="CH632" s="236"/>
      <c r="CI632" s="236"/>
      <c r="CJ632" s="236"/>
      <c r="CK632" s="236"/>
      <c r="CL632" s="236"/>
      <c r="CM632" s="236"/>
      <c r="CN632" s="236"/>
      <c r="CO632" s="236"/>
      <c r="CP632" s="236"/>
      <c r="CQ632" s="236"/>
      <c r="CR632" s="236"/>
      <c r="CS632" s="236"/>
      <c r="CT632" s="236"/>
      <c r="CU632" s="236"/>
      <c r="CV632" s="236"/>
      <c r="CW632" s="236"/>
      <c r="CX632" s="236"/>
      <c r="CY632" s="236"/>
      <c r="CZ632" s="236"/>
    </row>
    <row r="633" s="240" customFormat="true" ht="25.15" customHeight="true" x14ac:dyDescent="0.2">
      <c r="C633" s="2259"/>
      <c r="D633" s="2258"/>
      <c r="E633" s="809"/>
      <c r="F633" s="809"/>
      <c r="G633" s="809"/>
      <c r="H633" s="2259"/>
      <c r="I633" s="2258"/>
      <c r="J633" s="809"/>
      <c r="K633" s="809"/>
      <c r="L633" s="809"/>
      <c r="M633" s="2259"/>
      <c r="N633" s="2258"/>
      <c r="O633" s="809"/>
      <c r="P633" s="809"/>
      <c r="Q633" s="809"/>
      <c r="AA633" s="233"/>
      <c r="AB633" s="233"/>
      <c r="AC633" s="233"/>
      <c r="AD633" s="233"/>
      <c r="AE633" s="233"/>
      <c r="AF633" s="233"/>
      <c r="AG633" s="233"/>
      <c r="AH633" s="233"/>
      <c r="AI633" s="233"/>
      <c r="AJ633" s="233"/>
      <c r="AK633" s="233"/>
      <c r="AL633" s="233"/>
      <c r="AM633" s="233"/>
      <c r="AN633" s="233"/>
      <c r="AO633" s="233"/>
      <c r="AP633" s="233"/>
      <c r="AQ633" s="233"/>
      <c r="AR633" s="233"/>
      <c r="AS633" s="233"/>
      <c r="AT633" s="233"/>
      <c r="AU633" s="233"/>
      <c r="AV633" s="233"/>
      <c r="AW633" s="233"/>
      <c r="AX633" s="233"/>
      <c r="AY633" s="233"/>
      <c r="AZ633" s="233"/>
      <c r="BA633" s="236"/>
      <c r="BB633" s="413"/>
      <c r="BC633" s="236"/>
      <c r="BD633" s="236"/>
      <c r="BE633" s="236"/>
      <c r="BF633" s="236"/>
      <c r="BG633" s="236"/>
      <c r="BH633" s="236"/>
      <c r="BI633" s="236"/>
      <c r="BJ633" s="236"/>
      <c r="BK633" s="236"/>
      <c r="BL633" s="236"/>
      <c r="BM633" s="236"/>
      <c r="BN633" s="236"/>
      <c r="BO633" s="236"/>
      <c r="BP633" s="236"/>
      <c r="BQ633" s="236"/>
      <c r="BR633" s="236"/>
      <c r="BS633" s="236"/>
      <c r="BT633" s="236"/>
      <c r="BU633" s="236"/>
      <c r="BV633" s="236"/>
      <c r="BW633" s="236"/>
      <c r="BX633" s="236"/>
      <c r="BY633" s="236"/>
      <c r="BZ633" s="236"/>
      <c r="CA633" s="236"/>
      <c r="CB633" s="236"/>
      <c r="CC633" s="236"/>
      <c r="CD633" s="236"/>
      <c r="CE633" s="236"/>
      <c r="CF633" s="236"/>
      <c r="CG633" s="236"/>
      <c r="CH633" s="236"/>
      <c r="CI633" s="236"/>
      <c r="CJ633" s="236"/>
      <c r="CK633" s="236"/>
      <c r="CL633" s="236"/>
      <c r="CM633" s="236"/>
      <c r="CN633" s="236"/>
      <c r="CO633" s="236"/>
      <c r="CP633" s="236"/>
      <c r="CQ633" s="236"/>
      <c r="CR633" s="236"/>
      <c r="CS633" s="236"/>
      <c r="CT633" s="236"/>
      <c r="CU633" s="236"/>
      <c r="CV633" s="236"/>
      <c r="CW633" s="236"/>
      <c r="CX633" s="236"/>
      <c r="CY633" s="236"/>
      <c r="CZ633" s="236"/>
    </row>
    <row r="634" s="240" customFormat="true" ht="25.15" customHeight="true" x14ac:dyDescent="0.2">
      <c r="C634" s="2259"/>
      <c r="D634" s="2258"/>
      <c r="E634" s="809"/>
      <c r="F634" s="809"/>
      <c r="G634" s="809"/>
      <c r="H634" s="2259"/>
      <c r="I634" s="2258"/>
      <c r="J634" s="809"/>
      <c r="K634" s="809"/>
      <c r="L634" s="809"/>
      <c r="M634" s="2259"/>
      <c r="N634" s="2258"/>
      <c r="O634" s="809"/>
      <c r="P634" s="809"/>
      <c r="Q634" s="809"/>
      <c r="AA634" s="233"/>
      <c r="AB634" s="233"/>
      <c r="AC634" s="233"/>
      <c r="AD634" s="233"/>
      <c r="AE634" s="233"/>
      <c r="AF634" s="233"/>
      <c r="AG634" s="233"/>
      <c r="AH634" s="233"/>
      <c r="AI634" s="233"/>
      <c r="AJ634" s="233"/>
      <c r="AK634" s="233"/>
      <c r="AL634" s="233"/>
      <c r="AM634" s="233"/>
      <c r="AN634" s="233"/>
      <c r="AO634" s="233"/>
      <c r="AP634" s="233"/>
      <c r="AQ634" s="233"/>
      <c r="AR634" s="233"/>
      <c r="AS634" s="233"/>
      <c r="AT634" s="233"/>
      <c r="AU634" s="233"/>
      <c r="AV634" s="233"/>
      <c r="AW634" s="233"/>
      <c r="AX634" s="233"/>
      <c r="AY634" s="233"/>
      <c r="AZ634" s="233"/>
      <c r="BA634" s="236"/>
      <c r="BB634" s="413"/>
      <c r="BC634" s="236"/>
      <c r="BD634" s="236"/>
      <c r="BE634" s="236"/>
      <c r="BF634" s="236"/>
      <c r="BG634" s="236"/>
      <c r="BH634" s="236"/>
      <c r="BI634" s="236"/>
      <c r="BJ634" s="236"/>
      <c r="BK634" s="236"/>
      <c r="BL634" s="236"/>
      <c r="BM634" s="236"/>
      <c r="BN634" s="236"/>
      <c r="BO634" s="236"/>
      <c r="BP634" s="236"/>
      <c r="BQ634" s="236"/>
      <c r="BR634" s="236"/>
      <c r="BS634" s="236"/>
      <c r="BT634" s="236"/>
      <c r="BU634" s="236"/>
      <c r="BV634" s="236"/>
      <c r="BW634" s="236"/>
      <c r="BX634" s="236"/>
      <c r="BY634" s="236"/>
      <c r="BZ634" s="236"/>
      <c r="CA634" s="236"/>
      <c r="CB634" s="236"/>
      <c r="CC634" s="236"/>
      <c r="CD634" s="236"/>
      <c r="CE634" s="236"/>
      <c r="CF634" s="236"/>
      <c r="CG634" s="236"/>
      <c r="CH634" s="236"/>
      <c r="CI634" s="236"/>
      <c r="CJ634" s="236"/>
      <c r="CK634" s="236"/>
      <c r="CL634" s="236"/>
      <c r="CM634" s="236"/>
      <c r="CN634" s="236"/>
      <c r="CO634" s="236"/>
      <c r="CP634" s="236"/>
      <c r="CQ634" s="236"/>
      <c r="CR634" s="236"/>
      <c r="CS634" s="236"/>
      <c r="CT634" s="236"/>
      <c r="CU634" s="236"/>
      <c r="CV634" s="236"/>
      <c r="CW634" s="236"/>
      <c r="CX634" s="236"/>
      <c r="CY634" s="236"/>
      <c r="CZ634" s="236"/>
    </row>
    <row r="635" s="240" customFormat="true" ht="25.15" customHeight="true" x14ac:dyDescent="0.2">
      <c r="C635" s="2259"/>
      <c r="D635" s="2258"/>
      <c r="E635" s="809"/>
      <c r="F635" s="809"/>
      <c r="G635" s="809"/>
      <c r="H635" s="2259"/>
      <c r="I635" s="2258"/>
      <c r="J635" s="809"/>
      <c r="K635" s="809"/>
      <c r="L635" s="809"/>
      <c r="M635" s="2259"/>
      <c r="N635" s="2258"/>
      <c r="O635" s="809"/>
      <c r="P635" s="809"/>
      <c r="Q635" s="809"/>
      <c r="AA635" s="233"/>
      <c r="AB635" s="233"/>
      <c r="AC635" s="233"/>
      <c r="AD635" s="233"/>
      <c r="AE635" s="233"/>
      <c r="AF635" s="233"/>
      <c r="AG635" s="233"/>
      <c r="AH635" s="233"/>
      <c r="AI635" s="233"/>
      <c r="AJ635" s="233"/>
      <c r="AK635" s="233"/>
      <c r="AL635" s="233"/>
      <c r="AM635" s="233"/>
      <c r="AN635" s="233"/>
      <c r="AO635" s="233"/>
      <c r="AP635" s="233"/>
      <c r="AQ635" s="233"/>
      <c r="AR635" s="233"/>
      <c r="AS635" s="233"/>
      <c r="AT635" s="233"/>
      <c r="AU635" s="233"/>
      <c r="AV635" s="233"/>
      <c r="AW635" s="233"/>
      <c r="AX635" s="233"/>
      <c r="AY635" s="233"/>
      <c r="AZ635" s="233"/>
      <c r="BA635" s="236"/>
      <c r="BB635" s="413"/>
      <c r="BC635" s="236"/>
      <c r="BD635" s="236"/>
      <c r="BE635" s="236"/>
      <c r="BF635" s="236"/>
      <c r="BG635" s="236"/>
      <c r="BH635" s="236"/>
      <c r="BI635" s="236"/>
      <c r="BJ635" s="236"/>
      <c r="BK635" s="236"/>
      <c r="BL635" s="236"/>
      <c r="BM635" s="236"/>
      <c r="BN635" s="236"/>
      <c r="BO635" s="236"/>
      <c r="BP635" s="236"/>
      <c r="BQ635" s="236"/>
      <c r="BR635" s="236"/>
      <c r="BS635" s="236"/>
      <c r="BT635" s="236"/>
      <c r="BU635" s="236"/>
      <c r="BV635" s="236"/>
      <c r="BW635" s="236"/>
      <c r="BX635" s="236"/>
      <c r="BY635" s="236"/>
      <c r="BZ635" s="236"/>
      <c r="CA635" s="236"/>
      <c r="CB635" s="236"/>
      <c r="CC635" s="236"/>
      <c r="CD635" s="236"/>
      <c r="CE635" s="236"/>
      <c r="CF635" s="236"/>
      <c r="CG635" s="236"/>
      <c r="CH635" s="236"/>
      <c r="CI635" s="236"/>
      <c r="CJ635" s="236"/>
      <c r="CK635" s="236"/>
      <c r="CL635" s="236"/>
      <c r="CM635" s="236"/>
      <c r="CN635" s="236"/>
      <c r="CO635" s="236"/>
      <c r="CP635" s="236"/>
      <c r="CQ635" s="236"/>
      <c r="CR635" s="236"/>
      <c r="CS635" s="236"/>
      <c r="CT635" s="236"/>
      <c r="CU635" s="236"/>
      <c r="CV635" s="236"/>
      <c r="CW635" s="236"/>
      <c r="CX635" s="236"/>
      <c r="CY635" s="236"/>
      <c r="CZ635" s="236"/>
    </row>
    <row r="636" s="240" customFormat="true" ht="25.15" customHeight="true" x14ac:dyDescent="0.2">
      <c r="C636" s="2259"/>
      <c r="D636" s="2258"/>
      <c r="E636" s="809"/>
      <c r="F636" s="809"/>
      <c r="G636" s="809"/>
      <c r="H636" s="2259"/>
      <c r="I636" s="2258"/>
      <c r="J636" s="809"/>
      <c r="K636" s="809"/>
      <c r="L636" s="809"/>
      <c r="M636" s="2259"/>
      <c r="N636" s="2258"/>
      <c r="O636" s="809"/>
      <c r="P636" s="809"/>
      <c r="Q636" s="809"/>
      <c r="AA636" s="233"/>
      <c r="AB636" s="233"/>
      <c r="AC636" s="233"/>
      <c r="AD636" s="233"/>
      <c r="AE636" s="233"/>
      <c r="AF636" s="233"/>
      <c r="AG636" s="233"/>
      <c r="AH636" s="233"/>
      <c r="AI636" s="233"/>
      <c r="AJ636" s="233"/>
      <c r="AK636" s="233"/>
      <c r="AL636" s="233"/>
      <c r="AM636" s="233"/>
      <c r="AN636" s="233"/>
      <c r="AO636" s="233"/>
      <c r="AP636" s="233"/>
      <c r="AQ636" s="233"/>
      <c r="AR636" s="233"/>
      <c r="AS636" s="233"/>
      <c r="AT636" s="233"/>
      <c r="AU636" s="233"/>
      <c r="AV636" s="233"/>
      <c r="AW636" s="233"/>
      <c r="AX636" s="233"/>
      <c r="AY636" s="233"/>
      <c r="AZ636" s="233"/>
      <c r="BA636" s="236"/>
      <c r="BB636" s="413"/>
      <c r="BC636" s="236"/>
      <c r="BD636" s="236"/>
      <c r="BE636" s="236"/>
      <c r="BF636" s="236"/>
      <c r="BG636" s="236"/>
      <c r="BH636" s="236"/>
      <c r="BI636" s="236"/>
      <c r="BJ636" s="236"/>
      <c r="BK636" s="236"/>
      <c r="BL636" s="236"/>
      <c r="BM636" s="236"/>
      <c r="BN636" s="236"/>
      <c r="BO636" s="236"/>
      <c r="BP636" s="236"/>
      <c r="BQ636" s="236"/>
      <c r="BR636" s="236"/>
      <c r="BS636" s="236"/>
      <c r="BT636" s="236"/>
      <c r="BU636" s="236"/>
      <c r="BV636" s="236"/>
      <c r="BW636" s="236"/>
      <c r="BX636" s="236"/>
      <c r="BY636" s="236"/>
      <c r="BZ636" s="236"/>
      <c r="CA636" s="236"/>
      <c r="CB636" s="236"/>
      <c r="CC636" s="236"/>
      <c r="CD636" s="236"/>
      <c r="CE636" s="236"/>
      <c r="CF636" s="236"/>
      <c r="CG636" s="236"/>
      <c r="CH636" s="236"/>
      <c r="CI636" s="236"/>
      <c r="CJ636" s="236"/>
      <c r="CK636" s="236"/>
      <c r="CL636" s="236"/>
      <c r="CM636" s="236"/>
      <c r="CN636" s="236"/>
      <c r="CO636" s="236"/>
      <c r="CP636" s="236"/>
      <c r="CQ636" s="236"/>
      <c r="CR636" s="236"/>
      <c r="CS636" s="236"/>
      <c r="CT636" s="236"/>
      <c r="CU636" s="236"/>
      <c r="CV636" s="236"/>
      <c r="CW636" s="236"/>
      <c r="CX636" s="236"/>
      <c r="CY636" s="236"/>
      <c r="CZ636" s="236"/>
    </row>
    <row r="637" s="240" customFormat="true" ht="25.15" customHeight="true" x14ac:dyDescent="0.2">
      <c r="C637" s="2259"/>
      <c r="D637" s="2258"/>
      <c r="E637" s="809"/>
      <c r="F637" s="809"/>
      <c r="G637" s="809"/>
      <c r="H637" s="2259"/>
      <c r="I637" s="2258"/>
      <c r="J637" s="809"/>
      <c r="K637" s="809"/>
      <c r="L637" s="809"/>
      <c r="M637" s="2259"/>
      <c r="N637" s="2258"/>
      <c r="O637" s="809"/>
      <c r="P637" s="809"/>
      <c r="Q637" s="809"/>
      <c r="AA637" s="233"/>
      <c r="AB637" s="233"/>
      <c r="AC637" s="233"/>
      <c r="AD637" s="233"/>
      <c r="AE637" s="233"/>
      <c r="AF637" s="233"/>
      <c r="AG637" s="233"/>
      <c r="AH637" s="233"/>
      <c r="AI637" s="233"/>
      <c r="AJ637" s="233"/>
      <c r="AK637" s="233"/>
      <c r="AL637" s="233"/>
      <c r="AM637" s="233"/>
      <c r="AN637" s="233"/>
      <c r="AO637" s="233"/>
      <c r="AP637" s="233"/>
      <c r="AQ637" s="233"/>
      <c r="AR637" s="233"/>
      <c r="AS637" s="233"/>
      <c r="AT637" s="233"/>
      <c r="AU637" s="233"/>
      <c r="AV637" s="233"/>
      <c r="AW637" s="233"/>
      <c r="AX637" s="233"/>
      <c r="AY637" s="233"/>
      <c r="AZ637" s="233"/>
      <c r="BA637" s="236"/>
      <c r="BB637" s="413"/>
      <c r="BC637" s="236"/>
      <c r="BD637" s="236"/>
      <c r="BE637" s="236"/>
      <c r="BF637" s="236"/>
      <c r="BG637" s="236"/>
      <c r="BH637" s="236"/>
      <c r="BI637" s="236"/>
      <c r="BJ637" s="236"/>
      <c r="BK637" s="236"/>
      <c r="BL637" s="236"/>
      <c r="BM637" s="236"/>
      <c r="BN637" s="236"/>
      <c r="BO637" s="236"/>
      <c r="BP637" s="236"/>
      <c r="BQ637" s="236"/>
      <c r="BR637" s="236"/>
      <c r="BS637" s="236"/>
      <c r="BT637" s="236"/>
      <c r="BU637" s="236"/>
      <c r="BV637" s="236"/>
      <c r="BW637" s="236"/>
      <c r="BX637" s="236"/>
      <c r="BY637" s="236"/>
      <c r="BZ637" s="236"/>
      <c r="CA637" s="236"/>
      <c r="CB637" s="236"/>
      <c r="CC637" s="236"/>
      <c r="CD637" s="236"/>
      <c r="CE637" s="236"/>
      <c r="CF637" s="236"/>
      <c r="CG637" s="236"/>
      <c r="CH637" s="236"/>
      <c r="CI637" s="236"/>
      <c r="CJ637" s="236"/>
      <c r="CK637" s="236"/>
      <c r="CL637" s="236"/>
      <c r="CM637" s="236"/>
      <c r="CN637" s="236"/>
      <c r="CO637" s="236"/>
      <c r="CP637" s="236"/>
      <c r="CQ637" s="236"/>
      <c r="CR637" s="236"/>
      <c r="CS637" s="236"/>
      <c r="CT637" s="236"/>
      <c r="CU637" s="236"/>
      <c r="CV637" s="236"/>
      <c r="CW637" s="236"/>
      <c r="CX637" s="236"/>
      <c r="CY637" s="236"/>
      <c r="CZ637" s="236"/>
    </row>
    <row r="638" s="240" customFormat="true" ht="25.15" customHeight="true" x14ac:dyDescent="0.2">
      <c r="C638" s="2259"/>
      <c r="D638" s="2258"/>
      <c r="E638" s="809"/>
      <c r="F638" s="809"/>
      <c r="G638" s="809"/>
      <c r="H638" s="2259"/>
      <c r="I638" s="2258"/>
      <c r="J638" s="809"/>
      <c r="K638" s="809"/>
      <c r="L638" s="809"/>
      <c r="M638" s="2259"/>
      <c r="N638" s="2258"/>
      <c r="O638" s="809"/>
      <c r="P638" s="809"/>
      <c r="Q638" s="809"/>
      <c r="AA638" s="233"/>
      <c r="AB638" s="233"/>
      <c r="AC638" s="233"/>
      <c r="AD638" s="233"/>
      <c r="AE638" s="233"/>
      <c r="AF638" s="233"/>
      <c r="AG638" s="233"/>
      <c r="AH638" s="233"/>
      <c r="AI638" s="233"/>
      <c r="AJ638" s="233"/>
      <c r="AK638" s="233"/>
      <c r="AL638" s="233"/>
      <c r="AM638" s="233"/>
      <c r="AN638" s="233"/>
      <c r="AO638" s="233"/>
      <c r="AP638" s="233"/>
      <c r="AQ638" s="233"/>
      <c r="AR638" s="233"/>
      <c r="AS638" s="233"/>
      <c r="AT638" s="233"/>
      <c r="AU638" s="233"/>
      <c r="AV638" s="233"/>
      <c r="AW638" s="233"/>
      <c r="AX638" s="233"/>
      <c r="AY638" s="233"/>
      <c r="AZ638" s="233"/>
      <c r="BA638" s="236"/>
      <c r="BB638" s="413"/>
      <c r="BC638" s="236"/>
      <c r="BD638" s="236"/>
      <c r="BE638" s="236"/>
      <c r="BF638" s="236"/>
      <c r="BG638" s="236"/>
      <c r="BH638" s="236"/>
      <c r="BI638" s="236"/>
      <c r="BJ638" s="236"/>
      <c r="BK638" s="236"/>
      <c r="BL638" s="236"/>
      <c r="BM638" s="236"/>
      <c r="BN638" s="236"/>
      <c r="BO638" s="236"/>
      <c r="BP638" s="236"/>
      <c r="BQ638" s="236"/>
      <c r="BR638" s="236"/>
      <c r="BS638" s="236"/>
      <c r="BT638" s="236"/>
      <c r="BU638" s="236"/>
      <c r="BV638" s="236"/>
      <c r="BW638" s="236"/>
      <c r="BX638" s="236"/>
      <c r="BY638" s="236"/>
      <c r="BZ638" s="236"/>
      <c r="CA638" s="236"/>
      <c r="CB638" s="236"/>
      <c r="CC638" s="236"/>
      <c r="CD638" s="236"/>
      <c r="CE638" s="236"/>
      <c r="CF638" s="236"/>
      <c r="CG638" s="236"/>
      <c r="CH638" s="236"/>
      <c r="CI638" s="236"/>
      <c r="CJ638" s="236"/>
      <c r="CK638" s="236"/>
      <c r="CL638" s="236"/>
      <c r="CM638" s="236"/>
      <c r="CN638" s="236"/>
      <c r="CO638" s="236"/>
      <c r="CP638" s="236"/>
      <c r="CQ638" s="236"/>
      <c r="CR638" s="236"/>
      <c r="CS638" s="236"/>
      <c r="CT638" s="236"/>
      <c r="CU638" s="236"/>
      <c r="CV638" s="236"/>
      <c r="CW638" s="236"/>
      <c r="CX638" s="236"/>
      <c r="CY638" s="236"/>
      <c r="CZ638" s="236"/>
    </row>
    <row r="639" s="240" customFormat="true" ht="25.15" customHeight="true" x14ac:dyDescent="0.2">
      <c r="C639" s="2259"/>
      <c r="D639" s="2258"/>
      <c r="E639" s="809"/>
      <c r="F639" s="809"/>
      <c r="G639" s="809"/>
      <c r="H639" s="2259"/>
      <c r="I639" s="2258"/>
      <c r="J639" s="809"/>
      <c r="K639" s="809"/>
      <c r="L639" s="809"/>
      <c r="M639" s="2259"/>
      <c r="N639" s="2258"/>
      <c r="O639" s="809"/>
      <c r="P639" s="809"/>
      <c r="Q639" s="809"/>
      <c r="AA639" s="233"/>
      <c r="AB639" s="233"/>
      <c r="AC639" s="233"/>
      <c r="AD639" s="233"/>
      <c r="AE639" s="233"/>
      <c r="AF639" s="233"/>
      <c r="AG639" s="233"/>
      <c r="AH639" s="233"/>
      <c r="AI639" s="233"/>
      <c r="AJ639" s="233"/>
      <c r="AK639" s="233"/>
      <c r="AL639" s="233"/>
      <c r="AM639" s="233"/>
      <c r="AN639" s="233"/>
      <c r="AO639" s="233"/>
      <c r="AP639" s="233"/>
      <c r="AQ639" s="233"/>
      <c r="AR639" s="233"/>
      <c r="AS639" s="233"/>
      <c r="AT639" s="233"/>
      <c r="AU639" s="233"/>
      <c r="AV639" s="233"/>
      <c r="AW639" s="233"/>
      <c r="AX639" s="233"/>
      <c r="AY639" s="233"/>
      <c r="AZ639" s="233"/>
      <c r="BA639" s="236"/>
      <c r="BB639" s="413"/>
      <c r="BC639" s="236"/>
      <c r="BD639" s="236"/>
      <c r="BE639" s="236"/>
      <c r="BF639" s="236"/>
      <c r="BG639" s="236"/>
      <c r="BH639" s="236"/>
      <c r="BI639" s="236"/>
      <c r="BJ639" s="236"/>
      <c r="BK639" s="236"/>
      <c r="BL639" s="236"/>
      <c r="BM639" s="236"/>
      <c r="BN639" s="236"/>
      <c r="BO639" s="236"/>
      <c r="BP639" s="236"/>
      <c r="BQ639" s="236"/>
      <c r="BR639" s="236"/>
      <c r="BS639" s="236"/>
      <c r="BT639" s="236"/>
      <c r="BU639" s="236"/>
      <c r="BV639" s="236"/>
      <c r="BW639" s="236"/>
      <c r="BX639" s="236"/>
      <c r="BY639" s="236"/>
      <c r="BZ639" s="236"/>
      <c r="CA639" s="236"/>
      <c r="CB639" s="236"/>
      <c r="CC639" s="236"/>
      <c r="CD639" s="236"/>
      <c r="CE639" s="236"/>
      <c r="CF639" s="236"/>
      <c r="CG639" s="236"/>
      <c r="CH639" s="236"/>
      <c r="CI639" s="236"/>
      <c r="CJ639" s="236"/>
      <c r="CK639" s="236"/>
      <c r="CL639" s="236"/>
      <c r="CM639" s="236"/>
      <c r="CN639" s="236"/>
      <c r="CO639" s="236"/>
      <c r="CP639" s="236"/>
      <c r="CQ639" s="236"/>
      <c r="CR639" s="236"/>
      <c r="CS639" s="236"/>
      <c r="CT639" s="236"/>
      <c r="CU639" s="236"/>
      <c r="CV639" s="236"/>
      <c r="CW639" s="236"/>
      <c r="CX639" s="236"/>
      <c r="CY639" s="236"/>
      <c r="CZ639" s="236"/>
    </row>
    <row r="640" s="240" customFormat="true" ht="25.15" customHeight="true" x14ac:dyDescent="0.2">
      <c r="C640" s="2259"/>
      <c r="D640" s="2258"/>
      <c r="E640" s="809"/>
      <c r="F640" s="809"/>
      <c r="G640" s="809"/>
      <c r="H640" s="2259"/>
      <c r="I640" s="2258"/>
      <c r="J640" s="809"/>
      <c r="K640" s="809"/>
      <c r="L640" s="809"/>
      <c r="M640" s="2259"/>
      <c r="N640" s="2258"/>
      <c r="O640" s="809"/>
      <c r="P640" s="809"/>
      <c r="Q640" s="809"/>
      <c r="AA640" s="233"/>
      <c r="AB640" s="233"/>
      <c r="AC640" s="233"/>
      <c r="AD640" s="233"/>
      <c r="AE640" s="233"/>
      <c r="AF640" s="233"/>
      <c r="AG640" s="233"/>
      <c r="AH640" s="233"/>
      <c r="AI640" s="233"/>
      <c r="AJ640" s="233"/>
      <c r="AK640" s="233"/>
      <c r="AL640" s="233"/>
      <c r="AM640" s="233"/>
      <c r="AN640" s="233"/>
      <c r="AO640" s="233"/>
      <c r="AP640" s="233"/>
      <c r="AQ640" s="233"/>
      <c r="AR640" s="233"/>
      <c r="AS640" s="233"/>
      <c r="AT640" s="233"/>
      <c r="AU640" s="233"/>
      <c r="AV640" s="233"/>
      <c r="AW640" s="233"/>
      <c r="AX640" s="233"/>
      <c r="AY640" s="233"/>
      <c r="AZ640" s="233"/>
      <c r="BA640" s="236"/>
      <c r="BB640" s="413"/>
      <c r="BC640" s="236"/>
      <c r="BD640" s="236"/>
      <c r="BE640" s="236"/>
      <c r="BF640" s="236"/>
      <c r="BG640" s="236"/>
      <c r="BH640" s="236"/>
      <c r="BI640" s="236"/>
      <c r="BJ640" s="236"/>
      <c r="BK640" s="236"/>
      <c r="BL640" s="236"/>
      <c r="BM640" s="236"/>
      <c r="BN640" s="236"/>
      <c r="BO640" s="236"/>
      <c r="BP640" s="236"/>
      <c r="BQ640" s="236"/>
      <c r="BR640" s="236"/>
      <c r="BS640" s="236"/>
      <c r="BT640" s="236"/>
      <c r="BU640" s="236"/>
      <c r="BV640" s="236"/>
      <c r="BW640" s="236"/>
      <c r="BX640" s="236"/>
      <c r="BY640" s="236"/>
      <c r="BZ640" s="236"/>
      <c r="CA640" s="236"/>
      <c r="CB640" s="236"/>
      <c r="CC640" s="236"/>
      <c r="CD640" s="236"/>
      <c r="CE640" s="236"/>
      <c r="CF640" s="236"/>
      <c r="CG640" s="236"/>
      <c r="CH640" s="236"/>
      <c r="CI640" s="236"/>
      <c r="CJ640" s="236"/>
      <c r="CK640" s="236"/>
      <c r="CL640" s="236"/>
      <c r="CM640" s="236"/>
      <c r="CN640" s="236"/>
      <c r="CO640" s="236"/>
      <c r="CP640" s="236"/>
      <c r="CQ640" s="236"/>
      <c r="CR640" s="236"/>
      <c r="CS640" s="236"/>
      <c r="CT640" s="236"/>
      <c r="CU640" s="236"/>
      <c r="CV640" s="236"/>
      <c r="CW640" s="236"/>
      <c r="CX640" s="236"/>
      <c r="CY640" s="236"/>
      <c r="CZ640" s="236"/>
    </row>
    <row r="641" s="240" customFormat="true" ht="25.15" customHeight="true" x14ac:dyDescent="0.2">
      <c r="C641" s="2259"/>
      <c r="D641" s="2258"/>
      <c r="E641" s="809"/>
      <c r="F641" s="809"/>
      <c r="G641" s="809"/>
      <c r="H641" s="2259"/>
      <c r="I641" s="2258"/>
      <c r="J641" s="809"/>
      <c r="K641" s="809"/>
      <c r="L641" s="809"/>
      <c r="M641" s="2259"/>
      <c r="N641" s="2258"/>
      <c r="O641" s="809"/>
      <c r="P641" s="809"/>
      <c r="Q641" s="809"/>
      <c r="AA641" s="233"/>
      <c r="AB641" s="233"/>
      <c r="AC641" s="233"/>
      <c r="AD641" s="233"/>
      <c r="AE641" s="233"/>
      <c r="AF641" s="233"/>
      <c r="AG641" s="233"/>
      <c r="AH641" s="233"/>
      <c r="AI641" s="233"/>
      <c r="AJ641" s="233"/>
      <c r="AK641" s="233"/>
      <c r="AL641" s="233"/>
      <c r="AM641" s="233"/>
      <c r="AN641" s="233"/>
      <c r="AO641" s="233"/>
      <c r="AP641" s="233"/>
      <c r="AQ641" s="233"/>
      <c r="AR641" s="233"/>
      <c r="AS641" s="233"/>
      <c r="AT641" s="233"/>
      <c r="AU641" s="233"/>
      <c r="AV641" s="233"/>
      <c r="AW641" s="233"/>
      <c r="AX641" s="233"/>
      <c r="AY641" s="233"/>
      <c r="AZ641" s="233"/>
      <c r="BA641" s="236"/>
      <c r="BB641" s="413"/>
      <c r="BC641" s="236"/>
      <c r="BD641" s="236"/>
      <c r="BE641" s="236"/>
      <c r="BF641" s="236"/>
      <c r="BG641" s="236"/>
      <c r="BH641" s="236"/>
      <c r="BI641" s="236"/>
      <c r="BJ641" s="236"/>
      <c r="BK641" s="236"/>
      <c r="BL641" s="236"/>
      <c r="BM641" s="236"/>
      <c r="BN641" s="236"/>
      <c r="BO641" s="236"/>
      <c r="BP641" s="236"/>
      <c r="BQ641" s="236"/>
      <c r="BR641" s="236"/>
      <c r="BS641" s="236"/>
      <c r="BT641" s="236"/>
      <c r="BU641" s="236"/>
      <c r="BV641" s="236"/>
      <c r="BW641" s="236"/>
      <c r="BX641" s="236"/>
      <c r="BY641" s="236"/>
      <c r="BZ641" s="236"/>
      <c r="CA641" s="236"/>
      <c r="CB641" s="236"/>
      <c r="CC641" s="236"/>
      <c r="CD641" s="236"/>
      <c r="CE641" s="236"/>
      <c r="CF641" s="236"/>
      <c r="CG641" s="236"/>
      <c r="CH641" s="236"/>
      <c r="CI641" s="236"/>
      <c r="CJ641" s="236"/>
      <c r="CK641" s="236"/>
      <c r="CL641" s="236"/>
      <c r="CM641" s="236"/>
      <c r="CN641" s="236"/>
      <c r="CO641" s="236"/>
      <c r="CP641" s="236"/>
      <c r="CQ641" s="236"/>
      <c r="CR641" s="236"/>
      <c r="CS641" s="236"/>
      <c r="CT641" s="236"/>
      <c r="CU641" s="236"/>
      <c r="CV641" s="236"/>
      <c r="CW641" s="236"/>
      <c r="CX641" s="236"/>
      <c r="CY641" s="236"/>
      <c r="CZ641" s="236"/>
    </row>
    <row r="642" s="240" customFormat="true" ht="25.15" customHeight="true" x14ac:dyDescent="0.2">
      <c r="C642" s="2259"/>
      <c r="D642" s="2258"/>
      <c r="E642" s="809"/>
      <c r="F642" s="809"/>
      <c r="G642" s="809"/>
      <c r="H642" s="2259"/>
      <c r="I642" s="2258"/>
      <c r="J642" s="809"/>
      <c r="K642" s="809"/>
      <c r="L642" s="809"/>
      <c r="M642" s="2259"/>
      <c r="N642" s="2258"/>
      <c r="O642" s="809"/>
      <c r="P642" s="809"/>
      <c r="Q642" s="809"/>
      <c r="AA642" s="233"/>
      <c r="AB642" s="233"/>
      <c r="AC642" s="233"/>
      <c r="AD642" s="233"/>
      <c r="AE642" s="233"/>
      <c r="AF642" s="233"/>
      <c r="AG642" s="233"/>
      <c r="AH642" s="233"/>
      <c r="AI642" s="233"/>
      <c r="AJ642" s="233"/>
      <c r="AK642" s="233"/>
      <c r="AL642" s="233"/>
      <c r="AM642" s="233"/>
      <c r="AN642" s="233"/>
      <c r="AO642" s="233"/>
      <c r="AP642" s="233"/>
      <c r="AQ642" s="233"/>
      <c r="AR642" s="233"/>
      <c r="AS642" s="233"/>
      <c r="AT642" s="233"/>
      <c r="AU642" s="233"/>
      <c r="AV642" s="233"/>
      <c r="AW642" s="233"/>
      <c r="AX642" s="233"/>
      <c r="AY642" s="233"/>
      <c r="AZ642" s="233"/>
      <c r="BA642" s="236"/>
      <c r="BB642" s="413"/>
      <c r="BC642" s="236"/>
      <c r="BD642" s="236"/>
      <c r="BE642" s="236"/>
      <c r="BF642" s="236"/>
      <c r="BG642" s="236"/>
      <c r="BH642" s="236"/>
      <c r="BI642" s="236"/>
      <c r="BJ642" s="236"/>
      <c r="BK642" s="236"/>
      <c r="BL642" s="236"/>
      <c r="BM642" s="236"/>
      <c r="BN642" s="236"/>
      <c r="BO642" s="236"/>
      <c r="BP642" s="236"/>
      <c r="BQ642" s="236"/>
      <c r="BR642" s="236"/>
      <c r="BS642" s="236"/>
      <c r="BT642" s="236"/>
      <c r="BU642" s="236"/>
      <c r="BV642" s="236"/>
      <c r="BW642" s="236"/>
      <c r="BX642" s="236"/>
      <c r="BY642" s="236"/>
      <c r="BZ642" s="236"/>
      <c r="CA642" s="236"/>
      <c r="CB642" s="236"/>
      <c r="CC642" s="236"/>
      <c r="CD642" s="236"/>
      <c r="CE642" s="236"/>
      <c r="CF642" s="236"/>
      <c r="CG642" s="236"/>
      <c r="CH642" s="236"/>
      <c r="CI642" s="236"/>
      <c r="CJ642" s="236"/>
      <c r="CK642" s="236"/>
      <c r="CL642" s="236"/>
      <c r="CM642" s="236"/>
      <c r="CN642" s="236"/>
      <c r="CO642" s="236"/>
      <c r="CP642" s="236"/>
      <c r="CQ642" s="236"/>
      <c r="CR642" s="236"/>
      <c r="CS642" s="236"/>
      <c r="CT642" s="236"/>
      <c r="CU642" s="236"/>
      <c r="CV642" s="236"/>
      <c r="CW642" s="236"/>
      <c r="CX642" s="236"/>
      <c r="CY642" s="236"/>
      <c r="CZ642" s="236"/>
    </row>
    <row r="643" s="240" customFormat="true" ht="25.15" customHeight="true" x14ac:dyDescent="0.2">
      <c r="C643" s="2259"/>
      <c r="D643" s="2258"/>
      <c r="E643" s="809"/>
      <c r="F643" s="809"/>
      <c r="G643" s="809"/>
      <c r="H643" s="2259"/>
      <c r="I643" s="2258"/>
      <c r="J643" s="809"/>
      <c r="K643" s="809"/>
      <c r="L643" s="809"/>
      <c r="M643" s="2259"/>
      <c r="N643" s="2258"/>
      <c r="O643" s="809"/>
      <c r="P643" s="809"/>
      <c r="Q643" s="809"/>
      <c r="AA643" s="233"/>
      <c r="AB643" s="233"/>
      <c r="AC643" s="233"/>
      <c r="AD643" s="233"/>
      <c r="AE643" s="233"/>
      <c r="AF643" s="233"/>
      <c r="AG643" s="233"/>
      <c r="AH643" s="233"/>
      <c r="AI643" s="233"/>
      <c r="AJ643" s="233"/>
      <c r="AK643" s="233"/>
      <c r="AL643" s="233"/>
      <c r="AM643" s="233"/>
      <c r="AN643" s="233"/>
      <c r="AO643" s="233"/>
      <c r="AP643" s="233"/>
      <c r="AQ643" s="233"/>
      <c r="AR643" s="233"/>
      <c r="AS643" s="233"/>
      <c r="AT643" s="233"/>
      <c r="AU643" s="233"/>
      <c r="AV643" s="233"/>
      <c r="AW643" s="233"/>
      <c r="AX643" s="233"/>
      <c r="AY643" s="233"/>
      <c r="AZ643" s="233"/>
      <c r="BA643" s="236"/>
      <c r="BB643" s="413"/>
      <c r="BC643" s="236"/>
      <c r="BD643" s="236"/>
      <c r="BE643" s="236"/>
      <c r="BF643" s="236"/>
      <c r="BG643" s="236"/>
      <c r="BH643" s="236"/>
      <c r="BI643" s="236"/>
      <c r="BJ643" s="236"/>
      <c r="BK643" s="236"/>
      <c r="BL643" s="236"/>
      <c r="BM643" s="236"/>
      <c r="BN643" s="236"/>
      <c r="BO643" s="236"/>
      <c r="BP643" s="236"/>
      <c r="BQ643" s="236"/>
      <c r="BR643" s="236"/>
      <c r="BS643" s="236"/>
      <c r="BT643" s="236"/>
      <c r="BU643" s="236"/>
      <c r="BV643" s="236"/>
      <c r="BW643" s="236"/>
      <c r="BX643" s="236"/>
      <c r="BY643" s="236"/>
      <c r="BZ643" s="236"/>
      <c r="CA643" s="236"/>
      <c r="CB643" s="236"/>
      <c r="CC643" s="236"/>
      <c r="CD643" s="236"/>
      <c r="CE643" s="236"/>
      <c r="CF643" s="236"/>
      <c r="CG643" s="236"/>
      <c r="CH643" s="236"/>
      <c r="CI643" s="236"/>
      <c r="CJ643" s="236"/>
      <c r="CK643" s="236"/>
      <c r="CL643" s="236"/>
      <c r="CM643" s="236"/>
      <c r="CN643" s="236"/>
      <c r="CO643" s="236"/>
      <c r="CP643" s="236"/>
      <c r="CQ643" s="236"/>
      <c r="CR643" s="236"/>
      <c r="CS643" s="236"/>
      <c r="CT643" s="236"/>
      <c r="CU643" s="236"/>
      <c r="CV643" s="236"/>
      <c r="CW643" s="236"/>
      <c r="CX643" s="236"/>
      <c r="CY643" s="236"/>
      <c r="CZ643" s="236"/>
    </row>
    <row r="644" s="240" customFormat="true" ht="25.15" customHeight="true" x14ac:dyDescent="0.2">
      <c r="C644" s="2259"/>
      <c r="D644" s="2258"/>
      <c r="E644" s="809"/>
      <c r="F644" s="809"/>
      <c r="G644" s="809"/>
      <c r="H644" s="2259"/>
      <c r="I644" s="2258"/>
      <c r="J644" s="809"/>
      <c r="K644" s="809"/>
      <c r="L644" s="809"/>
      <c r="M644" s="2259"/>
      <c r="N644" s="2258"/>
      <c r="O644" s="809"/>
      <c r="P644" s="809"/>
      <c r="Q644" s="809"/>
      <c r="AA644" s="233"/>
      <c r="AB644" s="233"/>
      <c r="AC644" s="233"/>
      <c r="AD644" s="233"/>
      <c r="AE644" s="233"/>
      <c r="AF644" s="233"/>
      <c r="AG644" s="233"/>
      <c r="AH644" s="233"/>
      <c r="AI644" s="233"/>
      <c r="AJ644" s="233"/>
      <c r="AK644" s="233"/>
      <c r="AL644" s="233"/>
      <c r="AM644" s="233"/>
      <c r="AN644" s="233"/>
      <c r="AO644" s="233"/>
      <c r="AP644" s="233"/>
      <c r="AQ644" s="233"/>
      <c r="AR644" s="233"/>
      <c r="AS644" s="233"/>
      <c r="AT644" s="233"/>
      <c r="AU644" s="233"/>
      <c r="AV644" s="233"/>
      <c r="AW644" s="233"/>
      <c r="AX644" s="233"/>
      <c r="AY644" s="233"/>
      <c r="AZ644" s="233"/>
      <c r="BA644" s="236"/>
      <c r="BB644" s="413"/>
      <c r="BC644" s="236"/>
      <c r="BD644" s="236"/>
      <c r="BE644" s="236"/>
      <c r="BF644" s="236"/>
      <c r="BG644" s="236"/>
      <c r="BH644" s="236"/>
      <c r="BI644" s="236"/>
      <c r="BJ644" s="236"/>
      <c r="BK644" s="236"/>
      <c r="BL644" s="236"/>
      <c r="BM644" s="236"/>
      <c r="BN644" s="236"/>
      <c r="BO644" s="236"/>
      <c r="BP644" s="236"/>
      <c r="BQ644" s="236"/>
      <c r="BR644" s="236"/>
      <c r="BS644" s="236"/>
      <c r="BT644" s="236"/>
      <c r="BU644" s="236"/>
      <c r="BV644" s="236"/>
      <c r="BW644" s="236"/>
      <c r="BX644" s="236"/>
      <c r="BY644" s="236"/>
      <c r="BZ644" s="236"/>
      <c r="CA644" s="236"/>
      <c r="CB644" s="236"/>
      <c r="CC644" s="236"/>
      <c r="CD644" s="236"/>
      <c r="CE644" s="236"/>
      <c r="CF644" s="236"/>
      <c r="CG644" s="236"/>
      <c r="CH644" s="236"/>
      <c r="CI644" s="236"/>
      <c r="CJ644" s="236"/>
      <c r="CK644" s="236"/>
      <c r="CL644" s="236"/>
      <c r="CM644" s="236"/>
      <c r="CN644" s="236"/>
      <c r="CO644" s="236"/>
      <c r="CP644" s="236"/>
      <c r="CQ644" s="236"/>
      <c r="CR644" s="236"/>
      <c r="CS644" s="236"/>
      <c r="CT644" s="236"/>
      <c r="CU644" s="236"/>
      <c r="CV644" s="236"/>
      <c r="CW644" s="236"/>
      <c r="CX644" s="236"/>
      <c r="CY644" s="236"/>
      <c r="CZ644" s="236"/>
    </row>
    <row r="645" s="240" customFormat="true" ht="25.15" customHeight="true" x14ac:dyDescent="0.2">
      <c r="C645" s="2259"/>
      <c r="D645" s="2258"/>
      <c r="E645" s="809"/>
      <c r="F645" s="809"/>
      <c r="G645" s="809"/>
      <c r="H645" s="2259"/>
      <c r="I645" s="2258"/>
      <c r="J645" s="809"/>
      <c r="K645" s="809"/>
      <c r="L645" s="809"/>
      <c r="M645" s="2259"/>
      <c r="N645" s="2258"/>
      <c r="O645" s="809"/>
      <c r="P645" s="809"/>
      <c r="Q645" s="809"/>
      <c r="AA645" s="233"/>
      <c r="AB645" s="233"/>
      <c r="AC645" s="233"/>
      <c r="AD645" s="233"/>
      <c r="AE645" s="233"/>
      <c r="AF645" s="233"/>
      <c r="AG645" s="233"/>
      <c r="AH645" s="233"/>
      <c r="AI645" s="233"/>
      <c r="AJ645" s="233"/>
      <c r="AK645" s="233"/>
      <c r="AL645" s="233"/>
      <c r="AM645" s="233"/>
      <c r="AN645" s="233"/>
      <c r="AO645" s="233"/>
      <c r="AP645" s="233"/>
      <c r="AQ645" s="233"/>
      <c r="AR645" s="233"/>
      <c r="AS645" s="233"/>
      <c r="AT645" s="233"/>
      <c r="AU645" s="233"/>
      <c r="AV645" s="233"/>
      <c r="AW645" s="233"/>
      <c r="AX645" s="233"/>
      <c r="AY645" s="233"/>
      <c r="AZ645" s="233"/>
      <c r="BA645" s="236"/>
      <c r="BB645" s="413"/>
      <c r="BC645" s="236"/>
      <c r="BD645" s="236"/>
      <c r="BE645" s="236"/>
      <c r="BF645" s="236"/>
      <c r="BG645" s="236"/>
      <c r="BH645" s="236"/>
      <c r="BI645" s="236"/>
      <c r="BJ645" s="236"/>
      <c r="BK645" s="236"/>
      <c r="BL645" s="236"/>
      <c r="BM645" s="236"/>
      <c r="BN645" s="236"/>
      <c r="BO645" s="236"/>
      <c r="BP645" s="236"/>
      <c r="BQ645" s="236"/>
      <c r="BR645" s="236"/>
      <c r="BS645" s="236"/>
      <c r="BT645" s="236"/>
      <c r="BU645" s="236"/>
      <c r="BV645" s="236"/>
      <c r="BW645" s="236"/>
      <c r="BX645" s="236"/>
      <c r="BY645" s="236"/>
      <c r="BZ645" s="236"/>
      <c r="CA645" s="236"/>
      <c r="CB645" s="236"/>
      <c r="CC645" s="236"/>
      <c r="CD645" s="236"/>
      <c r="CE645" s="236"/>
      <c r="CF645" s="236"/>
      <c r="CG645" s="236"/>
      <c r="CH645" s="236"/>
      <c r="CI645" s="236"/>
      <c r="CJ645" s="236"/>
      <c r="CK645" s="236"/>
      <c r="CL645" s="236"/>
      <c r="CM645" s="236"/>
      <c r="CN645" s="236"/>
      <c r="CO645" s="236"/>
      <c r="CP645" s="236"/>
      <c r="CQ645" s="236"/>
      <c r="CR645" s="236"/>
      <c r="CS645" s="236"/>
      <c r="CT645" s="236"/>
      <c r="CU645" s="236"/>
      <c r="CV645" s="236"/>
      <c r="CW645" s="236"/>
      <c r="CX645" s="236"/>
      <c r="CY645" s="236"/>
      <c r="CZ645" s="236"/>
    </row>
    <row r="646" s="240" customFormat="true" ht="25.15" customHeight="true" x14ac:dyDescent="0.2">
      <c r="C646" s="2259"/>
      <c r="D646" s="2258"/>
      <c r="E646" s="809"/>
      <c r="F646" s="809"/>
      <c r="G646" s="809"/>
      <c r="H646" s="2259"/>
      <c r="I646" s="2258"/>
      <c r="J646" s="809"/>
      <c r="K646" s="809"/>
      <c r="L646" s="809"/>
      <c r="M646" s="2259"/>
      <c r="N646" s="2258"/>
      <c r="O646" s="809"/>
      <c r="P646" s="809"/>
      <c r="Q646" s="809"/>
      <c r="AA646" s="233"/>
      <c r="AB646" s="233"/>
      <c r="AC646" s="233"/>
      <c r="AD646" s="233"/>
      <c r="AE646" s="233"/>
      <c r="AF646" s="233"/>
      <c r="AG646" s="233"/>
      <c r="AH646" s="233"/>
      <c r="AI646" s="233"/>
      <c r="AJ646" s="233"/>
      <c r="AK646" s="233"/>
      <c r="AL646" s="233"/>
      <c r="AM646" s="233"/>
      <c r="AN646" s="233"/>
      <c r="AO646" s="233"/>
      <c r="AP646" s="233"/>
      <c r="AQ646" s="233"/>
      <c r="AR646" s="233"/>
      <c r="AS646" s="233"/>
      <c r="AT646" s="233"/>
      <c r="AU646" s="233"/>
      <c r="AV646" s="233"/>
      <c r="AW646" s="233"/>
      <c r="AX646" s="233"/>
      <c r="AY646" s="233"/>
      <c r="AZ646" s="233"/>
      <c r="BA646" s="236"/>
      <c r="BB646" s="413"/>
      <c r="BC646" s="236"/>
      <c r="BD646" s="236"/>
      <c r="BE646" s="236"/>
      <c r="BF646" s="236"/>
      <c r="BG646" s="236"/>
      <c r="BH646" s="236"/>
      <c r="BI646" s="236"/>
      <c r="BJ646" s="236"/>
      <c r="BK646" s="236"/>
      <c r="BL646" s="236"/>
      <c r="BM646" s="236"/>
      <c r="BN646" s="236"/>
      <c r="BO646" s="236"/>
      <c r="BP646" s="236"/>
      <c r="BQ646" s="236"/>
      <c r="BR646" s="236"/>
      <c r="BS646" s="236"/>
      <c r="BT646" s="236"/>
      <c r="BU646" s="236"/>
      <c r="BV646" s="236"/>
      <c r="BW646" s="236"/>
      <c r="BX646" s="236"/>
      <c r="BY646" s="236"/>
      <c r="BZ646" s="236"/>
      <c r="CA646" s="236"/>
      <c r="CB646" s="236"/>
      <c r="CC646" s="236"/>
      <c r="CD646" s="236"/>
      <c r="CE646" s="236"/>
      <c r="CF646" s="236"/>
      <c r="CG646" s="236"/>
      <c r="CH646" s="236"/>
      <c r="CI646" s="236"/>
      <c r="CJ646" s="236"/>
      <c r="CK646" s="236"/>
      <c r="CL646" s="236"/>
      <c r="CM646" s="236"/>
      <c r="CN646" s="236"/>
      <c r="CO646" s="236"/>
      <c r="CP646" s="236"/>
      <c r="CQ646" s="236"/>
      <c r="CR646" s="236"/>
      <c r="CS646" s="236"/>
      <c r="CT646" s="236"/>
      <c r="CU646" s="236"/>
      <c r="CV646" s="236"/>
      <c r="CW646" s="236"/>
      <c r="CX646" s="236"/>
      <c r="CY646" s="236"/>
      <c r="CZ646" s="236"/>
    </row>
    <row r="647" s="240" customFormat="true" ht="25.15" customHeight="true" x14ac:dyDescent="0.2">
      <c r="C647" s="2259"/>
      <c r="D647" s="2258"/>
      <c r="E647" s="809"/>
      <c r="F647" s="809"/>
      <c r="G647" s="809"/>
      <c r="H647" s="2259"/>
      <c r="I647" s="2258"/>
      <c r="J647" s="809"/>
      <c r="K647" s="809"/>
      <c r="L647" s="809"/>
      <c r="M647" s="2259"/>
      <c r="N647" s="2258"/>
      <c r="O647" s="809"/>
      <c r="P647" s="809"/>
      <c r="Q647" s="809"/>
      <c r="AA647" s="233"/>
      <c r="AB647" s="233"/>
      <c r="AC647" s="233"/>
      <c r="AD647" s="233"/>
      <c r="AE647" s="233"/>
      <c r="AF647" s="233"/>
      <c r="AG647" s="233"/>
      <c r="AH647" s="233"/>
      <c r="AI647" s="233"/>
      <c r="AJ647" s="233"/>
      <c r="AK647" s="233"/>
      <c r="AL647" s="233"/>
      <c r="AM647" s="233"/>
      <c r="AN647" s="233"/>
      <c r="AO647" s="233"/>
      <c r="AP647" s="233"/>
      <c r="AQ647" s="233"/>
      <c r="AR647" s="233"/>
      <c r="AS647" s="233"/>
      <c r="AT647" s="233"/>
      <c r="AU647" s="233"/>
      <c r="AV647" s="233"/>
      <c r="AW647" s="233"/>
      <c r="AX647" s="233"/>
      <c r="AY647" s="233"/>
      <c r="AZ647" s="233"/>
      <c r="BA647" s="236"/>
      <c r="BB647" s="413"/>
      <c r="BC647" s="236"/>
      <c r="BD647" s="236"/>
      <c r="BE647" s="236"/>
      <c r="BF647" s="236"/>
      <c r="BG647" s="236"/>
      <c r="BH647" s="236"/>
      <c r="BI647" s="236"/>
      <c r="BJ647" s="236"/>
      <c r="BK647" s="236"/>
      <c r="BL647" s="236"/>
      <c r="BM647" s="236"/>
      <c r="BN647" s="236"/>
      <c r="BO647" s="236"/>
      <c r="BP647" s="236"/>
      <c r="BQ647" s="236"/>
      <c r="BR647" s="236"/>
      <c r="BS647" s="236"/>
      <c r="BT647" s="236"/>
      <c r="BU647" s="236"/>
      <c r="BV647" s="236"/>
      <c r="BW647" s="236"/>
      <c r="BX647" s="236"/>
      <c r="BY647" s="236"/>
      <c r="BZ647" s="236"/>
      <c r="CA647" s="236"/>
      <c r="CB647" s="236"/>
      <c r="CC647" s="236"/>
      <c r="CD647" s="236"/>
      <c r="CE647" s="236"/>
      <c r="CF647" s="236"/>
      <c r="CG647" s="236"/>
      <c r="CH647" s="236"/>
      <c r="CI647" s="236"/>
      <c r="CJ647" s="236"/>
      <c r="CK647" s="236"/>
      <c r="CL647" s="236"/>
      <c r="CM647" s="236"/>
      <c r="CN647" s="236"/>
      <c r="CO647" s="236"/>
      <c r="CP647" s="236"/>
      <c r="CQ647" s="236"/>
      <c r="CR647" s="236"/>
      <c r="CS647" s="236"/>
      <c r="CT647" s="236"/>
      <c r="CU647" s="236"/>
      <c r="CV647" s="236"/>
      <c r="CW647" s="236"/>
      <c r="CX647" s="236"/>
      <c r="CY647" s="236"/>
      <c r="CZ647" s="236"/>
    </row>
    <row r="648" s="240" customFormat="true" ht="25.15" customHeight="true" x14ac:dyDescent="0.2">
      <c r="C648" s="2259"/>
      <c r="D648" s="2258"/>
      <c r="E648" s="809"/>
      <c r="F648" s="809"/>
      <c r="G648" s="809"/>
      <c r="H648" s="2259"/>
      <c r="I648" s="2258"/>
      <c r="J648" s="809"/>
      <c r="K648" s="809"/>
      <c r="L648" s="809"/>
      <c r="M648" s="2259"/>
      <c r="N648" s="2258"/>
      <c r="O648" s="809"/>
      <c r="P648" s="809"/>
      <c r="Q648" s="809"/>
      <c r="AA648" s="233"/>
      <c r="AB648" s="233"/>
      <c r="AC648" s="233"/>
      <c r="AD648" s="233"/>
      <c r="AE648" s="233"/>
      <c r="AF648" s="233"/>
      <c r="AG648" s="233"/>
      <c r="AH648" s="233"/>
      <c r="AI648" s="233"/>
      <c r="AJ648" s="233"/>
      <c r="AK648" s="233"/>
      <c r="AL648" s="233"/>
      <c r="AM648" s="233"/>
      <c r="AN648" s="233"/>
      <c r="AO648" s="233"/>
      <c r="AP648" s="233"/>
      <c r="AQ648" s="233"/>
      <c r="AR648" s="233"/>
      <c r="AS648" s="233"/>
      <c r="AT648" s="233"/>
      <c r="AU648" s="233"/>
      <c r="AV648" s="233"/>
      <c r="AW648" s="233"/>
      <c r="AX648" s="233"/>
      <c r="AY648" s="233"/>
      <c r="AZ648" s="233"/>
      <c r="BA648" s="236"/>
      <c r="BB648" s="413"/>
      <c r="BC648" s="236"/>
      <c r="BD648" s="236"/>
      <c r="BE648" s="236"/>
      <c r="BF648" s="236"/>
      <c r="BG648" s="236"/>
      <c r="BH648" s="236"/>
      <c r="BI648" s="236"/>
      <c r="BJ648" s="236"/>
      <c r="BK648" s="236"/>
      <c r="BL648" s="236"/>
      <c r="BM648" s="236"/>
      <c r="BN648" s="236"/>
      <c r="BO648" s="236"/>
      <c r="BP648" s="236"/>
      <c r="BQ648" s="236"/>
      <c r="BR648" s="236"/>
      <c r="BS648" s="236"/>
      <c r="BT648" s="236"/>
      <c r="BU648" s="236"/>
      <c r="BV648" s="236"/>
      <c r="BW648" s="236"/>
      <c r="BX648" s="236"/>
      <c r="BY648" s="236"/>
      <c r="BZ648" s="236"/>
      <c r="CA648" s="236"/>
      <c r="CB648" s="236"/>
      <c r="CC648" s="236"/>
      <c r="CD648" s="236"/>
      <c r="CE648" s="236"/>
      <c r="CF648" s="236"/>
      <c r="CG648" s="236"/>
      <c r="CH648" s="236"/>
      <c r="CI648" s="236"/>
      <c r="CJ648" s="236"/>
      <c r="CK648" s="236"/>
      <c r="CL648" s="236"/>
      <c r="CM648" s="236"/>
      <c r="CN648" s="236"/>
      <c r="CO648" s="236"/>
      <c r="CP648" s="236"/>
      <c r="CQ648" s="236"/>
      <c r="CR648" s="236"/>
      <c r="CS648" s="236"/>
      <c r="CT648" s="236"/>
      <c r="CU648" s="236"/>
      <c r="CV648" s="236"/>
      <c r="CW648" s="236"/>
      <c r="CX648" s="236"/>
      <c r="CY648" s="236"/>
      <c r="CZ648" s="236"/>
    </row>
    <row r="649" s="240" customFormat="true" ht="25.15" customHeight="true" x14ac:dyDescent="0.2">
      <c r="C649" s="2259"/>
      <c r="D649" s="2258"/>
      <c r="E649" s="809"/>
      <c r="F649" s="809"/>
      <c r="G649" s="809"/>
      <c r="H649" s="2259"/>
      <c r="I649" s="2258"/>
      <c r="J649" s="809"/>
      <c r="K649" s="809"/>
      <c r="L649" s="809"/>
      <c r="M649" s="2259"/>
      <c r="N649" s="2258"/>
      <c r="O649" s="809"/>
      <c r="P649" s="809"/>
      <c r="Q649" s="809"/>
      <c r="AA649" s="233"/>
      <c r="AB649" s="233"/>
      <c r="AC649" s="233"/>
      <c r="AD649" s="233"/>
      <c r="AE649" s="233"/>
      <c r="AF649" s="233"/>
      <c r="AG649" s="233"/>
      <c r="AH649" s="233"/>
      <c r="AI649" s="233"/>
      <c r="AJ649" s="233"/>
      <c r="AK649" s="233"/>
      <c r="AL649" s="233"/>
      <c r="AM649" s="233"/>
      <c r="AN649" s="233"/>
      <c r="AO649" s="233"/>
      <c r="AP649" s="233"/>
      <c r="AQ649" s="233"/>
      <c r="AR649" s="233"/>
      <c r="AS649" s="233"/>
      <c r="AT649" s="233"/>
      <c r="AU649" s="233"/>
      <c r="AV649" s="233"/>
      <c r="AW649" s="233"/>
      <c r="AX649" s="233"/>
      <c r="AY649" s="233"/>
      <c r="AZ649" s="233"/>
      <c r="BA649" s="236"/>
      <c r="BB649" s="413"/>
      <c r="BC649" s="236"/>
      <c r="BD649" s="236"/>
      <c r="BE649" s="236"/>
      <c r="BF649" s="236"/>
      <c r="BG649" s="236"/>
      <c r="BH649" s="236"/>
      <c r="BI649" s="236"/>
      <c r="BJ649" s="236"/>
      <c r="BK649" s="236"/>
      <c r="BL649" s="236"/>
      <c r="BM649" s="236"/>
      <c r="BN649" s="236"/>
      <c r="BO649" s="236"/>
      <c r="BP649" s="236"/>
      <c r="BQ649" s="236"/>
      <c r="BR649" s="236"/>
      <c r="BS649" s="236"/>
      <c r="BT649" s="236"/>
      <c r="BU649" s="236"/>
      <c r="BV649" s="236"/>
      <c r="BW649" s="236"/>
      <c r="BX649" s="236"/>
      <c r="BY649" s="236"/>
      <c r="BZ649" s="236"/>
      <c r="CA649" s="236"/>
      <c r="CB649" s="236"/>
      <c r="CC649" s="236"/>
      <c r="CD649" s="236"/>
      <c r="CE649" s="236"/>
      <c r="CF649" s="236"/>
      <c r="CG649" s="236"/>
      <c r="CH649" s="236"/>
      <c r="CI649" s="236"/>
      <c r="CJ649" s="236"/>
      <c r="CK649" s="236"/>
      <c r="CL649" s="236"/>
      <c r="CM649" s="236"/>
      <c r="CN649" s="236"/>
      <c r="CO649" s="236"/>
      <c r="CP649" s="236"/>
      <c r="CQ649" s="236"/>
      <c r="CR649" s="236"/>
      <c r="CS649" s="236"/>
      <c r="CT649" s="236"/>
      <c r="CU649" s="236"/>
      <c r="CV649" s="236"/>
      <c r="CW649" s="236"/>
      <c r="CX649" s="236"/>
      <c r="CY649" s="236"/>
      <c r="CZ649" s="236"/>
    </row>
    <row r="650" s="240" customFormat="true" ht="25.15" customHeight="true" x14ac:dyDescent="0.2">
      <c r="C650" s="2259"/>
      <c r="D650" s="2258"/>
      <c r="E650" s="809"/>
      <c r="F650" s="809"/>
      <c r="G650" s="809"/>
      <c r="H650" s="2259"/>
      <c r="I650" s="2258"/>
      <c r="J650" s="809"/>
      <c r="K650" s="809"/>
      <c r="L650" s="809"/>
      <c r="M650" s="2259"/>
      <c r="N650" s="2258"/>
      <c r="O650" s="809"/>
      <c r="P650" s="809"/>
      <c r="Q650" s="809"/>
      <c r="AA650" s="233"/>
      <c r="AB650" s="233"/>
      <c r="AC650" s="233"/>
      <c r="AD650" s="233"/>
      <c r="AE650" s="233"/>
      <c r="AF650" s="233"/>
      <c r="AG650" s="233"/>
      <c r="AH650" s="233"/>
      <c r="AI650" s="233"/>
      <c r="AJ650" s="233"/>
      <c r="AK650" s="233"/>
      <c r="AL650" s="233"/>
      <c r="AM650" s="233"/>
      <c r="AN650" s="233"/>
      <c r="AO650" s="233"/>
      <c r="AP650" s="233"/>
      <c r="AQ650" s="233"/>
      <c r="AR650" s="233"/>
      <c r="AS650" s="233"/>
      <c r="AT650" s="233"/>
      <c r="AU650" s="233"/>
      <c r="AV650" s="233"/>
      <c r="AW650" s="233"/>
      <c r="AX650" s="233"/>
      <c r="AY650" s="233"/>
      <c r="AZ650" s="233"/>
      <c r="BA650" s="236"/>
      <c r="BB650" s="413"/>
      <c r="BC650" s="236"/>
      <c r="BD650" s="236"/>
      <c r="BE650" s="236"/>
      <c r="BF650" s="236"/>
      <c r="BG650" s="236"/>
      <c r="BH650" s="236"/>
      <c r="BI650" s="236"/>
      <c r="BJ650" s="236"/>
      <c r="BK650" s="236"/>
      <c r="BL650" s="236"/>
      <c r="BM650" s="236"/>
      <c r="BN650" s="236"/>
      <c r="BO650" s="236"/>
      <c r="BP650" s="236"/>
      <c r="BQ650" s="236"/>
      <c r="BR650" s="236"/>
      <c r="BS650" s="236"/>
      <c r="BT650" s="236"/>
      <c r="BU650" s="236"/>
      <c r="BV650" s="236"/>
      <c r="BW650" s="236"/>
      <c r="BX650" s="236"/>
      <c r="BY650" s="236"/>
      <c r="BZ650" s="236"/>
      <c r="CA650" s="236"/>
      <c r="CB650" s="236"/>
      <c r="CC650" s="236"/>
      <c r="CD650" s="236"/>
      <c r="CE650" s="236"/>
      <c r="CF650" s="236"/>
      <c r="CG650" s="236"/>
      <c r="CH650" s="236"/>
      <c r="CI650" s="236"/>
      <c r="CJ650" s="236"/>
      <c r="CK650" s="236"/>
      <c r="CL650" s="236"/>
      <c r="CM650" s="236"/>
      <c r="CN650" s="236"/>
      <c r="CO650" s="236"/>
      <c r="CP650" s="236"/>
      <c r="CQ650" s="236"/>
      <c r="CR650" s="236"/>
      <c r="CS650" s="236"/>
      <c r="CT650" s="236"/>
      <c r="CU650" s="236"/>
      <c r="CV650" s="236"/>
      <c r="CW650" s="236"/>
      <c r="CX650" s="236"/>
      <c r="CY650" s="236"/>
      <c r="CZ650" s="236"/>
    </row>
    <row r="651" s="240" customFormat="true" ht="25.15" customHeight="true" x14ac:dyDescent="0.2">
      <c r="C651" s="2259"/>
      <c r="D651" s="2258"/>
      <c r="E651" s="809"/>
      <c r="F651" s="809"/>
      <c r="G651" s="809"/>
      <c r="H651" s="2259"/>
      <c r="I651" s="2258"/>
      <c r="J651" s="809"/>
      <c r="K651" s="809"/>
      <c r="L651" s="809"/>
      <c r="M651" s="2259"/>
      <c r="N651" s="2258"/>
      <c r="O651" s="809"/>
      <c r="P651" s="809"/>
      <c r="Q651" s="809"/>
      <c r="AA651" s="233"/>
      <c r="AB651" s="233"/>
      <c r="AC651" s="233"/>
      <c r="AD651" s="233"/>
      <c r="AE651" s="233"/>
      <c r="AF651" s="233"/>
      <c r="AG651" s="233"/>
      <c r="AH651" s="233"/>
      <c r="AI651" s="233"/>
      <c r="AJ651" s="233"/>
      <c r="AK651" s="233"/>
      <c r="AL651" s="233"/>
      <c r="AM651" s="233"/>
      <c r="AN651" s="233"/>
      <c r="AO651" s="233"/>
      <c r="AP651" s="233"/>
      <c r="AQ651" s="233"/>
      <c r="AR651" s="233"/>
      <c r="AS651" s="233"/>
      <c r="AT651" s="233"/>
      <c r="AU651" s="233"/>
      <c r="AV651" s="233"/>
      <c r="AW651" s="233"/>
      <c r="AX651" s="233"/>
      <c r="AY651" s="233"/>
      <c r="AZ651" s="233"/>
      <c r="BA651" s="236"/>
      <c r="BB651" s="413"/>
      <c r="BC651" s="236"/>
      <c r="BD651" s="236"/>
      <c r="BE651" s="236"/>
      <c r="BF651" s="236"/>
      <c r="BG651" s="236"/>
      <c r="BH651" s="236"/>
      <c r="BI651" s="236"/>
      <c r="BJ651" s="236"/>
      <c r="BK651" s="236"/>
      <c r="BL651" s="236"/>
      <c r="BM651" s="236"/>
      <c r="BN651" s="236"/>
      <c r="BO651" s="236"/>
      <c r="BP651" s="236"/>
      <c r="BQ651" s="236"/>
      <c r="BR651" s="236"/>
      <c r="BS651" s="236"/>
      <c r="BT651" s="236"/>
      <c r="BU651" s="236"/>
      <c r="BV651" s="236"/>
      <c r="BW651" s="236"/>
      <c r="BX651" s="236"/>
      <c r="BY651" s="236"/>
      <c r="BZ651" s="236"/>
      <c r="CA651" s="236"/>
      <c r="CB651" s="236"/>
      <c r="CC651" s="236"/>
      <c r="CD651" s="236"/>
      <c r="CE651" s="236"/>
      <c r="CF651" s="236"/>
      <c r="CG651" s="236"/>
      <c r="CH651" s="236"/>
      <c r="CI651" s="236"/>
      <c r="CJ651" s="236"/>
      <c r="CK651" s="236"/>
      <c r="CL651" s="236"/>
      <c r="CM651" s="236"/>
      <c r="CN651" s="236"/>
      <c r="CO651" s="236"/>
      <c r="CP651" s="236"/>
      <c r="CQ651" s="236"/>
      <c r="CR651" s="236"/>
      <c r="CS651" s="236"/>
      <c r="CT651" s="236"/>
      <c r="CU651" s="236"/>
      <c r="CV651" s="236"/>
      <c r="CW651" s="236"/>
      <c r="CX651" s="236"/>
      <c r="CY651" s="236"/>
      <c r="CZ651" s="236"/>
    </row>
    <row r="652" s="240" customFormat="true" ht="25.15" customHeight="true" x14ac:dyDescent="0.2">
      <c r="C652" s="2259"/>
      <c r="D652" s="2258"/>
      <c r="E652" s="809"/>
      <c r="F652" s="809"/>
      <c r="G652" s="809"/>
      <c r="H652" s="2259"/>
      <c r="I652" s="2258"/>
      <c r="J652" s="809"/>
      <c r="K652" s="809"/>
      <c r="L652" s="809"/>
      <c r="M652" s="2259"/>
      <c r="N652" s="2258"/>
      <c r="O652" s="809"/>
      <c r="P652" s="809"/>
      <c r="Q652" s="809"/>
      <c r="AA652" s="233"/>
      <c r="AB652" s="233"/>
      <c r="AC652" s="233"/>
      <c r="AD652" s="233"/>
      <c r="AE652" s="233"/>
      <c r="AF652" s="233"/>
      <c r="AG652" s="233"/>
      <c r="AH652" s="233"/>
      <c r="AI652" s="233"/>
      <c r="AJ652" s="233"/>
      <c r="AK652" s="233"/>
      <c r="AL652" s="233"/>
      <c r="AM652" s="233"/>
      <c r="AN652" s="233"/>
      <c r="AO652" s="233"/>
      <c r="AP652" s="233"/>
      <c r="AQ652" s="233"/>
      <c r="AR652" s="233"/>
      <c r="AS652" s="233"/>
      <c r="AT652" s="233"/>
      <c r="AU652" s="233"/>
      <c r="AV652" s="233"/>
      <c r="AW652" s="233"/>
      <c r="AX652" s="233"/>
      <c r="AY652" s="233"/>
      <c r="AZ652" s="233"/>
      <c r="BA652" s="236"/>
      <c r="BB652" s="413"/>
      <c r="BC652" s="236"/>
      <c r="BD652" s="236"/>
      <c r="BE652" s="236"/>
      <c r="BF652" s="236"/>
      <c r="BG652" s="236"/>
      <c r="BH652" s="236"/>
      <c r="BI652" s="236"/>
      <c r="BJ652" s="236"/>
      <c r="BK652" s="236"/>
      <c r="BL652" s="236"/>
      <c r="BM652" s="236"/>
      <c r="BN652" s="236"/>
      <c r="BO652" s="236"/>
      <c r="BP652" s="236"/>
      <c r="BQ652" s="236"/>
      <c r="BR652" s="236"/>
      <c r="BS652" s="236"/>
      <c r="BT652" s="236"/>
      <c r="BU652" s="236"/>
      <c r="BV652" s="236"/>
      <c r="BW652" s="236"/>
      <c r="BX652" s="236"/>
      <c r="BY652" s="236"/>
      <c r="BZ652" s="236"/>
      <c r="CA652" s="236"/>
      <c r="CB652" s="236"/>
      <c r="CC652" s="236"/>
      <c r="CD652" s="236"/>
      <c r="CE652" s="236"/>
      <c r="CF652" s="236"/>
      <c r="CG652" s="236"/>
      <c r="CH652" s="236"/>
      <c r="CI652" s="236"/>
      <c r="CJ652" s="236"/>
      <c r="CK652" s="236"/>
      <c r="CL652" s="236"/>
      <c r="CM652" s="236"/>
      <c r="CN652" s="236"/>
      <c r="CO652" s="236"/>
      <c r="CP652" s="236"/>
      <c r="CQ652" s="236"/>
      <c r="CR652" s="236"/>
      <c r="CS652" s="236"/>
      <c r="CT652" s="236"/>
      <c r="CU652" s="236"/>
      <c r="CV652" s="236"/>
      <c r="CW652" s="236"/>
      <c r="CX652" s="236"/>
      <c r="CY652" s="236"/>
      <c r="CZ652" s="236"/>
    </row>
    <row r="653" s="240" customFormat="true" ht="25.15" customHeight="true" x14ac:dyDescent="0.2">
      <c r="C653" s="2259"/>
      <c r="D653" s="2258"/>
      <c r="E653" s="809"/>
      <c r="F653" s="809"/>
      <c r="G653" s="809"/>
      <c r="H653" s="2259"/>
      <c r="I653" s="2258"/>
      <c r="J653" s="809"/>
      <c r="K653" s="809"/>
      <c r="L653" s="809"/>
      <c r="M653" s="2259"/>
      <c r="N653" s="2258"/>
      <c r="O653" s="809"/>
      <c r="P653" s="809"/>
      <c r="Q653" s="809"/>
      <c r="AA653" s="233"/>
      <c r="AB653" s="233"/>
      <c r="AC653" s="233"/>
      <c r="AD653" s="233"/>
      <c r="AE653" s="233"/>
      <c r="AF653" s="233"/>
      <c r="AG653" s="233"/>
      <c r="AH653" s="233"/>
      <c r="AI653" s="233"/>
      <c r="AJ653" s="233"/>
      <c r="AK653" s="233"/>
      <c r="AL653" s="233"/>
      <c r="AM653" s="233"/>
      <c r="AN653" s="233"/>
      <c r="AO653" s="233"/>
      <c r="AP653" s="233"/>
      <c r="AQ653" s="233"/>
      <c r="AR653" s="233"/>
      <c r="AS653" s="233"/>
      <c r="AT653" s="233"/>
      <c r="AU653" s="233"/>
      <c r="AV653" s="233"/>
      <c r="AW653" s="233"/>
      <c r="AX653" s="233"/>
      <c r="AY653" s="233"/>
      <c r="AZ653" s="233"/>
      <c r="BA653" s="236"/>
      <c r="BB653" s="413"/>
      <c r="BC653" s="236"/>
      <c r="BD653" s="236"/>
      <c r="BE653" s="236"/>
      <c r="BF653" s="236"/>
      <c r="BG653" s="236"/>
      <c r="BH653" s="236"/>
      <c r="BI653" s="236"/>
      <c r="BJ653" s="236"/>
      <c r="BK653" s="236"/>
      <c r="BL653" s="236"/>
      <c r="BM653" s="236"/>
      <c r="BN653" s="236"/>
      <c r="BO653" s="236"/>
      <c r="BP653" s="236"/>
      <c r="BQ653" s="236"/>
      <c r="BR653" s="236"/>
      <c r="BS653" s="236"/>
      <c r="BT653" s="236"/>
      <c r="BU653" s="236"/>
      <c r="BV653" s="236"/>
      <c r="BW653" s="236"/>
      <c r="BX653" s="236"/>
      <c r="BY653" s="236"/>
      <c r="BZ653" s="236"/>
      <c r="CA653" s="236"/>
      <c r="CB653" s="236"/>
      <c r="CC653" s="236"/>
      <c r="CD653" s="236"/>
      <c r="CE653" s="236"/>
      <c r="CF653" s="236"/>
      <c r="CG653" s="236"/>
      <c r="CH653" s="236"/>
      <c r="CI653" s="236"/>
      <c r="CJ653" s="236"/>
      <c r="CK653" s="236"/>
      <c r="CL653" s="236"/>
      <c r="CM653" s="236"/>
      <c r="CN653" s="236"/>
      <c r="CO653" s="236"/>
      <c r="CP653" s="236"/>
      <c r="CQ653" s="236"/>
      <c r="CR653" s="236"/>
      <c r="CS653" s="236"/>
      <c r="CT653" s="236"/>
      <c r="CU653" s="236"/>
      <c r="CV653" s="236"/>
      <c r="CW653" s="236"/>
      <c r="CX653" s="236"/>
      <c r="CY653" s="236"/>
      <c r="CZ653" s="236"/>
    </row>
    <row r="654" s="240" customFormat="true" ht="25.15" customHeight="true" x14ac:dyDescent="0.2">
      <c r="C654" s="2259"/>
      <c r="D654" s="2258"/>
      <c r="E654" s="809"/>
      <c r="F654" s="809"/>
      <c r="G654" s="809"/>
      <c r="H654" s="2259"/>
      <c r="I654" s="2258"/>
      <c r="J654" s="809"/>
      <c r="K654" s="809"/>
      <c r="L654" s="809"/>
      <c r="M654" s="2259"/>
      <c r="N654" s="2258"/>
      <c r="O654" s="809"/>
      <c r="P654" s="809"/>
      <c r="Q654" s="809"/>
      <c r="AA654" s="233"/>
      <c r="AB654" s="233"/>
      <c r="AC654" s="233"/>
      <c r="AD654" s="233"/>
      <c r="AE654" s="233"/>
      <c r="AF654" s="233"/>
      <c r="AG654" s="233"/>
      <c r="AH654" s="233"/>
      <c r="AI654" s="233"/>
      <c r="AJ654" s="233"/>
      <c r="AK654" s="233"/>
      <c r="AL654" s="233"/>
      <c r="AM654" s="233"/>
      <c r="AN654" s="233"/>
      <c r="AO654" s="233"/>
      <c r="AP654" s="233"/>
      <c r="AQ654" s="233"/>
      <c r="AR654" s="233"/>
      <c r="AS654" s="233"/>
      <c r="AT654" s="233"/>
      <c r="AU654" s="233"/>
      <c r="AV654" s="233"/>
      <c r="AW654" s="233"/>
      <c r="AX654" s="233"/>
      <c r="AY654" s="233"/>
      <c r="AZ654" s="233"/>
      <c r="BA654" s="236"/>
      <c r="BB654" s="413"/>
      <c r="BC654" s="236"/>
      <c r="BD654" s="236"/>
      <c r="BE654" s="236"/>
      <c r="BF654" s="236"/>
      <c r="BG654" s="236"/>
      <c r="BH654" s="236"/>
      <c r="BI654" s="236"/>
      <c r="BJ654" s="236"/>
      <c r="BK654" s="236"/>
      <c r="BL654" s="236"/>
      <c r="BM654" s="236"/>
      <c r="BN654" s="236"/>
      <c r="BO654" s="236"/>
      <c r="BP654" s="236"/>
      <c r="BQ654" s="236"/>
      <c r="BR654" s="236"/>
      <c r="BS654" s="236"/>
      <c r="BT654" s="236"/>
      <c r="BU654" s="236"/>
      <c r="BV654" s="236"/>
      <c r="BW654" s="236"/>
      <c r="BX654" s="236"/>
      <c r="BY654" s="236"/>
      <c r="BZ654" s="236"/>
      <c r="CA654" s="236"/>
      <c r="CB654" s="236"/>
      <c r="CC654" s="236"/>
      <c r="CD654" s="236"/>
      <c r="CE654" s="236"/>
      <c r="CF654" s="236"/>
      <c r="CG654" s="236"/>
      <c r="CH654" s="236"/>
      <c r="CI654" s="236"/>
      <c r="CJ654" s="236"/>
      <c r="CK654" s="236"/>
      <c r="CL654" s="236"/>
      <c r="CM654" s="236"/>
      <c r="CN654" s="236"/>
      <c r="CO654" s="236"/>
      <c r="CP654" s="236"/>
      <c r="CQ654" s="236"/>
      <c r="CR654" s="236"/>
      <c r="CS654" s="236"/>
      <c r="CT654" s="236"/>
      <c r="CU654" s="236"/>
      <c r="CV654" s="236"/>
      <c r="CW654" s="236"/>
      <c r="CX654" s="236"/>
      <c r="CY654" s="236"/>
      <c r="CZ654" s="236"/>
    </row>
    <row r="655" s="240" customFormat="true" ht="25.15" customHeight="true" x14ac:dyDescent="0.2">
      <c r="C655" s="2259"/>
      <c r="D655" s="2258"/>
      <c r="E655" s="809"/>
      <c r="F655" s="809"/>
      <c r="G655" s="809"/>
      <c r="H655" s="2259"/>
      <c r="I655" s="2258"/>
      <c r="J655" s="809"/>
      <c r="K655" s="809"/>
      <c r="L655" s="809"/>
      <c r="M655" s="2259"/>
      <c r="N655" s="2258"/>
      <c r="O655" s="809"/>
      <c r="P655" s="809"/>
      <c r="Q655" s="809"/>
      <c r="AA655" s="233"/>
      <c r="AB655" s="233"/>
      <c r="AC655" s="233"/>
      <c r="AD655" s="233"/>
      <c r="AE655" s="233"/>
      <c r="AF655" s="233"/>
      <c r="AG655" s="233"/>
      <c r="AH655" s="233"/>
      <c r="AI655" s="233"/>
      <c r="AJ655" s="233"/>
      <c r="AK655" s="233"/>
      <c r="AL655" s="233"/>
      <c r="AM655" s="233"/>
      <c r="AN655" s="233"/>
      <c r="AO655" s="233"/>
      <c r="AP655" s="233"/>
      <c r="AQ655" s="233"/>
      <c r="AR655" s="233"/>
      <c r="AS655" s="233"/>
      <c r="AT655" s="233"/>
      <c r="AU655" s="233"/>
      <c r="AV655" s="233"/>
      <c r="AW655" s="233"/>
      <c r="AX655" s="233"/>
      <c r="AY655" s="233"/>
      <c r="AZ655" s="233"/>
      <c r="BA655" s="236"/>
      <c r="BB655" s="413"/>
      <c r="BC655" s="236"/>
      <c r="BD655" s="236"/>
      <c r="BE655" s="236"/>
      <c r="BF655" s="236"/>
      <c r="BG655" s="236"/>
      <c r="BH655" s="236"/>
      <c r="BI655" s="236"/>
      <c r="BJ655" s="236"/>
      <c r="BK655" s="236"/>
      <c r="BL655" s="236"/>
      <c r="BM655" s="236"/>
      <c r="BN655" s="236"/>
      <c r="BO655" s="236"/>
      <c r="BP655" s="236"/>
      <c r="BQ655" s="236"/>
      <c r="BR655" s="236"/>
      <c r="BS655" s="236"/>
      <c r="BT655" s="236"/>
      <c r="BU655" s="236"/>
      <c r="BV655" s="236"/>
      <c r="BW655" s="236"/>
      <c r="BX655" s="236"/>
      <c r="BY655" s="236"/>
      <c r="BZ655" s="236"/>
      <c r="CA655" s="236"/>
      <c r="CB655" s="236"/>
      <c r="CC655" s="236"/>
      <c r="CD655" s="236"/>
      <c r="CE655" s="236"/>
      <c r="CF655" s="236"/>
      <c r="CG655" s="236"/>
      <c r="CH655" s="236"/>
      <c r="CI655" s="236"/>
      <c r="CJ655" s="236"/>
      <c r="CK655" s="236"/>
      <c r="CL655" s="236"/>
      <c r="CM655" s="236"/>
      <c r="CN655" s="236"/>
      <c r="CO655" s="236"/>
      <c r="CP655" s="236"/>
      <c r="CQ655" s="236"/>
      <c r="CR655" s="236"/>
      <c r="CS655" s="236"/>
      <c r="CT655" s="236"/>
      <c r="CU655" s="236"/>
      <c r="CV655" s="236"/>
      <c r="CW655" s="236"/>
      <c r="CX655" s="236"/>
      <c r="CY655" s="236"/>
      <c r="CZ655" s="236"/>
    </row>
    <row r="656" s="240" customFormat="true" ht="25.15" customHeight="true" x14ac:dyDescent="0.2">
      <c r="C656" s="2259"/>
      <c r="D656" s="2258"/>
      <c r="E656" s="809"/>
      <c r="F656" s="809"/>
      <c r="G656" s="809"/>
      <c r="H656" s="2259"/>
      <c r="I656" s="2258"/>
      <c r="J656" s="809"/>
      <c r="K656" s="809"/>
      <c r="L656" s="809"/>
      <c r="M656" s="2259"/>
      <c r="N656" s="2258"/>
      <c r="O656" s="809"/>
      <c r="P656" s="809"/>
      <c r="Q656" s="809"/>
      <c r="AA656" s="233"/>
      <c r="AB656" s="233"/>
      <c r="AC656" s="233"/>
      <c r="AD656" s="233"/>
      <c r="AE656" s="233"/>
      <c r="AF656" s="233"/>
      <c r="AG656" s="233"/>
      <c r="AH656" s="233"/>
      <c r="AI656" s="233"/>
      <c r="AJ656" s="233"/>
      <c r="AK656" s="233"/>
      <c r="AL656" s="233"/>
      <c r="AM656" s="233"/>
      <c r="AN656" s="233"/>
      <c r="AO656" s="233"/>
      <c r="AP656" s="233"/>
      <c r="AQ656" s="233"/>
      <c r="AR656" s="233"/>
      <c r="AS656" s="233"/>
      <c r="AT656" s="233"/>
      <c r="AU656" s="233"/>
      <c r="AV656" s="233"/>
      <c r="AW656" s="233"/>
      <c r="AX656" s="233"/>
      <c r="AY656" s="233"/>
      <c r="AZ656" s="233"/>
      <c r="BA656" s="236"/>
      <c r="BB656" s="413"/>
      <c r="BC656" s="236"/>
      <c r="BD656" s="236"/>
      <c r="BE656" s="236"/>
      <c r="BF656" s="236"/>
      <c r="BG656" s="236"/>
      <c r="BH656" s="236"/>
      <c r="BI656" s="236"/>
      <c r="BJ656" s="236"/>
      <c r="BK656" s="236"/>
      <c r="BL656" s="236"/>
      <c r="BM656" s="236"/>
      <c r="BN656" s="236"/>
      <c r="BO656" s="236"/>
      <c r="BP656" s="236"/>
      <c r="BQ656" s="236"/>
      <c r="BR656" s="236"/>
      <c r="BS656" s="236"/>
      <c r="BT656" s="236"/>
      <c r="BU656" s="236"/>
      <c r="BV656" s="236"/>
      <c r="BW656" s="236"/>
      <c r="BX656" s="236"/>
      <c r="BY656" s="236"/>
      <c r="BZ656" s="236"/>
      <c r="CA656" s="236"/>
      <c r="CB656" s="236"/>
      <c r="CC656" s="236"/>
      <c r="CD656" s="236"/>
      <c r="CE656" s="236"/>
      <c r="CF656" s="236"/>
      <c r="CG656" s="236"/>
      <c r="CH656" s="236"/>
      <c r="CI656" s="236"/>
      <c r="CJ656" s="236"/>
      <c r="CK656" s="236"/>
      <c r="CL656" s="236"/>
      <c r="CM656" s="236"/>
      <c r="CN656" s="236"/>
      <c r="CO656" s="236"/>
      <c r="CP656" s="236"/>
      <c r="CQ656" s="236"/>
      <c r="CR656" s="236"/>
      <c r="CS656" s="236"/>
      <c r="CT656" s="236"/>
      <c r="CU656" s="236"/>
      <c r="CV656" s="236"/>
      <c r="CW656" s="236"/>
      <c r="CX656" s="236"/>
      <c r="CY656" s="236"/>
      <c r="CZ656" s="236"/>
    </row>
    <row r="657" s="240" customFormat="true" ht="25.15" customHeight="true" x14ac:dyDescent="0.2">
      <c r="C657" s="2259"/>
      <c r="D657" s="2258"/>
      <c r="E657" s="809"/>
      <c r="F657" s="809"/>
      <c r="G657" s="809"/>
      <c r="H657" s="2259"/>
      <c r="I657" s="2258"/>
      <c r="J657" s="809"/>
      <c r="K657" s="809"/>
      <c r="L657" s="809"/>
      <c r="M657" s="2259"/>
      <c r="N657" s="2258"/>
      <c r="O657" s="809"/>
      <c r="P657" s="809"/>
      <c r="Q657" s="809"/>
      <c r="AA657" s="233"/>
      <c r="AB657" s="233"/>
      <c r="AC657" s="233"/>
      <c r="AD657" s="233"/>
      <c r="AE657" s="233"/>
      <c r="AF657" s="233"/>
      <c r="AG657" s="233"/>
      <c r="AH657" s="233"/>
      <c r="AI657" s="233"/>
      <c r="AJ657" s="233"/>
      <c r="AK657" s="233"/>
      <c r="AL657" s="233"/>
      <c r="AM657" s="233"/>
      <c r="AN657" s="233"/>
      <c r="AO657" s="233"/>
      <c r="AP657" s="233"/>
      <c r="AQ657" s="233"/>
      <c r="AR657" s="233"/>
      <c r="AS657" s="233"/>
      <c r="AT657" s="233"/>
      <c r="AU657" s="233"/>
      <c r="AV657" s="233"/>
      <c r="AW657" s="233"/>
      <c r="AX657" s="233"/>
      <c r="AY657" s="233"/>
      <c r="AZ657" s="233"/>
      <c r="BA657" s="236"/>
      <c r="BB657" s="413"/>
      <c r="BC657" s="236"/>
      <c r="BD657" s="236"/>
      <c r="BE657" s="236"/>
      <c r="BF657" s="236"/>
      <c r="BG657" s="236"/>
      <c r="BH657" s="236"/>
      <c r="BI657" s="236"/>
      <c r="BJ657" s="236"/>
      <c r="BK657" s="236"/>
      <c r="BL657" s="236"/>
      <c r="BM657" s="236"/>
      <c r="BN657" s="236"/>
      <c r="BO657" s="236"/>
      <c r="BP657" s="236"/>
      <c r="BQ657" s="236"/>
      <c r="BR657" s="236"/>
      <c r="BS657" s="236"/>
      <c r="BT657" s="236"/>
      <c r="BU657" s="236"/>
      <c r="BV657" s="236"/>
      <c r="BW657" s="236"/>
      <c r="BX657" s="236"/>
      <c r="BY657" s="236"/>
      <c r="BZ657" s="236"/>
      <c r="CA657" s="236"/>
      <c r="CB657" s="236"/>
      <c r="CC657" s="236"/>
      <c r="CD657" s="236"/>
      <c r="CE657" s="236"/>
      <c r="CF657" s="236"/>
      <c r="CG657" s="236"/>
      <c r="CH657" s="236"/>
      <c r="CI657" s="236"/>
      <c r="CJ657" s="236"/>
      <c r="CK657" s="236"/>
      <c r="CL657" s="236"/>
      <c r="CM657" s="236"/>
      <c r="CN657" s="236"/>
      <c r="CO657" s="236"/>
      <c r="CP657" s="236"/>
      <c r="CQ657" s="236"/>
      <c r="CR657" s="236"/>
      <c r="CS657" s="236"/>
      <c r="CT657" s="236"/>
      <c r="CU657" s="236"/>
      <c r="CV657" s="236"/>
      <c r="CW657" s="236"/>
      <c r="CX657" s="236"/>
      <c r="CY657" s="236"/>
      <c r="CZ657" s="236"/>
    </row>
    <row r="658" s="240" customFormat="true" ht="25.15" customHeight="true" x14ac:dyDescent="0.2">
      <c r="C658" s="2259"/>
      <c r="D658" s="2258"/>
      <c r="E658" s="809"/>
      <c r="F658" s="809"/>
      <c r="G658" s="809"/>
      <c r="H658" s="2259"/>
      <c r="I658" s="2258"/>
      <c r="J658" s="809"/>
      <c r="K658" s="809"/>
      <c r="L658" s="809"/>
      <c r="M658" s="2259"/>
      <c r="N658" s="2258"/>
      <c r="O658" s="809"/>
      <c r="P658" s="809"/>
      <c r="Q658" s="809"/>
      <c r="AA658" s="233"/>
      <c r="AB658" s="233"/>
      <c r="AC658" s="233"/>
      <c r="AD658" s="233"/>
      <c r="AE658" s="233"/>
      <c r="AF658" s="233"/>
      <c r="AG658" s="233"/>
      <c r="AH658" s="233"/>
      <c r="AI658" s="233"/>
      <c r="AJ658" s="233"/>
      <c r="AK658" s="233"/>
      <c r="AL658" s="233"/>
      <c r="AM658" s="233"/>
      <c r="AN658" s="233"/>
      <c r="AO658" s="233"/>
      <c r="AP658" s="233"/>
      <c r="AQ658" s="233"/>
      <c r="AR658" s="233"/>
      <c r="AS658" s="233"/>
      <c r="AT658" s="233"/>
      <c r="AU658" s="233"/>
      <c r="AV658" s="233"/>
      <c r="AW658" s="233"/>
      <c r="AX658" s="233"/>
      <c r="AY658" s="233"/>
      <c r="AZ658" s="233"/>
      <c r="BA658" s="236"/>
      <c r="BB658" s="413"/>
      <c r="BC658" s="236"/>
      <c r="BD658" s="236"/>
      <c r="BE658" s="236"/>
      <c r="BF658" s="236"/>
      <c r="BG658" s="236"/>
      <c r="BH658" s="236"/>
      <c r="BI658" s="236"/>
      <c r="BJ658" s="236"/>
      <c r="BK658" s="236"/>
      <c r="BL658" s="236"/>
      <c r="BM658" s="236"/>
      <c r="BN658" s="236"/>
      <c r="BO658" s="236"/>
      <c r="BP658" s="236"/>
      <c r="BQ658" s="236"/>
      <c r="BR658" s="236"/>
      <c r="BS658" s="236"/>
      <c r="BT658" s="236"/>
      <c r="BU658" s="236"/>
      <c r="BV658" s="236"/>
      <c r="BW658" s="236"/>
      <c r="BX658" s="236"/>
      <c r="BY658" s="236"/>
      <c r="BZ658" s="236"/>
      <c r="CA658" s="236"/>
      <c r="CB658" s="236"/>
      <c r="CC658" s="236"/>
      <c r="CD658" s="236"/>
      <c r="CE658" s="236"/>
      <c r="CF658" s="236"/>
      <c r="CG658" s="236"/>
      <c r="CH658" s="236"/>
      <c r="CI658" s="236"/>
      <c r="CJ658" s="236"/>
      <c r="CK658" s="236"/>
      <c r="CL658" s="236"/>
      <c r="CM658" s="236"/>
      <c r="CN658" s="236"/>
      <c r="CO658" s="236"/>
      <c r="CP658" s="236"/>
      <c r="CQ658" s="236"/>
      <c r="CR658" s="236"/>
      <c r="CS658" s="236"/>
      <c r="CT658" s="236"/>
      <c r="CU658" s="236"/>
      <c r="CV658" s="236"/>
      <c r="CW658" s="236"/>
      <c r="CX658" s="236"/>
      <c r="CY658" s="236"/>
      <c r="CZ658" s="236"/>
    </row>
    <row r="659" s="240" customFormat="true" ht="25.15" customHeight="true" x14ac:dyDescent="0.2">
      <c r="C659" s="2259"/>
      <c r="D659" s="2258"/>
      <c r="E659" s="809"/>
      <c r="F659" s="809"/>
      <c r="G659" s="809"/>
      <c r="H659" s="2259"/>
      <c r="I659" s="2258"/>
      <c r="J659" s="809"/>
      <c r="K659" s="809"/>
      <c r="L659" s="809"/>
      <c r="M659" s="2259"/>
      <c r="N659" s="2258"/>
      <c r="O659" s="809"/>
      <c r="P659" s="809"/>
      <c r="Q659" s="809"/>
      <c r="AA659" s="233"/>
      <c r="AB659" s="233"/>
      <c r="AC659" s="233"/>
      <c r="AD659" s="233"/>
      <c r="AE659" s="233"/>
      <c r="AF659" s="233"/>
      <c r="AG659" s="233"/>
      <c r="AH659" s="233"/>
      <c r="AI659" s="233"/>
      <c r="AJ659" s="233"/>
      <c r="AK659" s="233"/>
      <c r="AL659" s="233"/>
      <c r="AM659" s="233"/>
      <c r="AN659" s="233"/>
      <c r="AO659" s="233"/>
      <c r="AP659" s="233"/>
      <c r="AQ659" s="233"/>
      <c r="AR659" s="233"/>
      <c r="AS659" s="233"/>
      <c r="AT659" s="233"/>
      <c r="AU659" s="233"/>
      <c r="AV659" s="233"/>
      <c r="AW659" s="233"/>
      <c r="AX659" s="233"/>
      <c r="AY659" s="233"/>
      <c r="AZ659" s="233"/>
      <c r="BA659" s="236"/>
      <c r="BB659" s="413"/>
      <c r="BC659" s="236"/>
      <c r="BD659" s="236"/>
      <c r="BE659" s="236"/>
      <c r="BF659" s="236"/>
      <c r="BG659" s="236"/>
      <c r="BH659" s="236"/>
      <c r="BI659" s="236"/>
      <c r="BJ659" s="236"/>
      <c r="BK659" s="236"/>
      <c r="BL659" s="236"/>
      <c r="BM659" s="236"/>
      <c r="BN659" s="236"/>
      <c r="BO659" s="236"/>
      <c r="BP659" s="236"/>
      <c r="BQ659" s="236"/>
      <c r="BR659" s="236"/>
      <c r="BS659" s="236"/>
      <c r="BT659" s="236"/>
      <c r="BU659" s="236"/>
      <c r="BV659" s="236"/>
      <c r="BW659" s="236"/>
      <c r="BX659" s="236"/>
      <c r="BY659" s="236"/>
      <c r="BZ659" s="236"/>
      <c r="CA659" s="236"/>
      <c r="CB659" s="236"/>
      <c r="CC659" s="236"/>
      <c r="CD659" s="236"/>
      <c r="CE659" s="236"/>
      <c r="CF659" s="236"/>
      <c r="CG659" s="236"/>
      <c r="CH659" s="236"/>
      <c r="CI659" s="236"/>
      <c r="CJ659" s="236"/>
      <c r="CK659" s="236"/>
      <c r="CL659" s="236"/>
      <c r="CM659" s="236"/>
      <c r="CN659" s="236"/>
      <c r="CO659" s="236"/>
      <c r="CP659" s="236"/>
      <c r="CQ659" s="236"/>
      <c r="CR659" s="236"/>
      <c r="CS659" s="236"/>
      <c r="CT659" s="236"/>
      <c r="CU659" s="236"/>
      <c r="CV659" s="236"/>
      <c r="CW659" s="236"/>
      <c r="CX659" s="236"/>
      <c r="CY659" s="236"/>
      <c r="CZ659" s="236"/>
    </row>
    <row r="660" s="240" customFormat="true" ht="25.15" customHeight="true" x14ac:dyDescent="0.2">
      <c r="C660" s="2259"/>
      <c r="D660" s="2258"/>
      <c r="E660" s="809"/>
      <c r="F660" s="809"/>
      <c r="G660" s="809"/>
      <c r="H660" s="2259"/>
      <c r="I660" s="2258"/>
      <c r="J660" s="809"/>
      <c r="K660" s="809"/>
      <c r="L660" s="809"/>
      <c r="M660" s="2259"/>
      <c r="N660" s="2258"/>
      <c r="O660" s="809"/>
      <c r="P660" s="809"/>
      <c r="Q660" s="809"/>
      <c r="AA660" s="233"/>
      <c r="AB660" s="233"/>
      <c r="AC660" s="233"/>
      <c r="AD660" s="233"/>
      <c r="AE660" s="233"/>
      <c r="AF660" s="233"/>
      <c r="AG660" s="233"/>
      <c r="AH660" s="233"/>
      <c r="AI660" s="233"/>
      <c r="AJ660" s="233"/>
      <c r="AK660" s="233"/>
      <c r="AL660" s="233"/>
      <c r="AM660" s="233"/>
      <c r="AN660" s="233"/>
      <c r="AO660" s="233"/>
      <c r="AP660" s="233"/>
      <c r="AQ660" s="233"/>
      <c r="AR660" s="233"/>
      <c r="AS660" s="233"/>
      <c r="AT660" s="233"/>
      <c r="AU660" s="233"/>
      <c r="AV660" s="233"/>
      <c r="AW660" s="233"/>
      <c r="AX660" s="233"/>
      <c r="AY660" s="233"/>
      <c r="AZ660" s="233"/>
      <c r="BA660" s="236"/>
      <c r="BB660" s="413"/>
      <c r="BC660" s="236"/>
      <c r="BD660" s="236"/>
      <c r="BE660" s="236"/>
      <c r="BF660" s="236"/>
      <c r="BG660" s="236"/>
      <c r="BH660" s="236"/>
      <c r="BI660" s="236"/>
      <c r="BJ660" s="236"/>
      <c r="BK660" s="236"/>
      <c r="BL660" s="236"/>
      <c r="BM660" s="236"/>
      <c r="BN660" s="236"/>
      <c r="BO660" s="236"/>
      <c r="BP660" s="236"/>
      <c r="BQ660" s="236"/>
      <c r="BR660" s="236"/>
      <c r="BS660" s="236"/>
      <c r="BT660" s="236"/>
      <c r="BU660" s="236"/>
      <c r="BV660" s="236"/>
      <c r="BW660" s="236"/>
      <c r="BX660" s="236"/>
      <c r="BY660" s="236"/>
      <c r="BZ660" s="236"/>
      <c r="CA660" s="236"/>
      <c r="CB660" s="236"/>
      <c r="CC660" s="236"/>
      <c r="CD660" s="236"/>
      <c r="CE660" s="236"/>
      <c r="CF660" s="236"/>
      <c r="CG660" s="236"/>
      <c r="CH660" s="236"/>
      <c r="CI660" s="236"/>
      <c r="CJ660" s="236"/>
      <c r="CK660" s="236"/>
      <c r="CL660" s="236"/>
      <c r="CM660" s="236"/>
      <c r="CN660" s="236"/>
      <c r="CO660" s="236"/>
      <c r="CP660" s="236"/>
      <c r="CQ660" s="236"/>
      <c r="CR660" s="236"/>
      <c r="CS660" s="236"/>
      <c r="CT660" s="236"/>
      <c r="CU660" s="236"/>
      <c r="CV660" s="236"/>
      <c r="CW660" s="236"/>
      <c r="CX660" s="236"/>
      <c r="CY660" s="236"/>
      <c r="CZ660" s="236"/>
    </row>
    <row r="661" s="240" customFormat="true" ht="25.15" customHeight="true" x14ac:dyDescent="0.2">
      <c r="C661" s="2259"/>
      <c r="D661" s="2258"/>
      <c r="E661" s="809"/>
      <c r="F661" s="809"/>
      <c r="G661" s="809"/>
      <c r="H661" s="2259"/>
      <c r="I661" s="2258"/>
      <c r="J661" s="809"/>
      <c r="K661" s="809"/>
      <c r="L661" s="809"/>
      <c r="M661" s="2259"/>
      <c r="N661" s="2258"/>
      <c r="O661" s="809"/>
      <c r="P661" s="809"/>
      <c r="Q661" s="809"/>
      <c r="AA661" s="233"/>
      <c r="AB661" s="233"/>
      <c r="AC661" s="233"/>
      <c r="AD661" s="233"/>
      <c r="AE661" s="233"/>
      <c r="AF661" s="233"/>
      <c r="AG661" s="233"/>
      <c r="AH661" s="233"/>
      <c r="AI661" s="233"/>
      <c r="AJ661" s="233"/>
      <c r="AK661" s="233"/>
      <c r="AL661" s="233"/>
      <c r="AM661" s="233"/>
      <c r="AN661" s="233"/>
      <c r="AO661" s="233"/>
      <c r="AP661" s="233"/>
      <c r="AQ661" s="233"/>
      <c r="AR661" s="233"/>
      <c r="AS661" s="233"/>
      <c r="AT661" s="233"/>
      <c r="AU661" s="233"/>
      <c r="AV661" s="233"/>
      <c r="AW661" s="233"/>
      <c r="AX661" s="233"/>
      <c r="AY661" s="233"/>
      <c r="AZ661" s="233"/>
      <c r="BA661" s="236"/>
      <c r="BB661" s="413"/>
      <c r="BC661" s="236"/>
      <c r="BD661" s="236"/>
      <c r="BE661" s="236"/>
      <c r="BF661" s="236"/>
      <c r="BG661" s="236"/>
      <c r="BH661" s="236"/>
      <c r="BI661" s="236"/>
      <c r="BJ661" s="236"/>
      <c r="BK661" s="236"/>
      <c r="BL661" s="236"/>
      <c r="BM661" s="236"/>
      <c r="BN661" s="236"/>
      <c r="BO661" s="236"/>
      <c r="BP661" s="236"/>
      <c r="BQ661" s="236"/>
      <c r="BR661" s="236"/>
      <c r="BS661" s="236"/>
      <c r="BT661" s="236"/>
      <c r="BU661" s="236"/>
      <c r="BV661" s="236"/>
      <c r="BW661" s="236"/>
      <c r="BX661" s="236"/>
      <c r="BY661" s="236"/>
      <c r="BZ661" s="236"/>
      <c r="CA661" s="236"/>
      <c r="CB661" s="236"/>
      <c r="CC661" s="236"/>
      <c r="CD661" s="236"/>
      <c r="CE661" s="236"/>
      <c r="CF661" s="236"/>
      <c r="CG661" s="236"/>
      <c r="CH661" s="236"/>
      <c r="CI661" s="236"/>
      <c r="CJ661" s="236"/>
      <c r="CK661" s="236"/>
      <c r="CL661" s="236"/>
      <c r="CM661" s="236"/>
      <c r="CN661" s="236"/>
      <c r="CO661" s="236"/>
      <c r="CP661" s="236"/>
      <c r="CQ661" s="236"/>
      <c r="CR661" s="236"/>
      <c r="CS661" s="236"/>
      <c r="CT661" s="236"/>
      <c r="CU661" s="236"/>
      <c r="CV661" s="236"/>
      <c r="CW661" s="236"/>
      <c r="CX661" s="236"/>
      <c r="CY661" s="236"/>
      <c r="CZ661" s="236"/>
    </row>
    <row r="662" s="240" customFormat="true" ht="25.15" customHeight="true" x14ac:dyDescent="0.2">
      <c r="C662" s="2259"/>
      <c r="D662" s="2258"/>
      <c r="E662" s="809"/>
      <c r="F662" s="809"/>
      <c r="G662" s="809"/>
      <c r="H662" s="2259"/>
      <c r="I662" s="2258"/>
      <c r="J662" s="809"/>
      <c r="K662" s="809"/>
      <c r="L662" s="809"/>
      <c r="M662" s="2259"/>
      <c r="N662" s="2258"/>
      <c r="O662" s="809"/>
      <c r="P662" s="809"/>
      <c r="Q662" s="809"/>
      <c r="AA662" s="233"/>
      <c r="AB662" s="233"/>
      <c r="AC662" s="233"/>
      <c r="AD662" s="233"/>
      <c r="AE662" s="233"/>
      <c r="AF662" s="233"/>
      <c r="AG662" s="233"/>
      <c r="AH662" s="233"/>
      <c r="AI662" s="233"/>
      <c r="AJ662" s="233"/>
      <c r="AK662" s="233"/>
      <c r="AL662" s="233"/>
      <c r="AM662" s="233"/>
      <c r="AN662" s="233"/>
      <c r="AO662" s="233"/>
      <c r="AP662" s="233"/>
      <c r="AQ662" s="233"/>
      <c r="AR662" s="233"/>
      <c r="AS662" s="233"/>
      <c r="AT662" s="233"/>
      <c r="AU662" s="233"/>
      <c r="AV662" s="233"/>
      <c r="AW662" s="233"/>
      <c r="AX662" s="233"/>
      <c r="AY662" s="233"/>
      <c r="AZ662" s="233"/>
      <c r="BA662" s="236"/>
      <c r="BB662" s="413"/>
      <c r="BC662" s="236"/>
      <c r="BD662" s="236"/>
      <c r="BE662" s="236"/>
      <c r="BF662" s="236"/>
      <c r="BG662" s="236"/>
      <c r="BH662" s="236"/>
      <c r="BI662" s="236"/>
      <c r="BJ662" s="236"/>
      <c r="BK662" s="236"/>
      <c r="BL662" s="236"/>
      <c r="BM662" s="236"/>
      <c r="BN662" s="236"/>
      <c r="BO662" s="236"/>
      <c r="BP662" s="236"/>
      <c r="BQ662" s="236"/>
      <c r="BR662" s="236"/>
      <c r="BS662" s="236"/>
      <c r="BT662" s="236"/>
      <c r="BU662" s="236"/>
      <c r="BV662" s="236"/>
      <c r="BW662" s="236"/>
      <c r="BX662" s="236"/>
      <c r="BY662" s="236"/>
      <c r="BZ662" s="236"/>
      <c r="CA662" s="236"/>
      <c r="CB662" s="236"/>
      <c r="CC662" s="236"/>
      <c r="CD662" s="236"/>
      <c r="CE662" s="236"/>
      <c r="CF662" s="236"/>
      <c r="CG662" s="236"/>
      <c r="CH662" s="236"/>
      <c r="CI662" s="236"/>
      <c r="CJ662" s="236"/>
      <c r="CK662" s="236"/>
      <c r="CL662" s="236"/>
      <c r="CM662" s="236"/>
      <c r="CN662" s="236"/>
      <c r="CO662" s="236"/>
      <c r="CP662" s="236"/>
      <c r="CQ662" s="236"/>
      <c r="CR662" s="236"/>
      <c r="CS662" s="236"/>
      <c r="CT662" s="236"/>
      <c r="CU662" s="236"/>
      <c r="CV662" s="236"/>
      <c r="CW662" s="236"/>
      <c r="CX662" s="236"/>
      <c r="CY662" s="236"/>
      <c r="CZ662" s="236"/>
    </row>
    <row r="663" s="240" customFormat="true" ht="25.15" customHeight="true" x14ac:dyDescent="0.2">
      <c r="C663" s="2259"/>
      <c r="D663" s="2258"/>
      <c r="E663" s="809"/>
      <c r="F663" s="809"/>
      <c r="G663" s="809"/>
      <c r="H663" s="2259"/>
      <c r="I663" s="2258"/>
      <c r="J663" s="809"/>
      <c r="K663" s="809"/>
      <c r="L663" s="809"/>
      <c r="M663" s="2259"/>
      <c r="N663" s="2258"/>
      <c r="O663" s="809"/>
      <c r="P663" s="809"/>
      <c r="Q663" s="809"/>
      <c r="AA663" s="233"/>
      <c r="AB663" s="233"/>
      <c r="AC663" s="233"/>
      <c r="AD663" s="233"/>
      <c r="AE663" s="233"/>
      <c r="AF663" s="233"/>
      <c r="AG663" s="233"/>
      <c r="AH663" s="233"/>
      <c r="AI663" s="233"/>
      <c r="AJ663" s="233"/>
      <c r="AK663" s="233"/>
      <c r="AL663" s="233"/>
      <c r="AM663" s="233"/>
      <c r="AN663" s="233"/>
      <c r="AO663" s="233"/>
      <c r="AP663" s="233"/>
      <c r="AQ663" s="233"/>
      <c r="AR663" s="233"/>
      <c r="AS663" s="233"/>
      <c r="AT663" s="233"/>
      <c r="AU663" s="233"/>
      <c r="AV663" s="233"/>
      <c r="AW663" s="233"/>
      <c r="AX663" s="233"/>
      <c r="AY663" s="233"/>
      <c r="AZ663" s="233"/>
      <c r="BA663" s="236"/>
      <c r="BB663" s="413"/>
      <c r="BC663" s="236"/>
      <c r="BD663" s="236"/>
      <c r="BE663" s="236"/>
      <c r="BF663" s="236"/>
      <c r="BG663" s="236"/>
      <c r="BH663" s="236"/>
      <c r="BI663" s="236"/>
      <c r="BJ663" s="236"/>
      <c r="BK663" s="236"/>
      <c r="BL663" s="236"/>
      <c r="BM663" s="236"/>
      <c r="BN663" s="236"/>
      <c r="BO663" s="236"/>
      <c r="BP663" s="236"/>
      <c r="BQ663" s="236"/>
      <c r="BR663" s="236"/>
      <c r="BS663" s="236"/>
      <c r="BT663" s="236"/>
      <c r="BU663" s="236"/>
      <c r="BV663" s="236"/>
      <c r="BW663" s="236"/>
      <c r="BX663" s="236"/>
      <c r="BY663" s="236"/>
      <c r="BZ663" s="236"/>
      <c r="CA663" s="236"/>
      <c r="CB663" s="236"/>
      <c r="CC663" s="236"/>
      <c r="CD663" s="236"/>
      <c r="CE663" s="236"/>
      <c r="CF663" s="236"/>
      <c r="CG663" s="236"/>
      <c r="CH663" s="236"/>
      <c r="CI663" s="236"/>
      <c r="CJ663" s="236"/>
      <c r="CK663" s="236"/>
      <c r="CL663" s="236"/>
      <c r="CM663" s="236"/>
      <c r="CN663" s="236"/>
      <c r="CO663" s="236"/>
      <c r="CP663" s="236"/>
      <c r="CQ663" s="236"/>
      <c r="CR663" s="236"/>
      <c r="CS663" s="236"/>
      <c r="CT663" s="236"/>
      <c r="CU663" s="236"/>
      <c r="CV663" s="236"/>
      <c r="CW663" s="236"/>
      <c r="CX663" s="236"/>
      <c r="CY663" s="236"/>
      <c r="CZ663" s="236"/>
    </row>
    <row r="664" s="240" customFormat="true" ht="25.15" customHeight="true" x14ac:dyDescent="0.2">
      <c r="C664" s="2259"/>
      <c r="D664" s="2258"/>
      <c r="E664" s="809"/>
      <c r="F664" s="809"/>
      <c r="G664" s="809"/>
      <c r="H664" s="2259"/>
      <c r="I664" s="2258"/>
      <c r="J664" s="809"/>
      <c r="K664" s="809"/>
      <c r="L664" s="809"/>
      <c r="M664" s="2259"/>
      <c r="N664" s="2258"/>
      <c r="O664" s="809"/>
      <c r="P664" s="809"/>
      <c r="Q664" s="809"/>
      <c r="AA664" s="233"/>
      <c r="AB664" s="233"/>
      <c r="AC664" s="233"/>
      <c r="AD664" s="233"/>
      <c r="AE664" s="233"/>
      <c r="AF664" s="233"/>
      <c r="AG664" s="233"/>
      <c r="AH664" s="233"/>
      <c r="AI664" s="233"/>
      <c r="AJ664" s="233"/>
      <c r="AK664" s="233"/>
      <c r="AL664" s="233"/>
      <c r="AM664" s="233"/>
      <c r="AN664" s="233"/>
      <c r="AO664" s="233"/>
      <c r="AP664" s="233"/>
      <c r="AQ664" s="233"/>
      <c r="AR664" s="233"/>
      <c r="AS664" s="233"/>
      <c r="AT664" s="233"/>
      <c r="AU664" s="233"/>
      <c r="AV664" s="233"/>
      <c r="AW664" s="233"/>
      <c r="AX664" s="233"/>
      <c r="AY664" s="233"/>
      <c r="AZ664" s="233"/>
      <c r="BA664" s="236"/>
      <c r="BB664" s="413"/>
      <c r="BC664" s="236"/>
      <c r="BD664" s="236"/>
      <c r="BE664" s="236"/>
      <c r="BF664" s="236"/>
      <c r="BG664" s="236"/>
      <c r="BH664" s="236"/>
      <c r="BI664" s="236"/>
      <c r="BJ664" s="236"/>
      <c r="BK664" s="236"/>
      <c r="BL664" s="236"/>
      <c r="BM664" s="236"/>
      <c r="BN664" s="236"/>
      <c r="BO664" s="236"/>
      <c r="BP664" s="236"/>
      <c r="BQ664" s="236"/>
      <c r="BR664" s="236"/>
      <c r="BS664" s="236"/>
      <c r="BT664" s="236"/>
      <c r="BU664" s="236"/>
      <c r="BV664" s="236"/>
      <c r="BW664" s="236"/>
      <c r="BX664" s="236"/>
      <c r="BY664" s="236"/>
      <c r="BZ664" s="236"/>
      <c r="CA664" s="236"/>
      <c r="CB664" s="236"/>
      <c r="CC664" s="236"/>
      <c r="CD664" s="236"/>
      <c r="CE664" s="236"/>
      <c r="CF664" s="236"/>
      <c r="CG664" s="236"/>
      <c r="CH664" s="236"/>
      <c r="CI664" s="236"/>
      <c r="CJ664" s="236"/>
      <c r="CK664" s="236"/>
      <c r="CL664" s="236"/>
      <c r="CM664" s="236"/>
      <c r="CN664" s="236"/>
      <c r="CO664" s="236"/>
      <c r="CP664" s="236"/>
      <c r="CQ664" s="236"/>
      <c r="CR664" s="236"/>
      <c r="CS664" s="236"/>
      <c r="CT664" s="236"/>
      <c r="CU664" s="236"/>
      <c r="CV664" s="236"/>
      <c r="CW664" s="236"/>
      <c r="CX664" s="236"/>
      <c r="CY664" s="236"/>
      <c r="CZ664" s="236"/>
    </row>
    <row r="665" s="240" customFormat="true" ht="25.15" customHeight="true" x14ac:dyDescent="0.2">
      <c r="C665" s="2259"/>
      <c r="D665" s="2258"/>
      <c r="E665" s="809"/>
      <c r="F665" s="809"/>
      <c r="G665" s="809"/>
      <c r="H665" s="2259"/>
      <c r="I665" s="2258"/>
      <c r="J665" s="809"/>
      <c r="K665" s="809"/>
      <c r="L665" s="809"/>
      <c r="M665" s="2259"/>
      <c r="N665" s="2258"/>
      <c r="O665" s="809"/>
      <c r="P665" s="809"/>
      <c r="Q665" s="809"/>
      <c r="AA665" s="233"/>
      <c r="AB665" s="233"/>
      <c r="AC665" s="233"/>
      <c r="AD665" s="233"/>
      <c r="AE665" s="233"/>
      <c r="AF665" s="233"/>
      <c r="AG665" s="233"/>
      <c r="AH665" s="233"/>
      <c r="AI665" s="233"/>
      <c r="AJ665" s="233"/>
      <c r="AK665" s="233"/>
      <c r="AL665" s="233"/>
      <c r="AM665" s="233"/>
      <c r="AN665" s="233"/>
      <c r="AO665" s="233"/>
      <c r="AP665" s="233"/>
      <c r="AQ665" s="233"/>
      <c r="AR665" s="233"/>
      <c r="AS665" s="233"/>
      <c r="AT665" s="233"/>
      <c r="AU665" s="233"/>
      <c r="AV665" s="233"/>
      <c r="AW665" s="233"/>
      <c r="AX665" s="233"/>
      <c r="AY665" s="233"/>
      <c r="AZ665" s="233"/>
      <c r="BA665" s="236"/>
      <c r="BB665" s="413"/>
      <c r="BC665" s="236"/>
      <c r="BD665" s="236"/>
      <c r="BE665" s="236"/>
      <c r="BF665" s="236"/>
      <c r="BG665" s="236"/>
      <c r="BH665" s="236"/>
      <c r="BI665" s="236"/>
      <c r="BJ665" s="236"/>
      <c r="BK665" s="236"/>
      <c r="BL665" s="236"/>
      <c r="BM665" s="236"/>
      <c r="BN665" s="236"/>
      <c r="BO665" s="236"/>
      <c r="BP665" s="236"/>
      <c r="BQ665" s="236"/>
      <c r="BR665" s="236"/>
      <c r="BS665" s="236"/>
      <c r="BT665" s="236"/>
      <c r="BU665" s="236"/>
      <c r="BV665" s="236"/>
      <c r="BW665" s="236"/>
      <c r="BX665" s="236"/>
      <c r="BY665" s="236"/>
      <c r="BZ665" s="236"/>
      <c r="CA665" s="236"/>
      <c r="CB665" s="236"/>
      <c r="CC665" s="236"/>
      <c r="CD665" s="236"/>
      <c r="CE665" s="236"/>
      <c r="CF665" s="236"/>
      <c r="CG665" s="236"/>
      <c r="CH665" s="236"/>
      <c r="CI665" s="236"/>
      <c r="CJ665" s="236"/>
      <c r="CK665" s="236"/>
      <c r="CL665" s="236"/>
      <c r="CM665" s="236"/>
      <c r="CN665" s="236"/>
      <c r="CO665" s="236"/>
      <c r="CP665" s="236"/>
      <c r="CQ665" s="236"/>
      <c r="CR665" s="236"/>
      <c r="CS665" s="236"/>
      <c r="CT665" s="236"/>
      <c r="CU665" s="236"/>
      <c r="CV665" s="236"/>
      <c r="CW665" s="236"/>
      <c r="CX665" s="236"/>
      <c r="CY665" s="236"/>
      <c r="CZ665" s="236"/>
    </row>
    <row r="666" s="240" customFormat="true" ht="25.15" customHeight="true" x14ac:dyDescent="0.2">
      <c r="C666" s="2259"/>
      <c r="D666" s="2258"/>
      <c r="E666" s="809"/>
      <c r="F666" s="809"/>
      <c r="G666" s="809"/>
      <c r="H666" s="2259"/>
      <c r="I666" s="2258"/>
      <c r="J666" s="809"/>
      <c r="K666" s="809"/>
      <c r="L666" s="809"/>
      <c r="M666" s="2259"/>
      <c r="N666" s="2258"/>
      <c r="O666" s="809"/>
      <c r="P666" s="809"/>
      <c r="Q666" s="809"/>
      <c r="AA666" s="233"/>
      <c r="AB666" s="233"/>
      <c r="AC666" s="233"/>
      <c r="AD666" s="233"/>
      <c r="AE666" s="233"/>
      <c r="AF666" s="233"/>
      <c r="AG666" s="233"/>
      <c r="AH666" s="233"/>
      <c r="AI666" s="233"/>
      <c r="AJ666" s="233"/>
      <c r="AK666" s="233"/>
      <c r="AL666" s="233"/>
      <c r="AM666" s="233"/>
      <c r="AN666" s="233"/>
      <c r="AO666" s="233"/>
      <c r="AP666" s="233"/>
      <c r="AQ666" s="233"/>
      <c r="AR666" s="233"/>
      <c r="AS666" s="233"/>
      <c r="AT666" s="233"/>
      <c r="AU666" s="233"/>
      <c r="AV666" s="233"/>
      <c r="AW666" s="233"/>
      <c r="AX666" s="233"/>
      <c r="AY666" s="233"/>
      <c r="AZ666" s="233"/>
      <c r="BA666" s="236"/>
      <c r="BB666" s="413"/>
      <c r="BC666" s="236"/>
      <c r="BD666" s="236"/>
      <c r="BE666" s="236"/>
      <c r="BF666" s="236"/>
      <c r="BG666" s="236"/>
      <c r="BH666" s="236"/>
      <c r="BI666" s="236"/>
      <c r="BJ666" s="236"/>
      <c r="BK666" s="236"/>
      <c r="BL666" s="236"/>
      <c r="BM666" s="236"/>
      <c r="BN666" s="236"/>
      <c r="BO666" s="236"/>
      <c r="BP666" s="236"/>
      <c r="BQ666" s="236"/>
      <c r="BR666" s="236"/>
      <c r="BS666" s="236"/>
      <c r="BT666" s="236"/>
      <c r="BU666" s="236"/>
      <c r="BV666" s="236"/>
      <c r="BW666" s="236"/>
      <c r="BX666" s="236"/>
      <c r="BY666" s="236"/>
      <c r="BZ666" s="236"/>
      <c r="CA666" s="236"/>
      <c r="CB666" s="236"/>
      <c r="CC666" s="236"/>
      <c r="CD666" s="236"/>
      <c r="CE666" s="236"/>
      <c r="CF666" s="236"/>
      <c r="CG666" s="236"/>
      <c r="CH666" s="236"/>
      <c r="CI666" s="236"/>
      <c r="CJ666" s="236"/>
      <c r="CK666" s="236"/>
      <c r="CL666" s="236"/>
      <c r="CM666" s="236"/>
      <c r="CN666" s="236"/>
      <c r="CO666" s="236"/>
      <c r="CP666" s="236"/>
      <c r="CQ666" s="236"/>
      <c r="CR666" s="236"/>
      <c r="CS666" s="236"/>
      <c r="CT666" s="236"/>
      <c r="CU666" s="236"/>
      <c r="CV666" s="236"/>
      <c r="CW666" s="236"/>
      <c r="CX666" s="236"/>
      <c r="CY666" s="236"/>
      <c r="CZ666" s="236"/>
    </row>
    <row r="667" s="240" customFormat="true" ht="25.15" customHeight="true" x14ac:dyDescent="0.2">
      <c r="C667" s="2259"/>
      <c r="D667" s="2258"/>
      <c r="E667" s="809"/>
      <c r="F667" s="809"/>
      <c r="G667" s="809"/>
      <c r="H667" s="2259"/>
      <c r="I667" s="2258"/>
      <c r="J667" s="809"/>
      <c r="K667" s="809"/>
      <c r="L667" s="809"/>
      <c r="M667" s="2259"/>
      <c r="N667" s="2258"/>
      <c r="O667" s="809"/>
      <c r="P667" s="809"/>
      <c r="Q667" s="809"/>
      <c r="AA667" s="233"/>
      <c r="AB667" s="233"/>
      <c r="AC667" s="233"/>
      <c r="AD667" s="233"/>
      <c r="AE667" s="233"/>
      <c r="AF667" s="233"/>
      <c r="AG667" s="233"/>
      <c r="AH667" s="233"/>
      <c r="AI667" s="233"/>
      <c r="AJ667" s="233"/>
      <c r="AK667" s="233"/>
      <c r="AL667" s="233"/>
      <c r="AM667" s="233"/>
      <c r="AN667" s="233"/>
      <c r="AO667" s="233"/>
      <c r="AP667" s="233"/>
      <c r="AQ667" s="233"/>
      <c r="AR667" s="233"/>
      <c r="AS667" s="233"/>
      <c r="AT667" s="233"/>
      <c r="AU667" s="233"/>
      <c r="AV667" s="233"/>
      <c r="AW667" s="233"/>
      <c r="AX667" s="233"/>
      <c r="AY667" s="233"/>
      <c r="AZ667" s="233"/>
      <c r="BA667" s="236"/>
      <c r="BB667" s="413"/>
      <c r="BC667" s="236"/>
      <c r="BD667" s="236"/>
      <c r="BE667" s="236"/>
      <c r="BF667" s="236"/>
      <c r="BG667" s="236"/>
      <c r="BH667" s="236"/>
      <c r="BI667" s="236"/>
      <c r="BJ667" s="236"/>
      <c r="BK667" s="236"/>
      <c r="BL667" s="236"/>
      <c r="BM667" s="236"/>
      <c r="BN667" s="236"/>
      <c r="BO667" s="236"/>
      <c r="BP667" s="236"/>
      <c r="BQ667" s="236"/>
      <c r="BR667" s="236"/>
      <c r="BS667" s="236"/>
      <c r="BT667" s="236"/>
      <c r="BU667" s="236"/>
      <c r="BV667" s="236"/>
      <c r="BW667" s="236"/>
      <c r="BX667" s="236"/>
      <c r="BY667" s="236"/>
      <c r="BZ667" s="236"/>
      <c r="CA667" s="236"/>
      <c r="CB667" s="236"/>
      <c r="CC667" s="236"/>
      <c r="CD667" s="236"/>
      <c r="CE667" s="236"/>
      <c r="CF667" s="236"/>
      <c r="CG667" s="236"/>
      <c r="CH667" s="236"/>
      <c r="CI667" s="236"/>
      <c r="CJ667" s="236"/>
      <c r="CK667" s="236"/>
      <c r="CL667" s="236"/>
      <c r="CM667" s="236"/>
      <c r="CN667" s="236"/>
      <c r="CO667" s="236"/>
      <c r="CP667" s="236"/>
      <c r="CQ667" s="236"/>
      <c r="CR667" s="236"/>
      <c r="CS667" s="236"/>
      <c r="CT667" s="236"/>
      <c r="CU667" s="236"/>
      <c r="CV667" s="236"/>
      <c r="CW667" s="236"/>
      <c r="CX667" s="236"/>
      <c r="CY667" s="236"/>
      <c r="CZ667" s="236"/>
    </row>
    <row r="668" s="240" customFormat="true" ht="25.15" customHeight="true" x14ac:dyDescent="0.2">
      <c r="C668" s="2259"/>
      <c r="D668" s="2258"/>
      <c r="E668" s="809"/>
      <c r="F668" s="809"/>
      <c r="G668" s="809"/>
      <c r="H668" s="2259"/>
      <c r="I668" s="2258"/>
      <c r="J668" s="809"/>
      <c r="K668" s="809"/>
      <c r="L668" s="809"/>
      <c r="M668" s="2259"/>
      <c r="N668" s="2258"/>
      <c r="O668" s="809"/>
      <c r="P668" s="809"/>
      <c r="Q668" s="809"/>
      <c r="AA668" s="233"/>
      <c r="AB668" s="233"/>
      <c r="AC668" s="233"/>
      <c r="AD668" s="233"/>
      <c r="AE668" s="233"/>
      <c r="AF668" s="233"/>
      <c r="AG668" s="233"/>
      <c r="AH668" s="233"/>
      <c r="AI668" s="233"/>
      <c r="AJ668" s="233"/>
      <c r="AK668" s="233"/>
      <c r="AL668" s="233"/>
      <c r="AM668" s="233"/>
      <c r="AN668" s="233"/>
      <c r="AO668" s="233"/>
      <c r="AP668" s="233"/>
      <c r="AQ668" s="233"/>
      <c r="AR668" s="233"/>
      <c r="AS668" s="233"/>
      <c r="AT668" s="233"/>
      <c r="AU668" s="233"/>
      <c r="AV668" s="233"/>
      <c r="AW668" s="233"/>
      <c r="AX668" s="233"/>
      <c r="AY668" s="233"/>
      <c r="AZ668" s="233"/>
      <c r="BA668" s="236"/>
      <c r="BB668" s="413"/>
      <c r="BC668" s="236"/>
      <c r="BD668" s="236"/>
      <c r="BE668" s="236"/>
      <c r="BF668" s="236"/>
      <c r="BG668" s="236"/>
      <c r="BH668" s="236"/>
      <c r="BI668" s="236"/>
      <c r="BJ668" s="236"/>
      <c r="BK668" s="236"/>
      <c r="BL668" s="236"/>
      <c r="BM668" s="236"/>
      <c r="BN668" s="236"/>
      <c r="BO668" s="236"/>
      <c r="BP668" s="236"/>
      <c r="BQ668" s="236"/>
      <c r="BR668" s="236"/>
      <c r="BS668" s="236"/>
      <c r="BT668" s="236"/>
      <c r="BU668" s="236"/>
      <c r="BV668" s="236"/>
      <c r="BW668" s="236"/>
      <c r="BX668" s="236"/>
      <c r="BY668" s="236"/>
      <c r="BZ668" s="236"/>
      <c r="CA668" s="236"/>
      <c r="CB668" s="236"/>
      <c r="CC668" s="236"/>
      <c r="CD668" s="236"/>
      <c r="CE668" s="236"/>
      <c r="CF668" s="236"/>
      <c r="CG668" s="236"/>
      <c r="CH668" s="236"/>
      <c r="CI668" s="236"/>
      <c r="CJ668" s="236"/>
      <c r="CK668" s="236"/>
      <c r="CL668" s="236"/>
      <c r="CM668" s="236"/>
      <c r="CN668" s="236"/>
      <c r="CO668" s="236"/>
      <c r="CP668" s="236"/>
      <c r="CQ668" s="236"/>
      <c r="CR668" s="236"/>
      <c r="CS668" s="236"/>
      <c r="CT668" s="236"/>
      <c r="CU668" s="236"/>
      <c r="CV668" s="236"/>
      <c r="CW668" s="236"/>
      <c r="CX668" s="236"/>
      <c r="CY668" s="236"/>
      <c r="CZ668" s="236"/>
    </row>
    <row r="669" s="240" customFormat="true" ht="25.15" customHeight="true" x14ac:dyDescent="0.2">
      <c r="C669" s="2259"/>
      <c r="D669" s="2258"/>
      <c r="E669" s="809"/>
      <c r="F669" s="809"/>
      <c r="G669" s="809"/>
      <c r="H669" s="2259"/>
      <c r="I669" s="2258"/>
      <c r="J669" s="809"/>
      <c r="K669" s="809"/>
      <c r="L669" s="809"/>
      <c r="M669" s="2259"/>
      <c r="N669" s="2258"/>
      <c r="O669" s="809"/>
      <c r="P669" s="809"/>
      <c r="Q669" s="809"/>
      <c r="AA669" s="233"/>
      <c r="AB669" s="233"/>
      <c r="AC669" s="233"/>
      <c r="AD669" s="233"/>
      <c r="AE669" s="233"/>
      <c r="AF669" s="233"/>
      <c r="AG669" s="233"/>
      <c r="AH669" s="233"/>
      <c r="AI669" s="233"/>
      <c r="AJ669" s="233"/>
      <c r="AK669" s="233"/>
      <c r="AL669" s="233"/>
      <c r="AM669" s="233"/>
      <c r="AN669" s="233"/>
      <c r="AO669" s="233"/>
      <c r="AP669" s="233"/>
      <c r="AQ669" s="233"/>
      <c r="AR669" s="233"/>
      <c r="AS669" s="233"/>
      <c r="AT669" s="233"/>
      <c r="AU669" s="233"/>
      <c r="AV669" s="233"/>
      <c r="AW669" s="233"/>
      <c r="AX669" s="233"/>
      <c r="AY669" s="233"/>
      <c r="AZ669" s="233"/>
      <c r="BA669" s="236"/>
      <c r="BB669" s="413"/>
      <c r="BC669" s="236"/>
      <c r="BD669" s="236"/>
      <c r="BE669" s="236"/>
      <c r="BF669" s="236"/>
      <c r="BG669" s="236"/>
      <c r="BH669" s="236"/>
      <c r="BI669" s="236"/>
      <c r="BJ669" s="236"/>
      <c r="BK669" s="236"/>
      <c r="BL669" s="236"/>
      <c r="BM669" s="236"/>
      <c r="BN669" s="236"/>
      <c r="BO669" s="236"/>
      <c r="BP669" s="236"/>
      <c r="BQ669" s="236"/>
      <c r="BR669" s="236"/>
      <c r="BS669" s="236"/>
      <c r="BT669" s="236"/>
      <c r="BU669" s="236"/>
      <c r="BV669" s="236"/>
      <c r="BW669" s="236"/>
      <c r="BX669" s="236"/>
      <c r="BY669" s="236"/>
      <c r="BZ669" s="236"/>
      <c r="CA669" s="236"/>
      <c r="CB669" s="236"/>
      <c r="CC669" s="236"/>
      <c r="CD669" s="236"/>
      <c r="CE669" s="236"/>
      <c r="CF669" s="236"/>
      <c r="CG669" s="236"/>
      <c r="CH669" s="236"/>
      <c r="CI669" s="236"/>
      <c r="CJ669" s="236"/>
      <c r="CK669" s="236"/>
      <c r="CL669" s="236"/>
      <c r="CM669" s="236"/>
      <c r="CN669" s="236"/>
      <c r="CO669" s="236"/>
      <c r="CP669" s="236"/>
      <c r="CQ669" s="236"/>
      <c r="CR669" s="236"/>
      <c r="CS669" s="236"/>
      <c r="CT669" s="236"/>
      <c r="CU669" s="236"/>
      <c r="CV669" s="236"/>
      <c r="CW669" s="236"/>
      <c r="CX669" s="236"/>
      <c r="CY669" s="236"/>
      <c r="CZ669" s="236"/>
    </row>
    <row r="670" s="240" customFormat="true" ht="25.15" customHeight="true" x14ac:dyDescent="0.2">
      <c r="C670" s="2259"/>
      <c r="D670" s="2258"/>
      <c r="E670" s="809"/>
      <c r="F670" s="809"/>
      <c r="G670" s="809"/>
      <c r="H670" s="2259"/>
      <c r="I670" s="2258"/>
      <c r="J670" s="809"/>
      <c r="K670" s="809"/>
      <c r="L670" s="809"/>
      <c r="M670" s="2259"/>
      <c r="N670" s="2258"/>
      <c r="O670" s="809"/>
      <c r="P670" s="809"/>
      <c r="Q670" s="809"/>
      <c r="AA670" s="233"/>
      <c r="AB670" s="233"/>
      <c r="AC670" s="233"/>
      <c r="AD670" s="233"/>
      <c r="AE670" s="233"/>
      <c r="AF670" s="233"/>
      <c r="AG670" s="233"/>
      <c r="AH670" s="233"/>
      <c r="AI670" s="233"/>
      <c r="AJ670" s="233"/>
      <c r="AK670" s="233"/>
      <c r="AL670" s="233"/>
      <c r="AM670" s="233"/>
      <c r="AN670" s="233"/>
      <c r="AO670" s="233"/>
      <c r="AP670" s="233"/>
      <c r="AQ670" s="233"/>
      <c r="AR670" s="233"/>
      <c r="AS670" s="233"/>
      <c r="AT670" s="233"/>
      <c r="AU670" s="233"/>
      <c r="AV670" s="233"/>
      <c r="AW670" s="233"/>
      <c r="AX670" s="233"/>
      <c r="AY670" s="233"/>
      <c r="AZ670" s="233"/>
      <c r="BA670" s="236"/>
      <c r="BB670" s="413"/>
      <c r="BC670" s="236"/>
      <c r="BD670" s="236"/>
      <c r="BE670" s="236"/>
      <c r="BF670" s="236"/>
      <c r="BG670" s="236"/>
      <c r="BH670" s="236"/>
      <c r="BI670" s="236"/>
      <c r="BJ670" s="236"/>
      <c r="BK670" s="236"/>
      <c r="BL670" s="236"/>
      <c r="BM670" s="236"/>
      <c r="BN670" s="236"/>
      <c r="BO670" s="236"/>
      <c r="BP670" s="236"/>
      <c r="BQ670" s="236"/>
      <c r="BR670" s="236"/>
      <c r="BS670" s="236"/>
      <c r="BT670" s="236"/>
      <c r="BU670" s="236"/>
      <c r="BV670" s="236"/>
      <c r="BW670" s="236"/>
      <c r="BX670" s="236"/>
      <c r="BY670" s="236"/>
      <c r="BZ670" s="236"/>
      <c r="CA670" s="236"/>
      <c r="CB670" s="236"/>
      <c r="CC670" s="236"/>
      <c r="CD670" s="236"/>
      <c r="CE670" s="236"/>
      <c r="CF670" s="236"/>
      <c r="CG670" s="236"/>
      <c r="CH670" s="236"/>
      <c r="CI670" s="236"/>
      <c r="CJ670" s="236"/>
      <c r="CK670" s="236"/>
      <c r="CL670" s="236"/>
      <c r="CM670" s="236"/>
      <c r="CN670" s="236"/>
      <c r="CO670" s="236"/>
      <c r="CP670" s="236"/>
      <c r="CQ670" s="236"/>
      <c r="CR670" s="236"/>
      <c r="CS670" s="236"/>
      <c r="CT670" s="236"/>
      <c r="CU670" s="236"/>
      <c r="CV670" s="236"/>
      <c r="CW670" s="236"/>
      <c r="CX670" s="236"/>
      <c r="CY670" s="236"/>
      <c r="CZ670" s="236"/>
    </row>
    <row r="671" s="240" customFormat="true" ht="25.15" customHeight="true" x14ac:dyDescent="0.2">
      <c r="C671" s="2259"/>
      <c r="D671" s="2258"/>
      <c r="E671" s="809"/>
      <c r="F671" s="809"/>
      <c r="G671" s="809"/>
      <c r="H671" s="2259"/>
      <c r="I671" s="2258"/>
      <c r="J671" s="809"/>
      <c r="K671" s="809"/>
      <c r="L671" s="809"/>
      <c r="M671" s="2259"/>
      <c r="N671" s="2258"/>
      <c r="O671" s="809"/>
      <c r="P671" s="809"/>
      <c r="Q671" s="809"/>
      <c r="AA671" s="233"/>
      <c r="AB671" s="233"/>
      <c r="AC671" s="233"/>
      <c r="AD671" s="233"/>
      <c r="AE671" s="233"/>
      <c r="AF671" s="233"/>
      <c r="AG671" s="233"/>
      <c r="AH671" s="233"/>
      <c r="AI671" s="233"/>
      <c r="AJ671" s="233"/>
      <c r="AK671" s="233"/>
      <c r="AL671" s="233"/>
      <c r="AM671" s="233"/>
      <c r="AN671" s="233"/>
      <c r="AO671" s="233"/>
      <c r="AP671" s="233"/>
      <c r="AQ671" s="233"/>
      <c r="AR671" s="233"/>
      <c r="AS671" s="233"/>
      <c r="AT671" s="233"/>
      <c r="AU671" s="233"/>
      <c r="AV671" s="233"/>
      <c r="AW671" s="233"/>
      <c r="AX671" s="233"/>
      <c r="AY671" s="233"/>
      <c r="AZ671" s="233"/>
      <c r="BA671" s="236"/>
      <c r="BB671" s="413"/>
      <c r="BC671" s="236"/>
      <c r="BD671" s="236"/>
      <c r="BE671" s="236"/>
      <c r="BF671" s="236"/>
      <c r="BG671" s="236"/>
      <c r="BH671" s="236"/>
      <c r="BI671" s="236"/>
      <c r="BJ671" s="236"/>
      <c r="BK671" s="236"/>
      <c r="BL671" s="236"/>
      <c r="BM671" s="236"/>
      <c r="BN671" s="236"/>
      <c r="BO671" s="236"/>
      <c r="BP671" s="236"/>
      <c r="BQ671" s="236"/>
      <c r="BR671" s="236"/>
      <c r="BS671" s="236"/>
      <c r="BT671" s="236"/>
      <c r="BU671" s="236"/>
      <c r="BV671" s="236"/>
      <c r="BW671" s="236"/>
      <c r="BX671" s="236"/>
      <c r="BY671" s="236"/>
      <c r="BZ671" s="236"/>
      <c r="CA671" s="236"/>
      <c r="CB671" s="236"/>
      <c r="CC671" s="236"/>
      <c r="CD671" s="236"/>
      <c r="CE671" s="236"/>
      <c r="CF671" s="236"/>
      <c r="CG671" s="236"/>
      <c r="CH671" s="236"/>
      <c r="CI671" s="236"/>
      <c r="CJ671" s="236"/>
      <c r="CK671" s="236"/>
      <c r="CL671" s="236"/>
      <c r="CM671" s="236"/>
      <c r="CN671" s="236"/>
      <c r="CO671" s="236"/>
      <c r="CP671" s="236"/>
      <c r="CQ671" s="236"/>
      <c r="CR671" s="236"/>
      <c r="CS671" s="236"/>
      <c r="CT671" s="236"/>
      <c r="CU671" s="236"/>
      <c r="CV671" s="236"/>
      <c r="CW671" s="236"/>
      <c r="CX671" s="236"/>
      <c r="CY671" s="236"/>
      <c r="CZ671" s="236"/>
    </row>
    <row r="672" s="240" customFormat="true" ht="25.15" customHeight="true" x14ac:dyDescent="0.2">
      <c r="C672" s="2259"/>
      <c r="D672" s="2258"/>
      <c r="E672" s="809"/>
      <c r="F672" s="809"/>
      <c r="G672" s="809"/>
      <c r="H672" s="2259"/>
      <c r="I672" s="2258"/>
      <c r="J672" s="809"/>
      <c r="K672" s="809"/>
      <c r="L672" s="809"/>
      <c r="M672" s="2259"/>
      <c r="N672" s="2258"/>
      <c r="O672" s="809"/>
      <c r="P672" s="809"/>
      <c r="Q672" s="809"/>
      <c r="AA672" s="233"/>
      <c r="AB672" s="233"/>
      <c r="AC672" s="233"/>
      <c r="AD672" s="233"/>
      <c r="AE672" s="233"/>
      <c r="AF672" s="233"/>
      <c r="AG672" s="233"/>
      <c r="AH672" s="233"/>
      <c r="AI672" s="233"/>
      <c r="AJ672" s="233"/>
      <c r="AK672" s="233"/>
      <c r="AL672" s="233"/>
      <c r="AM672" s="233"/>
      <c r="AN672" s="233"/>
      <c r="AO672" s="233"/>
      <c r="AP672" s="233"/>
      <c r="AQ672" s="233"/>
      <c r="AR672" s="233"/>
      <c r="AS672" s="233"/>
      <c r="AT672" s="233"/>
      <c r="AU672" s="233"/>
      <c r="AV672" s="233"/>
      <c r="AW672" s="233"/>
      <c r="AX672" s="233"/>
      <c r="AY672" s="233"/>
      <c r="AZ672" s="233"/>
      <c r="BA672" s="236"/>
      <c r="BB672" s="413"/>
      <c r="BC672" s="236"/>
      <c r="BD672" s="236"/>
      <c r="BE672" s="236"/>
      <c r="BF672" s="236"/>
      <c r="BG672" s="236"/>
      <c r="BH672" s="236"/>
      <c r="BI672" s="236"/>
      <c r="BJ672" s="236"/>
      <c r="BK672" s="236"/>
      <c r="BL672" s="236"/>
      <c r="BM672" s="236"/>
      <c r="BN672" s="236"/>
      <c r="BO672" s="236"/>
      <c r="BP672" s="236"/>
      <c r="BQ672" s="236"/>
      <c r="BR672" s="236"/>
      <c r="BS672" s="236"/>
      <c r="BT672" s="236"/>
      <c r="BU672" s="236"/>
      <c r="BV672" s="236"/>
      <c r="BW672" s="236"/>
      <c r="BX672" s="236"/>
      <c r="BY672" s="236"/>
      <c r="BZ672" s="236"/>
      <c r="CA672" s="236"/>
      <c r="CB672" s="236"/>
      <c r="CC672" s="236"/>
      <c r="CD672" s="236"/>
      <c r="CE672" s="236"/>
      <c r="CF672" s="236"/>
      <c r="CG672" s="236"/>
      <c r="CH672" s="236"/>
      <c r="CI672" s="236"/>
      <c r="CJ672" s="236"/>
      <c r="CK672" s="236"/>
      <c r="CL672" s="236"/>
      <c r="CM672" s="236"/>
      <c r="CN672" s="236"/>
      <c r="CO672" s="236"/>
      <c r="CP672" s="236"/>
      <c r="CQ672" s="236"/>
      <c r="CR672" s="236"/>
      <c r="CS672" s="236"/>
      <c r="CT672" s="236"/>
      <c r="CU672" s="236"/>
      <c r="CV672" s="236"/>
      <c r="CW672" s="236"/>
      <c r="CX672" s="236"/>
      <c r="CY672" s="236"/>
      <c r="CZ672" s="236"/>
    </row>
    <row r="673" s="240" customFormat="true" ht="25.15" customHeight="true" x14ac:dyDescent="0.2">
      <c r="C673" s="2259"/>
      <c r="D673" s="2258"/>
      <c r="E673" s="809"/>
      <c r="F673" s="809"/>
      <c r="G673" s="809"/>
      <c r="H673" s="2259"/>
      <c r="I673" s="2258"/>
      <c r="J673" s="809"/>
      <c r="K673" s="809"/>
      <c r="L673" s="809"/>
      <c r="M673" s="2259"/>
      <c r="N673" s="2258"/>
      <c r="O673" s="809"/>
      <c r="P673" s="809"/>
      <c r="Q673" s="809"/>
      <c r="AA673" s="233"/>
      <c r="AB673" s="233"/>
      <c r="AC673" s="233"/>
      <c r="AD673" s="233"/>
      <c r="AE673" s="233"/>
      <c r="AF673" s="233"/>
      <c r="AG673" s="233"/>
      <c r="AH673" s="233"/>
      <c r="AI673" s="233"/>
      <c r="AJ673" s="233"/>
      <c r="AK673" s="233"/>
      <c r="AL673" s="233"/>
      <c r="AM673" s="233"/>
      <c r="AN673" s="233"/>
      <c r="AO673" s="233"/>
      <c r="AP673" s="233"/>
      <c r="AQ673" s="233"/>
      <c r="AR673" s="233"/>
      <c r="AS673" s="233"/>
      <c r="AT673" s="233"/>
      <c r="AU673" s="233"/>
      <c r="AV673" s="233"/>
      <c r="AW673" s="233"/>
      <c r="AX673" s="233"/>
      <c r="AY673" s="233"/>
      <c r="AZ673" s="233"/>
      <c r="BA673" s="236"/>
      <c r="BB673" s="413"/>
      <c r="BC673" s="236"/>
      <c r="BD673" s="236"/>
      <c r="BE673" s="236"/>
      <c r="BF673" s="236"/>
      <c r="BG673" s="236"/>
      <c r="BH673" s="236"/>
      <c r="BI673" s="236"/>
      <c r="BJ673" s="236"/>
      <c r="BK673" s="236"/>
      <c r="BL673" s="236"/>
      <c r="BM673" s="236"/>
      <c r="BN673" s="236"/>
      <c r="BO673" s="236"/>
      <c r="BP673" s="236"/>
      <c r="BQ673" s="236"/>
      <c r="BR673" s="236"/>
      <c r="BS673" s="236"/>
      <c r="BT673" s="236"/>
      <c r="BU673" s="236"/>
      <c r="BV673" s="236"/>
      <c r="BW673" s="236"/>
      <c r="BX673" s="236"/>
      <c r="BY673" s="236"/>
      <c r="BZ673" s="236"/>
      <c r="CA673" s="236"/>
      <c r="CB673" s="236"/>
      <c r="CC673" s="236"/>
      <c r="CD673" s="236"/>
      <c r="CE673" s="236"/>
      <c r="CF673" s="236"/>
      <c r="CG673" s="236"/>
      <c r="CH673" s="236"/>
      <c r="CI673" s="236"/>
      <c r="CJ673" s="236"/>
      <c r="CK673" s="236"/>
      <c r="CL673" s="236"/>
      <c r="CM673" s="236"/>
      <c r="CN673" s="236"/>
      <c r="CO673" s="236"/>
      <c r="CP673" s="236"/>
      <c r="CQ673" s="236"/>
      <c r="CR673" s="236"/>
      <c r="CS673" s="236"/>
      <c r="CT673" s="236"/>
      <c r="CU673" s="236"/>
      <c r="CV673" s="236"/>
      <c r="CW673" s="236"/>
      <c r="CX673" s="236"/>
      <c r="CY673" s="236"/>
      <c r="CZ673" s="236"/>
    </row>
    <row r="674" s="240" customFormat="true" ht="25.15" customHeight="true" x14ac:dyDescent="0.2">
      <c r="C674" s="2259"/>
      <c r="D674" s="2258"/>
      <c r="E674" s="809"/>
      <c r="F674" s="809"/>
      <c r="G674" s="809"/>
      <c r="H674" s="2259"/>
      <c r="I674" s="2258"/>
      <c r="J674" s="809"/>
      <c r="K674" s="809"/>
      <c r="L674" s="809"/>
      <c r="M674" s="2259"/>
      <c r="N674" s="2258"/>
      <c r="O674" s="809"/>
      <c r="P674" s="809"/>
      <c r="Q674" s="809"/>
      <c r="AA674" s="233"/>
      <c r="AB674" s="233"/>
      <c r="AC674" s="233"/>
      <c r="AD674" s="233"/>
      <c r="AE674" s="233"/>
      <c r="AF674" s="233"/>
      <c r="AG674" s="233"/>
      <c r="AH674" s="233"/>
      <c r="AI674" s="233"/>
      <c r="AJ674" s="233"/>
      <c r="AK674" s="233"/>
      <c r="AL674" s="233"/>
      <c r="AM674" s="233"/>
      <c r="AN674" s="233"/>
      <c r="AO674" s="233"/>
      <c r="AP674" s="233"/>
      <c r="AQ674" s="233"/>
      <c r="AR674" s="233"/>
      <c r="AS674" s="233"/>
      <c r="AT674" s="233"/>
      <c r="AU674" s="233"/>
      <c r="AV674" s="233"/>
      <c r="AW674" s="233"/>
      <c r="AX674" s="233"/>
      <c r="AY674" s="233"/>
      <c r="AZ674" s="233"/>
      <c r="BA674" s="236"/>
      <c r="BB674" s="413"/>
      <c r="BC674" s="236"/>
      <c r="BD674" s="236"/>
      <c r="BE674" s="236"/>
      <c r="BF674" s="236"/>
      <c r="BG674" s="236"/>
      <c r="BH674" s="236"/>
      <c r="BI674" s="236"/>
      <c r="BJ674" s="236"/>
      <c r="BK674" s="236"/>
      <c r="BL674" s="236"/>
      <c r="BM674" s="236"/>
      <c r="BN674" s="236"/>
      <c r="BO674" s="236"/>
      <c r="BP674" s="236"/>
      <c r="BQ674" s="236"/>
      <c r="BR674" s="236"/>
      <c r="BS674" s="236"/>
      <c r="BT674" s="236"/>
      <c r="BU674" s="236"/>
      <c r="BV674" s="236"/>
      <c r="BW674" s="236"/>
      <c r="BX674" s="236"/>
      <c r="BY674" s="236"/>
      <c r="BZ674" s="236"/>
      <c r="CA674" s="236"/>
      <c r="CB674" s="236"/>
      <c r="CC674" s="236"/>
      <c r="CD674" s="236"/>
      <c r="CE674" s="236"/>
      <c r="CF674" s="236"/>
      <c r="CG674" s="236"/>
      <c r="CH674" s="236"/>
      <c r="CI674" s="236"/>
      <c r="CJ674" s="236"/>
      <c r="CK674" s="236"/>
      <c r="CL674" s="236"/>
      <c r="CM674" s="236"/>
      <c r="CN674" s="236"/>
      <c r="CO674" s="236"/>
      <c r="CP674" s="236"/>
      <c r="CQ674" s="236"/>
      <c r="CR674" s="236"/>
      <c r="CS674" s="236"/>
      <c r="CT674" s="236"/>
      <c r="CU674" s="236"/>
      <c r="CV674" s="236"/>
      <c r="CW674" s="236"/>
      <c r="CX674" s="236"/>
      <c r="CY674" s="236"/>
      <c r="CZ674" s="236"/>
    </row>
    <row r="675" s="240" customFormat="true" ht="25.15" customHeight="true" x14ac:dyDescent="0.2">
      <c r="C675" s="2259"/>
      <c r="D675" s="2258"/>
      <c r="E675" s="809"/>
      <c r="F675" s="809"/>
      <c r="G675" s="809"/>
      <c r="H675" s="2259"/>
      <c r="I675" s="2258"/>
      <c r="J675" s="809"/>
      <c r="K675" s="809"/>
      <c r="L675" s="809"/>
      <c r="M675" s="2259"/>
      <c r="N675" s="2258"/>
      <c r="O675" s="809"/>
      <c r="P675" s="809"/>
      <c r="Q675" s="809"/>
      <c r="AA675" s="233"/>
      <c r="AB675" s="233"/>
      <c r="AC675" s="233"/>
      <c r="AD675" s="233"/>
      <c r="AE675" s="233"/>
      <c r="AF675" s="233"/>
      <c r="AG675" s="233"/>
      <c r="AH675" s="233"/>
      <c r="AI675" s="233"/>
      <c r="AJ675" s="233"/>
      <c r="AK675" s="233"/>
      <c r="AL675" s="233"/>
      <c r="AM675" s="233"/>
      <c r="AN675" s="233"/>
      <c r="AO675" s="233"/>
      <c r="AP675" s="233"/>
      <c r="AQ675" s="233"/>
      <c r="AR675" s="233"/>
      <c r="AS675" s="233"/>
      <c r="AT675" s="233"/>
      <c r="AU675" s="233"/>
      <c r="AV675" s="233"/>
      <c r="AW675" s="233"/>
      <c r="AX675" s="233"/>
      <c r="AY675" s="233"/>
      <c r="AZ675" s="233"/>
      <c r="BA675" s="236"/>
      <c r="BB675" s="413"/>
      <c r="BC675" s="236"/>
      <c r="BD675" s="236"/>
      <c r="BE675" s="236"/>
      <c r="BF675" s="236"/>
      <c r="BG675" s="236"/>
      <c r="BH675" s="236"/>
      <c r="BI675" s="236"/>
      <c r="BJ675" s="236"/>
      <c r="BK675" s="236"/>
      <c r="BL675" s="236"/>
      <c r="BM675" s="236"/>
      <c r="BN675" s="236"/>
      <c r="BO675" s="236"/>
      <c r="BP675" s="236"/>
      <c r="BQ675" s="236"/>
      <c r="BR675" s="236"/>
      <c r="BS675" s="236"/>
      <c r="BT675" s="236"/>
      <c r="BU675" s="236"/>
      <c r="BV675" s="236"/>
      <c r="BW675" s="236"/>
      <c r="BX675" s="236"/>
      <c r="BY675" s="236"/>
      <c r="BZ675" s="236"/>
      <c r="CA675" s="236"/>
      <c r="CB675" s="236"/>
      <c r="CC675" s="236"/>
      <c r="CD675" s="236"/>
      <c r="CE675" s="236"/>
      <c r="CF675" s="236"/>
      <c r="CG675" s="236"/>
      <c r="CH675" s="236"/>
      <c r="CI675" s="236"/>
      <c r="CJ675" s="236"/>
      <c r="CK675" s="236"/>
      <c r="CL675" s="236"/>
      <c r="CM675" s="236"/>
      <c r="CN675" s="236"/>
      <c r="CO675" s="236"/>
      <c r="CP675" s="236"/>
      <c r="CQ675" s="236"/>
      <c r="CR675" s="236"/>
      <c r="CS675" s="236"/>
      <c r="CT675" s="236"/>
      <c r="CU675" s="236"/>
      <c r="CV675" s="236"/>
      <c r="CW675" s="236"/>
      <c r="CX675" s="236"/>
      <c r="CY675" s="236"/>
      <c r="CZ675" s="236"/>
    </row>
    <row r="676" s="240" customFormat="true" ht="25.15" customHeight="true" x14ac:dyDescent="0.2">
      <c r="C676" s="2259"/>
      <c r="D676" s="2258"/>
      <c r="E676" s="809"/>
      <c r="F676" s="809"/>
      <c r="G676" s="809"/>
      <c r="H676" s="2259"/>
      <c r="I676" s="2258"/>
      <c r="J676" s="809"/>
      <c r="K676" s="809"/>
      <c r="L676" s="809"/>
      <c r="M676" s="2259"/>
      <c r="N676" s="2258"/>
      <c r="O676" s="809"/>
      <c r="P676" s="809"/>
      <c r="Q676" s="809"/>
      <c r="AA676" s="233"/>
      <c r="AB676" s="233"/>
      <c r="AC676" s="233"/>
      <c r="AD676" s="233"/>
      <c r="AE676" s="233"/>
      <c r="AF676" s="233"/>
      <c r="AG676" s="233"/>
      <c r="AH676" s="233"/>
      <c r="AI676" s="233"/>
      <c r="AJ676" s="233"/>
      <c r="AK676" s="233"/>
      <c r="AL676" s="233"/>
      <c r="AM676" s="233"/>
      <c r="AN676" s="233"/>
      <c r="AO676" s="233"/>
      <c r="AP676" s="233"/>
      <c r="AQ676" s="233"/>
      <c r="AR676" s="233"/>
      <c r="AS676" s="233"/>
      <c r="AT676" s="233"/>
      <c r="AU676" s="233"/>
      <c r="AV676" s="233"/>
      <c r="AW676" s="233"/>
      <c r="AX676" s="233"/>
      <c r="AY676" s="233"/>
      <c r="AZ676" s="233"/>
      <c r="BA676" s="236"/>
      <c r="BB676" s="413"/>
      <c r="BC676" s="236"/>
      <c r="BD676" s="236"/>
      <c r="BE676" s="236"/>
      <c r="BF676" s="236"/>
      <c r="BG676" s="236"/>
      <c r="BH676" s="236"/>
      <c r="BI676" s="236"/>
      <c r="BJ676" s="236"/>
      <c r="BK676" s="236"/>
      <c r="BL676" s="236"/>
      <c r="BM676" s="236"/>
      <c r="BN676" s="236"/>
      <c r="BO676" s="236"/>
      <c r="BP676" s="236"/>
      <c r="BQ676" s="236"/>
      <c r="BR676" s="236"/>
      <c r="BS676" s="236"/>
      <c r="BT676" s="236"/>
      <c r="BU676" s="236"/>
      <c r="BV676" s="236"/>
      <c r="BW676" s="236"/>
      <c r="BX676" s="236"/>
      <c r="BY676" s="236"/>
      <c r="BZ676" s="236"/>
      <c r="CA676" s="236"/>
      <c r="CB676" s="236"/>
      <c r="CC676" s="236"/>
      <c r="CD676" s="236"/>
      <c r="CE676" s="236"/>
      <c r="CF676" s="236"/>
      <c r="CG676" s="236"/>
      <c r="CH676" s="236"/>
      <c r="CI676" s="236"/>
      <c r="CJ676" s="236"/>
      <c r="CK676" s="236"/>
      <c r="CL676" s="236"/>
      <c r="CM676" s="236"/>
      <c r="CN676" s="236"/>
      <c r="CO676" s="236"/>
      <c r="CP676" s="236"/>
      <c r="CQ676" s="236"/>
      <c r="CR676" s="236"/>
      <c r="CS676" s="236"/>
      <c r="CT676" s="236"/>
      <c r="CU676" s="236"/>
      <c r="CV676" s="236"/>
      <c r="CW676" s="236"/>
      <c r="CX676" s="236"/>
      <c r="CY676" s="236"/>
      <c r="CZ676" s="236"/>
    </row>
    <row r="677" s="240" customFormat="true" ht="25.15" customHeight="true" x14ac:dyDescent="0.2">
      <c r="C677" s="2259"/>
      <c r="D677" s="2258"/>
      <c r="E677" s="809"/>
      <c r="F677" s="809"/>
      <c r="G677" s="809"/>
      <c r="H677" s="2259"/>
      <c r="I677" s="2258"/>
      <c r="J677" s="809"/>
      <c r="K677" s="809"/>
      <c r="L677" s="809"/>
      <c r="M677" s="2259"/>
      <c r="N677" s="2258"/>
      <c r="O677" s="809"/>
      <c r="P677" s="809"/>
      <c r="Q677" s="809"/>
      <c r="AA677" s="233"/>
      <c r="AB677" s="233"/>
      <c r="AC677" s="233"/>
      <c r="AD677" s="233"/>
      <c r="AE677" s="233"/>
      <c r="AF677" s="233"/>
      <c r="AG677" s="233"/>
      <c r="AH677" s="233"/>
      <c r="AI677" s="233"/>
      <c r="AJ677" s="233"/>
      <c r="AK677" s="233"/>
      <c r="AL677" s="233"/>
      <c r="AM677" s="233"/>
      <c r="AN677" s="233"/>
      <c r="AO677" s="233"/>
      <c r="AP677" s="233"/>
      <c r="AQ677" s="233"/>
      <c r="AR677" s="233"/>
      <c r="AS677" s="233"/>
      <c r="AT677" s="233"/>
      <c r="AU677" s="233"/>
      <c r="AV677" s="233"/>
      <c r="AW677" s="233"/>
      <c r="AX677" s="233"/>
      <c r="AY677" s="233"/>
      <c r="AZ677" s="233"/>
      <c r="BA677" s="236"/>
      <c r="BB677" s="413"/>
      <c r="BC677" s="236"/>
      <c r="BD677" s="236"/>
      <c r="BE677" s="236"/>
      <c r="BF677" s="236"/>
      <c r="BG677" s="236"/>
      <c r="BH677" s="236"/>
      <c r="BI677" s="236"/>
      <c r="BJ677" s="236"/>
      <c r="BK677" s="236"/>
      <c r="BL677" s="236"/>
      <c r="BM677" s="236"/>
      <c r="BN677" s="236"/>
      <c r="BO677" s="236"/>
      <c r="BP677" s="236"/>
      <c r="BQ677" s="236"/>
      <c r="BR677" s="236"/>
      <c r="BS677" s="236"/>
      <c r="BT677" s="236"/>
      <c r="BU677" s="236"/>
      <c r="BV677" s="236"/>
      <c r="BW677" s="236"/>
      <c r="BX677" s="236"/>
      <c r="BY677" s="236"/>
      <c r="BZ677" s="236"/>
      <c r="CA677" s="236"/>
      <c r="CB677" s="236"/>
      <c r="CC677" s="236"/>
      <c r="CD677" s="236"/>
      <c r="CE677" s="236"/>
      <c r="CF677" s="236"/>
      <c r="CG677" s="236"/>
      <c r="CH677" s="236"/>
      <c r="CI677" s="236"/>
      <c r="CJ677" s="236"/>
      <c r="CK677" s="236"/>
      <c r="CL677" s="236"/>
      <c r="CM677" s="236"/>
      <c r="CN677" s="236"/>
      <c r="CO677" s="236"/>
      <c r="CP677" s="236"/>
      <c r="CQ677" s="236"/>
      <c r="CR677" s="236"/>
      <c r="CS677" s="236"/>
      <c r="CT677" s="236"/>
      <c r="CU677" s="236"/>
      <c r="CV677" s="236"/>
      <c r="CW677" s="236"/>
      <c r="CX677" s="236"/>
      <c r="CY677" s="236"/>
      <c r="CZ677" s="236"/>
    </row>
    <row r="678" s="240" customFormat="true" ht="25.15" customHeight="true" x14ac:dyDescent="0.2">
      <c r="C678" s="2259"/>
      <c r="D678" s="2258"/>
      <c r="E678" s="809"/>
      <c r="F678" s="809"/>
      <c r="G678" s="809"/>
      <c r="H678" s="2259"/>
      <c r="I678" s="2258"/>
      <c r="J678" s="809"/>
      <c r="K678" s="809"/>
      <c r="L678" s="809"/>
      <c r="M678" s="2259"/>
      <c r="N678" s="2258"/>
      <c r="O678" s="809"/>
      <c r="P678" s="809"/>
      <c r="Q678" s="809"/>
      <c r="AA678" s="233"/>
      <c r="AB678" s="233"/>
      <c r="AC678" s="233"/>
      <c r="AD678" s="233"/>
      <c r="AE678" s="233"/>
      <c r="AF678" s="233"/>
      <c r="AG678" s="233"/>
      <c r="AH678" s="233"/>
      <c r="AI678" s="233"/>
      <c r="AJ678" s="233"/>
      <c r="AK678" s="233"/>
      <c r="AL678" s="233"/>
      <c r="AM678" s="233"/>
      <c r="AN678" s="233"/>
      <c r="AO678" s="233"/>
      <c r="AP678" s="233"/>
      <c r="AQ678" s="233"/>
      <c r="AR678" s="233"/>
      <c r="AS678" s="233"/>
      <c r="AT678" s="233"/>
      <c r="AU678" s="233"/>
      <c r="AV678" s="233"/>
      <c r="AW678" s="233"/>
      <c r="AX678" s="233"/>
      <c r="AY678" s="233"/>
      <c r="AZ678" s="233"/>
      <c r="BA678" s="236"/>
      <c r="BB678" s="413"/>
      <c r="BC678" s="236"/>
      <c r="BD678" s="236"/>
      <c r="BE678" s="236"/>
      <c r="BF678" s="236"/>
      <c r="BG678" s="236"/>
      <c r="BH678" s="236"/>
      <c r="BI678" s="236"/>
      <c r="BJ678" s="236"/>
      <c r="BK678" s="236"/>
      <c r="BL678" s="236"/>
      <c r="BM678" s="236"/>
      <c r="BN678" s="236"/>
      <c r="BO678" s="236"/>
      <c r="BP678" s="236"/>
      <c r="BQ678" s="236"/>
      <c r="BR678" s="236"/>
      <c r="BS678" s="236"/>
      <c r="BT678" s="236"/>
      <c r="BU678" s="236"/>
      <c r="BV678" s="236"/>
      <c r="BW678" s="236"/>
      <c r="BX678" s="236"/>
      <c r="BY678" s="236"/>
      <c r="BZ678" s="236"/>
      <c r="CA678" s="236"/>
      <c r="CB678" s="236"/>
      <c r="CC678" s="236"/>
      <c r="CD678" s="236"/>
      <c r="CE678" s="236"/>
      <c r="CF678" s="236"/>
      <c r="CG678" s="236"/>
      <c r="CH678" s="236"/>
      <c r="CI678" s="236"/>
      <c r="CJ678" s="236"/>
      <c r="CK678" s="236"/>
      <c r="CL678" s="236"/>
      <c r="CM678" s="236"/>
      <c r="CN678" s="236"/>
      <c r="CO678" s="236"/>
      <c r="CP678" s="236"/>
      <c r="CQ678" s="236"/>
      <c r="CR678" s="236"/>
      <c r="CS678" s="236"/>
      <c r="CT678" s="236"/>
      <c r="CU678" s="236"/>
      <c r="CV678" s="236"/>
      <c r="CW678" s="236"/>
      <c r="CX678" s="236"/>
      <c r="CY678" s="236"/>
      <c r="CZ678" s="236"/>
    </row>
    <row r="679" s="240" customFormat="true" ht="25.15" customHeight="true" x14ac:dyDescent="0.2">
      <c r="C679" s="2259"/>
      <c r="D679" s="2258"/>
      <c r="E679" s="809"/>
      <c r="F679" s="809"/>
      <c r="G679" s="809"/>
      <c r="H679" s="2259"/>
      <c r="I679" s="2258"/>
      <c r="J679" s="809"/>
      <c r="K679" s="809"/>
      <c r="L679" s="809"/>
      <c r="M679" s="2259"/>
      <c r="N679" s="2258"/>
      <c r="O679" s="809"/>
      <c r="P679" s="809"/>
      <c r="Q679" s="809"/>
      <c r="AA679" s="233"/>
      <c r="AB679" s="233"/>
      <c r="AC679" s="233"/>
      <c r="AD679" s="233"/>
      <c r="AE679" s="233"/>
      <c r="AF679" s="233"/>
      <c r="AG679" s="233"/>
      <c r="AH679" s="233"/>
      <c r="AI679" s="233"/>
      <c r="AJ679" s="233"/>
      <c r="AK679" s="233"/>
      <c r="AL679" s="233"/>
      <c r="AM679" s="233"/>
      <c r="AN679" s="233"/>
      <c r="AO679" s="233"/>
      <c r="AP679" s="233"/>
      <c r="AQ679" s="233"/>
      <c r="AR679" s="233"/>
      <c r="AS679" s="233"/>
      <c r="AT679" s="233"/>
      <c r="AU679" s="233"/>
      <c r="AV679" s="233"/>
      <c r="AW679" s="233"/>
      <c r="AX679" s="233"/>
      <c r="AY679" s="233"/>
      <c r="AZ679" s="233"/>
      <c r="BA679" s="236"/>
      <c r="BB679" s="413"/>
      <c r="BC679" s="236"/>
      <c r="BD679" s="236"/>
      <c r="BE679" s="236"/>
      <c r="BF679" s="236"/>
      <c r="BG679" s="236"/>
      <c r="BH679" s="236"/>
      <c r="BI679" s="236"/>
      <c r="BJ679" s="236"/>
      <c r="BK679" s="236"/>
      <c r="BL679" s="236"/>
      <c r="BM679" s="236"/>
      <c r="BN679" s="236"/>
      <c r="BO679" s="236"/>
      <c r="BP679" s="236"/>
      <c r="BQ679" s="236"/>
      <c r="BR679" s="236"/>
      <c r="BS679" s="236"/>
      <c r="BT679" s="236"/>
      <c r="BU679" s="236"/>
      <c r="BV679" s="236"/>
      <c r="BW679" s="236"/>
      <c r="BX679" s="236"/>
      <c r="BY679" s="236"/>
      <c r="BZ679" s="236"/>
      <c r="CA679" s="236"/>
      <c r="CB679" s="236"/>
      <c r="CC679" s="236"/>
      <c r="CD679" s="236"/>
      <c r="CE679" s="236"/>
      <c r="CF679" s="236"/>
      <c r="CG679" s="236"/>
      <c r="CH679" s="236"/>
      <c r="CI679" s="236"/>
      <c r="CJ679" s="236"/>
      <c r="CK679" s="236"/>
      <c r="CL679" s="236"/>
      <c r="CM679" s="236"/>
      <c r="CN679" s="236"/>
      <c r="CO679" s="236"/>
      <c r="CP679" s="236"/>
      <c r="CQ679" s="236"/>
      <c r="CR679" s="236"/>
      <c r="CS679" s="236"/>
      <c r="CT679" s="236"/>
      <c r="CU679" s="236"/>
      <c r="CV679" s="236"/>
      <c r="CW679" s="236"/>
      <c r="CX679" s="236"/>
      <c r="CY679" s="236"/>
      <c r="CZ679" s="236"/>
    </row>
    <row r="680" s="240" customFormat="true" ht="25.15" customHeight="true" x14ac:dyDescent="0.2">
      <c r="C680" s="2259"/>
      <c r="D680" s="2258"/>
      <c r="E680" s="809"/>
      <c r="F680" s="809"/>
      <c r="G680" s="809"/>
      <c r="H680" s="2259"/>
      <c r="I680" s="2258"/>
      <c r="J680" s="809"/>
      <c r="K680" s="809"/>
      <c r="L680" s="809"/>
      <c r="M680" s="2259"/>
      <c r="N680" s="2258"/>
      <c r="O680" s="809"/>
      <c r="P680" s="809"/>
      <c r="Q680" s="809"/>
      <c r="AA680" s="233"/>
      <c r="AB680" s="233"/>
      <c r="AC680" s="233"/>
      <c r="AD680" s="233"/>
      <c r="AE680" s="233"/>
      <c r="AF680" s="233"/>
      <c r="AG680" s="233"/>
      <c r="AH680" s="233"/>
      <c r="AI680" s="233"/>
      <c r="AJ680" s="233"/>
      <c r="AK680" s="233"/>
      <c r="AL680" s="233"/>
      <c r="AM680" s="233"/>
      <c r="AN680" s="233"/>
      <c r="AO680" s="233"/>
      <c r="AP680" s="233"/>
      <c r="AQ680" s="233"/>
      <c r="AR680" s="233"/>
      <c r="AS680" s="233"/>
      <c r="AT680" s="233"/>
      <c r="AU680" s="233"/>
      <c r="AV680" s="233"/>
      <c r="AW680" s="233"/>
      <c r="AX680" s="233"/>
      <c r="AY680" s="233"/>
      <c r="AZ680" s="233"/>
      <c r="BA680" s="236"/>
      <c r="BB680" s="413"/>
      <c r="BC680" s="236"/>
      <c r="BD680" s="236"/>
      <c r="BE680" s="236"/>
      <c r="BF680" s="236"/>
      <c r="BG680" s="236"/>
      <c r="BH680" s="236"/>
      <c r="BI680" s="236"/>
      <c r="BJ680" s="236"/>
      <c r="BK680" s="236"/>
      <c r="BL680" s="236"/>
      <c r="BM680" s="236"/>
      <c r="BN680" s="236"/>
      <c r="BO680" s="236"/>
      <c r="BP680" s="236"/>
      <c r="BQ680" s="236"/>
      <c r="BR680" s="236"/>
      <c r="BS680" s="236"/>
      <c r="BT680" s="236"/>
      <c r="BU680" s="236"/>
      <c r="BV680" s="236"/>
      <c r="BW680" s="236"/>
      <c r="BX680" s="236"/>
      <c r="BY680" s="236"/>
      <c r="BZ680" s="236"/>
      <c r="CA680" s="236"/>
      <c r="CB680" s="236"/>
      <c r="CC680" s="236"/>
      <c r="CD680" s="236"/>
      <c r="CE680" s="236"/>
      <c r="CF680" s="236"/>
      <c r="CG680" s="236"/>
      <c r="CH680" s="236"/>
      <c r="CI680" s="236"/>
      <c r="CJ680" s="236"/>
      <c r="CK680" s="236"/>
      <c r="CL680" s="236"/>
      <c r="CM680" s="236"/>
      <c r="CN680" s="236"/>
      <c r="CO680" s="236"/>
      <c r="CP680" s="236"/>
      <c r="CQ680" s="236"/>
      <c r="CR680" s="236"/>
      <c r="CS680" s="236"/>
      <c r="CT680" s="236"/>
      <c r="CU680" s="236"/>
      <c r="CV680" s="236"/>
      <c r="CW680" s="236"/>
      <c r="CX680" s="236"/>
      <c r="CY680" s="236"/>
      <c r="CZ680" s="236"/>
    </row>
    <row r="681" s="240" customFormat="true" ht="25.15" customHeight="true" x14ac:dyDescent="0.2">
      <c r="C681" s="2259"/>
      <c r="D681" s="2258"/>
      <c r="E681" s="809"/>
      <c r="F681" s="809"/>
      <c r="G681" s="809"/>
      <c r="H681" s="2259"/>
      <c r="I681" s="2258"/>
      <c r="J681" s="809"/>
      <c r="K681" s="809"/>
      <c r="L681" s="809"/>
      <c r="M681" s="2259"/>
      <c r="N681" s="2258"/>
      <c r="O681" s="809"/>
      <c r="P681" s="809"/>
      <c r="Q681" s="809"/>
      <c r="AA681" s="233"/>
      <c r="AB681" s="233"/>
      <c r="AC681" s="233"/>
      <c r="AD681" s="233"/>
      <c r="AE681" s="233"/>
      <c r="AF681" s="233"/>
      <c r="AG681" s="233"/>
      <c r="AH681" s="233"/>
      <c r="AI681" s="233"/>
      <c r="AJ681" s="233"/>
      <c r="AK681" s="233"/>
      <c r="AL681" s="233"/>
      <c r="AM681" s="233"/>
      <c r="AN681" s="233"/>
      <c r="AO681" s="233"/>
      <c r="AP681" s="233"/>
      <c r="AQ681" s="233"/>
      <c r="AR681" s="233"/>
      <c r="AS681" s="233"/>
      <c r="AT681" s="233"/>
      <c r="AU681" s="233"/>
      <c r="AV681" s="233"/>
      <c r="AW681" s="233"/>
      <c r="AX681" s="233"/>
      <c r="AY681" s="233"/>
      <c r="AZ681" s="233"/>
      <c r="BA681" s="236"/>
      <c r="BB681" s="413"/>
      <c r="BC681" s="236"/>
      <c r="BD681" s="236"/>
      <c r="BE681" s="236"/>
      <c r="BF681" s="236"/>
      <c r="BG681" s="236"/>
      <c r="BH681" s="236"/>
      <c r="BI681" s="236"/>
      <c r="BJ681" s="236"/>
      <c r="BK681" s="236"/>
      <c r="BL681" s="236"/>
      <c r="BM681" s="236"/>
      <c r="BN681" s="236"/>
      <c r="BO681" s="236"/>
      <c r="BP681" s="236"/>
      <c r="BQ681" s="236"/>
      <c r="BR681" s="236"/>
      <c r="BS681" s="236"/>
      <c r="BT681" s="236"/>
      <c r="BU681" s="236"/>
      <c r="BV681" s="236"/>
      <c r="BW681" s="236"/>
      <c r="BX681" s="236"/>
      <c r="BY681" s="236"/>
      <c r="BZ681" s="236"/>
      <c r="CA681" s="236"/>
      <c r="CB681" s="236"/>
      <c r="CC681" s="236"/>
      <c r="CD681" s="236"/>
      <c r="CE681" s="236"/>
      <c r="CF681" s="236"/>
      <c r="CG681" s="236"/>
      <c r="CH681" s="236"/>
      <c r="CI681" s="236"/>
      <c r="CJ681" s="236"/>
      <c r="CK681" s="236"/>
      <c r="CL681" s="236"/>
      <c r="CM681" s="236"/>
      <c r="CN681" s="236"/>
      <c r="CO681" s="236"/>
      <c r="CP681" s="236"/>
      <c r="CQ681" s="236"/>
      <c r="CR681" s="236"/>
      <c r="CS681" s="236"/>
      <c r="CT681" s="236"/>
      <c r="CU681" s="236"/>
      <c r="CV681" s="236"/>
      <c r="CW681" s="236"/>
      <c r="CX681" s="236"/>
      <c r="CY681" s="236"/>
      <c r="CZ681" s="236"/>
    </row>
    <row r="682" s="240" customFormat="true" ht="25.15" customHeight="true" x14ac:dyDescent="0.2">
      <c r="C682" s="2259"/>
      <c r="D682" s="2258"/>
      <c r="E682" s="809"/>
      <c r="F682" s="809"/>
      <c r="G682" s="809"/>
      <c r="H682" s="2259"/>
      <c r="I682" s="2258"/>
      <c r="J682" s="809"/>
      <c r="K682" s="809"/>
      <c r="L682" s="809"/>
      <c r="M682" s="2259"/>
      <c r="N682" s="2258"/>
      <c r="O682" s="809"/>
      <c r="P682" s="809"/>
      <c r="Q682" s="809"/>
      <c r="AA682" s="233"/>
      <c r="AB682" s="233"/>
      <c r="AC682" s="233"/>
      <c r="AD682" s="233"/>
      <c r="AE682" s="233"/>
      <c r="AF682" s="233"/>
      <c r="AG682" s="233"/>
      <c r="AH682" s="233"/>
      <c r="AI682" s="233"/>
      <c r="AJ682" s="233"/>
      <c r="AK682" s="233"/>
      <c r="AL682" s="233"/>
      <c r="AM682" s="233"/>
      <c r="AN682" s="233"/>
      <c r="AO682" s="233"/>
      <c r="AP682" s="233"/>
      <c r="AQ682" s="233"/>
      <c r="AR682" s="233"/>
      <c r="AS682" s="233"/>
      <c r="AT682" s="233"/>
      <c r="AU682" s="233"/>
      <c r="AV682" s="233"/>
      <c r="AW682" s="233"/>
      <c r="AX682" s="233"/>
      <c r="AY682" s="233"/>
      <c r="AZ682" s="233"/>
      <c r="BA682" s="236"/>
      <c r="BB682" s="413"/>
      <c r="BC682" s="236"/>
      <c r="BD682" s="236"/>
      <c r="BE682" s="236"/>
      <c r="BF682" s="236"/>
      <c r="BG682" s="236"/>
      <c r="BH682" s="236"/>
      <c r="BI682" s="236"/>
      <c r="BJ682" s="236"/>
      <c r="BK682" s="236"/>
      <c r="BL682" s="236"/>
      <c r="BM682" s="236"/>
      <c r="BN682" s="236"/>
      <c r="BO682" s="236"/>
      <c r="BP682" s="236"/>
      <c r="BQ682" s="236"/>
      <c r="BR682" s="236"/>
      <c r="BS682" s="236"/>
      <c r="BT682" s="236"/>
      <c r="BU682" s="236"/>
      <c r="BV682" s="236"/>
      <c r="BW682" s="236"/>
      <c r="BX682" s="236"/>
      <c r="BY682" s="236"/>
      <c r="BZ682" s="236"/>
      <c r="CA682" s="236"/>
      <c r="CB682" s="236"/>
      <c r="CC682" s="236"/>
      <c r="CD682" s="236"/>
      <c r="CE682" s="236"/>
      <c r="CF682" s="236"/>
      <c r="CG682" s="236"/>
      <c r="CH682" s="236"/>
      <c r="CI682" s="236"/>
      <c r="CJ682" s="236"/>
      <c r="CK682" s="236"/>
      <c r="CL682" s="236"/>
      <c r="CM682" s="236"/>
      <c r="CN682" s="236"/>
      <c r="CO682" s="236"/>
      <c r="CP682" s="236"/>
      <c r="CQ682" s="236"/>
      <c r="CR682" s="236"/>
      <c r="CS682" s="236"/>
      <c r="CT682" s="236"/>
      <c r="CU682" s="236"/>
      <c r="CV682" s="236"/>
      <c r="CW682" s="236"/>
      <c r="CX682" s="236"/>
      <c r="CY682" s="236"/>
      <c r="CZ682" s="236"/>
    </row>
    <row r="683" s="240" customFormat="true" ht="25.15" customHeight="true" x14ac:dyDescent="0.2">
      <c r="C683" s="2259"/>
      <c r="D683" s="2258"/>
      <c r="E683" s="809"/>
      <c r="F683" s="809"/>
      <c r="G683" s="809"/>
      <c r="H683" s="2259"/>
      <c r="I683" s="2258"/>
      <c r="J683" s="809"/>
      <c r="K683" s="809"/>
      <c r="L683" s="809"/>
      <c r="M683" s="2259"/>
      <c r="N683" s="2258"/>
      <c r="O683" s="809"/>
      <c r="P683" s="809"/>
      <c r="Q683" s="809"/>
      <c r="AA683" s="233"/>
      <c r="AB683" s="233"/>
      <c r="AC683" s="233"/>
      <c r="AD683" s="233"/>
      <c r="AE683" s="233"/>
      <c r="AF683" s="233"/>
      <c r="AG683" s="233"/>
      <c r="AH683" s="233"/>
      <c r="AI683" s="233"/>
      <c r="AJ683" s="233"/>
      <c r="AK683" s="233"/>
      <c r="AL683" s="233"/>
      <c r="AM683" s="233"/>
      <c r="AN683" s="233"/>
      <c r="AO683" s="233"/>
      <c r="AP683" s="233"/>
      <c r="AQ683" s="233"/>
      <c r="AR683" s="233"/>
      <c r="AS683" s="233"/>
      <c r="AT683" s="233"/>
      <c r="AU683" s="233"/>
      <c r="AV683" s="233"/>
      <c r="AW683" s="233"/>
      <c r="AX683" s="233"/>
      <c r="AY683" s="233"/>
      <c r="AZ683" s="233"/>
      <c r="BA683" s="236"/>
      <c r="BB683" s="413"/>
      <c r="BC683" s="236"/>
      <c r="BD683" s="236"/>
      <c r="BE683" s="236"/>
      <c r="BF683" s="236"/>
      <c r="BG683" s="236"/>
      <c r="BH683" s="236"/>
      <c r="BI683" s="236"/>
      <c r="BJ683" s="236"/>
      <c r="BK683" s="236"/>
      <c r="BL683" s="236"/>
      <c r="BM683" s="236"/>
      <c r="BN683" s="236"/>
      <c r="BO683" s="236"/>
      <c r="BP683" s="236"/>
      <c r="BQ683" s="236"/>
      <c r="BR683" s="236"/>
      <c r="BS683" s="236"/>
      <c r="BT683" s="236"/>
      <c r="BU683" s="236"/>
      <c r="BV683" s="236"/>
      <c r="BW683" s="236"/>
      <c r="BX683" s="236"/>
      <c r="BY683" s="236"/>
      <c r="BZ683" s="236"/>
      <c r="CA683" s="236"/>
      <c r="CB683" s="236"/>
      <c r="CC683" s="236"/>
      <c r="CD683" s="236"/>
      <c r="CE683" s="236"/>
      <c r="CF683" s="236"/>
      <c r="CG683" s="236"/>
      <c r="CH683" s="236"/>
      <c r="CI683" s="236"/>
      <c r="CJ683" s="236"/>
      <c r="CK683" s="236"/>
      <c r="CL683" s="236"/>
      <c r="CM683" s="236"/>
      <c r="CN683" s="236"/>
      <c r="CO683" s="236"/>
      <c r="CP683" s="236"/>
      <c r="CQ683" s="236"/>
      <c r="CR683" s="236"/>
      <c r="CS683" s="236"/>
      <c r="CT683" s="236"/>
      <c r="CU683" s="236"/>
      <c r="CV683" s="236"/>
      <c r="CW683" s="236"/>
      <c r="CX683" s="236"/>
      <c r="CY683" s="236"/>
      <c r="CZ683" s="236"/>
    </row>
    <row r="684" s="240" customFormat="true" ht="25.15" customHeight="true" x14ac:dyDescent="0.2">
      <c r="C684" s="2259"/>
      <c r="D684" s="2258"/>
      <c r="E684" s="809"/>
      <c r="F684" s="809"/>
      <c r="G684" s="809"/>
      <c r="H684" s="2259"/>
      <c r="I684" s="2258"/>
      <c r="J684" s="809"/>
      <c r="K684" s="809"/>
      <c r="L684" s="809"/>
      <c r="M684" s="2259"/>
      <c r="N684" s="2258"/>
      <c r="O684" s="809"/>
      <c r="P684" s="809"/>
      <c r="Q684" s="809"/>
      <c r="AA684" s="233"/>
      <c r="AB684" s="233"/>
      <c r="AC684" s="233"/>
      <c r="AD684" s="233"/>
      <c r="AE684" s="233"/>
      <c r="AF684" s="233"/>
      <c r="AG684" s="233"/>
      <c r="AH684" s="233"/>
      <c r="AI684" s="233"/>
      <c r="AJ684" s="233"/>
      <c r="AK684" s="233"/>
      <c r="AL684" s="233"/>
      <c r="AM684" s="233"/>
      <c r="AN684" s="233"/>
      <c r="AO684" s="233"/>
      <c r="AP684" s="233"/>
      <c r="AQ684" s="233"/>
      <c r="AR684" s="233"/>
      <c r="AS684" s="233"/>
      <c r="AT684" s="233"/>
      <c r="AU684" s="233"/>
      <c r="AV684" s="233"/>
      <c r="AW684" s="233"/>
      <c r="AX684" s="233"/>
      <c r="AY684" s="233"/>
      <c r="AZ684" s="233"/>
      <c r="BA684" s="236"/>
      <c r="BB684" s="413"/>
      <c r="BC684" s="236"/>
      <c r="BD684" s="236"/>
      <c r="BE684" s="236"/>
      <c r="BF684" s="236"/>
      <c r="BG684" s="236"/>
      <c r="BH684" s="236"/>
      <c r="BI684" s="236"/>
      <c r="BJ684" s="236"/>
      <c r="BK684" s="236"/>
      <c r="BL684" s="236"/>
      <c r="BM684" s="236"/>
      <c r="BN684" s="236"/>
      <c r="BO684" s="236"/>
      <c r="BP684" s="236"/>
      <c r="BQ684" s="236"/>
      <c r="BR684" s="236"/>
      <c r="BS684" s="236"/>
      <c r="BT684" s="236"/>
      <c r="BU684" s="236"/>
      <c r="BV684" s="236"/>
      <c r="BW684" s="236"/>
      <c r="BX684" s="236"/>
      <c r="BY684" s="236"/>
      <c r="BZ684" s="236"/>
      <c r="CA684" s="236"/>
      <c r="CB684" s="236"/>
      <c r="CC684" s="236"/>
      <c r="CD684" s="236"/>
      <c r="CE684" s="236"/>
      <c r="CF684" s="236"/>
      <c r="CG684" s="236"/>
      <c r="CH684" s="236"/>
      <c r="CI684" s="236"/>
      <c r="CJ684" s="236"/>
      <c r="CK684" s="236"/>
      <c r="CL684" s="236"/>
      <c r="CM684" s="236"/>
      <c r="CN684" s="236"/>
      <c r="CO684" s="236"/>
      <c r="CP684" s="236"/>
      <c r="CQ684" s="236"/>
      <c r="CR684" s="236"/>
      <c r="CS684" s="236"/>
      <c r="CT684" s="236"/>
      <c r="CU684" s="236"/>
      <c r="CV684" s="236"/>
      <c r="CW684" s="236"/>
      <c r="CX684" s="236"/>
      <c r="CY684" s="236"/>
      <c r="CZ684" s="236"/>
    </row>
    <row r="685" s="240" customFormat="true" ht="25.15" customHeight="true" x14ac:dyDescent="0.2">
      <c r="C685" s="2259"/>
      <c r="D685" s="2258"/>
      <c r="E685" s="809"/>
      <c r="F685" s="809"/>
      <c r="G685" s="809"/>
      <c r="H685" s="2259"/>
      <c r="I685" s="2258"/>
      <c r="J685" s="809"/>
      <c r="K685" s="809"/>
      <c r="L685" s="809"/>
      <c r="M685" s="2259"/>
      <c r="N685" s="2258"/>
      <c r="O685" s="809"/>
      <c r="P685" s="809"/>
      <c r="Q685" s="809"/>
      <c r="AA685" s="233"/>
      <c r="AB685" s="233"/>
      <c r="AC685" s="233"/>
      <c r="AD685" s="233"/>
      <c r="AE685" s="233"/>
      <c r="AF685" s="233"/>
      <c r="AG685" s="233"/>
      <c r="AH685" s="233"/>
      <c r="AI685" s="233"/>
      <c r="AJ685" s="233"/>
      <c r="AK685" s="233"/>
      <c r="AL685" s="233"/>
      <c r="AM685" s="233"/>
      <c r="AN685" s="233"/>
      <c r="AO685" s="233"/>
      <c r="AP685" s="233"/>
      <c r="AQ685" s="233"/>
      <c r="AR685" s="233"/>
      <c r="AS685" s="233"/>
      <c r="AT685" s="233"/>
      <c r="AU685" s="233"/>
      <c r="AV685" s="233"/>
      <c r="AW685" s="233"/>
      <c r="AX685" s="233"/>
      <c r="AY685" s="233"/>
      <c r="AZ685" s="233"/>
      <c r="BA685" s="236"/>
      <c r="BB685" s="413"/>
      <c r="BC685" s="236"/>
      <c r="BD685" s="236"/>
      <c r="BE685" s="236"/>
      <c r="BF685" s="236"/>
      <c r="BG685" s="236"/>
      <c r="BH685" s="236"/>
      <c r="BI685" s="236"/>
      <c r="BJ685" s="236"/>
      <c r="BK685" s="236"/>
      <c r="BL685" s="236"/>
      <c r="BM685" s="236"/>
      <c r="BN685" s="236"/>
      <c r="BO685" s="236"/>
      <c r="BP685" s="236"/>
      <c r="BQ685" s="236"/>
      <c r="BR685" s="236"/>
      <c r="BS685" s="236"/>
      <c r="BT685" s="236"/>
      <c r="BU685" s="236"/>
      <c r="BV685" s="236"/>
      <c r="BW685" s="236"/>
      <c r="BX685" s="236"/>
      <c r="BY685" s="236"/>
      <c r="BZ685" s="236"/>
      <c r="CA685" s="236"/>
      <c r="CB685" s="236"/>
      <c r="CC685" s="236"/>
      <c r="CD685" s="236"/>
      <c r="CE685" s="236"/>
      <c r="CF685" s="236"/>
      <c r="CG685" s="236"/>
      <c r="CH685" s="236"/>
      <c r="CI685" s="236"/>
      <c r="CJ685" s="236"/>
      <c r="CK685" s="236"/>
      <c r="CL685" s="236"/>
      <c r="CM685" s="236"/>
      <c r="CN685" s="236"/>
      <c r="CO685" s="236"/>
      <c r="CP685" s="236"/>
      <c r="CQ685" s="236"/>
      <c r="CR685" s="236"/>
      <c r="CS685" s="236"/>
      <c r="CT685" s="236"/>
      <c r="CU685" s="236"/>
      <c r="CV685" s="236"/>
      <c r="CW685" s="236"/>
      <c r="CX685" s="236"/>
      <c r="CY685" s="236"/>
      <c r="CZ685" s="236"/>
    </row>
    <row r="686" s="240" customFormat="true" ht="25.15" customHeight="true" x14ac:dyDescent="0.2">
      <c r="C686" s="2259"/>
      <c r="D686" s="2258"/>
      <c r="E686" s="809"/>
      <c r="F686" s="809"/>
      <c r="G686" s="809"/>
      <c r="H686" s="2259"/>
      <c r="I686" s="2258"/>
      <c r="J686" s="809"/>
      <c r="K686" s="809"/>
      <c r="L686" s="809"/>
      <c r="M686" s="2259"/>
      <c r="N686" s="2258"/>
      <c r="O686" s="809"/>
      <c r="P686" s="809"/>
      <c r="Q686" s="809"/>
      <c r="AA686" s="233"/>
      <c r="AB686" s="233"/>
      <c r="AC686" s="233"/>
      <c r="AD686" s="233"/>
      <c r="AE686" s="233"/>
      <c r="AF686" s="233"/>
      <c r="AG686" s="233"/>
      <c r="AH686" s="233"/>
      <c r="AI686" s="233"/>
      <c r="AJ686" s="233"/>
      <c r="AK686" s="233"/>
      <c r="AL686" s="233"/>
      <c r="AM686" s="233"/>
      <c r="AN686" s="233"/>
      <c r="AO686" s="233"/>
      <c r="AP686" s="233"/>
      <c r="AQ686" s="233"/>
      <c r="AR686" s="233"/>
      <c r="AS686" s="233"/>
      <c r="AT686" s="233"/>
      <c r="AU686" s="233"/>
      <c r="AV686" s="233"/>
      <c r="AW686" s="233"/>
      <c r="AX686" s="233"/>
      <c r="AY686" s="233"/>
      <c r="AZ686" s="233"/>
      <c r="BA686" s="236"/>
      <c r="BB686" s="413"/>
      <c r="BC686" s="236"/>
      <c r="BD686" s="236"/>
      <c r="BE686" s="236"/>
      <c r="BF686" s="236"/>
      <c r="BG686" s="236"/>
      <c r="BH686" s="236"/>
      <c r="BI686" s="236"/>
      <c r="BJ686" s="236"/>
      <c r="BK686" s="236"/>
      <c r="BL686" s="236"/>
      <c r="BM686" s="236"/>
      <c r="BN686" s="236"/>
      <c r="BO686" s="236"/>
      <c r="BP686" s="236"/>
      <c r="BQ686" s="236"/>
      <c r="BR686" s="236"/>
      <c r="BS686" s="236"/>
      <c r="BT686" s="236"/>
      <c r="BU686" s="236"/>
      <c r="BV686" s="236"/>
      <c r="BW686" s="236"/>
      <c r="BX686" s="236"/>
      <c r="BY686" s="236"/>
      <c r="BZ686" s="236"/>
      <c r="CA686" s="236"/>
      <c r="CB686" s="236"/>
      <c r="CC686" s="236"/>
      <c r="CD686" s="236"/>
      <c r="CE686" s="236"/>
      <c r="CF686" s="236"/>
      <c r="CG686" s="236"/>
      <c r="CH686" s="236"/>
      <c r="CI686" s="236"/>
      <c r="CJ686" s="236"/>
      <c r="CK686" s="236"/>
      <c r="CL686" s="236"/>
      <c r="CM686" s="236"/>
      <c r="CN686" s="236"/>
      <c r="CO686" s="236"/>
      <c r="CP686" s="236"/>
      <c r="CQ686" s="236"/>
      <c r="CR686" s="236"/>
      <c r="CS686" s="236"/>
      <c r="CT686" s="236"/>
      <c r="CU686" s="236"/>
      <c r="CV686" s="236"/>
      <c r="CW686" s="236"/>
      <c r="CX686" s="236"/>
      <c r="CY686" s="236"/>
      <c r="CZ686" s="236"/>
    </row>
    <row r="687" s="240" customFormat="true" ht="25.15" customHeight="true" x14ac:dyDescent="0.2">
      <c r="C687" s="2259"/>
      <c r="D687" s="2258"/>
      <c r="E687" s="809"/>
      <c r="F687" s="809"/>
      <c r="G687" s="809"/>
      <c r="H687" s="2259"/>
      <c r="I687" s="2258"/>
      <c r="J687" s="809"/>
      <c r="K687" s="809"/>
      <c r="L687" s="809"/>
      <c r="M687" s="2259"/>
      <c r="N687" s="2258"/>
      <c r="O687" s="809"/>
      <c r="P687" s="809"/>
      <c r="Q687" s="809"/>
      <c r="AA687" s="233"/>
      <c r="AB687" s="233"/>
      <c r="AC687" s="233"/>
      <c r="AD687" s="233"/>
      <c r="AE687" s="233"/>
      <c r="AF687" s="233"/>
      <c r="AG687" s="233"/>
      <c r="AH687" s="233"/>
      <c r="AI687" s="233"/>
      <c r="AJ687" s="233"/>
      <c r="AK687" s="233"/>
      <c r="AL687" s="233"/>
      <c r="AM687" s="233"/>
      <c r="AN687" s="233"/>
      <c r="AO687" s="233"/>
      <c r="AP687" s="233"/>
      <c r="AQ687" s="233"/>
      <c r="AR687" s="233"/>
      <c r="AS687" s="233"/>
      <c r="AT687" s="233"/>
      <c r="AU687" s="233"/>
      <c r="AV687" s="233"/>
      <c r="AW687" s="233"/>
      <c r="AX687" s="233"/>
      <c r="AY687" s="233"/>
      <c r="AZ687" s="233"/>
      <c r="BA687" s="236"/>
      <c r="BB687" s="413"/>
      <c r="BC687" s="236"/>
      <c r="BD687" s="236"/>
      <c r="BE687" s="236"/>
      <c r="BF687" s="236"/>
      <c r="BG687" s="236"/>
      <c r="BH687" s="236"/>
      <c r="BI687" s="236"/>
      <c r="BJ687" s="236"/>
      <c r="BK687" s="236"/>
      <c r="BL687" s="236"/>
      <c r="BM687" s="236"/>
      <c r="BN687" s="236"/>
      <c r="BO687" s="236"/>
      <c r="BP687" s="236"/>
      <c r="BQ687" s="236"/>
      <c r="BR687" s="236"/>
      <c r="BS687" s="236"/>
      <c r="BT687" s="236"/>
      <c r="BU687" s="236"/>
      <c r="BV687" s="236"/>
      <c r="BW687" s="236"/>
      <c r="BX687" s="236"/>
      <c r="BY687" s="236"/>
      <c r="BZ687" s="236"/>
      <c r="CA687" s="236"/>
      <c r="CB687" s="236"/>
      <c r="CC687" s="236"/>
      <c r="CD687" s="236"/>
      <c r="CE687" s="236"/>
      <c r="CF687" s="236"/>
      <c r="CG687" s="236"/>
      <c r="CH687" s="236"/>
      <c r="CI687" s="236"/>
      <c r="CJ687" s="236"/>
      <c r="CK687" s="236"/>
      <c r="CL687" s="236"/>
      <c r="CM687" s="236"/>
      <c r="CN687" s="236"/>
      <c r="CO687" s="236"/>
      <c r="CP687" s="236"/>
      <c r="CQ687" s="236"/>
      <c r="CR687" s="236"/>
      <c r="CS687" s="236"/>
      <c r="CT687" s="236"/>
      <c r="CU687" s="236"/>
      <c r="CV687" s="236"/>
      <c r="CW687" s="236"/>
      <c r="CX687" s="236"/>
      <c r="CY687" s="236"/>
      <c r="CZ687" s="236"/>
    </row>
    <row r="688" s="240" customFormat="true" ht="25.15" customHeight="true" x14ac:dyDescent="0.2">
      <c r="C688" s="2259"/>
      <c r="D688" s="2258"/>
      <c r="E688" s="809"/>
      <c r="F688" s="809"/>
      <c r="G688" s="809"/>
      <c r="H688" s="2259"/>
      <c r="I688" s="2258"/>
      <c r="J688" s="809"/>
      <c r="K688" s="809"/>
      <c r="L688" s="809"/>
      <c r="M688" s="2259"/>
      <c r="N688" s="2258"/>
      <c r="O688" s="809"/>
      <c r="P688" s="809"/>
      <c r="Q688" s="809"/>
      <c r="AA688" s="233"/>
      <c r="AB688" s="233"/>
      <c r="AC688" s="233"/>
      <c r="AD688" s="233"/>
      <c r="AE688" s="233"/>
      <c r="AF688" s="233"/>
      <c r="AG688" s="233"/>
      <c r="AH688" s="233"/>
      <c r="AI688" s="233"/>
      <c r="AJ688" s="233"/>
      <c r="AK688" s="233"/>
      <c r="AL688" s="233"/>
      <c r="AM688" s="233"/>
      <c r="AN688" s="233"/>
      <c r="AO688" s="233"/>
      <c r="AP688" s="233"/>
      <c r="AQ688" s="233"/>
      <c r="AR688" s="233"/>
      <c r="AS688" s="233"/>
      <c r="AT688" s="233"/>
      <c r="AU688" s="233"/>
      <c r="AV688" s="233"/>
      <c r="AW688" s="233"/>
      <c r="AX688" s="233"/>
      <c r="AY688" s="233"/>
      <c r="AZ688" s="233"/>
      <c r="BA688" s="236"/>
      <c r="BB688" s="413"/>
      <c r="BC688" s="236"/>
      <c r="BD688" s="236"/>
      <c r="BE688" s="236"/>
      <c r="BF688" s="236"/>
      <c r="BG688" s="236"/>
      <c r="BH688" s="236"/>
      <c r="BI688" s="236"/>
      <c r="BJ688" s="236"/>
      <c r="BK688" s="236"/>
      <c r="BL688" s="236"/>
      <c r="BM688" s="236"/>
      <c r="BN688" s="236"/>
      <c r="BO688" s="236"/>
      <c r="BP688" s="236"/>
      <c r="BQ688" s="236"/>
      <c r="BR688" s="236"/>
      <c r="BS688" s="236"/>
      <c r="BT688" s="236"/>
      <c r="BU688" s="236"/>
      <c r="BV688" s="236"/>
      <c r="BW688" s="236"/>
      <c r="BX688" s="236"/>
      <c r="BY688" s="236"/>
      <c r="BZ688" s="236"/>
      <c r="CA688" s="236"/>
      <c r="CB688" s="236"/>
      <c r="CC688" s="236"/>
      <c r="CD688" s="236"/>
      <c r="CE688" s="236"/>
      <c r="CF688" s="236"/>
      <c r="CG688" s="236"/>
      <c r="CH688" s="236"/>
      <c r="CI688" s="236"/>
      <c r="CJ688" s="236"/>
      <c r="CK688" s="236"/>
      <c r="CL688" s="236"/>
      <c r="CM688" s="236"/>
      <c r="CN688" s="236"/>
      <c r="CO688" s="236"/>
      <c r="CP688" s="236"/>
      <c r="CQ688" s="236"/>
      <c r="CR688" s="236"/>
      <c r="CS688" s="236"/>
      <c r="CT688" s="236"/>
      <c r="CU688" s="236"/>
      <c r="CV688" s="236"/>
      <c r="CW688" s="236"/>
      <c r="CX688" s="236"/>
      <c r="CY688" s="236"/>
      <c r="CZ688" s="236"/>
    </row>
    <row r="689" s="240" customFormat="true" ht="25.15" customHeight="true" x14ac:dyDescent="0.2">
      <c r="C689" s="2259"/>
      <c r="D689" s="2258"/>
      <c r="E689" s="809"/>
      <c r="F689" s="809"/>
      <c r="G689" s="809"/>
      <c r="H689" s="2259"/>
      <c r="I689" s="2258"/>
      <c r="J689" s="809"/>
      <c r="K689" s="809"/>
      <c r="L689" s="809"/>
      <c r="M689" s="2259"/>
      <c r="N689" s="2258"/>
      <c r="O689" s="809"/>
      <c r="P689" s="809"/>
      <c r="Q689" s="809"/>
      <c r="AA689" s="233"/>
      <c r="AB689" s="233"/>
      <c r="AC689" s="233"/>
      <c r="AD689" s="233"/>
      <c r="AE689" s="233"/>
      <c r="AF689" s="233"/>
      <c r="AG689" s="233"/>
      <c r="AH689" s="233"/>
      <c r="AI689" s="233"/>
      <c r="AJ689" s="233"/>
      <c r="AK689" s="233"/>
      <c r="AL689" s="233"/>
      <c r="AM689" s="233"/>
      <c r="AN689" s="233"/>
      <c r="AO689" s="233"/>
      <c r="AP689" s="233"/>
      <c r="AQ689" s="233"/>
      <c r="AR689" s="233"/>
      <c r="AS689" s="233"/>
      <c r="AT689" s="233"/>
      <c r="AU689" s="233"/>
      <c r="AV689" s="233"/>
      <c r="AW689" s="233"/>
      <c r="AX689" s="233"/>
      <c r="AY689" s="233"/>
      <c r="AZ689" s="233"/>
      <c r="BA689" s="236"/>
      <c r="BB689" s="413"/>
      <c r="BC689" s="236"/>
      <c r="BD689" s="236"/>
      <c r="BE689" s="236"/>
      <c r="BF689" s="236"/>
      <c r="BG689" s="236"/>
      <c r="BH689" s="236"/>
      <c r="BI689" s="236"/>
      <c r="BJ689" s="236"/>
      <c r="BK689" s="236"/>
      <c r="BL689" s="236"/>
      <c r="BM689" s="236"/>
      <c r="BN689" s="236"/>
      <c r="BO689" s="236"/>
      <c r="BP689" s="236"/>
      <c r="BQ689" s="236"/>
      <c r="BR689" s="236"/>
      <c r="BS689" s="236"/>
      <c r="BT689" s="236"/>
      <c r="BU689" s="236"/>
      <c r="BV689" s="236"/>
      <c r="BW689" s="236"/>
      <c r="BX689" s="236"/>
      <c r="BY689" s="236"/>
      <c r="BZ689" s="236"/>
      <c r="CA689" s="236"/>
      <c r="CB689" s="236"/>
      <c r="CC689" s="236"/>
      <c r="CD689" s="236"/>
      <c r="CE689" s="236"/>
      <c r="CF689" s="236"/>
      <c r="CG689" s="236"/>
      <c r="CH689" s="236"/>
      <c r="CI689" s="236"/>
      <c r="CJ689" s="236"/>
      <c r="CK689" s="236"/>
      <c r="CL689" s="236"/>
      <c r="CM689" s="236"/>
      <c r="CN689" s="236"/>
      <c r="CO689" s="236"/>
      <c r="CP689" s="236"/>
      <c r="CQ689" s="236"/>
      <c r="CR689" s="236"/>
      <c r="CS689" s="236"/>
      <c r="CT689" s="236"/>
      <c r="CU689" s="236"/>
      <c r="CV689" s="236"/>
      <c r="CW689" s="236"/>
      <c r="CX689" s="236"/>
      <c r="CY689" s="236"/>
      <c r="CZ689" s="236"/>
    </row>
    <row r="690" s="240" customFormat="true" ht="25.15" customHeight="true" x14ac:dyDescent="0.2">
      <c r="C690" s="2259"/>
      <c r="D690" s="2258"/>
      <c r="E690" s="809"/>
      <c r="F690" s="809"/>
      <c r="G690" s="809"/>
      <c r="H690" s="2259"/>
      <c r="I690" s="2258"/>
      <c r="J690" s="809"/>
      <c r="K690" s="809"/>
      <c r="L690" s="809"/>
      <c r="M690" s="2259"/>
      <c r="N690" s="2258"/>
      <c r="O690" s="809"/>
      <c r="P690" s="809"/>
      <c r="Q690" s="809"/>
      <c r="AA690" s="233"/>
      <c r="AB690" s="233"/>
      <c r="AC690" s="233"/>
      <c r="AD690" s="233"/>
      <c r="AE690" s="233"/>
      <c r="AF690" s="233"/>
      <c r="AG690" s="233"/>
      <c r="AH690" s="233"/>
      <c r="AI690" s="233"/>
      <c r="AJ690" s="233"/>
      <c r="AK690" s="233"/>
      <c r="AL690" s="233"/>
      <c r="AM690" s="233"/>
      <c r="AN690" s="233"/>
      <c r="AO690" s="233"/>
      <c r="AP690" s="233"/>
      <c r="AQ690" s="233"/>
      <c r="AR690" s="233"/>
      <c r="AS690" s="233"/>
      <c r="AT690" s="233"/>
      <c r="AU690" s="233"/>
      <c r="AV690" s="233"/>
      <c r="AW690" s="233"/>
      <c r="AX690" s="233"/>
      <c r="AY690" s="233"/>
      <c r="AZ690" s="233"/>
      <c r="BA690" s="236"/>
      <c r="BB690" s="413"/>
      <c r="BC690" s="236"/>
      <c r="BD690" s="236"/>
      <c r="BE690" s="236"/>
      <c r="BF690" s="236"/>
      <c r="BG690" s="236"/>
      <c r="BH690" s="236"/>
      <c r="BI690" s="236"/>
      <c r="BJ690" s="236"/>
      <c r="BK690" s="236"/>
      <c r="BL690" s="236"/>
      <c r="BM690" s="236"/>
      <c r="BN690" s="236"/>
      <c r="BO690" s="236"/>
      <c r="BP690" s="236"/>
      <c r="BQ690" s="236"/>
      <c r="BR690" s="236"/>
      <c r="BS690" s="236"/>
      <c r="BT690" s="236"/>
      <c r="BU690" s="236"/>
      <c r="BV690" s="236"/>
      <c r="BW690" s="236"/>
      <c r="BX690" s="236"/>
      <c r="BY690" s="236"/>
      <c r="BZ690" s="236"/>
      <c r="CA690" s="236"/>
      <c r="CB690" s="236"/>
      <c r="CC690" s="236"/>
      <c r="CD690" s="236"/>
      <c r="CE690" s="236"/>
      <c r="CF690" s="236"/>
      <c r="CG690" s="236"/>
      <c r="CH690" s="236"/>
      <c r="CI690" s="236"/>
      <c r="CJ690" s="236"/>
      <c r="CK690" s="236"/>
      <c r="CL690" s="236"/>
      <c r="CM690" s="236"/>
      <c r="CN690" s="236"/>
      <c r="CO690" s="236"/>
      <c r="CP690" s="236"/>
      <c r="CQ690" s="236"/>
      <c r="CR690" s="236"/>
      <c r="CS690" s="236"/>
      <c r="CT690" s="236"/>
      <c r="CU690" s="236"/>
      <c r="CV690" s="236"/>
      <c r="CW690" s="236"/>
      <c r="CX690" s="236"/>
      <c r="CY690" s="236"/>
      <c r="CZ690" s="236"/>
    </row>
    <row r="691" s="240" customFormat="true" ht="25.15" customHeight="true" x14ac:dyDescent="0.2">
      <c r="C691" s="2259"/>
      <c r="D691" s="2258"/>
      <c r="E691" s="809"/>
      <c r="F691" s="809"/>
      <c r="G691" s="809"/>
      <c r="H691" s="2259"/>
      <c r="I691" s="2258"/>
      <c r="J691" s="809"/>
      <c r="K691" s="809"/>
      <c r="L691" s="809"/>
      <c r="M691" s="2259"/>
      <c r="N691" s="2258"/>
      <c r="O691" s="809"/>
      <c r="P691" s="809"/>
      <c r="Q691" s="809"/>
      <c r="AA691" s="233"/>
      <c r="AB691" s="233"/>
      <c r="AC691" s="233"/>
      <c r="AD691" s="233"/>
      <c r="AE691" s="233"/>
      <c r="AF691" s="233"/>
      <c r="AG691" s="233"/>
      <c r="AH691" s="233"/>
      <c r="AI691" s="233"/>
      <c r="AJ691" s="233"/>
      <c r="AK691" s="233"/>
      <c r="AL691" s="233"/>
      <c r="AM691" s="233"/>
      <c r="AN691" s="233"/>
      <c r="AO691" s="233"/>
      <c r="AP691" s="233"/>
      <c r="AQ691" s="233"/>
      <c r="AR691" s="233"/>
      <c r="AS691" s="233"/>
      <c r="AT691" s="233"/>
      <c r="AU691" s="233"/>
      <c r="AV691" s="233"/>
      <c r="AW691" s="233"/>
      <c r="AX691" s="233"/>
      <c r="AY691" s="233"/>
      <c r="AZ691" s="233"/>
      <c r="BA691" s="236"/>
      <c r="BB691" s="413"/>
      <c r="BC691" s="236"/>
      <c r="BD691" s="236"/>
      <c r="BE691" s="236"/>
      <c r="BF691" s="236"/>
      <c r="BG691" s="236"/>
      <c r="BH691" s="236"/>
      <c r="BI691" s="236"/>
      <c r="BJ691" s="236"/>
      <c r="BK691" s="236"/>
      <c r="BL691" s="236"/>
      <c r="BM691" s="236"/>
      <c r="BN691" s="236"/>
      <c r="BO691" s="236"/>
      <c r="BP691" s="236"/>
      <c r="BQ691" s="236"/>
      <c r="BR691" s="236"/>
      <c r="BS691" s="236"/>
      <c r="BT691" s="236"/>
      <c r="BU691" s="236"/>
      <c r="BV691" s="236"/>
      <c r="BW691" s="236"/>
      <c r="BX691" s="236"/>
      <c r="BY691" s="236"/>
      <c r="BZ691" s="236"/>
      <c r="CA691" s="236"/>
      <c r="CB691" s="236"/>
      <c r="CC691" s="236"/>
      <c r="CD691" s="236"/>
      <c r="CE691" s="236"/>
      <c r="CF691" s="236"/>
      <c r="CG691" s="236"/>
      <c r="CH691" s="236"/>
      <c r="CI691" s="236"/>
      <c r="CJ691" s="236"/>
      <c r="CK691" s="236"/>
      <c r="CL691" s="236"/>
      <c r="CM691" s="236"/>
      <c r="CN691" s="236"/>
      <c r="CO691" s="236"/>
      <c r="CP691" s="236"/>
      <c r="CQ691" s="236"/>
      <c r="CR691" s="236"/>
      <c r="CS691" s="236"/>
      <c r="CT691" s="236"/>
      <c r="CU691" s="236"/>
      <c r="CV691" s="236"/>
      <c r="CW691" s="236"/>
      <c r="CX691" s="236"/>
      <c r="CY691" s="236"/>
      <c r="CZ691" s="236"/>
    </row>
    <row r="692" s="240" customFormat="true" ht="25.15" customHeight="true" x14ac:dyDescent="0.2">
      <c r="C692" s="2259"/>
      <c r="D692" s="2258"/>
      <c r="E692" s="809"/>
      <c r="F692" s="809"/>
      <c r="G692" s="809"/>
      <c r="H692" s="2259"/>
      <c r="I692" s="2258"/>
      <c r="J692" s="809"/>
      <c r="K692" s="809"/>
      <c r="L692" s="809"/>
      <c r="M692" s="2259"/>
      <c r="N692" s="2258"/>
      <c r="O692" s="809"/>
      <c r="P692" s="809"/>
      <c r="Q692" s="809"/>
      <c r="AA692" s="233"/>
      <c r="AB692" s="233"/>
      <c r="AC692" s="233"/>
      <c r="AD692" s="233"/>
      <c r="AE692" s="233"/>
      <c r="AF692" s="233"/>
      <c r="AG692" s="233"/>
      <c r="AH692" s="233"/>
      <c r="AI692" s="233"/>
      <c r="AJ692" s="233"/>
      <c r="AK692" s="233"/>
      <c r="AL692" s="233"/>
      <c r="AM692" s="233"/>
      <c r="AN692" s="233"/>
      <c r="AO692" s="233"/>
      <c r="AP692" s="233"/>
      <c r="AQ692" s="233"/>
      <c r="AR692" s="233"/>
      <c r="AS692" s="233"/>
      <c r="AT692" s="233"/>
      <c r="AU692" s="233"/>
      <c r="AV692" s="233"/>
      <c r="AW692" s="233"/>
      <c r="AX692" s="233"/>
      <c r="AY692" s="233"/>
      <c r="AZ692" s="233"/>
      <c r="BA692" s="236"/>
      <c r="BB692" s="413"/>
      <c r="BC692" s="236"/>
      <c r="BD692" s="236"/>
      <c r="BE692" s="236"/>
      <c r="BF692" s="236"/>
      <c r="BG692" s="236"/>
      <c r="BH692" s="236"/>
      <c r="BI692" s="236"/>
      <c r="BJ692" s="236"/>
      <c r="BK692" s="236"/>
      <c r="BL692" s="236"/>
      <c r="BM692" s="236"/>
      <c r="BN692" s="236"/>
      <c r="BO692" s="236"/>
      <c r="BP692" s="236"/>
      <c r="BQ692" s="236"/>
      <c r="BR692" s="236"/>
      <c r="BS692" s="236"/>
      <c r="BT692" s="236"/>
      <c r="BU692" s="236"/>
      <c r="BV692" s="236"/>
      <c r="BW692" s="236"/>
      <c r="BX692" s="236"/>
      <c r="BY692" s="236"/>
      <c r="BZ692" s="236"/>
      <c r="CA692" s="236"/>
      <c r="CB692" s="236"/>
      <c r="CC692" s="236"/>
      <c r="CD692" s="236"/>
      <c r="CE692" s="236"/>
      <c r="CF692" s="236"/>
      <c r="CG692" s="236"/>
      <c r="CH692" s="236"/>
      <c r="CI692" s="236"/>
      <c r="CJ692" s="236"/>
      <c r="CK692" s="236"/>
      <c r="CL692" s="236"/>
      <c r="CM692" s="236"/>
      <c r="CN692" s="236"/>
      <c r="CO692" s="236"/>
      <c r="CP692" s="236"/>
      <c r="CQ692" s="236"/>
      <c r="CR692" s="236"/>
      <c r="CS692" s="236"/>
      <c r="CT692" s="236"/>
      <c r="CU692" s="236"/>
      <c r="CV692" s="236"/>
      <c r="CW692" s="236"/>
      <c r="CX692" s="236"/>
      <c r="CY692" s="236"/>
      <c r="CZ692" s="236"/>
    </row>
    <row r="693" s="240" customFormat="true" ht="25.15" customHeight="true" x14ac:dyDescent="0.2">
      <c r="C693" s="809"/>
      <c r="D693" s="809"/>
      <c r="E693" s="809"/>
      <c r="F693" s="809"/>
      <c r="G693" s="809"/>
      <c r="H693" s="809"/>
      <c r="I693" s="809"/>
      <c r="J693" s="809"/>
      <c r="K693" s="809"/>
      <c r="L693" s="809"/>
      <c r="M693" s="809"/>
      <c r="N693" s="809"/>
      <c r="O693" s="809"/>
      <c r="P693" s="809"/>
      <c r="Q693" s="809"/>
      <c r="AA693" s="233"/>
      <c r="AB693" s="233"/>
      <c r="AC693" s="233"/>
      <c r="AD693" s="233"/>
      <c r="AE693" s="233"/>
      <c r="AF693" s="233"/>
      <c r="AG693" s="233"/>
      <c r="AH693" s="233"/>
      <c r="AI693" s="233"/>
      <c r="AJ693" s="233"/>
      <c r="AK693" s="233"/>
      <c r="AL693" s="233"/>
      <c r="AM693" s="233"/>
      <c r="AN693" s="233"/>
      <c r="AO693" s="233"/>
      <c r="AP693" s="233"/>
      <c r="AQ693" s="233"/>
      <c r="AR693" s="233"/>
      <c r="AS693" s="233"/>
      <c r="AT693" s="233"/>
      <c r="AU693" s="233"/>
      <c r="AV693" s="233"/>
      <c r="AW693" s="233"/>
      <c r="AX693" s="233"/>
      <c r="AY693" s="233"/>
      <c r="AZ693" s="233"/>
      <c r="BA693" s="236"/>
      <c r="BB693" s="413"/>
      <c r="BC693" s="236"/>
      <c r="BD693" s="236"/>
      <c r="BE693" s="236"/>
      <c r="BF693" s="236"/>
      <c r="BG693" s="236"/>
      <c r="BH693" s="236"/>
      <c r="BI693" s="236"/>
      <c r="BJ693" s="236"/>
      <c r="BK693" s="236"/>
      <c r="BL693" s="236"/>
      <c r="BM693" s="236"/>
      <c r="BN693" s="236"/>
      <c r="BO693" s="236"/>
      <c r="BP693" s="236"/>
      <c r="BQ693" s="236"/>
      <c r="BR693" s="236"/>
      <c r="BS693" s="236"/>
      <c r="BT693" s="236"/>
      <c r="BU693" s="236"/>
      <c r="BV693" s="236"/>
      <c r="BW693" s="236"/>
      <c r="BX693" s="236"/>
      <c r="BY693" s="236"/>
      <c r="BZ693" s="236"/>
      <c r="CA693" s="236"/>
      <c r="CB693" s="236"/>
      <c r="CC693" s="236"/>
      <c r="CD693" s="236"/>
      <c r="CE693" s="236"/>
      <c r="CF693" s="236"/>
      <c r="CG693" s="236"/>
      <c r="CH693" s="236"/>
      <c r="CI693" s="236"/>
      <c r="CJ693" s="236"/>
      <c r="CK693" s="236"/>
      <c r="CL693" s="236"/>
      <c r="CM693" s="236"/>
      <c r="CN693" s="236"/>
      <c r="CO693" s="236"/>
      <c r="CP693" s="236"/>
      <c r="CQ693" s="236"/>
      <c r="CR693" s="236"/>
      <c r="CS693" s="236"/>
      <c r="CT693" s="236"/>
      <c r="CU693" s="236"/>
      <c r="CV693" s="236"/>
      <c r="CW693" s="236"/>
      <c r="CX693" s="236"/>
      <c r="CY693" s="236"/>
      <c r="CZ693" s="236"/>
    </row>
    <row r="694" s="240" customFormat="true" ht="25.15" customHeight="true" x14ac:dyDescent="0.2">
      <c r="C694" s="809"/>
      <c r="D694" s="809"/>
      <c r="E694" s="809"/>
      <c r="F694" s="809"/>
      <c r="G694" s="809"/>
      <c r="H694" s="809"/>
      <c r="I694" s="809"/>
      <c r="J694" s="809"/>
      <c r="K694" s="809"/>
      <c r="L694" s="809"/>
      <c r="M694" s="809"/>
      <c r="N694" s="809"/>
      <c r="O694" s="809"/>
      <c r="P694" s="809"/>
      <c r="Q694" s="809"/>
      <c r="AA694" s="233"/>
      <c r="AB694" s="233"/>
      <c r="AC694" s="233"/>
      <c r="AD694" s="233"/>
      <c r="AE694" s="233"/>
      <c r="AF694" s="233"/>
      <c r="AG694" s="233"/>
      <c r="AH694" s="233"/>
      <c r="AI694" s="233"/>
      <c r="AJ694" s="233"/>
      <c r="AK694" s="233"/>
      <c r="AL694" s="233"/>
      <c r="AM694" s="233"/>
      <c r="AN694" s="233"/>
      <c r="AO694" s="233"/>
      <c r="AP694" s="233"/>
      <c r="AQ694" s="233"/>
      <c r="AR694" s="233"/>
      <c r="AS694" s="233"/>
      <c r="AT694" s="233"/>
      <c r="AU694" s="233"/>
      <c r="AV694" s="233"/>
      <c r="AW694" s="233"/>
      <c r="AX694" s="233"/>
      <c r="AY694" s="233"/>
      <c r="AZ694" s="233"/>
      <c r="BA694" s="236"/>
      <c r="BB694" s="413"/>
      <c r="BC694" s="236"/>
      <c r="BD694" s="236"/>
      <c r="BE694" s="236"/>
      <c r="BF694" s="236"/>
      <c r="BG694" s="236"/>
      <c r="BH694" s="236"/>
      <c r="BI694" s="236"/>
      <c r="BJ694" s="236"/>
      <c r="BK694" s="236"/>
      <c r="BL694" s="236"/>
      <c r="BM694" s="236"/>
      <c r="BN694" s="236"/>
      <c r="BO694" s="236"/>
      <c r="BP694" s="236"/>
      <c r="BQ694" s="236"/>
      <c r="BR694" s="236"/>
      <c r="BS694" s="236"/>
      <c r="BT694" s="236"/>
      <c r="BU694" s="236"/>
      <c r="BV694" s="236"/>
      <c r="BW694" s="236"/>
      <c r="BX694" s="236"/>
      <c r="BY694" s="236"/>
      <c r="BZ694" s="236"/>
      <c r="CA694" s="236"/>
      <c r="CB694" s="236"/>
      <c r="CC694" s="236"/>
      <c r="CD694" s="236"/>
      <c r="CE694" s="236"/>
      <c r="CF694" s="236"/>
      <c r="CG694" s="236"/>
      <c r="CH694" s="236"/>
      <c r="CI694" s="236"/>
      <c r="CJ694" s="236"/>
      <c r="CK694" s="236"/>
      <c r="CL694" s="236"/>
      <c r="CM694" s="236"/>
      <c r="CN694" s="236"/>
      <c r="CO694" s="236"/>
      <c r="CP694" s="236"/>
      <c r="CQ694" s="236"/>
      <c r="CR694" s="236"/>
      <c r="CS694" s="236"/>
      <c r="CT694" s="236"/>
      <c r="CU694" s="236"/>
      <c r="CV694" s="236"/>
      <c r="CW694" s="236"/>
      <c r="CX694" s="236"/>
      <c r="CY694" s="236"/>
      <c r="CZ694" s="236"/>
    </row>
    <row r="695" s="240" customFormat="true" ht="25.15" customHeight="true" x14ac:dyDescent="0.2">
      <c r="C695" s="809"/>
      <c r="D695" s="809"/>
      <c r="E695" s="809"/>
      <c r="F695" s="809"/>
      <c r="G695" s="809"/>
      <c r="H695" s="809"/>
      <c r="I695" s="809"/>
      <c r="J695" s="809"/>
      <c r="K695" s="809"/>
      <c r="L695" s="809"/>
      <c r="M695" s="809"/>
      <c r="N695" s="809"/>
      <c r="O695" s="809"/>
      <c r="P695" s="809"/>
      <c r="Q695" s="809"/>
      <c r="AA695" s="233"/>
      <c r="AB695" s="233"/>
      <c r="AC695" s="233"/>
      <c r="AD695" s="233"/>
      <c r="AE695" s="233"/>
      <c r="AF695" s="233"/>
      <c r="AG695" s="233"/>
      <c r="AH695" s="233"/>
      <c r="AI695" s="233"/>
      <c r="AJ695" s="233"/>
      <c r="AK695" s="233"/>
      <c r="AL695" s="233"/>
      <c r="AM695" s="233"/>
      <c r="AN695" s="233"/>
      <c r="AO695" s="233"/>
      <c r="AP695" s="233"/>
      <c r="AQ695" s="233"/>
      <c r="AR695" s="233"/>
      <c r="AS695" s="233"/>
      <c r="AT695" s="233"/>
      <c r="AU695" s="233"/>
      <c r="AV695" s="233"/>
      <c r="AW695" s="233"/>
      <c r="AX695" s="233"/>
      <c r="AY695" s="233"/>
      <c r="AZ695" s="233"/>
      <c r="BA695" s="236"/>
      <c r="BB695" s="413"/>
      <c r="BC695" s="236"/>
      <c r="BD695" s="236"/>
      <c r="BE695" s="236"/>
      <c r="BF695" s="236"/>
      <c r="BG695" s="236"/>
      <c r="BH695" s="236"/>
      <c r="BI695" s="236"/>
      <c r="BJ695" s="236"/>
      <c r="BK695" s="236"/>
      <c r="BL695" s="236"/>
      <c r="BM695" s="236"/>
      <c r="BN695" s="236"/>
      <c r="BO695" s="236"/>
      <c r="BP695" s="236"/>
      <c r="BQ695" s="236"/>
      <c r="BR695" s="236"/>
      <c r="BS695" s="236"/>
      <c r="BT695" s="236"/>
      <c r="BU695" s="236"/>
      <c r="BV695" s="236"/>
      <c r="BW695" s="236"/>
      <c r="BX695" s="236"/>
      <c r="BY695" s="236"/>
      <c r="BZ695" s="236"/>
      <c r="CA695" s="236"/>
      <c r="CB695" s="236"/>
      <c r="CC695" s="236"/>
      <c r="CD695" s="236"/>
      <c r="CE695" s="236"/>
      <c r="CF695" s="236"/>
      <c r="CG695" s="236"/>
      <c r="CH695" s="236"/>
      <c r="CI695" s="236"/>
      <c r="CJ695" s="236"/>
      <c r="CK695" s="236"/>
      <c r="CL695" s="236"/>
      <c r="CM695" s="236"/>
      <c r="CN695" s="236"/>
      <c r="CO695" s="236"/>
      <c r="CP695" s="236"/>
      <c r="CQ695" s="236"/>
      <c r="CR695" s="236"/>
      <c r="CS695" s="236"/>
      <c r="CT695" s="236"/>
      <c r="CU695" s="236"/>
      <c r="CV695" s="236"/>
      <c r="CW695" s="236"/>
      <c r="CX695" s="236"/>
      <c r="CY695" s="236"/>
      <c r="CZ695" s="236"/>
    </row>
    <row r="696" s="240" customFormat="true" ht="25.15" customHeight="true" x14ac:dyDescent="0.2">
      <c r="C696" s="809"/>
      <c r="D696" s="809"/>
      <c r="E696" s="809"/>
      <c r="F696" s="809"/>
      <c r="G696" s="809"/>
      <c r="H696" s="809"/>
      <c r="I696" s="809"/>
      <c r="J696" s="809"/>
      <c r="K696" s="809"/>
      <c r="L696" s="809"/>
      <c r="M696" s="809"/>
      <c r="N696" s="809"/>
      <c r="O696" s="809"/>
      <c r="P696" s="809"/>
      <c r="Q696" s="809"/>
      <c r="AA696" s="233"/>
      <c r="AB696" s="233"/>
      <c r="AC696" s="233"/>
      <c r="AD696" s="233"/>
      <c r="AE696" s="233"/>
      <c r="AF696" s="233"/>
      <c r="AG696" s="233"/>
      <c r="AH696" s="233"/>
      <c r="AI696" s="233"/>
      <c r="AJ696" s="233"/>
      <c r="AK696" s="233"/>
      <c r="AL696" s="233"/>
      <c r="AM696" s="233"/>
      <c r="AN696" s="233"/>
      <c r="AO696" s="233"/>
      <c r="AP696" s="233"/>
      <c r="AQ696" s="233"/>
      <c r="AR696" s="233"/>
      <c r="AS696" s="233"/>
      <c r="AT696" s="233"/>
      <c r="AU696" s="233"/>
      <c r="AV696" s="233"/>
      <c r="AW696" s="233"/>
      <c r="AX696" s="233"/>
      <c r="AY696" s="233"/>
      <c r="AZ696" s="233"/>
      <c r="BA696" s="236"/>
      <c r="BB696" s="413"/>
      <c r="BC696" s="236"/>
      <c r="BD696" s="236"/>
      <c r="BE696" s="236"/>
      <c r="BF696" s="236"/>
      <c r="BG696" s="236"/>
      <c r="BH696" s="236"/>
      <c r="BI696" s="236"/>
      <c r="BJ696" s="236"/>
      <c r="BK696" s="236"/>
      <c r="BL696" s="236"/>
      <c r="BM696" s="236"/>
      <c r="BN696" s="236"/>
      <c r="BO696" s="236"/>
      <c r="BP696" s="236"/>
      <c r="BQ696" s="236"/>
      <c r="BR696" s="236"/>
      <c r="BS696" s="236"/>
      <c r="BT696" s="236"/>
      <c r="BU696" s="236"/>
      <c r="BV696" s="236"/>
      <c r="BW696" s="236"/>
      <c r="BX696" s="236"/>
      <c r="BY696" s="236"/>
      <c r="BZ696" s="236"/>
      <c r="CA696" s="236"/>
      <c r="CB696" s="236"/>
      <c r="CC696" s="236"/>
      <c r="CD696" s="236"/>
      <c r="CE696" s="236"/>
      <c r="CF696" s="236"/>
      <c r="CG696" s="236"/>
      <c r="CH696" s="236"/>
      <c r="CI696" s="236"/>
      <c r="CJ696" s="236"/>
      <c r="CK696" s="236"/>
      <c r="CL696" s="236"/>
      <c r="CM696" s="236"/>
      <c r="CN696" s="236"/>
      <c r="CO696" s="236"/>
      <c r="CP696" s="236"/>
      <c r="CQ696" s="236"/>
      <c r="CR696" s="236"/>
      <c r="CS696" s="236"/>
      <c r="CT696" s="236"/>
      <c r="CU696" s="236"/>
      <c r="CV696" s="236"/>
      <c r="CW696" s="236"/>
      <c r="CX696" s="236"/>
      <c r="CY696" s="236"/>
      <c r="CZ696" s="236"/>
    </row>
    <row r="697" s="240" customFormat="true" ht="25.15" customHeight="true" x14ac:dyDescent="0.2">
      <c r="C697" s="809"/>
      <c r="D697" s="809"/>
      <c r="E697" s="809"/>
      <c r="F697" s="809"/>
      <c r="G697" s="809"/>
      <c r="H697" s="809"/>
      <c r="I697" s="809"/>
      <c r="J697" s="809"/>
      <c r="K697" s="809"/>
      <c r="L697" s="809"/>
      <c r="M697" s="809"/>
      <c r="N697" s="809"/>
      <c r="O697" s="809"/>
      <c r="P697" s="809"/>
      <c r="Q697" s="809"/>
      <c r="AA697" s="233"/>
      <c r="AB697" s="233"/>
      <c r="AC697" s="233"/>
      <c r="AD697" s="233"/>
      <c r="AE697" s="233"/>
      <c r="AF697" s="233"/>
      <c r="AG697" s="233"/>
      <c r="AH697" s="233"/>
      <c r="AI697" s="233"/>
      <c r="AJ697" s="233"/>
      <c r="AK697" s="233"/>
      <c r="AL697" s="233"/>
      <c r="AM697" s="233"/>
      <c r="AN697" s="233"/>
      <c r="AO697" s="233"/>
      <c r="AP697" s="233"/>
      <c r="AQ697" s="233"/>
      <c r="AR697" s="233"/>
      <c r="AS697" s="233"/>
      <c r="AT697" s="233"/>
      <c r="AU697" s="233"/>
      <c r="AV697" s="233"/>
      <c r="AW697" s="233"/>
      <c r="AX697" s="233"/>
      <c r="AY697" s="233"/>
      <c r="AZ697" s="233"/>
      <c r="BA697" s="236"/>
      <c r="BB697" s="413"/>
      <c r="BC697" s="236"/>
      <c r="BD697" s="236"/>
      <c r="BE697" s="236"/>
      <c r="BF697" s="236"/>
      <c r="BG697" s="236"/>
      <c r="BH697" s="236"/>
      <c r="BI697" s="236"/>
      <c r="BJ697" s="236"/>
      <c r="BK697" s="236"/>
      <c r="BL697" s="236"/>
      <c r="BM697" s="236"/>
      <c r="BN697" s="236"/>
      <c r="BO697" s="236"/>
      <c r="BP697" s="236"/>
      <c r="BQ697" s="236"/>
      <c r="BR697" s="236"/>
      <c r="BS697" s="236"/>
      <c r="BT697" s="236"/>
      <c r="BU697" s="236"/>
      <c r="BV697" s="236"/>
      <c r="BW697" s="236"/>
      <c r="BX697" s="236"/>
      <c r="BY697" s="236"/>
      <c r="BZ697" s="236"/>
      <c r="CA697" s="236"/>
      <c r="CB697" s="236"/>
      <c r="CC697" s="236"/>
      <c r="CD697" s="236"/>
      <c r="CE697" s="236"/>
      <c r="CF697" s="236"/>
      <c r="CG697" s="236"/>
      <c r="CH697" s="236"/>
      <c r="CI697" s="236"/>
      <c r="CJ697" s="236"/>
      <c r="CK697" s="236"/>
      <c r="CL697" s="236"/>
      <c r="CM697" s="236"/>
      <c r="CN697" s="236"/>
      <c r="CO697" s="236"/>
      <c r="CP697" s="236"/>
      <c r="CQ697" s="236"/>
      <c r="CR697" s="236"/>
      <c r="CS697" s="236"/>
      <c r="CT697" s="236"/>
      <c r="CU697" s="236"/>
      <c r="CV697" s="236"/>
      <c r="CW697" s="236"/>
      <c r="CX697" s="236"/>
      <c r="CY697" s="236"/>
      <c r="CZ697" s="236"/>
    </row>
    <row r="698" s="240" customFormat="true" ht="25.15" customHeight="true" x14ac:dyDescent="0.2">
      <c r="C698" s="809"/>
      <c r="D698" s="809"/>
      <c r="E698" s="809"/>
      <c r="F698" s="809"/>
      <c r="G698" s="809"/>
      <c r="H698" s="809"/>
      <c r="I698" s="809"/>
      <c r="J698" s="809"/>
      <c r="K698" s="809"/>
      <c r="L698" s="809"/>
      <c r="M698" s="809"/>
      <c r="N698" s="809"/>
      <c r="O698" s="809"/>
      <c r="P698" s="809"/>
      <c r="Q698" s="809"/>
      <c r="AA698" s="233"/>
      <c r="AB698" s="233"/>
      <c r="AC698" s="233"/>
      <c r="AD698" s="233"/>
      <c r="AE698" s="233"/>
      <c r="AF698" s="233"/>
      <c r="AG698" s="233"/>
      <c r="AH698" s="233"/>
      <c r="AI698" s="233"/>
      <c r="AJ698" s="233"/>
      <c r="AK698" s="233"/>
      <c r="AL698" s="233"/>
      <c r="AM698" s="233"/>
      <c r="AN698" s="233"/>
      <c r="AO698" s="233"/>
      <c r="AP698" s="233"/>
      <c r="AQ698" s="233"/>
      <c r="AR698" s="233"/>
      <c r="AS698" s="233"/>
      <c r="AT698" s="233"/>
      <c r="AU698" s="233"/>
      <c r="AV698" s="233"/>
      <c r="AW698" s="233"/>
      <c r="AX698" s="233"/>
      <c r="AY698" s="233"/>
      <c r="AZ698" s="233"/>
      <c r="BA698" s="236"/>
      <c r="BB698" s="413"/>
      <c r="BC698" s="236"/>
      <c r="BD698" s="236"/>
      <c r="BE698" s="236"/>
      <c r="BF698" s="236"/>
      <c r="BG698" s="236"/>
      <c r="BH698" s="236"/>
      <c r="BI698" s="236"/>
      <c r="BJ698" s="236"/>
      <c r="BK698" s="236"/>
      <c r="BL698" s="236"/>
      <c r="BM698" s="236"/>
      <c r="BN698" s="236"/>
      <c r="BO698" s="236"/>
      <c r="BP698" s="236"/>
      <c r="BQ698" s="236"/>
      <c r="BR698" s="236"/>
      <c r="BS698" s="236"/>
      <c r="BT698" s="236"/>
      <c r="BU698" s="236"/>
      <c r="BV698" s="236"/>
      <c r="BW698" s="236"/>
      <c r="BX698" s="236"/>
      <c r="BY698" s="236"/>
      <c r="BZ698" s="236"/>
      <c r="CA698" s="236"/>
      <c r="CB698" s="236"/>
      <c r="CC698" s="236"/>
      <c r="CD698" s="236"/>
      <c r="CE698" s="236"/>
      <c r="CF698" s="236"/>
      <c r="CG698" s="236"/>
      <c r="CH698" s="236"/>
      <c r="CI698" s="236"/>
      <c r="CJ698" s="236"/>
      <c r="CK698" s="236"/>
      <c r="CL698" s="236"/>
      <c r="CM698" s="236"/>
      <c r="CN698" s="236"/>
      <c r="CO698" s="236"/>
      <c r="CP698" s="236"/>
      <c r="CQ698" s="236"/>
      <c r="CR698" s="236"/>
      <c r="CS698" s="236"/>
      <c r="CT698" s="236"/>
      <c r="CU698" s="236"/>
      <c r="CV698" s="236"/>
      <c r="CW698" s="236"/>
      <c r="CX698" s="236"/>
      <c r="CY698" s="236"/>
      <c r="CZ698" s="236"/>
    </row>
    <row r="699" s="240" customFormat="true" ht="25.15" customHeight="true" x14ac:dyDescent="0.2">
      <c r="C699" s="809"/>
      <c r="D699" s="809"/>
      <c r="E699" s="809"/>
      <c r="F699" s="809"/>
      <c r="G699" s="809"/>
      <c r="H699" s="809"/>
      <c r="I699" s="809"/>
      <c r="J699" s="809"/>
      <c r="K699" s="809"/>
      <c r="L699" s="809"/>
      <c r="M699" s="809"/>
      <c r="N699" s="809"/>
      <c r="O699" s="809"/>
      <c r="P699" s="809"/>
      <c r="Q699" s="809"/>
      <c r="AA699" s="233"/>
      <c r="AB699" s="233"/>
      <c r="AC699" s="233"/>
      <c r="AD699" s="233"/>
      <c r="AE699" s="233"/>
      <c r="AF699" s="233"/>
      <c r="AG699" s="233"/>
      <c r="AH699" s="233"/>
      <c r="AI699" s="233"/>
      <c r="AJ699" s="233"/>
      <c r="AK699" s="233"/>
      <c r="AL699" s="233"/>
      <c r="AM699" s="233"/>
      <c r="AN699" s="233"/>
      <c r="AO699" s="233"/>
      <c r="AP699" s="233"/>
      <c r="AQ699" s="233"/>
      <c r="AR699" s="233"/>
      <c r="AS699" s="233"/>
      <c r="AT699" s="233"/>
      <c r="AU699" s="233"/>
      <c r="AV699" s="233"/>
      <c r="AW699" s="233"/>
      <c r="AX699" s="233"/>
      <c r="AY699" s="233"/>
      <c r="AZ699" s="233"/>
      <c r="BA699" s="236"/>
      <c r="BB699" s="413"/>
      <c r="BC699" s="236"/>
      <c r="BD699" s="236"/>
      <c r="BE699" s="236"/>
      <c r="BF699" s="236"/>
      <c r="BG699" s="236"/>
      <c r="BH699" s="236"/>
      <c r="BI699" s="236"/>
      <c r="BJ699" s="236"/>
      <c r="BK699" s="236"/>
      <c r="BL699" s="236"/>
      <c r="BM699" s="236"/>
      <c r="BN699" s="236"/>
      <c r="BO699" s="236"/>
      <c r="BP699" s="236"/>
      <c r="BQ699" s="236"/>
      <c r="BR699" s="236"/>
      <c r="BS699" s="236"/>
      <c r="BT699" s="236"/>
      <c r="BU699" s="236"/>
      <c r="BV699" s="236"/>
      <c r="BW699" s="236"/>
      <c r="BX699" s="236"/>
      <c r="BY699" s="236"/>
      <c r="BZ699" s="236"/>
      <c r="CA699" s="236"/>
      <c r="CB699" s="236"/>
      <c r="CC699" s="236"/>
      <c r="CD699" s="236"/>
      <c r="CE699" s="236"/>
      <c r="CF699" s="236"/>
      <c r="CG699" s="236"/>
      <c r="CH699" s="236"/>
      <c r="CI699" s="236"/>
      <c r="CJ699" s="236"/>
      <c r="CK699" s="236"/>
      <c r="CL699" s="236"/>
      <c r="CM699" s="236"/>
      <c r="CN699" s="236"/>
      <c r="CO699" s="236"/>
      <c r="CP699" s="236"/>
      <c r="CQ699" s="236"/>
      <c r="CR699" s="236"/>
      <c r="CS699" s="236"/>
      <c r="CT699" s="236"/>
      <c r="CU699" s="236"/>
      <c r="CV699" s="236"/>
      <c r="CW699" s="236"/>
      <c r="CX699" s="236"/>
      <c r="CY699" s="236"/>
      <c r="CZ699" s="236"/>
    </row>
    <row r="700" s="240" customFormat="true" ht="25.15" customHeight="true" x14ac:dyDescent="0.2">
      <c r="C700" s="809"/>
      <c r="D700" s="809"/>
      <c r="E700" s="809"/>
      <c r="F700" s="809"/>
      <c r="G700" s="809"/>
      <c r="H700" s="809"/>
      <c r="I700" s="809"/>
      <c r="J700" s="809"/>
      <c r="K700" s="809"/>
      <c r="L700" s="809"/>
      <c r="M700" s="809"/>
      <c r="N700" s="809"/>
      <c r="O700" s="809"/>
      <c r="P700" s="809"/>
      <c r="Q700" s="809"/>
      <c r="AA700" s="233"/>
      <c r="AB700" s="233"/>
      <c r="AC700" s="233"/>
      <c r="AD700" s="233"/>
      <c r="AE700" s="233"/>
      <c r="AF700" s="233"/>
      <c r="AG700" s="233"/>
      <c r="AH700" s="233"/>
      <c r="AI700" s="233"/>
      <c r="AJ700" s="233"/>
      <c r="AK700" s="233"/>
      <c r="AL700" s="233"/>
      <c r="AM700" s="233"/>
      <c r="AN700" s="233"/>
      <c r="AO700" s="233"/>
      <c r="AP700" s="233"/>
      <c r="AQ700" s="233"/>
      <c r="AR700" s="233"/>
      <c r="AS700" s="233"/>
      <c r="AT700" s="233"/>
      <c r="AU700" s="233"/>
      <c r="AV700" s="233"/>
      <c r="AW700" s="233"/>
      <c r="AX700" s="233"/>
      <c r="AY700" s="233"/>
      <c r="AZ700" s="233"/>
      <c r="BA700" s="236"/>
      <c r="BB700" s="413"/>
      <c r="BC700" s="236"/>
      <c r="BD700" s="236"/>
      <c r="BE700" s="236"/>
      <c r="BF700" s="236"/>
      <c r="BG700" s="236"/>
      <c r="BH700" s="236"/>
      <c r="BI700" s="236"/>
      <c r="BJ700" s="236"/>
      <c r="BK700" s="236"/>
      <c r="BL700" s="236"/>
      <c r="BM700" s="236"/>
      <c r="BN700" s="236"/>
      <c r="BO700" s="236"/>
      <c r="BP700" s="236"/>
      <c r="BQ700" s="236"/>
      <c r="BR700" s="236"/>
      <c r="BS700" s="236"/>
      <c r="BT700" s="236"/>
      <c r="BU700" s="236"/>
      <c r="BV700" s="236"/>
      <c r="BW700" s="236"/>
      <c r="BX700" s="236"/>
      <c r="BY700" s="236"/>
      <c r="BZ700" s="236"/>
      <c r="CA700" s="236"/>
      <c r="CB700" s="236"/>
      <c r="CC700" s="236"/>
      <c r="CD700" s="236"/>
      <c r="CE700" s="236"/>
      <c r="CF700" s="236"/>
      <c r="CG700" s="236"/>
      <c r="CH700" s="236"/>
      <c r="CI700" s="236"/>
      <c r="CJ700" s="236"/>
      <c r="CK700" s="236"/>
      <c r="CL700" s="236"/>
      <c r="CM700" s="236"/>
      <c r="CN700" s="236"/>
      <c r="CO700" s="236"/>
      <c r="CP700" s="236"/>
      <c r="CQ700" s="236"/>
      <c r="CR700" s="236"/>
      <c r="CS700" s="236"/>
      <c r="CT700" s="236"/>
      <c r="CU700" s="236"/>
      <c r="CV700" s="236"/>
      <c r="CW700" s="236"/>
      <c r="CX700" s="236"/>
      <c r="CY700" s="236"/>
      <c r="CZ700" s="236"/>
    </row>
    <row r="701" ht="25.15" customHeight="true" x14ac:dyDescent="0.2">
      <c r="C701" s="810"/>
      <c r="D701" s="810"/>
      <c r="E701" s="810"/>
      <c r="F701" s="810"/>
      <c r="G701" s="810"/>
      <c r="H701" s="810"/>
      <c r="I701" s="810"/>
      <c r="J701" s="810"/>
      <c r="K701" s="810"/>
      <c r="L701" s="810"/>
      <c r="M701" s="810"/>
      <c r="N701" s="810"/>
      <c r="O701" s="810"/>
      <c r="P701" s="810"/>
      <c r="Q701" s="810"/>
      <c r="BA701" s="236"/>
      <c r="BB701" s="413"/>
      <c r="BC701" s="236"/>
      <c r="BD701" s="236"/>
      <c r="BE701" s="236"/>
      <c r="BF701" s="236"/>
      <c r="BG701" s="236"/>
      <c r="BH701" s="236"/>
      <c r="BI701" s="236"/>
      <c r="BJ701" s="236"/>
      <c r="BK701" s="236"/>
      <c r="BL701" s="236"/>
      <c r="BM701" s="236"/>
      <c r="BN701" s="236"/>
      <c r="BO701" s="236"/>
      <c r="BP701" s="236"/>
      <c r="BQ701" s="236"/>
      <c r="BR701" s="236"/>
      <c r="BS701" s="236"/>
      <c r="BT701" s="236"/>
      <c r="BU701" s="236"/>
      <c r="BV701" s="236"/>
      <c r="BW701" s="236"/>
      <c r="BX701" s="236"/>
      <c r="BY701" s="236"/>
      <c r="BZ701" s="236"/>
      <c r="CA701" s="236"/>
      <c r="CB701" s="236"/>
      <c r="CC701" s="236"/>
      <c r="CD701" s="236"/>
      <c r="CE701" s="236"/>
      <c r="CF701" s="236"/>
      <c r="CG701" s="236"/>
      <c r="CH701" s="236"/>
      <c r="CI701" s="236"/>
      <c r="CJ701" s="236"/>
      <c r="CK701" s="236"/>
      <c r="CL701" s="236"/>
      <c r="CM701" s="236"/>
      <c r="CN701" s="236"/>
      <c r="CO701" s="236"/>
      <c r="CP701" s="236"/>
      <c r="CQ701" s="236"/>
      <c r="CR701" s="236"/>
      <c r="CS701" s="236"/>
      <c r="CT701" s="236"/>
      <c r="CU701" s="236"/>
      <c r="CV701" s="236"/>
      <c r="CW701" s="236"/>
      <c r="CX701" s="236"/>
      <c r="CY701" s="236"/>
      <c r="CZ701" s="236"/>
    </row>
    <row r="702" ht="25.15" customHeight="true" x14ac:dyDescent="0.2">
      <c r="C702" s="810"/>
      <c r="D702" s="810"/>
      <c r="E702" s="810"/>
      <c r="F702" s="810"/>
      <c r="G702" s="810"/>
      <c r="H702" s="810"/>
      <c r="I702" s="810"/>
      <c r="J702" s="810"/>
      <c r="K702" s="810"/>
      <c r="L702" s="810"/>
      <c r="M702" s="810"/>
      <c r="N702" s="810"/>
      <c r="O702" s="810"/>
      <c r="P702" s="810"/>
      <c r="Q702" s="810"/>
      <c r="BA702" s="236"/>
      <c r="BB702" s="413"/>
      <c r="BC702" s="236"/>
      <c r="BD702" s="236"/>
      <c r="BE702" s="236"/>
      <c r="BF702" s="236"/>
      <c r="BG702" s="236"/>
      <c r="BH702" s="236"/>
      <c r="BI702" s="236"/>
      <c r="BJ702" s="236"/>
      <c r="BK702" s="236"/>
      <c r="BL702" s="236"/>
      <c r="BM702" s="236"/>
      <c r="BN702" s="236"/>
      <c r="BO702" s="236"/>
      <c r="BP702" s="236"/>
      <c r="BQ702" s="236"/>
      <c r="BR702" s="236"/>
      <c r="BS702" s="236"/>
      <c r="BT702" s="236"/>
      <c r="BU702" s="236"/>
      <c r="BV702" s="236"/>
      <c r="BW702" s="236"/>
      <c r="BX702" s="236"/>
      <c r="BY702" s="236"/>
      <c r="BZ702" s="236"/>
      <c r="CA702" s="236"/>
      <c r="CB702" s="236"/>
      <c r="CC702" s="236"/>
      <c r="CD702" s="236"/>
      <c r="CE702" s="236"/>
      <c r="CF702" s="236"/>
      <c r="CG702" s="236"/>
      <c r="CH702" s="236"/>
      <c r="CI702" s="236"/>
      <c r="CJ702" s="236"/>
      <c r="CK702" s="236"/>
      <c r="CL702" s="236"/>
      <c r="CM702" s="236"/>
      <c r="CN702" s="236"/>
      <c r="CO702" s="236"/>
      <c r="CP702" s="236"/>
      <c r="CQ702" s="236"/>
      <c r="CR702" s="236"/>
      <c r="CS702" s="236"/>
      <c r="CT702" s="236"/>
      <c r="CU702" s="236"/>
      <c r="CV702" s="236"/>
      <c r="CW702" s="236"/>
      <c r="CX702" s="236"/>
      <c r="CY702" s="236"/>
      <c r="CZ702" s="236"/>
    </row>
    <row r="703" ht="25.15" customHeight="true" x14ac:dyDescent="0.2">
      <c r="C703" s="810"/>
      <c r="D703" s="810"/>
      <c r="E703" s="810"/>
      <c r="F703" s="810"/>
      <c r="G703" s="810"/>
      <c r="H703" s="810"/>
      <c r="I703" s="810"/>
      <c r="J703" s="810"/>
      <c r="K703" s="810"/>
      <c r="L703" s="810"/>
      <c r="M703" s="810"/>
      <c r="N703" s="810"/>
      <c r="O703" s="810"/>
      <c r="P703" s="810"/>
      <c r="Q703" s="810"/>
      <c r="BA703" s="236"/>
      <c r="BB703" s="413"/>
      <c r="BC703" s="236"/>
      <c r="BD703" s="236"/>
      <c r="BE703" s="236"/>
      <c r="BF703" s="236"/>
      <c r="BG703" s="236"/>
      <c r="BH703" s="236"/>
      <c r="BI703" s="236"/>
      <c r="BJ703" s="236"/>
      <c r="BK703" s="236"/>
      <c r="BL703" s="236"/>
      <c r="BM703" s="236"/>
      <c r="BN703" s="236"/>
      <c r="BO703" s="236"/>
      <c r="BP703" s="236"/>
      <c r="BQ703" s="236"/>
      <c r="BR703" s="236"/>
      <c r="BS703" s="236"/>
      <c r="BT703" s="236"/>
      <c r="BU703" s="236"/>
      <c r="BV703" s="236"/>
      <c r="BW703" s="236"/>
      <c r="BX703" s="236"/>
      <c r="BY703" s="236"/>
      <c r="BZ703" s="236"/>
      <c r="CA703" s="236"/>
      <c r="CB703" s="236"/>
      <c r="CC703" s="236"/>
      <c r="CD703" s="236"/>
      <c r="CE703" s="236"/>
      <c r="CF703" s="236"/>
      <c r="CG703" s="236"/>
      <c r="CH703" s="236"/>
      <c r="CI703" s="236"/>
      <c r="CJ703" s="236"/>
      <c r="CK703" s="236"/>
      <c r="CL703" s="236"/>
      <c r="CM703" s="236"/>
      <c r="CN703" s="236"/>
      <c r="CO703" s="236"/>
      <c r="CP703" s="236"/>
      <c r="CQ703" s="236"/>
      <c r="CR703" s="236"/>
      <c r="CS703" s="236"/>
      <c r="CT703" s="236"/>
      <c r="CU703" s="236"/>
      <c r="CV703" s="236"/>
      <c r="CW703" s="236"/>
      <c r="CX703" s="236"/>
      <c r="CY703" s="236"/>
      <c r="CZ703" s="236"/>
    </row>
    <row r="704" ht="25.15" customHeight="true" x14ac:dyDescent="0.2">
      <c r="C704" s="810"/>
      <c r="D704" s="810"/>
      <c r="E704" s="810"/>
      <c r="F704" s="810"/>
      <c r="G704" s="810"/>
      <c r="H704" s="810"/>
      <c r="I704" s="810"/>
      <c r="J704" s="810"/>
      <c r="K704" s="810"/>
      <c r="L704" s="810"/>
      <c r="M704" s="810"/>
      <c r="N704" s="810"/>
      <c r="O704" s="810"/>
      <c r="P704" s="810"/>
      <c r="Q704" s="810"/>
      <c r="BA704" s="236"/>
      <c r="BB704" s="413"/>
      <c r="BC704" s="236"/>
      <c r="BD704" s="236"/>
      <c r="BE704" s="236"/>
      <c r="BF704" s="236"/>
      <c r="BG704" s="236"/>
      <c r="BH704" s="236"/>
      <c r="BI704" s="236"/>
      <c r="BJ704" s="236"/>
      <c r="BK704" s="236"/>
      <c r="BL704" s="236"/>
      <c r="BM704" s="236"/>
      <c r="BN704" s="236"/>
      <c r="BO704" s="236"/>
      <c r="BP704" s="236"/>
      <c r="BQ704" s="236"/>
      <c r="BR704" s="236"/>
      <c r="BS704" s="236"/>
      <c r="BT704" s="236"/>
      <c r="BU704" s="236"/>
      <c r="BV704" s="236"/>
      <c r="BW704" s="236"/>
      <c r="BX704" s="236"/>
      <c r="BY704" s="236"/>
      <c r="BZ704" s="236"/>
      <c r="CA704" s="236"/>
      <c r="CB704" s="236"/>
      <c r="CC704" s="236"/>
      <c r="CD704" s="236"/>
      <c r="CE704" s="236"/>
      <c r="CF704" s="236"/>
      <c r="CG704" s="236"/>
      <c r="CH704" s="236"/>
      <c r="CI704" s="236"/>
      <c r="CJ704" s="236"/>
      <c r="CK704" s="236"/>
      <c r="CL704" s="236"/>
      <c r="CM704" s="236"/>
      <c r="CN704" s="236"/>
      <c r="CO704" s="236"/>
      <c r="CP704" s="236"/>
      <c r="CQ704" s="236"/>
      <c r="CR704" s="236"/>
      <c r="CS704" s="236"/>
      <c r="CT704" s="236"/>
      <c r="CU704" s="236"/>
      <c r="CV704" s="236"/>
      <c r="CW704" s="236"/>
      <c r="CX704" s="236"/>
      <c r="CY704" s="236"/>
      <c r="CZ704" s="236"/>
    </row>
    <row r="705" ht="25.15" customHeight="true" x14ac:dyDescent="0.2">
      <c r="C705" s="810"/>
      <c r="D705" s="810"/>
      <c r="E705" s="810"/>
      <c r="F705" s="810"/>
      <c r="G705" s="810"/>
      <c r="H705" s="810"/>
      <c r="I705" s="810"/>
      <c r="J705" s="810"/>
      <c r="K705" s="810"/>
      <c r="L705" s="810"/>
      <c r="M705" s="810"/>
      <c r="N705" s="810"/>
      <c r="O705" s="810"/>
      <c r="P705" s="810"/>
      <c r="Q705" s="810"/>
      <c r="BA705" s="236"/>
      <c r="BB705" s="413"/>
      <c r="BC705" s="236"/>
      <c r="BD705" s="236"/>
      <c r="BE705" s="236"/>
      <c r="BF705" s="236"/>
      <c r="BG705" s="236"/>
      <c r="BH705" s="236"/>
      <c r="BI705" s="236"/>
      <c r="BJ705" s="236"/>
      <c r="BK705" s="236"/>
      <c r="BL705" s="236"/>
      <c r="BM705" s="236"/>
      <c r="BN705" s="236"/>
      <c r="BO705" s="236"/>
      <c r="BP705" s="236"/>
      <c r="BQ705" s="236"/>
      <c r="BR705" s="236"/>
      <c r="BS705" s="236"/>
      <c r="BT705" s="236"/>
      <c r="BU705" s="236"/>
      <c r="BV705" s="236"/>
      <c r="BW705" s="236"/>
      <c r="BX705" s="236"/>
      <c r="BY705" s="236"/>
      <c r="BZ705" s="236"/>
      <c r="CA705" s="236"/>
      <c r="CB705" s="236"/>
      <c r="CC705" s="236"/>
      <c r="CD705" s="236"/>
      <c r="CE705" s="236"/>
      <c r="CF705" s="236"/>
      <c r="CG705" s="236"/>
      <c r="CH705" s="236"/>
      <c r="CI705" s="236"/>
      <c r="CJ705" s="236"/>
      <c r="CK705" s="236"/>
      <c r="CL705" s="236"/>
      <c r="CM705" s="236"/>
      <c r="CN705" s="236"/>
      <c r="CO705" s="236"/>
      <c r="CP705" s="236"/>
      <c r="CQ705" s="236"/>
      <c r="CR705" s="236"/>
      <c r="CS705" s="236"/>
      <c r="CT705" s="236"/>
      <c r="CU705" s="236"/>
      <c r="CV705" s="236"/>
      <c r="CW705" s="236"/>
      <c r="CX705" s="236"/>
      <c r="CY705" s="236"/>
      <c r="CZ705" s="236"/>
    </row>
    <row r="706" ht="25.15" customHeight="true" x14ac:dyDescent="0.2">
      <c r="C706" s="810"/>
      <c r="D706" s="810"/>
      <c r="E706" s="810"/>
      <c r="F706" s="810"/>
      <c r="G706" s="810"/>
      <c r="H706" s="810"/>
      <c r="I706" s="810"/>
      <c r="J706" s="810"/>
      <c r="K706" s="810"/>
      <c r="L706" s="810"/>
      <c r="M706" s="810"/>
      <c r="N706" s="810"/>
      <c r="O706" s="810"/>
      <c r="P706" s="810"/>
      <c r="Q706" s="810"/>
      <c r="BA706" s="236"/>
      <c r="BB706" s="413"/>
      <c r="BC706" s="236"/>
      <c r="BD706" s="236"/>
      <c r="BE706" s="236"/>
      <c r="BF706" s="236"/>
      <c r="BG706" s="236"/>
      <c r="BH706" s="236"/>
      <c r="BI706" s="236"/>
      <c r="BJ706" s="236"/>
      <c r="BK706" s="236"/>
      <c r="BL706" s="236"/>
      <c r="BM706" s="236"/>
      <c r="BN706" s="236"/>
      <c r="BO706" s="236"/>
      <c r="BP706" s="236"/>
      <c r="BQ706" s="236"/>
      <c r="BR706" s="236"/>
      <c r="BS706" s="236"/>
      <c r="BT706" s="236"/>
      <c r="BU706" s="236"/>
      <c r="BV706" s="236"/>
      <c r="BW706" s="236"/>
      <c r="BX706" s="236"/>
      <c r="BY706" s="236"/>
      <c r="BZ706" s="236"/>
      <c r="CA706" s="236"/>
      <c r="CB706" s="236"/>
      <c r="CC706" s="236"/>
      <c r="CD706" s="236"/>
      <c r="CE706" s="236"/>
      <c r="CF706" s="236"/>
      <c r="CG706" s="236"/>
      <c r="CH706" s="236"/>
      <c r="CI706" s="236"/>
      <c r="CJ706" s="236"/>
      <c r="CK706" s="236"/>
      <c r="CL706" s="236"/>
      <c r="CM706" s="236"/>
      <c r="CN706" s="236"/>
      <c r="CO706" s="236"/>
      <c r="CP706" s="236"/>
      <c r="CQ706" s="236"/>
      <c r="CR706" s="236"/>
      <c r="CS706" s="236"/>
      <c r="CT706" s="236"/>
      <c r="CU706" s="236"/>
      <c r="CV706" s="236"/>
      <c r="CW706" s="236"/>
      <c r="CX706" s="236"/>
      <c r="CY706" s="236"/>
      <c r="CZ706" s="236"/>
    </row>
    <row r="707" ht="25.15" customHeight="true" x14ac:dyDescent="0.2">
      <c r="C707" s="810"/>
      <c r="D707" s="810"/>
      <c r="E707" s="810"/>
      <c r="F707" s="810"/>
      <c r="G707" s="810"/>
      <c r="H707" s="810"/>
      <c r="I707" s="810"/>
      <c r="J707" s="810"/>
      <c r="K707" s="810"/>
      <c r="L707" s="810"/>
      <c r="M707" s="810"/>
      <c r="N707" s="810"/>
      <c r="O707" s="810"/>
      <c r="P707" s="810"/>
      <c r="Q707" s="810"/>
      <c r="BA707" s="236"/>
      <c r="BB707" s="413"/>
      <c r="BC707" s="236"/>
      <c r="BD707" s="236"/>
      <c r="BE707" s="236"/>
      <c r="BF707" s="236"/>
      <c r="BG707" s="236"/>
      <c r="BH707" s="236"/>
      <c r="BI707" s="236"/>
      <c r="BJ707" s="236"/>
      <c r="BK707" s="236"/>
      <c r="BL707" s="236"/>
      <c r="BM707" s="236"/>
      <c r="BN707" s="236"/>
      <c r="BO707" s="236"/>
      <c r="BP707" s="236"/>
      <c r="BQ707" s="236"/>
      <c r="BR707" s="236"/>
      <c r="BS707" s="236"/>
      <c r="BT707" s="236"/>
      <c r="BU707" s="236"/>
      <c r="BV707" s="236"/>
      <c r="BW707" s="236"/>
      <c r="BX707" s="236"/>
      <c r="BY707" s="236"/>
      <c r="BZ707" s="236"/>
      <c r="CA707" s="236"/>
      <c r="CB707" s="236"/>
      <c r="CC707" s="236"/>
      <c r="CD707" s="236"/>
      <c r="CE707" s="236"/>
      <c r="CF707" s="236"/>
      <c r="CG707" s="236"/>
      <c r="CH707" s="236"/>
      <c r="CI707" s="236"/>
      <c r="CJ707" s="236"/>
      <c r="CK707" s="236"/>
      <c r="CL707" s="236"/>
      <c r="CM707" s="236"/>
      <c r="CN707" s="236"/>
      <c r="CO707" s="236"/>
      <c r="CP707" s="236"/>
      <c r="CQ707" s="236"/>
      <c r="CR707" s="236"/>
      <c r="CS707" s="236"/>
      <c r="CT707" s="236"/>
      <c r="CU707" s="236"/>
      <c r="CV707" s="236"/>
      <c r="CW707" s="236"/>
      <c r="CX707" s="236"/>
      <c r="CY707" s="236"/>
      <c r="CZ707" s="236"/>
    </row>
    <row r="708" ht="25.15" customHeight="true" x14ac:dyDescent="0.2">
      <c r="C708" s="810"/>
      <c r="D708" s="810"/>
      <c r="E708" s="810"/>
      <c r="F708" s="810"/>
      <c r="G708" s="810"/>
      <c r="H708" s="810"/>
      <c r="I708" s="810"/>
      <c r="J708" s="810"/>
      <c r="K708" s="810"/>
      <c r="L708" s="810"/>
      <c r="M708" s="810"/>
      <c r="N708" s="810"/>
      <c r="O708" s="810"/>
      <c r="P708" s="810"/>
      <c r="Q708" s="810"/>
      <c r="BA708" s="236"/>
      <c r="BB708" s="413"/>
      <c r="BC708" s="236"/>
      <c r="BD708" s="236"/>
      <c r="BE708" s="236"/>
      <c r="BF708" s="236"/>
      <c r="BG708" s="236"/>
      <c r="BH708" s="236"/>
      <c r="BI708" s="236"/>
      <c r="BJ708" s="236"/>
      <c r="BK708" s="236"/>
      <c r="BL708" s="236"/>
      <c r="BM708" s="236"/>
      <c r="BN708" s="236"/>
      <c r="BO708" s="236"/>
      <c r="BP708" s="236"/>
      <c r="BQ708" s="236"/>
      <c r="BR708" s="236"/>
      <c r="BS708" s="236"/>
      <c r="BT708" s="236"/>
      <c r="BU708" s="236"/>
      <c r="BV708" s="236"/>
      <c r="BW708" s="236"/>
      <c r="BX708" s="236"/>
      <c r="BY708" s="236"/>
      <c r="BZ708" s="236"/>
      <c r="CA708" s="236"/>
      <c r="CB708" s="236"/>
      <c r="CC708" s="236"/>
      <c r="CD708" s="236"/>
      <c r="CE708" s="236"/>
      <c r="CF708" s="236"/>
      <c r="CG708" s="236"/>
      <c r="CH708" s="236"/>
      <c r="CI708" s="236"/>
      <c r="CJ708" s="236"/>
      <c r="CK708" s="236"/>
      <c r="CL708" s="236"/>
      <c r="CM708" s="236"/>
      <c r="CN708" s="236"/>
      <c r="CO708" s="236"/>
      <c r="CP708" s="236"/>
      <c r="CQ708" s="236"/>
      <c r="CR708" s="236"/>
      <c r="CS708" s="236"/>
      <c r="CT708" s="236"/>
      <c r="CU708" s="236"/>
      <c r="CV708" s="236"/>
      <c r="CW708" s="236"/>
      <c r="CX708" s="236"/>
      <c r="CY708" s="236"/>
      <c r="CZ708" s="236"/>
    </row>
    <row r="709" ht="25.15" customHeight="true" x14ac:dyDescent="0.2">
      <c r="C709" s="810"/>
      <c r="D709" s="810"/>
      <c r="E709" s="810"/>
      <c r="F709" s="810"/>
      <c r="G709" s="810"/>
      <c r="H709" s="810"/>
      <c r="I709" s="810"/>
      <c r="J709" s="810"/>
      <c r="K709" s="810"/>
      <c r="L709" s="810"/>
      <c r="M709" s="810"/>
      <c r="N709" s="810"/>
      <c r="O709" s="810"/>
      <c r="P709" s="810"/>
      <c r="Q709" s="810"/>
      <c r="BA709" s="236"/>
      <c r="BB709" s="413"/>
      <c r="BC709" s="236"/>
      <c r="BD709" s="236"/>
      <c r="BE709" s="236"/>
      <c r="BF709" s="236"/>
      <c r="BG709" s="236"/>
      <c r="BH709" s="236"/>
      <c r="BI709" s="236"/>
      <c r="BJ709" s="236"/>
      <c r="BK709" s="236"/>
      <c r="BL709" s="236"/>
      <c r="BM709" s="236"/>
      <c r="BN709" s="236"/>
      <c r="BO709" s="236"/>
      <c r="BP709" s="236"/>
      <c r="BQ709" s="236"/>
      <c r="BR709" s="236"/>
      <c r="BS709" s="236"/>
      <c r="BT709" s="236"/>
      <c r="BU709" s="236"/>
      <c r="BV709" s="236"/>
      <c r="BW709" s="236"/>
      <c r="BX709" s="236"/>
      <c r="BY709" s="236"/>
      <c r="BZ709" s="236"/>
      <c r="CA709" s="236"/>
      <c r="CB709" s="236"/>
      <c r="CC709" s="236"/>
      <c r="CD709" s="236"/>
      <c r="CE709" s="236"/>
      <c r="CF709" s="236"/>
      <c r="CG709" s="236"/>
      <c r="CH709" s="236"/>
      <c r="CI709" s="236"/>
      <c r="CJ709" s="236"/>
      <c r="CK709" s="236"/>
      <c r="CL709" s="236"/>
      <c r="CM709" s="236"/>
      <c r="CN709" s="236"/>
      <c r="CO709" s="236"/>
      <c r="CP709" s="236"/>
      <c r="CQ709" s="236"/>
      <c r="CR709" s="236"/>
      <c r="CS709" s="236"/>
      <c r="CT709" s="236"/>
      <c r="CU709" s="236"/>
      <c r="CV709" s="236"/>
      <c r="CW709" s="236"/>
      <c r="CX709" s="236"/>
      <c r="CY709" s="236"/>
      <c r="CZ709" s="236"/>
    </row>
    <row r="710" ht="25.15" customHeight="true" x14ac:dyDescent="0.2">
      <c r="C710" s="810"/>
      <c r="D710" s="810"/>
      <c r="E710" s="810"/>
      <c r="F710" s="810"/>
      <c r="G710" s="810"/>
      <c r="H710" s="810"/>
      <c r="I710" s="810"/>
      <c r="J710" s="810"/>
      <c r="K710" s="810"/>
      <c r="L710" s="810"/>
      <c r="M710" s="810"/>
      <c r="N710" s="810"/>
      <c r="O710" s="810"/>
      <c r="P710" s="810"/>
      <c r="Q710" s="810"/>
      <c r="BA710" s="236"/>
      <c r="BB710" s="413"/>
      <c r="BC710" s="236"/>
      <c r="BD710" s="236"/>
      <c r="BE710" s="236"/>
      <c r="BF710" s="236"/>
      <c r="BG710" s="236"/>
      <c r="BH710" s="236"/>
      <c r="BI710" s="236"/>
      <c r="BJ710" s="236"/>
      <c r="BK710" s="236"/>
      <c r="BL710" s="236"/>
      <c r="BM710" s="236"/>
      <c r="BN710" s="236"/>
      <c r="BO710" s="236"/>
      <c r="BP710" s="236"/>
      <c r="BQ710" s="236"/>
      <c r="BR710" s="236"/>
      <c r="BS710" s="236"/>
      <c r="BT710" s="236"/>
      <c r="BU710" s="236"/>
      <c r="BV710" s="236"/>
      <c r="BW710" s="236"/>
      <c r="BX710" s="236"/>
      <c r="BY710" s="236"/>
      <c r="BZ710" s="236"/>
      <c r="CA710" s="236"/>
      <c r="CB710" s="236"/>
      <c r="CC710" s="236"/>
      <c r="CD710" s="236"/>
      <c r="CE710" s="236"/>
      <c r="CF710" s="236"/>
      <c r="CG710" s="236"/>
      <c r="CH710" s="236"/>
      <c r="CI710" s="236"/>
      <c r="CJ710" s="236"/>
      <c r="CK710" s="236"/>
      <c r="CL710" s="236"/>
      <c r="CM710" s="236"/>
      <c r="CN710" s="236"/>
      <c r="CO710" s="236"/>
      <c r="CP710" s="236"/>
      <c r="CQ710" s="236"/>
      <c r="CR710" s="236"/>
      <c r="CS710" s="236"/>
      <c r="CT710" s="236"/>
      <c r="CU710" s="236"/>
      <c r="CV710" s="236"/>
      <c r="CW710" s="236"/>
      <c r="CX710" s="236"/>
      <c r="CY710" s="236"/>
      <c r="CZ710" s="236"/>
    </row>
    <row r="711" ht="25.15" customHeight="true" x14ac:dyDescent="0.2">
      <c r="C711" s="810"/>
      <c r="D711" s="810"/>
      <c r="E711" s="810"/>
      <c r="F711" s="810"/>
      <c r="G711" s="810"/>
      <c r="H711" s="810"/>
      <c r="I711" s="810"/>
      <c r="J711" s="810"/>
      <c r="K711" s="810"/>
      <c r="L711" s="810"/>
      <c r="M711" s="810"/>
      <c r="N711" s="810"/>
      <c r="O711" s="810"/>
      <c r="P711" s="810"/>
      <c r="Q711" s="810"/>
      <c r="BA711" s="236"/>
      <c r="BB711" s="413"/>
      <c r="BC711" s="236"/>
      <c r="BD711" s="236"/>
      <c r="BE711" s="236"/>
      <c r="BF711" s="236"/>
      <c r="BG711" s="236"/>
      <c r="BH711" s="236"/>
      <c r="BI711" s="236"/>
      <c r="BJ711" s="236"/>
      <c r="BK711" s="236"/>
      <c r="BL711" s="236"/>
      <c r="BM711" s="236"/>
      <c r="BN711" s="236"/>
      <c r="BO711" s="236"/>
      <c r="BP711" s="236"/>
      <c r="BQ711" s="236"/>
      <c r="BR711" s="236"/>
      <c r="BS711" s="236"/>
      <c r="BT711" s="236"/>
      <c r="BU711" s="236"/>
      <c r="BV711" s="236"/>
      <c r="BW711" s="236"/>
      <c r="BX711" s="236"/>
      <c r="BY711" s="236"/>
      <c r="BZ711" s="236"/>
      <c r="CA711" s="236"/>
      <c r="CB711" s="236"/>
      <c r="CC711" s="236"/>
      <c r="CD711" s="236"/>
      <c r="CE711" s="236"/>
      <c r="CF711" s="236"/>
      <c r="CG711" s="236"/>
      <c r="CH711" s="236"/>
      <c r="CI711" s="236"/>
      <c r="CJ711" s="236"/>
      <c r="CK711" s="236"/>
      <c r="CL711" s="236"/>
      <c r="CM711" s="236"/>
      <c r="CN711" s="236"/>
      <c r="CO711" s="236"/>
      <c r="CP711" s="236"/>
      <c r="CQ711" s="236"/>
      <c r="CR711" s="236"/>
      <c r="CS711" s="236"/>
      <c r="CT711" s="236"/>
      <c r="CU711" s="236"/>
      <c r="CV711" s="236"/>
      <c r="CW711" s="236"/>
      <c r="CX711" s="236"/>
      <c r="CY711" s="236"/>
      <c r="CZ711" s="236"/>
    </row>
    <row r="712" ht="25.15" customHeight="true" x14ac:dyDescent="0.2">
      <c r="C712" s="810"/>
      <c r="D712" s="810"/>
      <c r="E712" s="810"/>
      <c r="F712" s="810"/>
      <c r="G712" s="810"/>
      <c r="H712" s="810"/>
      <c r="I712" s="810"/>
      <c r="J712" s="810"/>
      <c r="K712" s="810"/>
      <c r="L712" s="810"/>
      <c r="M712" s="810"/>
      <c r="N712" s="810"/>
      <c r="O712" s="810"/>
      <c r="P712" s="810"/>
      <c r="Q712" s="810"/>
      <c r="BA712" s="236"/>
      <c r="BB712" s="413"/>
      <c r="BC712" s="236"/>
      <c r="BD712" s="236"/>
      <c r="BE712" s="236"/>
      <c r="BF712" s="236"/>
      <c r="BG712" s="236"/>
      <c r="BH712" s="236"/>
      <c r="BI712" s="236"/>
      <c r="BJ712" s="236"/>
      <c r="BK712" s="236"/>
      <c r="BL712" s="236"/>
      <c r="BM712" s="236"/>
      <c r="BN712" s="236"/>
      <c r="BO712" s="236"/>
      <c r="BP712" s="236"/>
      <c r="BQ712" s="236"/>
      <c r="BR712" s="236"/>
      <c r="BS712" s="236"/>
      <c r="BT712" s="236"/>
      <c r="BU712" s="236"/>
      <c r="BV712" s="236"/>
      <c r="BW712" s="236"/>
      <c r="BX712" s="236"/>
      <c r="BY712" s="236"/>
      <c r="BZ712" s="236"/>
      <c r="CA712" s="236"/>
      <c r="CB712" s="236"/>
      <c r="CC712" s="236"/>
      <c r="CD712" s="236"/>
      <c r="CE712" s="236"/>
      <c r="CF712" s="236"/>
      <c r="CG712" s="236"/>
      <c r="CH712" s="236"/>
      <c r="CI712" s="236"/>
      <c r="CJ712" s="236"/>
      <c r="CK712" s="236"/>
      <c r="CL712" s="236"/>
      <c r="CM712" s="236"/>
      <c r="CN712" s="236"/>
      <c r="CO712" s="236"/>
      <c r="CP712" s="236"/>
      <c r="CQ712" s="236"/>
      <c r="CR712" s="236"/>
      <c r="CS712" s="236"/>
      <c r="CT712" s="236"/>
      <c r="CU712" s="236"/>
      <c r="CV712" s="236"/>
      <c r="CW712" s="236"/>
      <c r="CX712" s="236"/>
      <c r="CY712" s="236"/>
      <c r="CZ712" s="236"/>
    </row>
    <row r="713" ht="25.15" customHeight="true" x14ac:dyDescent="0.2">
      <c r="C713" s="810"/>
      <c r="D713" s="810"/>
      <c r="E713" s="810"/>
      <c r="F713" s="810"/>
      <c r="G713" s="810"/>
      <c r="H713" s="810"/>
      <c r="I713" s="810"/>
      <c r="J713" s="810"/>
      <c r="K713" s="810"/>
      <c r="L713" s="810"/>
      <c r="M713" s="810"/>
      <c r="N713" s="810"/>
      <c r="O713" s="810"/>
      <c r="P713" s="810"/>
      <c r="Q713" s="810"/>
      <c r="BA713" s="236"/>
      <c r="BB713" s="413"/>
      <c r="BC713" s="236"/>
      <c r="BD713" s="236"/>
      <c r="BE713" s="236"/>
      <c r="BF713" s="236"/>
      <c r="BG713" s="236"/>
      <c r="BH713" s="236"/>
      <c r="BI713" s="236"/>
      <c r="BJ713" s="236"/>
      <c r="BK713" s="236"/>
      <c r="BL713" s="236"/>
      <c r="BM713" s="236"/>
      <c r="BN713" s="236"/>
      <c r="BO713" s="236"/>
      <c r="BP713" s="236"/>
      <c r="BQ713" s="236"/>
      <c r="BR713" s="236"/>
      <c r="BS713" s="236"/>
      <c r="BT713" s="236"/>
      <c r="BU713" s="236"/>
      <c r="BV713" s="236"/>
      <c r="BW713" s="236"/>
      <c r="BX713" s="236"/>
      <c r="BY713" s="236"/>
      <c r="BZ713" s="236"/>
      <c r="CA713" s="236"/>
      <c r="CB713" s="236"/>
      <c r="CC713" s="236"/>
      <c r="CD713" s="236"/>
      <c r="CE713" s="236"/>
      <c r="CF713" s="236"/>
      <c r="CG713" s="236"/>
      <c r="CH713" s="236"/>
      <c r="CI713" s="236"/>
      <c r="CJ713" s="236"/>
      <c r="CK713" s="236"/>
      <c r="CL713" s="236"/>
      <c r="CM713" s="236"/>
      <c r="CN713" s="236"/>
      <c r="CO713" s="236"/>
      <c r="CP713" s="236"/>
      <c r="CQ713" s="236"/>
      <c r="CR713" s="236"/>
      <c r="CS713" s="236"/>
      <c r="CT713" s="236"/>
      <c r="CU713" s="236"/>
      <c r="CV713" s="236"/>
      <c r="CW713" s="236"/>
      <c r="CX713" s="236"/>
      <c r="CY713" s="236"/>
      <c r="CZ713" s="236"/>
    </row>
    <row r="714" ht="25.15" customHeight="true" x14ac:dyDescent="0.2">
      <c r="C714" s="810"/>
      <c r="D714" s="810"/>
      <c r="E714" s="810"/>
      <c r="F714" s="810"/>
      <c r="G714" s="810"/>
      <c r="H714" s="810"/>
      <c r="I714" s="810"/>
      <c r="J714" s="810"/>
      <c r="K714" s="810"/>
      <c r="L714" s="810"/>
      <c r="M714" s="810"/>
      <c r="N714" s="810"/>
      <c r="O714" s="810"/>
      <c r="P714" s="810"/>
      <c r="Q714" s="810"/>
      <c r="BA714" s="236"/>
      <c r="BB714" s="413"/>
      <c r="BC714" s="236"/>
      <c r="BD714" s="236"/>
      <c r="BE714" s="236"/>
      <c r="BF714" s="236"/>
      <c r="BG714" s="236"/>
      <c r="BH714" s="236"/>
      <c r="BI714" s="236"/>
      <c r="BJ714" s="236"/>
      <c r="BK714" s="236"/>
      <c r="BL714" s="236"/>
      <c r="BM714" s="236"/>
      <c r="BN714" s="236"/>
      <c r="BO714" s="236"/>
      <c r="BP714" s="236"/>
      <c r="BQ714" s="236"/>
      <c r="BR714" s="236"/>
      <c r="BS714" s="236"/>
      <c r="BT714" s="236"/>
      <c r="BU714" s="236"/>
      <c r="BV714" s="236"/>
      <c r="BW714" s="236"/>
      <c r="BX714" s="236"/>
      <c r="BY714" s="236"/>
      <c r="BZ714" s="236"/>
      <c r="CA714" s="236"/>
      <c r="CB714" s="236"/>
      <c r="CC714" s="236"/>
      <c r="CD714" s="236"/>
      <c r="CE714" s="236"/>
      <c r="CF714" s="236"/>
      <c r="CG714" s="236"/>
      <c r="CH714" s="236"/>
      <c r="CI714" s="236"/>
      <c r="CJ714" s="236"/>
      <c r="CK714" s="236"/>
      <c r="CL714" s="236"/>
      <c r="CM714" s="236"/>
      <c r="CN714" s="236"/>
      <c r="CO714" s="236"/>
      <c r="CP714" s="236"/>
      <c r="CQ714" s="236"/>
      <c r="CR714" s="236"/>
      <c r="CS714" s="236"/>
      <c r="CT714" s="236"/>
      <c r="CU714" s="236"/>
      <c r="CV714" s="236"/>
      <c r="CW714" s="236"/>
      <c r="CX714" s="236"/>
      <c r="CY714" s="236"/>
      <c r="CZ714" s="236"/>
    </row>
    <row r="715" ht="25.15" customHeight="true" x14ac:dyDescent="0.2">
      <c r="C715" s="810"/>
      <c r="D715" s="810"/>
      <c r="E715" s="810"/>
      <c r="F715" s="810"/>
      <c r="G715" s="810"/>
      <c r="H715" s="810"/>
      <c r="I715" s="810"/>
      <c r="J715" s="810"/>
      <c r="K715" s="810"/>
      <c r="L715" s="810"/>
      <c r="M715" s="810"/>
      <c r="N715" s="810"/>
      <c r="O715" s="810"/>
      <c r="P715" s="810"/>
      <c r="Q715" s="810"/>
      <c r="BA715" s="236"/>
      <c r="BB715" s="413"/>
      <c r="BC715" s="236"/>
      <c r="BD715" s="236"/>
      <c r="BE715" s="236"/>
      <c r="BF715" s="236"/>
      <c r="BG715" s="236"/>
      <c r="BH715" s="236"/>
      <c r="BI715" s="236"/>
      <c r="BJ715" s="236"/>
      <c r="BK715" s="236"/>
      <c r="BL715" s="236"/>
      <c r="BM715" s="236"/>
      <c r="BN715" s="236"/>
      <c r="BO715" s="236"/>
      <c r="BP715" s="236"/>
      <c r="BQ715" s="236"/>
      <c r="BR715" s="236"/>
      <c r="BS715" s="236"/>
      <c r="BT715" s="236"/>
      <c r="BU715" s="236"/>
      <c r="BV715" s="236"/>
      <c r="BW715" s="236"/>
      <c r="BX715" s="236"/>
      <c r="BY715" s="236"/>
      <c r="BZ715" s="236"/>
      <c r="CA715" s="236"/>
      <c r="CB715" s="236"/>
      <c r="CC715" s="236"/>
      <c r="CD715" s="236"/>
      <c r="CE715" s="236"/>
      <c r="CF715" s="236"/>
      <c r="CG715" s="236"/>
      <c r="CH715" s="236"/>
      <c r="CI715" s="236"/>
      <c r="CJ715" s="236"/>
      <c r="CK715" s="236"/>
      <c r="CL715" s="236"/>
      <c r="CM715" s="236"/>
      <c r="CN715" s="236"/>
      <c r="CO715" s="236"/>
      <c r="CP715" s="236"/>
      <c r="CQ715" s="236"/>
      <c r="CR715" s="236"/>
      <c r="CS715" s="236"/>
      <c r="CT715" s="236"/>
      <c r="CU715" s="236"/>
      <c r="CV715" s="236"/>
      <c r="CW715" s="236"/>
      <c r="CX715" s="236"/>
      <c r="CY715" s="236"/>
      <c r="CZ715" s="236"/>
    </row>
    <row r="716" ht="25.15" customHeight="true" x14ac:dyDescent="0.2">
      <c r="C716" s="810"/>
      <c r="D716" s="810"/>
      <c r="E716" s="810"/>
      <c r="F716" s="810"/>
      <c r="G716" s="810"/>
      <c r="H716" s="810"/>
      <c r="I716" s="810"/>
      <c r="J716" s="810"/>
      <c r="K716" s="810"/>
      <c r="L716" s="810"/>
      <c r="M716" s="810"/>
      <c r="N716" s="810"/>
      <c r="O716" s="810"/>
      <c r="P716" s="810"/>
      <c r="Q716" s="810"/>
      <c r="BA716" s="236"/>
      <c r="BB716" s="413"/>
      <c r="BC716" s="236"/>
      <c r="BD716" s="236"/>
      <c r="BE716" s="236"/>
      <c r="BF716" s="236"/>
      <c r="BG716" s="236"/>
      <c r="BH716" s="236"/>
      <c r="BI716" s="236"/>
      <c r="BJ716" s="236"/>
      <c r="BK716" s="236"/>
      <c r="BL716" s="236"/>
      <c r="BM716" s="236"/>
      <c r="BN716" s="236"/>
      <c r="BO716" s="236"/>
      <c r="BP716" s="236"/>
      <c r="BQ716" s="236"/>
      <c r="BR716" s="236"/>
      <c r="BS716" s="236"/>
      <c r="BT716" s="236"/>
      <c r="BU716" s="236"/>
      <c r="BV716" s="236"/>
      <c r="BW716" s="236"/>
      <c r="BX716" s="236"/>
      <c r="BY716" s="236"/>
      <c r="BZ716" s="236"/>
      <c r="CA716" s="236"/>
      <c r="CB716" s="236"/>
      <c r="CC716" s="236"/>
      <c r="CD716" s="236"/>
      <c r="CE716" s="236"/>
      <c r="CF716" s="236"/>
      <c r="CG716" s="236"/>
      <c r="CH716" s="236"/>
      <c r="CI716" s="236"/>
      <c r="CJ716" s="236"/>
      <c r="CK716" s="236"/>
      <c r="CL716" s="236"/>
      <c r="CM716" s="236"/>
      <c r="CN716" s="236"/>
      <c r="CO716" s="236"/>
      <c r="CP716" s="236"/>
      <c r="CQ716" s="236"/>
      <c r="CR716" s="236"/>
      <c r="CS716" s="236"/>
      <c r="CT716" s="236"/>
      <c r="CU716" s="236"/>
      <c r="CV716" s="236"/>
      <c r="CW716" s="236"/>
      <c r="CX716" s="236"/>
      <c r="CY716" s="236"/>
      <c r="CZ716" s="236"/>
    </row>
    <row r="717" ht="25.15" customHeight="true" x14ac:dyDescent="0.2">
      <c r="C717" s="810"/>
      <c r="D717" s="810"/>
      <c r="E717" s="810"/>
      <c r="F717" s="810"/>
      <c r="G717" s="810"/>
      <c r="H717" s="810"/>
      <c r="I717" s="810"/>
      <c r="J717" s="810"/>
      <c r="K717" s="810"/>
      <c r="L717" s="810"/>
      <c r="M717" s="810"/>
      <c r="N717" s="810"/>
      <c r="O717" s="810"/>
      <c r="P717" s="810"/>
      <c r="Q717" s="810"/>
      <c r="BA717" s="236"/>
      <c r="BB717" s="413"/>
      <c r="BC717" s="236"/>
      <c r="BD717" s="236"/>
      <c r="BE717" s="236"/>
      <c r="BF717" s="236"/>
      <c r="BG717" s="236"/>
      <c r="BH717" s="236"/>
      <c r="BI717" s="236"/>
      <c r="BJ717" s="236"/>
      <c r="BK717" s="236"/>
      <c r="BL717" s="236"/>
      <c r="BM717" s="236"/>
      <c r="BN717" s="236"/>
      <c r="BO717" s="236"/>
      <c r="BP717" s="236"/>
      <c r="BQ717" s="236"/>
      <c r="BR717" s="236"/>
      <c r="BS717" s="236"/>
      <c r="BT717" s="236"/>
      <c r="BU717" s="236"/>
      <c r="BV717" s="236"/>
      <c r="BW717" s="236"/>
      <c r="BX717" s="236"/>
      <c r="BY717" s="236"/>
      <c r="BZ717" s="236"/>
      <c r="CA717" s="236"/>
      <c r="CB717" s="236"/>
      <c r="CC717" s="236"/>
      <c r="CD717" s="236"/>
      <c r="CE717" s="236"/>
      <c r="CF717" s="236"/>
      <c r="CG717" s="236"/>
      <c r="CH717" s="236"/>
      <c r="CI717" s="236"/>
      <c r="CJ717" s="236"/>
      <c r="CK717" s="236"/>
      <c r="CL717" s="236"/>
      <c r="CM717" s="236"/>
      <c r="CN717" s="236"/>
      <c r="CO717" s="236"/>
      <c r="CP717" s="236"/>
      <c r="CQ717" s="236"/>
      <c r="CR717" s="236"/>
      <c r="CS717" s="236"/>
      <c r="CT717" s="236"/>
      <c r="CU717" s="236"/>
      <c r="CV717" s="236"/>
      <c r="CW717" s="236"/>
      <c r="CX717" s="236"/>
      <c r="CY717" s="236"/>
      <c r="CZ717" s="236"/>
    </row>
    <row r="718" ht="25.15" customHeight="true" x14ac:dyDescent="0.2">
      <c r="C718" s="810"/>
      <c r="D718" s="810"/>
      <c r="E718" s="810"/>
      <c r="F718" s="810"/>
      <c r="G718" s="810"/>
      <c r="H718" s="810"/>
      <c r="I718" s="810"/>
      <c r="J718" s="810"/>
      <c r="K718" s="810"/>
      <c r="L718" s="810"/>
      <c r="M718" s="810"/>
      <c r="N718" s="810"/>
      <c r="O718" s="810"/>
      <c r="P718" s="810"/>
      <c r="Q718" s="810"/>
      <c r="BA718" s="236"/>
      <c r="BB718" s="413"/>
      <c r="BC718" s="236"/>
      <c r="BD718" s="236"/>
      <c r="BE718" s="236"/>
      <c r="BF718" s="236"/>
      <c r="BG718" s="236"/>
      <c r="BH718" s="236"/>
      <c r="BI718" s="236"/>
      <c r="BJ718" s="236"/>
      <c r="BK718" s="236"/>
      <c r="BL718" s="236"/>
      <c r="BM718" s="236"/>
      <c r="BN718" s="236"/>
      <c r="BO718" s="236"/>
      <c r="BP718" s="236"/>
      <c r="BQ718" s="236"/>
      <c r="BR718" s="236"/>
      <c r="BS718" s="236"/>
      <c r="BT718" s="236"/>
      <c r="BU718" s="236"/>
      <c r="BV718" s="236"/>
      <c r="BW718" s="236"/>
      <c r="BX718" s="236"/>
      <c r="BY718" s="236"/>
      <c r="BZ718" s="236"/>
      <c r="CA718" s="236"/>
      <c r="CB718" s="236"/>
      <c r="CC718" s="236"/>
      <c r="CD718" s="236"/>
      <c r="CE718" s="236"/>
      <c r="CF718" s="236"/>
      <c r="CG718" s="236"/>
      <c r="CH718" s="236"/>
      <c r="CI718" s="236"/>
      <c r="CJ718" s="236"/>
      <c r="CK718" s="236"/>
      <c r="CL718" s="236"/>
      <c r="CM718" s="236"/>
      <c r="CN718" s="236"/>
      <c r="CO718" s="236"/>
      <c r="CP718" s="236"/>
      <c r="CQ718" s="236"/>
      <c r="CR718" s="236"/>
      <c r="CS718" s="236"/>
      <c r="CT718" s="236"/>
      <c r="CU718" s="236"/>
      <c r="CV718" s="236"/>
      <c r="CW718" s="236"/>
      <c r="CX718" s="236"/>
      <c r="CY718" s="236"/>
      <c r="CZ718" s="236"/>
    </row>
    <row r="719" ht="25.15" customHeight="true" x14ac:dyDescent="0.2">
      <c r="C719" s="810"/>
      <c r="D719" s="810"/>
      <c r="E719" s="810"/>
      <c r="F719" s="810"/>
      <c r="G719" s="810"/>
      <c r="H719" s="810"/>
      <c r="I719" s="810"/>
      <c r="J719" s="810"/>
      <c r="K719" s="810"/>
      <c r="L719" s="810"/>
      <c r="M719" s="810"/>
      <c r="N719" s="810"/>
      <c r="O719" s="810"/>
      <c r="P719" s="810"/>
      <c r="Q719" s="810"/>
      <c r="BA719" s="236"/>
      <c r="BB719" s="413"/>
      <c r="BC719" s="236"/>
      <c r="BD719" s="236"/>
      <c r="BE719" s="236"/>
      <c r="BF719" s="236"/>
      <c r="BG719" s="236"/>
      <c r="BH719" s="236"/>
      <c r="BI719" s="236"/>
      <c r="BJ719" s="236"/>
      <c r="BK719" s="236"/>
      <c r="BL719" s="236"/>
      <c r="BM719" s="236"/>
      <c r="BN719" s="236"/>
      <c r="BO719" s="236"/>
      <c r="BP719" s="236"/>
      <c r="BQ719" s="236"/>
      <c r="BR719" s="236"/>
      <c r="BS719" s="236"/>
      <c r="BT719" s="236"/>
      <c r="BU719" s="236"/>
      <c r="BV719" s="236"/>
      <c r="BW719" s="236"/>
      <c r="BX719" s="236"/>
      <c r="BY719" s="236"/>
      <c r="BZ719" s="236"/>
      <c r="CA719" s="236"/>
      <c r="CB719" s="236"/>
      <c r="CC719" s="236"/>
      <c r="CD719" s="236"/>
      <c r="CE719" s="236"/>
      <c r="CF719" s="236"/>
      <c r="CG719" s="236"/>
      <c r="CH719" s="236"/>
      <c r="CI719" s="236"/>
      <c r="CJ719" s="236"/>
      <c r="CK719" s="236"/>
      <c r="CL719" s="236"/>
      <c r="CM719" s="236"/>
      <c r="CN719" s="236"/>
      <c r="CO719" s="236"/>
      <c r="CP719" s="236"/>
      <c r="CQ719" s="236"/>
      <c r="CR719" s="236"/>
      <c r="CS719" s="236"/>
      <c r="CT719" s="236"/>
      <c r="CU719" s="236"/>
      <c r="CV719" s="236"/>
      <c r="CW719" s="236"/>
      <c r="CX719" s="236"/>
      <c r="CY719" s="236"/>
      <c r="CZ719" s="236"/>
    </row>
    <row r="720" ht="25.15" customHeight="true" x14ac:dyDescent="0.2">
      <c r="C720" s="810"/>
      <c r="D720" s="810"/>
      <c r="E720" s="810"/>
      <c r="F720" s="810"/>
      <c r="G720" s="810"/>
      <c r="H720" s="810"/>
      <c r="I720" s="810"/>
      <c r="J720" s="810"/>
      <c r="K720" s="810"/>
      <c r="L720" s="810"/>
      <c r="M720" s="810"/>
      <c r="N720" s="810"/>
      <c r="O720" s="810"/>
      <c r="P720" s="810"/>
      <c r="Q720" s="810"/>
      <c r="BA720" s="236"/>
      <c r="BB720" s="413"/>
      <c r="BC720" s="236"/>
      <c r="BD720" s="236"/>
      <c r="BE720" s="236"/>
      <c r="BF720" s="236"/>
      <c r="BG720" s="236"/>
      <c r="BH720" s="236"/>
      <c r="BI720" s="236"/>
      <c r="BJ720" s="236"/>
      <c r="BK720" s="236"/>
      <c r="BL720" s="236"/>
      <c r="BM720" s="236"/>
      <c r="BN720" s="236"/>
      <c r="BO720" s="236"/>
      <c r="BP720" s="236"/>
      <c r="BQ720" s="236"/>
      <c r="BR720" s="236"/>
      <c r="BS720" s="236"/>
      <c r="BT720" s="236"/>
      <c r="BU720" s="236"/>
      <c r="BV720" s="236"/>
      <c r="BW720" s="236"/>
      <c r="BX720" s="236"/>
      <c r="BY720" s="236"/>
      <c r="BZ720" s="236"/>
      <c r="CA720" s="236"/>
      <c r="CB720" s="236"/>
      <c r="CC720" s="236"/>
      <c r="CD720" s="236"/>
      <c r="CE720" s="236"/>
      <c r="CF720" s="236"/>
      <c r="CG720" s="236"/>
      <c r="CH720" s="236"/>
      <c r="CI720" s="236"/>
      <c r="CJ720" s="236"/>
      <c r="CK720" s="236"/>
      <c r="CL720" s="236"/>
      <c r="CM720" s="236"/>
      <c r="CN720" s="236"/>
      <c r="CO720" s="236"/>
      <c r="CP720" s="236"/>
      <c r="CQ720" s="236"/>
      <c r="CR720" s="236"/>
      <c r="CS720" s="236"/>
      <c r="CT720" s="236"/>
      <c r="CU720" s="236"/>
      <c r="CV720" s="236"/>
      <c r="CW720" s="236"/>
      <c r="CX720" s="236"/>
      <c r="CY720" s="236"/>
      <c r="CZ720" s="236"/>
    </row>
    <row r="721" ht="25.15" customHeight="true" x14ac:dyDescent="0.2">
      <c r="C721" s="810"/>
      <c r="D721" s="810"/>
      <c r="E721" s="810"/>
      <c r="F721" s="810"/>
      <c r="G721" s="810"/>
      <c r="H721" s="810"/>
      <c r="I721" s="810"/>
      <c r="J721" s="810"/>
      <c r="K721" s="810"/>
      <c r="L721" s="810"/>
      <c r="M721" s="810"/>
      <c r="N721" s="810"/>
      <c r="O721" s="810"/>
      <c r="P721" s="810"/>
      <c r="Q721" s="810"/>
      <c r="BA721" s="236"/>
      <c r="BB721" s="413"/>
      <c r="BC721" s="236"/>
      <c r="BD721" s="236"/>
      <c r="BE721" s="236"/>
      <c r="BF721" s="236"/>
      <c r="BG721" s="236"/>
      <c r="BH721" s="236"/>
      <c r="BI721" s="236"/>
      <c r="BJ721" s="236"/>
      <c r="BK721" s="236"/>
      <c r="BL721" s="236"/>
      <c r="BM721" s="236"/>
      <c r="BN721" s="236"/>
      <c r="BO721" s="236"/>
      <c r="BP721" s="236"/>
      <c r="BQ721" s="236"/>
      <c r="BR721" s="236"/>
      <c r="BS721" s="236"/>
      <c r="BT721" s="236"/>
      <c r="BU721" s="236"/>
      <c r="BV721" s="236"/>
      <c r="BW721" s="236"/>
      <c r="BX721" s="236"/>
      <c r="BY721" s="236"/>
      <c r="BZ721" s="236"/>
      <c r="CA721" s="236"/>
      <c r="CB721" s="236"/>
      <c r="CC721" s="236"/>
      <c r="CD721" s="236"/>
      <c r="CE721" s="236"/>
      <c r="CF721" s="236"/>
      <c r="CG721" s="236"/>
      <c r="CH721" s="236"/>
      <c r="CI721" s="236"/>
      <c r="CJ721" s="236"/>
      <c r="CK721" s="236"/>
      <c r="CL721" s="236"/>
      <c r="CM721" s="236"/>
      <c r="CN721" s="236"/>
      <c r="CO721" s="236"/>
      <c r="CP721" s="236"/>
      <c r="CQ721" s="236"/>
      <c r="CR721" s="236"/>
      <c r="CS721" s="236"/>
      <c r="CT721" s="236"/>
      <c r="CU721" s="236"/>
      <c r="CV721" s="236"/>
      <c r="CW721" s="236"/>
      <c r="CX721" s="236"/>
      <c r="CY721" s="236"/>
      <c r="CZ721" s="236"/>
    </row>
    <row r="722" ht="25.15" customHeight="true" x14ac:dyDescent="0.2">
      <c r="C722" s="810"/>
      <c r="D722" s="810"/>
      <c r="E722" s="810"/>
      <c r="F722" s="810"/>
      <c r="G722" s="810"/>
      <c r="H722" s="810"/>
      <c r="I722" s="810"/>
      <c r="J722" s="810"/>
      <c r="K722" s="810"/>
      <c r="L722" s="810"/>
      <c r="M722" s="810"/>
      <c r="N722" s="810"/>
      <c r="O722" s="810"/>
      <c r="P722" s="810"/>
      <c r="Q722" s="810"/>
      <c r="BA722" s="236"/>
      <c r="BB722" s="413"/>
      <c r="BC722" s="236"/>
      <c r="BD722" s="236"/>
      <c r="BE722" s="236"/>
      <c r="BF722" s="236"/>
      <c r="BG722" s="236"/>
      <c r="BH722" s="236"/>
      <c r="BI722" s="236"/>
      <c r="BJ722" s="236"/>
      <c r="BK722" s="236"/>
      <c r="BL722" s="236"/>
      <c r="BM722" s="236"/>
      <c r="BN722" s="236"/>
      <c r="BO722" s="236"/>
      <c r="BP722" s="236"/>
      <c r="BQ722" s="236"/>
      <c r="BR722" s="236"/>
      <c r="BS722" s="236"/>
      <c r="BT722" s="236"/>
      <c r="BU722" s="236"/>
      <c r="BV722" s="236"/>
      <c r="BW722" s="236"/>
      <c r="BX722" s="236"/>
      <c r="BY722" s="236"/>
      <c r="BZ722" s="236"/>
      <c r="CA722" s="236"/>
      <c r="CB722" s="236"/>
      <c r="CC722" s="236"/>
      <c r="CD722" s="236"/>
      <c r="CE722" s="236"/>
      <c r="CF722" s="236"/>
      <c r="CG722" s="236"/>
      <c r="CH722" s="236"/>
      <c r="CI722" s="236"/>
      <c r="CJ722" s="236"/>
      <c r="CK722" s="236"/>
      <c r="CL722" s="236"/>
      <c r="CM722" s="236"/>
      <c r="CN722" s="236"/>
      <c r="CO722" s="236"/>
      <c r="CP722" s="236"/>
      <c r="CQ722" s="236"/>
      <c r="CR722" s="236"/>
      <c r="CS722" s="236"/>
      <c r="CT722" s="236"/>
      <c r="CU722" s="236"/>
      <c r="CV722" s="236"/>
      <c r="CW722" s="236"/>
      <c r="CX722" s="236"/>
      <c r="CY722" s="236"/>
      <c r="CZ722" s="236"/>
    </row>
    <row r="723" ht="25.15" customHeight="true" x14ac:dyDescent="0.2">
      <c r="C723" s="810"/>
      <c r="D723" s="810"/>
      <c r="E723" s="810"/>
      <c r="F723" s="810"/>
      <c r="G723" s="810"/>
      <c r="H723" s="810"/>
      <c r="I723" s="810"/>
      <c r="J723" s="810"/>
      <c r="K723" s="810"/>
      <c r="L723" s="810"/>
      <c r="M723" s="810"/>
      <c r="N723" s="810"/>
      <c r="O723" s="810"/>
      <c r="P723" s="810"/>
      <c r="Q723" s="810"/>
      <c r="BA723" s="236"/>
      <c r="BB723" s="413"/>
      <c r="BC723" s="236"/>
      <c r="BD723" s="236"/>
      <c r="BE723" s="236"/>
      <c r="BF723" s="236"/>
      <c r="BG723" s="236"/>
      <c r="BH723" s="236"/>
      <c r="BI723" s="236"/>
      <c r="BJ723" s="236"/>
      <c r="BK723" s="236"/>
      <c r="BL723" s="236"/>
      <c r="BM723" s="236"/>
      <c r="BN723" s="236"/>
      <c r="BO723" s="236"/>
      <c r="BP723" s="236"/>
      <c r="BQ723" s="236"/>
      <c r="BR723" s="236"/>
      <c r="BS723" s="236"/>
      <c r="BT723" s="236"/>
      <c r="BU723" s="236"/>
      <c r="BV723" s="236"/>
      <c r="BW723" s="236"/>
      <c r="BX723" s="236"/>
      <c r="BY723" s="236"/>
      <c r="BZ723" s="236"/>
      <c r="CA723" s="236"/>
      <c r="CB723" s="236"/>
      <c r="CC723" s="236"/>
      <c r="CD723" s="236"/>
      <c r="CE723" s="236"/>
      <c r="CF723" s="236"/>
      <c r="CG723" s="236"/>
      <c r="CH723" s="236"/>
      <c r="CI723" s="236"/>
      <c r="CJ723" s="236"/>
      <c r="CK723" s="236"/>
      <c r="CL723" s="236"/>
      <c r="CM723" s="236"/>
      <c r="CN723" s="236"/>
      <c r="CO723" s="236"/>
      <c r="CP723" s="236"/>
      <c r="CQ723" s="236"/>
      <c r="CR723" s="236"/>
      <c r="CS723" s="236"/>
      <c r="CT723" s="236"/>
      <c r="CU723" s="236"/>
      <c r="CV723" s="236"/>
      <c r="CW723" s="236"/>
      <c r="CX723" s="236"/>
      <c r="CY723" s="236"/>
      <c r="CZ723" s="236"/>
    </row>
    <row r="724" ht="25.15" customHeight="true" x14ac:dyDescent="0.2">
      <c r="C724" s="810"/>
      <c r="D724" s="810"/>
      <c r="E724" s="810"/>
      <c r="F724" s="810"/>
      <c r="G724" s="810"/>
      <c r="H724" s="810"/>
      <c r="I724" s="810"/>
      <c r="J724" s="810"/>
      <c r="K724" s="810"/>
      <c r="L724" s="810"/>
      <c r="M724" s="810"/>
      <c r="N724" s="810"/>
      <c r="O724" s="810"/>
      <c r="P724" s="810"/>
      <c r="Q724" s="810"/>
      <c r="BA724" s="236"/>
      <c r="BB724" s="413"/>
      <c r="BC724" s="236"/>
      <c r="BD724" s="236"/>
      <c r="BE724" s="236"/>
      <c r="BF724" s="236"/>
      <c r="BG724" s="236"/>
      <c r="BH724" s="236"/>
      <c r="BI724" s="236"/>
      <c r="BJ724" s="236"/>
      <c r="BK724" s="236"/>
      <c r="BL724" s="236"/>
      <c r="BM724" s="236"/>
      <c r="BN724" s="236"/>
      <c r="BO724" s="236"/>
      <c r="BP724" s="236"/>
      <c r="BQ724" s="236"/>
      <c r="BR724" s="236"/>
      <c r="BS724" s="236"/>
      <c r="BT724" s="236"/>
      <c r="BU724" s="236"/>
      <c r="BV724" s="236"/>
      <c r="BW724" s="236"/>
      <c r="BX724" s="236"/>
      <c r="BY724" s="236"/>
      <c r="BZ724" s="236"/>
      <c r="CA724" s="236"/>
      <c r="CB724" s="236"/>
      <c r="CC724" s="236"/>
      <c r="CD724" s="236"/>
      <c r="CE724" s="236"/>
      <c r="CF724" s="236"/>
      <c r="CG724" s="236"/>
      <c r="CH724" s="236"/>
      <c r="CI724" s="236"/>
      <c r="CJ724" s="236"/>
      <c r="CK724" s="236"/>
      <c r="CL724" s="236"/>
      <c r="CM724" s="236"/>
      <c r="CN724" s="236"/>
      <c r="CO724" s="236"/>
      <c r="CP724" s="236"/>
      <c r="CQ724" s="236"/>
      <c r="CR724" s="236"/>
      <c r="CS724" s="236"/>
      <c r="CT724" s="236"/>
      <c r="CU724" s="236"/>
      <c r="CV724" s="236"/>
      <c r="CW724" s="236"/>
      <c r="CX724" s="236"/>
      <c r="CY724" s="236"/>
      <c r="CZ724" s="236"/>
    </row>
    <row r="725" ht="25.15" customHeight="true" x14ac:dyDescent="0.2">
      <c r="C725" s="810"/>
      <c r="D725" s="810"/>
      <c r="E725" s="810"/>
      <c r="F725" s="810"/>
      <c r="G725" s="810"/>
      <c r="H725" s="810"/>
      <c r="I725" s="810"/>
      <c r="J725" s="810"/>
      <c r="K725" s="810"/>
      <c r="L725" s="810"/>
      <c r="M725" s="810"/>
      <c r="N725" s="810"/>
      <c r="O725" s="810"/>
      <c r="P725" s="810"/>
      <c r="Q725" s="810"/>
      <c r="BA725" s="236"/>
      <c r="BB725" s="413"/>
      <c r="BC725" s="236"/>
      <c r="BD725" s="236"/>
      <c r="BE725" s="236"/>
      <c r="BF725" s="236"/>
      <c r="BG725" s="236"/>
      <c r="BH725" s="236"/>
      <c r="BI725" s="236"/>
      <c r="BJ725" s="236"/>
      <c r="BK725" s="236"/>
      <c r="BL725" s="236"/>
      <c r="BM725" s="236"/>
      <c r="BN725" s="236"/>
      <c r="BO725" s="236"/>
      <c r="BP725" s="236"/>
      <c r="BQ725" s="236"/>
      <c r="BR725" s="236"/>
      <c r="BS725" s="236"/>
      <c r="BT725" s="236"/>
      <c r="BU725" s="236"/>
      <c r="BV725" s="236"/>
      <c r="BW725" s="236"/>
      <c r="BX725" s="236"/>
      <c r="BY725" s="236"/>
      <c r="BZ725" s="236"/>
      <c r="CA725" s="236"/>
      <c r="CB725" s="236"/>
      <c r="CC725" s="236"/>
      <c r="CD725" s="236"/>
      <c r="CE725" s="236"/>
      <c r="CF725" s="236"/>
      <c r="CG725" s="236"/>
      <c r="CH725" s="236"/>
      <c r="CI725" s="236"/>
      <c r="CJ725" s="236"/>
      <c r="CK725" s="236"/>
      <c r="CL725" s="236"/>
      <c r="CM725" s="236"/>
      <c r="CN725" s="236"/>
      <c r="CO725" s="236"/>
      <c r="CP725" s="236"/>
      <c r="CQ725" s="236"/>
      <c r="CR725" s="236"/>
      <c r="CS725" s="236"/>
      <c r="CT725" s="236"/>
      <c r="CU725" s="236"/>
      <c r="CV725" s="236"/>
      <c r="CW725" s="236"/>
      <c r="CX725" s="236"/>
      <c r="CY725" s="236"/>
      <c r="CZ725" s="236"/>
    </row>
    <row r="726" ht="25.15" customHeight="true" x14ac:dyDescent="0.2">
      <c r="C726" s="810"/>
      <c r="D726" s="810"/>
      <c r="E726" s="810"/>
      <c r="F726" s="810"/>
      <c r="G726" s="810"/>
      <c r="H726" s="810"/>
      <c r="I726" s="810"/>
      <c r="J726" s="810"/>
      <c r="K726" s="810"/>
      <c r="L726" s="810"/>
      <c r="M726" s="810"/>
      <c r="N726" s="810"/>
      <c r="O726" s="810"/>
      <c r="P726" s="810"/>
      <c r="Q726" s="810"/>
      <c r="BA726" s="236"/>
      <c r="BB726" s="413"/>
      <c r="BC726" s="236"/>
      <c r="BD726" s="236"/>
      <c r="BE726" s="236"/>
      <c r="BF726" s="236"/>
      <c r="BG726" s="236"/>
      <c r="BH726" s="236"/>
      <c r="BI726" s="236"/>
      <c r="BJ726" s="236"/>
      <c r="BK726" s="236"/>
      <c r="BL726" s="236"/>
      <c r="BM726" s="236"/>
      <c r="BN726" s="236"/>
      <c r="BO726" s="236"/>
      <c r="BP726" s="236"/>
      <c r="BQ726" s="236"/>
      <c r="BR726" s="236"/>
      <c r="BS726" s="236"/>
      <c r="BT726" s="236"/>
      <c r="BU726" s="236"/>
      <c r="BV726" s="236"/>
      <c r="BW726" s="236"/>
      <c r="BX726" s="236"/>
      <c r="BY726" s="236"/>
      <c r="BZ726" s="236"/>
      <c r="CA726" s="236"/>
      <c r="CB726" s="236"/>
      <c r="CC726" s="236"/>
      <c r="CD726" s="236"/>
      <c r="CE726" s="236"/>
      <c r="CF726" s="236"/>
      <c r="CG726" s="236"/>
      <c r="CH726" s="236"/>
      <c r="CI726" s="236"/>
      <c r="CJ726" s="236"/>
      <c r="CK726" s="236"/>
      <c r="CL726" s="236"/>
      <c r="CM726" s="236"/>
      <c r="CN726" s="236"/>
      <c r="CO726" s="236"/>
      <c r="CP726" s="236"/>
      <c r="CQ726" s="236"/>
      <c r="CR726" s="236"/>
      <c r="CS726" s="236"/>
      <c r="CT726" s="236"/>
      <c r="CU726" s="236"/>
      <c r="CV726" s="236"/>
      <c r="CW726" s="236"/>
      <c r="CX726" s="236"/>
      <c r="CY726" s="236"/>
      <c r="CZ726" s="236"/>
    </row>
    <row r="727" ht="25.15" customHeight="true" x14ac:dyDescent="0.2">
      <c r="C727" s="810"/>
      <c r="D727" s="810"/>
      <c r="E727" s="810"/>
      <c r="F727" s="810"/>
      <c r="G727" s="810"/>
      <c r="H727" s="810"/>
      <c r="I727" s="810"/>
      <c r="J727" s="810"/>
      <c r="K727" s="810"/>
      <c r="L727" s="810"/>
      <c r="M727" s="810"/>
      <c r="N727" s="810"/>
      <c r="O727" s="810"/>
      <c r="P727" s="810"/>
      <c r="Q727" s="810"/>
      <c r="BA727" s="236"/>
      <c r="BB727" s="413"/>
      <c r="BC727" s="236"/>
      <c r="BD727" s="236"/>
      <c r="BE727" s="236"/>
      <c r="BF727" s="236"/>
      <c r="BG727" s="236"/>
      <c r="BH727" s="236"/>
      <c r="BI727" s="236"/>
      <c r="BJ727" s="236"/>
      <c r="BK727" s="236"/>
      <c r="BL727" s="236"/>
      <c r="BM727" s="236"/>
      <c r="BN727" s="236"/>
      <c r="BO727" s="236"/>
      <c r="BP727" s="236"/>
      <c r="BQ727" s="236"/>
      <c r="BR727" s="236"/>
      <c r="BS727" s="236"/>
      <c r="BT727" s="236"/>
      <c r="BU727" s="236"/>
      <c r="BV727" s="236"/>
      <c r="BW727" s="236"/>
      <c r="BX727" s="236"/>
      <c r="BY727" s="236"/>
      <c r="BZ727" s="236"/>
      <c r="CA727" s="236"/>
      <c r="CB727" s="236"/>
      <c r="CC727" s="236"/>
      <c r="CD727" s="236"/>
      <c r="CE727" s="236"/>
      <c r="CF727" s="236"/>
      <c r="CG727" s="236"/>
      <c r="CH727" s="236"/>
      <c r="CI727" s="236"/>
      <c r="CJ727" s="236"/>
      <c r="CK727" s="236"/>
      <c r="CL727" s="236"/>
      <c r="CM727" s="236"/>
      <c r="CN727" s="236"/>
      <c r="CO727" s="236"/>
      <c r="CP727" s="236"/>
      <c r="CQ727" s="236"/>
      <c r="CR727" s="236"/>
      <c r="CS727" s="236"/>
      <c r="CT727" s="236"/>
      <c r="CU727" s="236"/>
      <c r="CV727" s="236"/>
      <c r="CW727" s="236"/>
      <c r="CX727" s="236"/>
      <c r="CY727" s="236"/>
      <c r="CZ727" s="236"/>
    </row>
    <row r="728" ht="25.15" customHeight="true" x14ac:dyDescent="0.2">
      <c r="C728" s="810"/>
      <c r="D728" s="810"/>
      <c r="E728" s="810"/>
      <c r="F728" s="810"/>
      <c r="G728" s="810"/>
      <c r="H728" s="810"/>
      <c r="I728" s="810"/>
      <c r="J728" s="810"/>
      <c r="K728" s="810"/>
      <c r="L728" s="810"/>
      <c r="M728" s="810"/>
      <c r="N728" s="810"/>
      <c r="O728" s="810"/>
      <c r="P728" s="810"/>
      <c r="Q728" s="810"/>
      <c r="BA728" s="236"/>
      <c r="BB728" s="413"/>
      <c r="BC728" s="236"/>
      <c r="BD728" s="236"/>
      <c r="BE728" s="236"/>
      <c r="BF728" s="236"/>
      <c r="BG728" s="236"/>
      <c r="BH728" s="236"/>
      <c r="BI728" s="236"/>
      <c r="BJ728" s="236"/>
      <c r="BK728" s="236"/>
      <c r="BL728" s="236"/>
      <c r="BM728" s="236"/>
      <c r="BN728" s="236"/>
      <c r="BO728" s="236"/>
      <c r="BP728" s="236"/>
      <c r="BQ728" s="236"/>
      <c r="BR728" s="236"/>
      <c r="BS728" s="236"/>
      <c r="BT728" s="236"/>
      <c r="BU728" s="236"/>
      <c r="BV728" s="236"/>
      <c r="BW728" s="236"/>
      <c r="BX728" s="236"/>
      <c r="BY728" s="236"/>
      <c r="BZ728" s="236"/>
      <c r="CA728" s="236"/>
      <c r="CB728" s="236"/>
      <c r="CC728" s="236"/>
      <c r="CD728" s="236"/>
      <c r="CE728" s="236"/>
      <c r="CF728" s="236"/>
      <c r="CG728" s="236"/>
      <c r="CH728" s="236"/>
      <c r="CI728" s="236"/>
      <c r="CJ728" s="236"/>
      <c r="CK728" s="236"/>
      <c r="CL728" s="236"/>
      <c r="CM728" s="236"/>
      <c r="CN728" s="236"/>
      <c r="CO728" s="236"/>
      <c r="CP728" s="236"/>
      <c r="CQ728" s="236"/>
      <c r="CR728" s="236"/>
      <c r="CS728" s="236"/>
      <c r="CT728" s="236"/>
      <c r="CU728" s="236"/>
      <c r="CV728" s="236"/>
      <c r="CW728" s="236"/>
      <c r="CX728" s="236"/>
      <c r="CY728" s="236"/>
      <c r="CZ728" s="236"/>
    </row>
    <row r="729" ht="25.15" customHeight="true" x14ac:dyDescent="0.2">
      <c r="C729" s="810"/>
      <c r="D729" s="810"/>
      <c r="E729" s="810"/>
      <c r="F729" s="810"/>
      <c r="G729" s="810"/>
      <c r="H729" s="810"/>
      <c r="I729" s="810"/>
      <c r="J729" s="810"/>
      <c r="K729" s="810"/>
      <c r="L729" s="810"/>
      <c r="M729" s="810"/>
      <c r="N729" s="810"/>
      <c r="O729" s="810"/>
      <c r="P729" s="810"/>
      <c r="Q729" s="810"/>
      <c r="BA729" s="236"/>
      <c r="BB729" s="413"/>
      <c r="BC729" s="236"/>
      <c r="BD729" s="236"/>
      <c r="BE729" s="236"/>
      <c r="BF729" s="236"/>
      <c r="BG729" s="236"/>
      <c r="BH729" s="236"/>
      <c r="BI729" s="236"/>
      <c r="BJ729" s="236"/>
      <c r="BK729" s="236"/>
      <c r="BL729" s="236"/>
      <c r="BM729" s="236"/>
      <c r="BN729" s="236"/>
      <c r="BO729" s="236"/>
      <c r="BP729" s="236"/>
      <c r="BQ729" s="236"/>
      <c r="BR729" s="236"/>
      <c r="BS729" s="236"/>
      <c r="BT729" s="236"/>
      <c r="BU729" s="236"/>
      <c r="BV729" s="236"/>
      <c r="BW729" s="236"/>
      <c r="BX729" s="236"/>
      <c r="BY729" s="236"/>
      <c r="BZ729" s="236"/>
      <c r="CA729" s="236"/>
      <c r="CB729" s="236"/>
      <c r="CC729" s="236"/>
      <c r="CD729" s="236"/>
      <c r="CE729" s="236"/>
      <c r="CF729" s="236"/>
      <c r="CG729" s="236"/>
      <c r="CH729" s="236"/>
      <c r="CI729" s="236"/>
      <c r="CJ729" s="236"/>
      <c r="CK729" s="236"/>
      <c r="CL729" s="236"/>
      <c r="CM729" s="236"/>
      <c r="CN729" s="236"/>
      <c r="CO729" s="236"/>
      <c r="CP729" s="236"/>
      <c r="CQ729" s="236"/>
      <c r="CR729" s="236"/>
      <c r="CS729" s="236"/>
      <c r="CT729" s="236"/>
      <c r="CU729" s="236"/>
      <c r="CV729" s="236"/>
      <c r="CW729" s="236"/>
      <c r="CX729" s="236"/>
      <c r="CY729" s="236"/>
      <c r="CZ729" s="236"/>
    </row>
    <row r="730" ht="25.15" customHeight="true" x14ac:dyDescent="0.2">
      <c r="C730" s="810"/>
      <c r="D730" s="810"/>
      <c r="E730" s="810"/>
      <c r="F730" s="810"/>
      <c r="G730" s="810"/>
      <c r="H730" s="810"/>
      <c r="I730" s="810"/>
      <c r="J730" s="810"/>
      <c r="K730" s="810"/>
      <c r="L730" s="810"/>
      <c r="M730" s="810"/>
      <c r="N730" s="810"/>
      <c r="O730" s="810"/>
      <c r="P730" s="810"/>
      <c r="Q730" s="810"/>
      <c r="BA730" s="236"/>
      <c r="BB730" s="413"/>
      <c r="BC730" s="236"/>
      <c r="BD730" s="236"/>
      <c r="BE730" s="236"/>
      <c r="BF730" s="236"/>
      <c r="BG730" s="236"/>
      <c r="BH730" s="236"/>
      <c r="BI730" s="236"/>
      <c r="BJ730" s="236"/>
      <c r="BK730" s="236"/>
      <c r="BL730" s="236"/>
      <c r="BM730" s="236"/>
      <c r="BN730" s="236"/>
      <c r="BO730" s="236"/>
      <c r="BP730" s="236"/>
      <c r="BQ730" s="236"/>
      <c r="BR730" s="236"/>
      <c r="BS730" s="236"/>
      <c r="BT730" s="236"/>
      <c r="BU730" s="236"/>
      <c r="BV730" s="236"/>
      <c r="BW730" s="236"/>
      <c r="BX730" s="236"/>
      <c r="BY730" s="236"/>
      <c r="BZ730" s="236"/>
      <c r="CA730" s="236"/>
      <c r="CB730" s="236"/>
      <c r="CC730" s="236"/>
      <c r="CD730" s="236"/>
      <c r="CE730" s="236"/>
      <c r="CF730" s="236"/>
      <c r="CG730" s="236"/>
      <c r="CH730" s="236"/>
      <c r="CI730" s="236"/>
      <c r="CJ730" s="236"/>
      <c r="CK730" s="236"/>
      <c r="CL730" s="236"/>
      <c r="CM730" s="236"/>
      <c r="CN730" s="236"/>
      <c r="CO730" s="236"/>
      <c r="CP730" s="236"/>
      <c r="CQ730" s="236"/>
      <c r="CR730" s="236"/>
      <c r="CS730" s="236"/>
      <c r="CT730" s="236"/>
      <c r="CU730" s="236"/>
      <c r="CV730" s="236"/>
      <c r="CW730" s="236"/>
      <c r="CX730" s="236"/>
      <c r="CY730" s="236"/>
      <c r="CZ730" s="236"/>
    </row>
    <row r="731" ht="25.15" customHeight="true" x14ac:dyDescent="0.2">
      <c r="C731" s="810"/>
      <c r="D731" s="810"/>
      <c r="E731" s="810"/>
      <c r="F731" s="810"/>
      <c r="G731" s="810"/>
      <c r="H731" s="810"/>
      <c r="I731" s="810"/>
      <c r="J731" s="810"/>
      <c r="K731" s="810"/>
      <c r="L731" s="810"/>
      <c r="M731" s="810"/>
      <c r="N731" s="810"/>
      <c r="O731" s="810"/>
      <c r="P731" s="810"/>
      <c r="Q731" s="810"/>
      <c r="BA731" s="236"/>
      <c r="BB731" s="413"/>
      <c r="BC731" s="236"/>
      <c r="BD731" s="236"/>
      <c r="BE731" s="236"/>
      <c r="BF731" s="236"/>
      <c r="BG731" s="236"/>
      <c r="BH731" s="236"/>
      <c r="BI731" s="236"/>
      <c r="BJ731" s="236"/>
      <c r="BK731" s="236"/>
      <c r="BL731" s="236"/>
      <c r="BM731" s="236"/>
      <c r="BN731" s="236"/>
      <c r="BO731" s="236"/>
      <c r="BP731" s="236"/>
      <c r="BQ731" s="236"/>
      <c r="BR731" s="236"/>
      <c r="BS731" s="236"/>
      <c r="BT731" s="236"/>
      <c r="BU731" s="236"/>
      <c r="BV731" s="236"/>
      <c r="BW731" s="236"/>
      <c r="BX731" s="236"/>
      <c r="BY731" s="236"/>
      <c r="BZ731" s="236"/>
      <c r="CA731" s="236"/>
      <c r="CB731" s="236"/>
      <c r="CC731" s="236"/>
      <c r="CD731" s="236"/>
      <c r="CE731" s="236"/>
      <c r="CF731" s="236"/>
      <c r="CG731" s="236"/>
      <c r="CH731" s="236"/>
      <c r="CI731" s="236"/>
      <c r="CJ731" s="236"/>
      <c r="CK731" s="236"/>
      <c r="CL731" s="236"/>
      <c r="CM731" s="236"/>
      <c r="CN731" s="236"/>
      <c r="CO731" s="236"/>
      <c r="CP731" s="236"/>
      <c r="CQ731" s="236"/>
      <c r="CR731" s="236"/>
      <c r="CS731" s="236"/>
      <c r="CT731" s="236"/>
      <c r="CU731" s="236"/>
      <c r="CV731" s="236"/>
      <c r="CW731" s="236"/>
      <c r="CX731" s="236"/>
      <c r="CY731" s="236"/>
      <c r="CZ731" s="236"/>
    </row>
    <row r="732" ht="25.15" customHeight="true" x14ac:dyDescent="0.2">
      <c r="C732" s="810"/>
      <c r="D732" s="810"/>
      <c r="E732" s="810"/>
      <c r="F732" s="810"/>
      <c r="G732" s="810"/>
      <c r="H732" s="810"/>
      <c r="I732" s="810"/>
      <c r="J732" s="810"/>
      <c r="K732" s="810"/>
      <c r="L732" s="810"/>
      <c r="M732" s="810"/>
      <c r="N732" s="810"/>
      <c r="O732" s="810"/>
      <c r="P732" s="810"/>
      <c r="Q732" s="810"/>
      <c r="BA732" s="236"/>
      <c r="BB732" s="413"/>
      <c r="BC732" s="236"/>
      <c r="BD732" s="236"/>
      <c r="BE732" s="236"/>
      <c r="BF732" s="236"/>
      <c r="BG732" s="236"/>
      <c r="BH732" s="236"/>
      <c r="BI732" s="236"/>
      <c r="BJ732" s="236"/>
      <c r="BK732" s="236"/>
      <c r="BL732" s="236"/>
      <c r="BM732" s="236"/>
      <c r="BN732" s="236"/>
      <c r="BO732" s="236"/>
      <c r="BP732" s="236"/>
      <c r="BQ732" s="236"/>
      <c r="BR732" s="236"/>
      <c r="BS732" s="236"/>
      <c r="BT732" s="236"/>
      <c r="BU732" s="236"/>
      <c r="BV732" s="236"/>
      <c r="BW732" s="236"/>
      <c r="BX732" s="236"/>
      <c r="BY732" s="236"/>
      <c r="BZ732" s="236"/>
      <c r="CA732" s="236"/>
      <c r="CB732" s="236"/>
      <c r="CC732" s="236"/>
      <c r="CD732" s="236"/>
      <c r="CE732" s="236"/>
      <c r="CF732" s="236"/>
      <c r="CG732" s="236"/>
      <c r="CH732" s="236"/>
      <c r="CI732" s="236"/>
      <c r="CJ732" s="236"/>
      <c r="CK732" s="236"/>
      <c r="CL732" s="236"/>
      <c r="CM732" s="236"/>
      <c r="CN732" s="236"/>
      <c r="CO732" s="236"/>
      <c r="CP732" s="236"/>
      <c r="CQ732" s="236"/>
      <c r="CR732" s="236"/>
      <c r="CS732" s="236"/>
      <c r="CT732" s="236"/>
      <c r="CU732" s="236"/>
      <c r="CV732" s="236"/>
      <c r="CW732" s="236"/>
      <c r="CX732" s="236"/>
      <c r="CY732" s="236"/>
      <c r="CZ732" s="236"/>
    </row>
    <row r="733" ht="25.15" customHeight="true" x14ac:dyDescent="0.2">
      <c r="C733" s="810"/>
      <c r="D733" s="810"/>
      <c r="E733" s="810"/>
      <c r="F733" s="810"/>
      <c r="G733" s="810"/>
      <c r="H733" s="810"/>
      <c r="I733" s="810"/>
      <c r="J733" s="810"/>
      <c r="K733" s="810"/>
      <c r="L733" s="810"/>
      <c r="M733" s="810"/>
      <c r="N733" s="810"/>
      <c r="O733" s="810"/>
      <c r="P733" s="810"/>
      <c r="Q733" s="810"/>
      <c r="BA733" s="236"/>
      <c r="BB733" s="413"/>
      <c r="BC733" s="236"/>
      <c r="BD733" s="236"/>
      <c r="BE733" s="236"/>
      <c r="BF733" s="236"/>
      <c r="BG733" s="236"/>
      <c r="BH733" s="236"/>
      <c r="BI733" s="236"/>
      <c r="BJ733" s="236"/>
      <c r="BK733" s="236"/>
      <c r="BL733" s="236"/>
      <c r="BM733" s="236"/>
      <c r="BN733" s="236"/>
      <c r="BO733" s="236"/>
      <c r="BP733" s="236"/>
      <c r="BQ733" s="236"/>
      <c r="BR733" s="236"/>
      <c r="BS733" s="236"/>
      <c r="BT733" s="236"/>
      <c r="BU733" s="236"/>
      <c r="BV733" s="236"/>
      <c r="BW733" s="236"/>
      <c r="BX733" s="236"/>
      <c r="BY733" s="236"/>
      <c r="BZ733" s="236"/>
      <c r="CA733" s="236"/>
      <c r="CB733" s="236"/>
      <c r="CC733" s="236"/>
      <c r="CD733" s="236"/>
      <c r="CE733" s="236"/>
      <c r="CF733" s="236"/>
      <c r="CG733" s="236"/>
      <c r="CH733" s="236"/>
      <c r="CI733" s="236"/>
      <c r="CJ733" s="236"/>
      <c r="CK733" s="236"/>
      <c r="CL733" s="236"/>
      <c r="CM733" s="236"/>
      <c r="CN733" s="236"/>
      <c r="CO733" s="236"/>
      <c r="CP733" s="236"/>
      <c r="CQ733" s="236"/>
      <c r="CR733" s="236"/>
      <c r="CS733" s="236"/>
      <c r="CT733" s="236"/>
      <c r="CU733" s="236"/>
      <c r="CV733" s="236"/>
      <c r="CW733" s="236"/>
      <c r="CX733" s="236"/>
      <c r="CY733" s="236"/>
      <c r="CZ733" s="236"/>
    </row>
    <row r="734" ht="25.15" customHeight="true" x14ac:dyDescent="0.2">
      <c r="C734" s="810"/>
      <c r="D734" s="810"/>
      <c r="E734" s="810"/>
      <c r="F734" s="810"/>
      <c r="G734" s="810"/>
      <c r="H734" s="810"/>
      <c r="I734" s="810"/>
      <c r="J734" s="810"/>
      <c r="K734" s="810"/>
      <c r="L734" s="810"/>
      <c r="M734" s="810"/>
      <c r="N734" s="810"/>
      <c r="O734" s="810"/>
      <c r="P734" s="810"/>
      <c r="Q734" s="810"/>
      <c r="BA734" s="236"/>
      <c r="BB734" s="413"/>
      <c r="BC734" s="236"/>
      <c r="BD734" s="236"/>
      <c r="BE734" s="236"/>
      <c r="BF734" s="236"/>
      <c r="BG734" s="236"/>
      <c r="BH734" s="236"/>
      <c r="BI734" s="236"/>
      <c r="BJ734" s="236"/>
      <c r="BK734" s="236"/>
      <c r="BL734" s="236"/>
      <c r="BM734" s="236"/>
      <c r="BN734" s="236"/>
      <c r="BO734" s="236"/>
      <c r="BP734" s="236"/>
      <c r="BQ734" s="236"/>
      <c r="BR734" s="236"/>
      <c r="BS734" s="236"/>
      <c r="BT734" s="236"/>
      <c r="BU734" s="236"/>
      <c r="BV734" s="236"/>
      <c r="BW734" s="236"/>
      <c r="BX734" s="236"/>
      <c r="BY734" s="236"/>
      <c r="BZ734" s="236"/>
      <c r="CA734" s="236"/>
      <c r="CB734" s="236"/>
      <c r="CC734" s="236"/>
      <c r="CD734" s="236"/>
      <c r="CE734" s="236"/>
      <c r="CF734" s="236"/>
      <c r="CG734" s="236"/>
      <c r="CH734" s="236"/>
      <c r="CI734" s="236"/>
      <c r="CJ734" s="236"/>
      <c r="CK734" s="236"/>
      <c r="CL734" s="236"/>
      <c r="CM734" s="236"/>
      <c r="CN734" s="236"/>
      <c r="CO734" s="236"/>
      <c r="CP734" s="236"/>
      <c r="CQ734" s="236"/>
      <c r="CR734" s="236"/>
      <c r="CS734" s="236"/>
      <c r="CT734" s="236"/>
      <c r="CU734" s="236"/>
      <c r="CV734" s="236"/>
      <c r="CW734" s="236"/>
      <c r="CX734" s="236"/>
      <c r="CY734" s="236"/>
      <c r="CZ734" s="236"/>
    </row>
    <row r="735" ht="25.15" customHeight="true" x14ac:dyDescent="0.2">
      <c r="C735" s="810"/>
      <c r="D735" s="810"/>
      <c r="E735" s="810"/>
      <c r="F735" s="810"/>
      <c r="G735" s="810"/>
      <c r="H735" s="810"/>
      <c r="I735" s="810"/>
      <c r="J735" s="810"/>
      <c r="K735" s="810"/>
      <c r="L735" s="810"/>
      <c r="M735" s="810"/>
      <c r="N735" s="810"/>
      <c r="O735" s="810"/>
      <c r="P735" s="810"/>
      <c r="Q735" s="810"/>
      <c r="BA735" s="236"/>
      <c r="BB735" s="413"/>
      <c r="BC735" s="236"/>
      <c r="BD735" s="236"/>
      <c r="BE735" s="236"/>
      <c r="BF735" s="236"/>
      <c r="BG735" s="236"/>
      <c r="BH735" s="236"/>
      <c r="BI735" s="236"/>
      <c r="BJ735" s="236"/>
      <c r="BK735" s="236"/>
      <c r="BL735" s="236"/>
      <c r="BM735" s="236"/>
      <c r="BN735" s="236"/>
      <c r="BO735" s="236"/>
      <c r="BP735" s="236"/>
      <c r="BQ735" s="236"/>
      <c r="BR735" s="236"/>
      <c r="BS735" s="236"/>
      <c r="BT735" s="236"/>
      <c r="BU735" s="236"/>
      <c r="BV735" s="236"/>
      <c r="BW735" s="236"/>
      <c r="BX735" s="236"/>
      <c r="BY735" s="236"/>
      <c r="BZ735" s="236"/>
      <c r="CA735" s="236"/>
      <c r="CB735" s="236"/>
      <c r="CC735" s="236"/>
      <c r="CD735" s="236"/>
      <c r="CE735" s="236"/>
      <c r="CF735" s="236"/>
      <c r="CG735" s="236"/>
      <c r="CH735" s="236"/>
      <c r="CI735" s="236"/>
      <c r="CJ735" s="236"/>
      <c r="CK735" s="236"/>
      <c r="CL735" s="236"/>
      <c r="CM735" s="236"/>
      <c r="CN735" s="236"/>
      <c r="CO735" s="236"/>
      <c r="CP735" s="236"/>
      <c r="CQ735" s="236"/>
      <c r="CR735" s="236"/>
      <c r="CS735" s="236"/>
      <c r="CT735" s="236"/>
      <c r="CU735" s="236"/>
      <c r="CV735" s="236"/>
      <c r="CW735" s="236"/>
      <c r="CX735" s="236"/>
      <c r="CY735" s="236"/>
      <c r="CZ735" s="236"/>
    </row>
    <row r="736" ht="25.15" customHeight="true" x14ac:dyDescent="0.2">
      <c r="C736" s="810"/>
      <c r="D736" s="810"/>
      <c r="E736" s="810"/>
      <c r="F736" s="810"/>
      <c r="G736" s="810"/>
      <c r="H736" s="810"/>
      <c r="I736" s="810"/>
      <c r="J736" s="810"/>
      <c r="K736" s="810"/>
      <c r="L736" s="810"/>
      <c r="M736" s="810"/>
      <c r="N736" s="810"/>
      <c r="O736" s="810"/>
      <c r="P736" s="810"/>
      <c r="Q736" s="810"/>
      <c r="BA736" s="236"/>
      <c r="BB736" s="413"/>
      <c r="BC736" s="236"/>
      <c r="BD736" s="236"/>
      <c r="BE736" s="236"/>
      <c r="BF736" s="236"/>
      <c r="BG736" s="236"/>
      <c r="BH736" s="236"/>
      <c r="BI736" s="236"/>
      <c r="BJ736" s="236"/>
      <c r="BK736" s="236"/>
      <c r="BL736" s="236"/>
      <c r="BM736" s="236"/>
      <c r="BN736" s="236"/>
      <c r="BO736" s="236"/>
      <c r="BP736" s="236"/>
      <c r="BQ736" s="236"/>
      <c r="BR736" s="236"/>
      <c r="BS736" s="236"/>
      <c r="BT736" s="236"/>
      <c r="BU736" s="236"/>
      <c r="BV736" s="236"/>
      <c r="BW736" s="236"/>
      <c r="BX736" s="236"/>
      <c r="BY736" s="236"/>
      <c r="BZ736" s="236"/>
      <c r="CA736" s="236"/>
      <c r="CB736" s="236"/>
      <c r="CC736" s="236"/>
      <c r="CD736" s="236"/>
      <c r="CE736" s="236"/>
      <c r="CF736" s="236"/>
      <c r="CG736" s="236"/>
      <c r="CH736" s="236"/>
      <c r="CI736" s="236"/>
      <c r="CJ736" s="236"/>
      <c r="CK736" s="236"/>
      <c r="CL736" s="236"/>
      <c r="CM736" s="236"/>
      <c r="CN736" s="236"/>
      <c r="CO736" s="236"/>
      <c r="CP736" s="236"/>
      <c r="CQ736" s="236"/>
      <c r="CR736" s="236"/>
      <c r="CS736" s="236"/>
      <c r="CT736" s="236"/>
      <c r="CU736" s="236"/>
      <c r="CV736" s="236"/>
      <c r="CW736" s="236"/>
      <c r="CX736" s="236"/>
      <c r="CY736" s="236"/>
      <c r="CZ736" s="236"/>
    </row>
    <row r="737" ht="25.15" customHeight="true" x14ac:dyDescent="0.2">
      <c r="C737" s="810"/>
      <c r="D737" s="810"/>
      <c r="E737" s="810"/>
      <c r="F737" s="810"/>
      <c r="G737" s="810"/>
      <c r="H737" s="810"/>
      <c r="I737" s="810"/>
      <c r="J737" s="810"/>
      <c r="K737" s="810"/>
      <c r="L737" s="810"/>
      <c r="M737" s="810"/>
      <c r="N737" s="810"/>
      <c r="O737" s="810"/>
      <c r="P737" s="810"/>
      <c r="Q737" s="810"/>
      <c r="BA737" s="236"/>
      <c r="BB737" s="413"/>
      <c r="BC737" s="236"/>
      <c r="BD737" s="236"/>
      <c r="BE737" s="236"/>
      <c r="BF737" s="236"/>
      <c r="BG737" s="236"/>
      <c r="BH737" s="236"/>
      <c r="BI737" s="236"/>
      <c r="BJ737" s="236"/>
      <c r="BK737" s="236"/>
      <c r="BL737" s="236"/>
      <c r="BM737" s="236"/>
      <c r="BN737" s="236"/>
      <c r="BO737" s="236"/>
      <c r="BP737" s="236"/>
      <c r="BQ737" s="236"/>
      <c r="BR737" s="236"/>
      <c r="BS737" s="236"/>
      <c r="BT737" s="236"/>
      <c r="BU737" s="236"/>
      <c r="BV737" s="236"/>
      <c r="BW737" s="236"/>
      <c r="BX737" s="236"/>
      <c r="BY737" s="236"/>
      <c r="BZ737" s="236"/>
      <c r="CA737" s="236"/>
      <c r="CB737" s="236"/>
      <c r="CC737" s="236"/>
      <c r="CD737" s="236"/>
      <c r="CE737" s="236"/>
      <c r="CF737" s="236"/>
      <c r="CG737" s="236"/>
      <c r="CH737" s="236"/>
      <c r="CI737" s="236"/>
      <c r="CJ737" s="236"/>
      <c r="CK737" s="236"/>
      <c r="CL737" s="236"/>
      <c r="CM737" s="236"/>
      <c r="CN737" s="236"/>
      <c r="CO737" s="236"/>
      <c r="CP737" s="236"/>
      <c r="CQ737" s="236"/>
      <c r="CR737" s="236"/>
      <c r="CS737" s="236"/>
      <c r="CT737" s="236"/>
      <c r="CU737" s="236"/>
      <c r="CV737" s="236"/>
      <c r="CW737" s="236"/>
      <c r="CX737" s="236"/>
      <c r="CY737" s="236"/>
      <c r="CZ737" s="236"/>
    </row>
    <row r="738" ht="25.15" customHeight="true" x14ac:dyDescent="0.2">
      <c r="C738" s="810"/>
      <c r="D738" s="810"/>
      <c r="E738" s="810"/>
      <c r="F738" s="810"/>
      <c r="G738" s="810"/>
      <c r="H738" s="810"/>
      <c r="I738" s="810"/>
      <c r="J738" s="810"/>
      <c r="K738" s="810"/>
      <c r="L738" s="810"/>
      <c r="M738" s="810"/>
      <c r="N738" s="810"/>
      <c r="O738" s="810"/>
      <c r="P738" s="810"/>
      <c r="Q738" s="810"/>
      <c r="BA738" s="236"/>
      <c r="BB738" s="413"/>
      <c r="BC738" s="236"/>
      <c r="BD738" s="236"/>
      <c r="BE738" s="236"/>
      <c r="BF738" s="236"/>
      <c r="BG738" s="236"/>
      <c r="BH738" s="236"/>
      <c r="BI738" s="236"/>
      <c r="BJ738" s="236"/>
      <c r="BK738" s="236"/>
      <c r="BL738" s="236"/>
      <c r="BM738" s="236"/>
      <c r="BN738" s="236"/>
      <c r="BO738" s="236"/>
      <c r="BP738" s="236"/>
      <c r="BQ738" s="236"/>
      <c r="BR738" s="236"/>
      <c r="BS738" s="236"/>
      <c r="BT738" s="236"/>
      <c r="BU738" s="236"/>
      <c r="BV738" s="236"/>
      <c r="BW738" s="236"/>
      <c r="BX738" s="236"/>
      <c r="BY738" s="236"/>
      <c r="BZ738" s="236"/>
      <c r="CA738" s="236"/>
      <c r="CB738" s="236"/>
      <c r="CC738" s="236"/>
      <c r="CD738" s="236"/>
      <c r="CE738" s="236"/>
      <c r="CF738" s="236"/>
      <c r="CG738" s="236"/>
      <c r="CH738" s="236"/>
      <c r="CI738" s="236"/>
      <c r="CJ738" s="236"/>
      <c r="CK738" s="236"/>
      <c r="CL738" s="236"/>
      <c r="CM738" s="236"/>
      <c r="CN738" s="236"/>
      <c r="CO738" s="236"/>
      <c r="CP738" s="236"/>
      <c r="CQ738" s="236"/>
      <c r="CR738" s="236"/>
      <c r="CS738" s="236"/>
      <c r="CT738" s="236"/>
      <c r="CU738" s="236"/>
      <c r="CV738" s="236"/>
      <c r="CW738" s="236"/>
      <c r="CX738" s="236"/>
      <c r="CY738" s="236"/>
      <c r="CZ738" s="236"/>
    </row>
    <row r="739" ht="25.15" customHeight="true" x14ac:dyDescent="0.2">
      <c r="C739" s="810"/>
      <c r="D739" s="810"/>
      <c r="E739" s="810"/>
      <c r="F739" s="810"/>
      <c r="G739" s="810"/>
      <c r="H739" s="810"/>
      <c r="I739" s="810"/>
      <c r="J739" s="810"/>
      <c r="K739" s="810"/>
      <c r="L739" s="810"/>
      <c r="M739" s="810"/>
      <c r="N739" s="810"/>
      <c r="O739" s="810"/>
      <c r="P739" s="810"/>
      <c r="Q739" s="810"/>
      <c r="BA739" s="236"/>
      <c r="BB739" s="413"/>
      <c r="BC739" s="236"/>
      <c r="BD739" s="236"/>
      <c r="BE739" s="236"/>
      <c r="BF739" s="236"/>
      <c r="BG739" s="236"/>
      <c r="BH739" s="236"/>
      <c r="BI739" s="236"/>
      <c r="BJ739" s="236"/>
      <c r="BK739" s="236"/>
      <c r="BL739" s="236"/>
      <c r="BM739" s="236"/>
      <c r="BN739" s="236"/>
      <c r="BO739" s="236"/>
      <c r="BP739" s="236"/>
      <c r="BQ739" s="236"/>
      <c r="BR739" s="236"/>
      <c r="BS739" s="236"/>
      <c r="BT739" s="236"/>
      <c r="BU739" s="236"/>
      <c r="BV739" s="236"/>
      <c r="BW739" s="236"/>
      <c r="BX739" s="236"/>
      <c r="BY739" s="236"/>
      <c r="BZ739" s="236"/>
      <c r="CA739" s="236"/>
      <c r="CB739" s="236"/>
      <c r="CC739" s="236"/>
      <c r="CD739" s="236"/>
      <c r="CE739" s="236"/>
      <c r="CF739" s="236"/>
      <c r="CG739" s="236"/>
      <c r="CH739" s="236"/>
      <c r="CI739" s="236"/>
      <c r="CJ739" s="236"/>
      <c r="CK739" s="236"/>
      <c r="CL739" s="236"/>
      <c r="CM739" s="236"/>
      <c r="CN739" s="236"/>
      <c r="CO739" s="236"/>
      <c r="CP739" s="236"/>
      <c r="CQ739" s="236"/>
      <c r="CR739" s="236"/>
      <c r="CS739" s="236"/>
      <c r="CT739" s="236"/>
      <c r="CU739" s="236"/>
      <c r="CV739" s="236"/>
      <c r="CW739" s="236"/>
      <c r="CX739" s="236"/>
      <c r="CY739" s="236"/>
      <c r="CZ739" s="236"/>
    </row>
    <row r="740" ht="25.15" customHeight="true" x14ac:dyDescent="0.2">
      <c r="C740" s="810"/>
      <c r="D740" s="810"/>
      <c r="E740" s="810"/>
      <c r="F740" s="810"/>
      <c r="G740" s="810"/>
      <c r="H740" s="810"/>
      <c r="I740" s="810"/>
      <c r="J740" s="810"/>
      <c r="K740" s="810"/>
      <c r="L740" s="810"/>
      <c r="M740" s="810"/>
      <c r="N740" s="810"/>
      <c r="O740" s="810"/>
      <c r="P740" s="810"/>
      <c r="Q740" s="810"/>
      <c r="BA740" s="236"/>
      <c r="BB740" s="413"/>
      <c r="BC740" s="236"/>
      <c r="BD740" s="236"/>
      <c r="BE740" s="236"/>
      <c r="BF740" s="236"/>
      <c r="BG740" s="236"/>
      <c r="BH740" s="236"/>
      <c r="BI740" s="236"/>
      <c r="BJ740" s="236"/>
      <c r="BK740" s="236"/>
      <c r="BL740" s="236"/>
      <c r="BM740" s="236"/>
      <c r="BN740" s="236"/>
      <c r="BO740" s="236"/>
      <c r="BP740" s="236"/>
      <c r="BQ740" s="236"/>
      <c r="BR740" s="236"/>
      <c r="BS740" s="236"/>
      <c r="BT740" s="236"/>
      <c r="BU740" s="236"/>
      <c r="BV740" s="236"/>
      <c r="BW740" s="236"/>
      <c r="BX740" s="236"/>
      <c r="BY740" s="236"/>
      <c r="BZ740" s="236"/>
      <c r="CA740" s="236"/>
      <c r="CB740" s="236"/>
      <c r="CC740" s="236"/>
      <c r="CD740" s="236"/>
      <c r="CE740" s="236"/>
      <c r="CF740" s="236"/>
      <c r="CG740" s="236"/>
      <c r="CH740" s="236"/>
      <c r="CI740" s="236"/>
      <c r="CJ740" s="236"/>
      <c r="CK740" s="236"/>
      <c r="CL740" s="236"/>
      <c r="CM740" s="236"/>
      <c r="CN740" s="236"/>
      <c r="CO740" s="236"/>
      <c r="CP740" s="236"/>
      <c r="CQ740" s="236"/>
      <c r="CR740" s="236"/>
      <c r="CS740" s="236"/>
      <c r="CT740" s="236"/>
      <c r="CU740" s="236"/>
      <c r="CV740" s="236"/>
      <c r="CW740" s="236"/>
      <c r="CX740" s="236"/>
      <c r="CY740" s="236"/>
      <c r="CZ740" s="236"/>
    </row>
    <row r="741" ht="25.15" customHeight="true" x14ac:dyDescent="0.2">
      <c r="C741" s="810"/>
      <c r="D741" s="810"/>
      <c r="E741" s="810"/>
      <c r="F741" s="810"/>
      <c r="G741" s="810"/>
      <c r="H741" s="810"/>
      <c r="I741" s="810"/>
      <c r="J741" s="810"/>
      <c r="K741" s="810"/>
      <c r="L741" s="810"/>
      <c r="M741" s="810"/>
      <c r="N741" s="810"/>
      <c r="O741" s="810"/>
      <c r="P741" s="810"/>
      <c r="Q741" s="810"/>
      <c r="BA741" s="236"/>
      <c r="BB741" s="413"/>
      <c r="BC741" s="236"/>
      <c r="BD741" s="236"/>
      <c r="BE741" s="236"/>
      <c r="BF741" s="236"/>
      <c r="BG741" s="236"/>
      <c r="BH741" s="236"/>
      <c r="BI741" s="236"/>
      <c r="BJ741" s="236"/>
      <c r="BK741" s="236"/>
      <c r="BL741" s="236"/>
      <c r="BM741" s="236"/>
      <c r="BN741" s="236"/>
      <c r="BO741" s="236"/>
      <c r="BP741" s="236"/>
      <c r="BQ741" s="236"/>
      <c r="BR741" s="236"/>
      <c r="BS741" s="236"/>
      <c r="BT741" s="236"/>
      <c r="BU741" s="236"/>
      <c r="BV741" s="236"/>
      <c r="BW741" s="236"/>
      <c r="BX741" s="236"/>
      <c r="BY741" s="236"/>
      <c r="BZ741" s="236"/>
      <c r="CA741" s="236"/>
      <c r="CB741" s="236"/>
      <c r="CC741" s="236"/>
      <c r="CD741" s="236"/>
      <c r="CE741" s="236"/>
      <c r="CF741" s="236"/>
      <c r="CG741" s="236"/>
      <c r="CH741" s="236"/>
      <c r="CI741" s="236"/>
      <c r="CJ741" s="236"/>
      <c r="CK741" s="236"/>
      <c r="CL741" s="236"/>
      <c r="CM741" s="236"/>
      <c r="CN741" s="236"/>
      <c r="CO741" s="236"/>
      <c r="CP741" s="236"/>
      <c r="CQ741" s="236"/>
      <c r="CR741" s="236"/>
      <c r="CS741" s="236"/>
      <c r="CT741" s="236"/>
      <c r="CU741" s="236"/>
      <c r="CV741" s="236"/>
      <c r="CW741" s="236"/>
      <c r="CX741" s="236"/>
      <c r="CY741" s="236"/>
      <c r="CZ741" s="236"/>
    </row>
    <row r="742" ht="25.15" customHeight="true" x14ac:dyDescent="0.2">
      <c r="C742" s="810"/>
      <c r="D742" s="810"/>
      <c r="E742" s="810"/>
      <c r="F742" s="810"/>
      <c r="G742" s="810"/>
      <c r="H742" s="810"/>
      <c r="I742" s="810"/>
      <c r="J742" s="810"/>
      <c r="K742" s="810"/>
      <c r="L742" s="810"/>
      <c r="M742" s="810"/>
      <c r="N742" s="810"/>
      <c r="O742" s="810"/>
      <c r="P742" s="810"/>
      <c r="Q742" s="810"/>
      <c r="BA742" s="236"/>
      <c r="BB742" s="413"/>
      <c r="BC742" s="236"/>
      <c r="BD742" s="236"/>
      <c r="BE742" s="236"/>
      <c r="BF742" s="236"/>
      <c r="BG742" s="236"/>
      <c r="BH742" s="236"/>
      <c r="BI742" s="236"/>
      <c r="BJ742" s="236"/>
      <c r="BK742" s="236"/>
      <c r="BL742" s="236"/>
      <c r="BM742" s="236"/>
      <c r="BN742" s="236"/>
      <c r="BO742" s="236"/>
      <c r="BP742" s="236"/>
      <c r="BQ742" s="236"/>
      <c r="BR742" s="236"/>
      <c r="BS742" s="236"/>
      <c r="BT742" s="236"/>
      <c r="BU742" s="236"/>
      <c r="BV742" s="236"/>
      <c r="BW742" s="236"/>
      <c r="BX742" s="236"/>
      <c r="BY742" s="236"/>
      <c r="BZ742" s="236"/>
      <c r="CA742" s="236"/>
      <c r="CB742" s="236"/>
      <c r="CC742" s="236"/>
      <c r="CD742" s="236"/>
      <c r="CE742" s="236"/>
      <c r="CF742" s="236"/>
      <c r="CG742" s="236"/>
      <c r="CH742" s="236"/>
      <c r="CI742" s="236"/>
      <c r="CJ742" s="236"/>
      <c r="CK742" s="236"/>
      <c r="CL742" s="236"/>
      <c r="CM742" s="236"/>
      <c r="CN742" s="236"/>
      <c r="CO742" s="236"/>
      <c r="CP742" s="236"/>
      <c r="CQ742" s="236"/>
      <c r="CR742" s="236"/>
      <c r="CS742" s="236"/>
      <c r="CT742" s="236"/>
      <c r="CU742" s="236"/>
      <c r="CV742" s="236"/>
      <c r="CW742" s="236"/>
      <c r="CX742" s="236"/>
      <c r="CY742" s="236"/>
      <c r="CZ742" s="236"/>
    </row>
    <row r="743" ht="25.15" customHeight="true" x14ac:dyDescent="0.2">
      <c r="C743" s="810"/>
      <c r="D743" s="810"/>
      <c r="E743" s="810"/>
      <c r="F743" s="810"/>
      <c r="G743" s="810"/>
      <c r="H743" s="810"/>
      <c r="I743" s="810"/>
      <c r="J743" s="810"/>
      <c r="K743" s="810"/>
      <c r="L743" s="810"/>
      <c r="M743" s="810"/>
      <c r="N743" s="810"/>
      <c r="O743" s="810"/>
      <c r="P743" s="810"/>
      <c r="Q743" s="810"/>
      <c r="BA743" s="236"/>
      <c r="BB743" s="413"/>
      <c r="BC743" s="236"/>
      <c r="BD743" s="236"/>
      <c r="BE743" s="236"/>
      <c r="BF743" s="236"/>
      <c r="BG743" s="236"/>
      <c r="BH743" s="236"/>
      <c r="BI743" s="236"/>
      <c r="BJ743" s="236"/>
      <c r="BK743" s="236"/>
      <c r="BL743" s="236"/>
      <c r="BM743" s="236"/>
      <c r="BN743" s="236"/>
      <c r="BO743" s="236"/>
      <c r="BP743" s="236"/>
      <c r="BQ743" s="236"/>
      <c r="BR743" s="236"/>
      <c r="BS743" s="236"/>
      <c r="BT743" s="236"/>
      <c r="BU743" s="236"/>
      <c r="BV743" s="236"/>
      <c r="BW743" s="236"/>
      <c r="BX743" s="236"/>
      <c r="BY743" s="236"/>
      <c r="BZ743" s="236"/>
      <c r="CA743" s="236"/>
      <c r="CB743" s="236"/>
      <c r="CC743" s="236"/>
      <c r="CD743" s="236"/>
      <c r="CE743" s="236"/>
      <c r="CF743" s="236"/>
      <c r="CG743" s="236"/>
      <c r="CH743" s="236"/>
      <c r="CI743" s="236"/>
      <c r="CJ743" s="236"/>
      <c r="CK743" s="236"/>
      <c r="CL743" s="236"/>
      <c r="CM743" s="236"/>
      <c r="CN743" s="236"/>
      <c r="CO743" s="236"/>
      <c r="CP743" s="236"/>
      <c r="CQ743" s="236"/>
      <c r="CR743" s="236"/>
      <c r="CS743" s="236"/>
      <c r="CT743" s="236"/>
      <c r="CU743" s="236"/>
      <c r="CV743" s="236"/>
      <c r="CW743" s="236"/>
      <c r="CX743" s="236"/>
      <c r="CY743" s="236"/>
      <c r="CZ743" s="236"/>
    </row>
    <row r="744" ht="25.15" customHeight="true" x14ac:dyDescent="0.2">
      <c r="C744" s="810"/>
      <c r="D744" s="810"/>
      <c r="E744" s="810"/>
      <c r="F744" s="810"/>
      <c r="G744" s="810"/>
      <c r="H744" s="810"/>
      <c r="I744" s="810"/>
      <c r="J744" s="810"/>
      <c r="K744" s="810"/>
      <c r="L744" s="810"/>
      <c r="M744" s="810"/>
      <c r="N744" s="810"/>
      <c r="O744" s="810"/>
      <c r="P744" s="810"/>
      <c r="Q744" s="810"/>
      <c r="BA744" s="236"/>
      <c r="BB744" s="413"/>
      <c r="BC744" s="236"/>
      <c r="BD744" s="236"/>
      <c r="BE744" s="236"/>
      <c r="BF744" s="236"/>
      <c r="BG744" s="236"/>
      <c r="BH744" s="236"/>
      <c r="BI744" s="236"/>
      <c r="BJ744" s="236"/>
      <c r="BK744" s="236"/>
      <c r="BL744" s="236"/>
      <c r="BM744" s="236"/>
      <c r="BN744" s="236"/>
      <c r="BO744" s="236"/>
      <c r="BP744" s="236"/>
      <c r="BQ744" s="236"/>
      <c r="BR744" s="236"/>
      <c r="BS744" s="236"/>
      <c r="BT744" s="236"/>
      <c r="BU744" s="236"/>
      <c r="BV744" s="236"/>
      <c r="BW744" s="236"/>
      <c r="BX744" s="236"/>
      <c r="BY744" s="236"/>
      <c r="BZ744" s="236"/>
      <c r="CA744" s="236"/>
      <c r="CB744" s="236"/>
      <c r="CC744" s="236"/>
      <c r="CD744" s="236"/>
      <c r="CE744" s="236"/>
      <c r="CF744" s="236"/>
      <c r="CG744" s="236"/>
      <c r="CH744" s="236"/>
      <c r="CI744" s="236"/>
      <c r="CJ744" s="236"/>
      <c r="CK744" s="236"/>
      <c r="CL744" s="236"/>
      <c r="CM744" s="236"/>
      <c r="CN744" s="236"/>
      <c r="CO744" s="236"/>
      <c r="CP744" s="236"/>
      <c r="CQ744" s="236"/>
      <c r="CR744" s="236"/>
      <c r="CS744" s="236"/>
      <c r="CT744" s="236"/>
      <c r="CU744" s="236"/>
      <c r="CV744" s="236"/>
      <c r="CW744" s="236"/>
      <c r="CX744" s="236"/>
      <c r="CY744" s="236"/>
      <c r="CZ744" s="236"/>
    </row>
    <row r="745" ht="25.15" customHeight="true" x14ac:dyDescent="0.2">
      <c r="C745" s="810"/>
      <c r="D745" s="810"/>
      <c r="E745" s="810"/>
      <c r="F745" s="810"/>
      <c r="G745" s="810"/>
      <c r="H745" s="810"/>
      <c r="I745" s="810"/>
      <c r="J745" s="810"/>
      <c r="K745" s="810"/>
      <c r="L745" s="810"/>
      <c r="M745" s="810"/>
      <c r="N745" s="810"/>
      <c r="O745" s="810"/>
      <c r="P745" s="810"/>
      <c r="Q745" s="810"/>
      <c r="BA745" s="236"/>
      <c r="BB745" s="413"/>
      <c r="BC745" s="236"/>
      <c r="BD745" s="236"/>
      <c r="BE745" s="236"/>
      <c r="BF745" s="236"/>
      <c r="BG745" s="236"/>
      <c r="BH745" s="236"/>
      <c r="BI745" s="236"/>
      <c r="BJ745" s="236"/>
      <c r="BK745" s="236"/>
      <c r="BL745" s="236"/>
      <c r="BM745" s="236"/>
      <c r="BN745" s="236"/>
      <c r="BO745" s="236"/>
      <c r="BP745" s="236"/>
      <c r="BQ745" s="236"/>
      <c r="BR745" s="236"/>
      <c r="BS745" s="236"/>
      <c r="BT745" s="236"/>
      <c r="BU745" s="236"/>
      <c r="BV745" s="236"/>
      <c r="BW745" s="236"/>
      <c r="BX745" s="236"/>
      <c r="BY745" s="236"/>
      <c r="BZ745" s="236"/>
      <c r="CA745" s="236"/>
      <c r="CB745" s="236"/>
      <c r="CC745" s="236"/>
      <c r="CD745" s="236"/>
      <c r="CE745" s="236"/>
      <c r="CF745" s="236"/>
      <c r="CG745" s="236"/>
      <c r="CH745" s="236"/>
      <c r="CI745" s="236"/>
      <c r="CJ745" s="236"/>
      <c r="CK745" s="236"/>
      <c r="CL745" s="236"/>
      <c r="CM745" s="236"/>
      <c r="CN745" s="236"/>
      <c r="CO745" s="236"/>
      <c r="CP745" s="236"/>
      <c r="CQ745" s="236"/>
      <c r="CR745" s="236"/>
      <c r="CS745" s="236"/>
      <c r="CT745" s="236"/>
      <c r="CU745" s="236"/>
      <c r="CV745" s="236"/>
      <c r="CW745" s="236"/>
      <c r="CX745" s="236"/>
      <c r="CY745" s="236"/>
      <c r="CZ745" s="236"/>
    </row>
    <row r="746" ht="25.15" customHeight="true" x14ac:dyDescent="0.2">
      <c r="C746" s="810"/>
      <c r="D746" s="810"/>
      <c r="E746" s="810"/>
      <c r="F746" s="810"/>
      <c r="G746" s="810"/>
      <c r="H746" s="810"/>
      <c r="I746" s="810"/>
      <c r="J746" s="810"/>
      <c r="K746" s="810"/>
      <c r="L746" s="810"/>
      <c r="M746" s="810"/>
      <c r="N746" s="810"/>
      <c r="O746" s="810"/>
      <c r="P746" s="810"/>
      <c r="Q746" s="810"/>
      <c r="BA746" s="236"/>
      <c r="BB746" s="413"/>
      <c r="BC746" s="236"/>
      <c r="BD746" s="236"/>
      <c r="BE746" s="236"/>
      <c r="BF746" s="236"/>
      <c r="BG746" s="236"/>
      <c r="BH746" s="236"/>
      <c r="BI746" s="236"/>
      <c r="BJ746" s="236"/>
      <c r="BK746" s="236"/>
      <c r="BL746" s="236"/>
      <c r="BM746" s="236"/>
      <c r="BN746" s="236"/>
      <c r="BO746" s="236"/>
      <c r="BP746" s="236"/>
      <c r="BQ746" s="236"/>
      <c r="BR746" s="236"/>
      <c r="BS746" s="236"/>
      <c r="BT746" s="236"/>
      <c r="BU746" s="236"/>
      <c r="BV746" s="236"/>
      <c r="BW746" s="236"/>
      <c r="BX746" s="236"/>
      <c r="BY746" s="236"/>
      <c r="BZ746" s="236"/>
      <c r="CA746" s="236"/>
      <c r="CB746" s="236"/>
      <c r="CC746" s="236"/>
      <c r="CD746" s="236"/>
      <c r="CE746" s="236"/>
      <c r="CF746" s="236"/>
      <c r="CG746" s="236"/>
      <c r="CH746" s="236"/>
      <c r="CI746" s="236"/>
      <c r="CJ746" s="236"/>
      <c r="CK746" s="236"/>
      <c r="CL746" s="236"/>
      <c r="CM746" s="236"/>
      <c r="CN746" s="236"/>
      <c r="CO746" s="236"/>
      <c r="CP746" s="236"/>
      <c r="CQ746" s="236"/>
      <c r="CR746" s="236"/>
      <c r="CS746" s="236"/>
      <c r="CT746" s="236"/>
      <c r="CU746" s="236"/>
      <c r="CV746" s="236"/>
      <c r="CW746" s="236"/>
      <c r="CX746" s="236"/>
      <c r="CY746" s="236"/>
      <c r="CZ746" s="236"/>
    </row>
    <row r="747" ht="25.15" customHeight="true" x14ac:dyDescent="0.2">
      <c r="C747" s="810"/>
      <c r="D747" s="810"/>
      <c r="E747" s="810"/>
      <c r="F747" s="810"/>
      <c r="G747" s="810"/>
      <c r="H747" s="810"/>
      <c r="I747" s="810"/>
      <c r="J747" s="810"/>
      <c r="K747" s="810"/>
      <c r="L747" s="810"/>
      <c r="M747" s="810"/>
      <c r="N747" s="810"/>
      <c r="O747" s="810"/>
      <c r="P747" s="810"/>
      <c r="Q747" s="810"/>
      <c r="BA747" s="236"/>
      <c r="BB747" s="413"/>
      <c r="BC747" s="236"/>
      <c r="BD747" s="236"/>
      <c r="BE747" s="236"/>
      <c r="BF747" s="236"/>
      <c r="BG747" s="236"/>
      <c r="BH747" s="236"/>
      <c r="BI747" s="236"/>
      <c r="BJ747" s="236"/>
      <c r="BK747" s="236"/>
      <c r="BL747" s="236"/>
      <c r="BM747" s="236"/>
      <c r="BN747" s="236"/>
      <c r="BO747" s="236"/>
      <c r="BP747" s="236"/>
      <c r="BQ747" s="236"/>
      <c r="BR747" s="236"/>
      <c r="BS747" s="236"/>
      <c r="BT747" s="236"/>
      <c r="BU747" s="236"/>
      <c r="BV747" s="236"/>
      <c r="BW747" s="236"/>
      <c r="BX747" s="236"/>
      <c r="BY747" s="236"/>
      <c r="BZ747" s="236"/>
      <c r="CA747" s="236"/>
      <c r="CB747" s="236"/>
      <c r="CC747" s="236"/>
      <c r="CD747" s="236"/>
      <c r="CE747" s="236"/>
      <c r="CF747" s="236"/>
      <c r="CG747" s="236"/>
      <c r="CH747" s="236"/>
      <c r="CI747" s="236"/>
      <c r="CJ747" s="236"/>
      <c r="CK747" s="236"/>
      <c r="CL747" s="236"/>
      <c r="CM747" s="236"/>
      <c r="CN747" s="236"/>
      <c r="CO747" s="236"/>
      <c r="CP747" s="236"/>
      <c r="CQ747" s="236"/>
      <c r="CR747" s="236"/>
      <c r="CS747" s="236"/>
      <c r="CT747" s="236"/>
      <c r="CU747" s="236"/>
      <c r="CV747" s="236"/>
      <c r="CW747" s="236"/>
      <c r="CX747" s="236"/>
      <c r="CY747" s="236"/>
      <c r="CZ747" s="236"/>
    </row>
    <row r="748" ht="25.15" customHeight="true" x14ac:dyDescent="0.2">
      <c r="C748" s="810"/>
      <c r="D748" s="810"/>
      <c r="E748" s="810"/>
      <c r="F748" s="810"/>
      <c r="G748" s="810"/>
      <c r="H748" s="810"/>
      <c r="I748" s="810"/>
      <c r="J748" s="810"/>
      <c r="K748" s="810"/>
      <c r="L748" s="810"/>
      <c r="M748" s="810"/>
      <c r="N748" s="810"/>
      <c r="O748" s="810"/>
      <c r="P748" s="810"/>
      <c r="Q748" s="810"/>
      <c r="BA748" s="236"/>
      <c r="BB748" s="413"/>
      <c r="BC748" s="236"/>
      <c r="BD748" s="236"/>
      <c r="BE748" s="236"/>
      <c r="BF748" s="236"/>
      <c r="BG748" s="236"/>
      <c r="BH748" s="236"/>
      <c r="BI748" s="236"/>
      <c r="BJ748" s="236"/>
      <c r="BK748" s="236"/>
      <c r="BL748" s="236"/>
      <c r="BM748" s="236"/>
      <c r="BN748" s="236"/>
      <c r="BO748" s="236"/>
      <c r="BP748" s="236"/>
      <c r="BQ748" s="236"/>
      <c r="BR748" s="236"/>
      <c r="BS748" s="236"/>
      <c r="BT748" s="236"/>
      <c r="BU748" s="236"/>
      <c r="BV748" s="236"/>
      <c r="BW748" s="236"/>
      <c r="BX748" s="236"/>
      <c r="BY748" s="236"/>
      <c r="BZ748" s="236"/>
      <c r="CA748" s="236"/>
      <c r="CB748" s="236"/>
      <c r="CC748" s="236"/>
      <c r="CD748" s="236"/>
      <c r="CE748" s="236"/>
      <c r="CF748" s="236"/>
      <c r="CG748" s="236"/>
      <c r="CH748" s="236"/>
      <c r="CI748" s="236"/>
      <c r="CJ748" s="236"/>
      <c r="CK748" s="236"/>
      <c r="CL748" s="236"/>
      <c r="CM748" s="236"/>
      <c r="CN748" s="236"/>
      <c r="CO748" s="236"/>
      <c r="CP748" s="236"/>
      <c r="CQ748" s="236"/>
      <c r="CR748" s="236"/>
      <c r="CS748" s="236"/>
      <c r="CT748" s="236"/>
      <c r="CU748" s="236"/>
      <c r="CV748" s="236"/>
      <c r="CW748" s="236"/>
      <c r="CX748" s="236"/>
      <c r="CY748" s="236"/>
      <c r="CZ748" s="236"/>
    </row>
    <row r="749" ht="25.15" customHeight="true" x14ac:dyDescent="0.2">
      <c r="C749" s="810"/>
      <c r="D749" s="810"/>
      <c r="E749" s="810"/>
      <c r="F749" s="810"/>
      <c r="G749" s="810"/>
      <c r="H749" s="810"/>
      <c r="I749" s="810"/>
      <c r="J749" s="810"/>
      <c r="K749" s="810"/>
      <c r="L749" s="810"/>
      <c r="M749" s="810"/>
      <c r="N749" s="810"/>
      <c r="O749" s="810"/>
      <c r="P749" s="810"/>
      <c r="Q749" s="810"/>
      <c r="BA749" s="236"/>
      <c r="BB749" s="413"/>
      <c r="BC749" s="236"/>
      <c r="BD749" s="236"/>
      <c r="BE749" s="236"/>
      <c r="BF749" s="236"/>
      <c r="BG749" s="236"/>
      <c r="BH749" s="236"/>
      <c r="BI749" s="236"/>
      <c r="BJ749" s="236"/>
      <c r="BK749" s="236"/>
      <c r="BL749" s="236"/>
      <c r="BM749" s="236"/>
      <c r="BN749" s="236"/>
      <c r="BO749" s="236"/>
      <c r="BP749" s="236"/>
      <c r="BQ749" s="236"/>
      <c r="BR749" s="236"/>
      <c r="BS749" s="236"/>
      <c r="BT749" s="236"/>
      <c r="BU749" s="236"/>
      <c r="BV749" s="236"/>
      <c r="BW749" s="236"/>
      <c r="BX749" s="236"/>
      <c r="BY749" s="236"/>
      <c r="BZ749" s="236"/>
      <c r="CA749" s="236"/>
      <c r="CB749" s="236"/>
      <c r="CC749" s="236"/>
      <c r="CD749" s="236"/>
      <c r="CE749" s="236"/>
      <c r="CF749" s="236"/>
      <c r="CG749" s="236"/>
      <c r="CH749" s="236"/>
      <c r="CI749" s="236"/>
      <c r="CJ749" s="236"/>
      <c r="CK749" s="236"/>
      <c r="CL749" s="236"/>
      <c r="CM749" s="236"/>
      <c r="CN749" s="236"/>
      <c r="CO749" s="236"/>
      <c r="CP749" s="236"/>
      <c r="CQ749" s="236"/>
      <c r="CR749" s="236"/>
      <c r="CS749" s="236"/>
      <c r="CT749" s="236"/>
      <c r="CU749" s="236"/>
      <c r="CV749" s="236"/>
      <c r="CW749" s="236"/>
      <c r="CX749" s="236"/>
      <c r="CY749" s="236"/>
      <c r="CZ749" s="236"/>
    </row>
    <row r="750" ht="25.15" customHeight="true" x14ac:dyDescent="0.2">
      <c r="C750" s="810"/>
      <c r="D750" s="810"/>
      <c r="E750" s="810"/>
      <c r="F750" s="810"/>
      <c r="G750" s="810"/>
      <c r="H750" s="810"/>
      <c r="I750" s="810"/>
      <c r="J750" s="810"/>
      <c r="K750" s="810"/>
      <c r="L750" s="810"/>
      <c r="M750" s="810"/>
      <c r="N750" s="810"/>
      <c r="O750" s="810"/>
      <c r="P750" s="810"/>
      <c r="Q750" s="810"/>
      <c r="BA750" s="236"/>
      <c r="BB750" s="413"/>
      <c r="BC750" s="236"/>
      <c r="BD750" s="236"/>
      <c r="BE750" s="236"/>
      <c r="BF750" s="236"/>
      <c r="BG750" s="236"/>
      <c r="BH750" s="236"/>
      <c r="BI750" s="236"/>
      <c r="BJ750" s="236"/>
      <c r="BK750" s="236"/>
      <c r="BL750" s="236"/>
      <c r="BM750" s="236"/>
      <c r="BN750" s="236"/>
      <c r="BO750" s="236"/>
      <c r="BP750" s="236"/>
      <c r="BQ750" s="236"/>
      <c r="BR750" s="236"/>
      <c r="BS750" s="236"/>
      <c r="BT750" s="236"/>
      <c r="BU750" s="236"/>
      <c r="BV750" s="236"/>
      <c r="BW750" s="236"/>
      <c r="BX750" s="236"/>
      <c r="BY750" s="236"/>
      <c r="BZ750" s="236"/>
      <c r="CA750" s="236"/>
      <c r="CB750" s="236"/>
      <c r="CC750" s="236"/>
      <c r="CD750" s="236"/>
      <c r="CE750" s="236"/>
      <c r="CF750" s="236"/>
      <c r="CG750" s="236"/>
      <c r="CH750" s="236"/>
      <c r="CI750" s="236"/>
      <c r="CJ750" s="236"/>
      <c r="CK750" s="236"/>
      <c r="CL750" s="236"/>
      <c r="CM750" s="236"/>
      <c r="CN750" s="236"/>
      <c r="CO750" s="236"/>
      <c r="CP750" s="236"/>
      <c r="CQ750" s="236"/>
      <c r="CR750" s="236"/>
      <c r="CS750" s="236"/>
      <c r="CT750" s="236"/>
      <c r="CU750" s="236"/>
      <c r="CV750" s="236"/>
      <c r="CW750" s="236"/>
      <c r="CX750" s="236"/>
      <c r="CY750" s="236"/>
      <c r="CZ750" s="236"/>
    </row>
    <row r="751" ht="25.15" customHeight="true" x14ac:dyDescent="0.2">
      <c r="C751" s="810"/>
      <c r="D751" s="810"/>
      <c r="E751" s="810"/>
      <c r="F751" s="810"/>
      <c r="G751" s="810"/>
      <c r="H751" s="810"/>
      <c r="I751" s="810"/>
      <c r="J751" s="810"/>
      <c r="K751" s="810"/>
      <c r="L751" s="810"/>
      <c r="M751" s="810"/>
      <c r="N751" s="810"/>
      <c r="O751" s="810"/>
      <c r="P751" s="810"/>
      <c r="Q751" s="810"/>
      <c r="BA751" s="236"/>
      <c r="BB751" s="413"/>
      <c r="BC751" s="236"/>
      <c r="BD751" s="236"/>
      <c r="BE751" s="236"/>
      <c r="BF751" s="236"/>
      <c r="BG751" s="236"/>
      <c r="BH751" s="236"/>
      <c r="BI751" s="236"/>
      <c r="BJ751" s="236"/>
      <c r="BK751" s="236"/>
      <c r="BL751" s="236"/>
      <c r="BM751" s="236"/>
      <c r="BN751" s="236"/>
      <c r="BO751" s="236"/>
      <c r="BP751" s="236"/>
      <c r="BQ751" s="236"/>
      <c r="BR751" s="236"/>
      <c r="BS751" s="236"/>
      <c r="BT751" s="236"/>
      <c r="BU751" s="236"/>
      <c r="BV751" s="236"/>
      <c r="BW751" s="236"/>
      <c r="BX751" s="236"/>
      <c r="BY751" s="236"/>
      <c r="BZ751" s="236"/>
      <c r="CA751" s="236"/>
      <c r="CB751" s="236"/>
      <c r="CC751" s="236"/>
      <c r="CD751" s="236"/>
      <c r="CE751" s="236"/>
      <c r="CF751" s="236"/>
      <c r="CG751" s="236"/>
      <c r="CH751" s="236"/>
      <c r="CI751" s="236"/>
      <c r="CJ751" s="236"/>
      <c r="CK751" s="236"/>
      <c r="CL751" s="236"/>
      <c r="CM751" s="236"/>
      <c r="CN751" s="236"/>
      <c r="CO751" s="236"/>
      <c r="CP751" s="236"/>
      <c r="CQ751" s="236"/>
      <c r="CR751" s="236"/>
      <c r="CS751" s="236"/>
      <c r="CT751" s="236"/>
      <c r="CU751" s="236"/>
      <c r="CV751" s="236"/>
      <c r="CW751" s="236"/>
      <c r="CX751" s="236"/>
      <c r="CY751" s="236"/>
      <c r="CZ751" s="236"/>
    </row>
    <row r="752" ht="25.15" customHeight="true" x14ac:dyDescent="0.2">
      <c r="C752" s="810"/>
      <c r="D752" s="810"/>
      <c r="E752" s="810"/>
      <c r="F752" s="810"/>
      <c r="G752" s="810"/>
      <c r="H752" s="810"/>
      <c r="I752" s="810"/>
      <c r="J752" s="810"/>
      <c r="K752" s="810"/>
      <c r="L752" s="810"/>
      <c r="M752" s="810"/>
      <c r="N752" s="810"/>
      <c r="O752" s="810"/>
      <c r="P752" s="810"/>
      <c r="Q752" s="810"/>
      <c r="BA752" s="236"/>
      <c r="BB752" s="413"/>
      <c r="BC752" s="236"/>
      <c r="BD752" s="236"/>
      <c r="BE752" s="236"/>
      <c r="BF752" s="236"/>
      <c r="BG752" s="236"/>
      <c r="BH752" s="236"/>
      <c r="BI752" s="236"/>
      <c r="BJ752" s="236"/>
      <c r="BK752" s="236"/>
      <c r="BL752" s="236"/>
      <c r="BM752" s="236"/>
      <c r="BN752" s="236"/>
      <c r="BO752" s="236"/>
      <c r="BP752" s="236"/>
      <c r="BQ752" s="236"/>
      <c r="BR752" s="236"/>
      <c r="BS752" s="236"/>
      <c r="BT752" s="236"/>
      <c r="BU752" s="236"/>
      <c r="BV752" s="236"/>
      <c r="BW752" s="236"/>
      <c r="BX752" s="236"/>
      <c r="BY752" s="236"/>
      <c r="BZ752" s="236"/>
      <c r="CA752" s="236"/>
      <c r="CB752" s="236"/>
      <c r="CC752" s="236"/>
      <c r="CD752" s="236"/>
      <c r="CE752" s="236"/>
      <c r="CF752" s="236"/>
      <c r="CG752" s="236"/>
      <c r="CH752" s="236"/>
      <c r="CI752" s="236"/>
      <c r="CJ752" s="236"/>
      <c r="CK752" s="236"/>
      <c r="CL752" s="236"/>
      <c r="CM752" s="236"/>
      <c r="CN752" s="236"/>
      <c r="CO752" s="236"/>
      <c r="CP752" s="236"/>
      <c r="CQ752" s="236"/>
      <c r="CR752" s="236"/>
      <c r="CS752" s="236"/>
      <c r="CT752" s="236"/>
      <c r="CU752" s="236"/>
      <c r="CV752" s="236"/>
      <c r="CW752" s="236"/>
      <c r="CX752" s="236"/>
      <c r="CY752" s="236"/>
      <c r="CZ752" s="236"/>
    </row>
    <row r="753" ht="25.15" customHeight="true" x14ac:dyDescent="0.2">
      <c r="C753" s="810"/>
      <c r="D753" s="810"/>
      <c r="E753" s="810"/>
      <c r="F753" s="810"/>
      <c r="G753" s="810"/>
      <c r="H753" s="810"/>
      <c r="I753" s="810"/>
      <c r="J753" s="810"/>
      <c r="K753" s="810"/>
      <c r="L753" s="810"/>
      <c r="M753" s="810"/>
      <c r="N753" s="810"/>
      <c r="O753" s="810"/>
      <c r="P753" s="810"/>
      <c r="Q753" s="810"/>
      <c r="BA753" s="236"/>
      <c r="BB753" s="413"/>
      <c r="BC753" s="236"/>
      <c r="BD753" s="236"/>
      <c r="BE753" s="236"/>
      <c r="BF753" s="236"/>
      <c r="BG753" s="236"/>
      <c r="BH753" s="236"/>
      <c r="BI753" s="236"/>
      <c r="BJ753" s="236"/>
      <c r="BK753" s="236"/>
      <c r="BL753" s="236"/>
      <c r="BM753" s="236"/>
      <c r="BN753" s="236"/>
      <c r="BO753" s="236"/>
      <c r="BP753" s="236"/>
      <c r="BQ753" s="236"/>
      <c r="BR753" s="236"/>
      <c r="BS753" s="236"/>
      <c r="BT753" s="236"/>
      <c r="BU753" s="236"/>
      <c r="BV753" s="236"/>
      <c r="BW753" s="236"/>
      <c r="BX753" s="236"/>
      <c r="BY753" s="236"/>
      <c r="BZ753" s="236"/>
      <c r="CA753" s="236"/>
      <c r="CB753" s="236"/>
      <c r="CC753" s="236"/>
      <c r="CD753" s="236"/>
      <c r="CE753" s="236"/>
      <c r="CF753" s="236"/>
      <c r="CG753" s="236"/>
      <c r="CH753" s="236"/>
      <c r="CI753" s="236"/>
      <c r="CJ753" s="236"/>
      <c r="CK753" s="236"/>
      <c r="CL753" s="236"/>
      <c r="CM753" s="236"/>
      <c r="CN753" s="236"/>
      <c r="CO753" s="236"/>
      <c r="CP753" s="236"/>
      <c r="CQ753" s="236"/>
      <c r="CR753" s="236"/>
      <c r="CS753" s="236"/>
      <c r="CT753" s="236"/>
      <c r="CU753" s="236"/>
      <c r="CV753" s="236"/>
      <c r="CW753" s="236"/>
      <c r="CX753" s="236"/>
      <c r="CY753" s="236"/>
      <c r="CZ753" s="236"/>
    </row>
    <row r="754" ht="25.15" customHeight="true" x14ac:dyDescent="0.2">
      <c r="C754" s="810"/>
      <c r="D754" s="810"/>
      <c r="E754" s="810"/>
      <c r="F754" s="810"/>
      <c r="G754" s="810"/>
      <c r="H754" s="810"/>
      <c r="I754" s="810"/>
      <c r="J754" s="810"/>
      <c r="K754" s="810"/>
      <c r="L754" s="810"/>
      <c r="M754" s="810"/>
      <c r="N754" s="810"/>
      <c r="O754" s="810"/>
      <c r="P754" s="810"/>
      <c r="Q754" s="810"/>
      <c r="BA754" s="236"/>
      <c r="BB754" s="413"/>
      <c r="BC754" s="236"/>
      <c r="BD754" s="236"/>
      <c r="BE754" s="236"/>
      <c r="BF754" s="236"/>
      <c r="BG754" s="236"/>
      <c r="BH754" s="236"/>
      <c r="BI754" s="236"/>
      <c r="BJ754" s="236"/>
      <c r="BK754" s="236"/>
      <c r="BL754" s="236"/>
      <c r="BM754" s="236"/>
      <c r="BN754" s="236"/>
      <c r="BO754" s="236"/>
      <c r="BP754" s="236"/>
      <c r="BQ754" s="236"/>
      <c r="BR754" s="236"/>
      <c r="BS754" s="236"/>
      <c r="BT754" s="236"/>
      <c r="BU754" s="236"/>
      <c r="BV754" s="236"/>
      <c r="BW754" s="236"/>
      <c r="BX754" s="236"/>
      <c r="BY754" s="236"/>
      <c r="BZ754" s="236"/>
      <c r="CA754" s="236"/>
      <c r="CB754" s="236"/>
      <c r="CC754" s="236"/>
      <c r="CD754" s="236"/>
      <c r="CE754" s="236"/>
      <c r="CF754" s="236"/>
      <c r="CG754" s="236"/>
      <c r="CH754" s="236"/>
      <c r="CI754" s="236"/>
      <c r="CJ754" s="236"/>
      <c r="CK754" s="236"/>
      <c r="CL754" s="236"/>
      <c r="CM754" s="236"/>
      <c r="CN754" s="236"/>
      <c r="CO754" s="236"/>
      <c r="CP754" s="236"/>
      <c r="CQ754" s="236"/>
      <c r="CR754" s="236"/>
      <c r="CS754" s="236"/>
      <c r="CT754" s="236"/>
      <c r="CU754" s="236"/>
      <c r="CV754" s="236"/>
      <c r="CW754" s="236"/>
      <c r="CX754" s="236"/>
      <c r="CY754" s="236"/>
      <c r="CZ754" s="236"/>
    </row>
    <row r="755" ht="25.15" customHeight="true" x14ac:dyDescent="0.2">
      <c r="C755" s="810"/>
      <c r="D755" s="810"/>
      <c r="E755" s="810"/>
      <c r="F755" s="810"/>
      <c r="G755" s="810"/>
      <c r="H755" s="810"/>
      <c r="I755" s="810"/>
      <c r="J755" s="810"/>
      <c r="K755" s="810"/>
      <c r="L755" s="810"/>
      <c r="M755" s="810"/>
      <c r="N755" s="810"/>
      <c r="O755" s="810"/>
      <c r="P755" s="810"/>
      <c r="Q755" s="810"/>
      <c r="BA755" s="236"/>
      <c r="BB755" s="413"/>
      <c r="BC755" s="236"/>
      <c r="BD755" s="236"/>
      <c r="BE755" s="236"/>
      <c r="BF755" s="236"/>
      <c r="BG755" s="236"/>
      <c r="BH755" s="236"/>
      <c r="BI755" s="236"/>
      <c r="BJ755" s="236"/>
      <c r="BK755" s="236"/>
      <c r="BL755" s="236"/>
      <c r="BM755" s="236"/>
      <c r="BN755" s="236"/>
      <c r="BO755" s="236"/>
      <c r="BP755" s="236"/>
      <c r="BQ755" s="236"/>
      <c r="BR755" s="236"/>
      <c r="BS755" s="236"/>
      <c r="BT755" s="236"/>
      <c r="BU755" s="236"/>
      <c r="BV755" s="236"/>
      <c r="BW755" s="236"/>
      <c r="BX755" s="236"/>
      <c r="BY755" s="236"/>
      <c r="BZ755" s="236"/>
      <c r="CA755" s="236"/>
      <c r="CB755" s="236"/>
      <c r="CC755" s="236"/>
      <c r="CD755" s="236"/>
      <c r="CE755" s="236"/>
      <c r="CF755" s="236"/>
      <c r="CG755" s="236"/>
      <c r="CH755" s="236"/>
      <c r="CI755" s="236"/>
      <c r="CJ755" s="236"/>
      <c r="CK755" s="236"/>
      <c r="CL755" s="236"/>
      <c r="CM755" s="236"/>
      <c r="CN755" s="236"/>
      <c r="CO755" s="236"/>
      <c r="CP755" s="236"/>
      <c r="CQ755" s="236"/>
      <c r="CR755" s="236"/>
      <c r="CS755" s="236"/>
      <c r="CT755" s="236"/>
      <c r="CU755" s="236"/>
      <c r="CV755" s="236"/>
      <c r="CW755" s="236"/>
      <c r="CX755" s="236"/>
      <c r="CY755" s="236"/>
      <c r="CZ755" s="236"/>
    </row>
    <row r="756" ht="25.15" customHeight="true" x14ac:dyDescent="0.2">
      <c r="C756" s="810"/>
      <c r="D756" s="810"/>
      <c r="E756" s="810"/>
      <c r="F756" s="810"/>
      <c r="G756" s="810"/>
      <c r="H756" s="810"/>
      <c r="I756" s="810"/>
      <c r="J756" s="810"/>
      <c r="K756" s="810"/>
      <c r="L756" s="810"/>
      <c r="M756" s="810"/>
      <c r="N756" s="810"/>
      <c r="O756" s="810"/>
      <c r="P756" s="810"/>
      <c r="Q756" s="810"/>
      <c r="BA756" s="236"/>
      <c r="BB756" s="413"/>
      <c r="BC756" s="236"/>
      <c r="BD756" s="236"/>
      <c r="BE756" s="236"/>
      <c r="BF756" s="236"/>
      <c r="BG756" s="236"/>
      <c r="BH756" s="236"/>
      <c r="BI756" s="236"/>
      <c r="BJ756" s="236"/>
      <c r="BK756" s="236"/>
      <c r="BL756" s="236"/>
      <c r="BM756" s="236"/>
      <c r="BN756" s="236"/>
      <c r="BO756" s="236"/>
      <c r="BP756" s="236"/>
      <c r="BQ756" s="236"/>
      <c r="BR756" s="236"/>
      <c r="BS756" s="236"/>
      <c r="BT756" s="236"/>
      <c r="BU756" s="236"/>
      <c r="BV756" s="236"/>
      <c r="BW756" s="236"/>
      <c r="BX756" s="236"/>
      <c r="BY756" s="236"/>
      <c r="BZ756" s="236"/>
      <c r="CA756" s="236"/>
      <c r="CB756" s="236"/>
      <c r="CC756" s="236"/>
      <c r="CD756" s="236"/>
      <c r="CE756" s="236"/>
      <c r="CF756" s="236"/>
      <c r="CG756" s="236"/>
      <c r="CH756" s="236"/>
      <c r="CI756" s="236"/>
      <c r="CJ756" s="236"/>
      <c r="CK756" s="236"/>
      <c r="CL756" s="236"/>
      <c r="CM756" s="236"/>
      <c r="CN756" s="236"/>
      <c r="CO756" s="236"/>
      <c r="CP756" s="236"/>
      <c r="CQ756" s="236"/>
      <c r="CR756" s="236"/>
      <c r="CS756" s="236"/>
      <c r="CT756" s="236"/>
      <c r="CU756" s="236"/>
      <c r="CV756" s="236"/>
      <c r="CW756" s="236"/>
      <c r="CX756" s="236"/>
      <c r="CY756" s="236"/>
      <c r="CZ756" s="236"/>
    </row>
    <row r="757" ht="25.15" customHeight="true" x14ac:dyDescent="0.2">
      <c r="C757" s="810"/>
      <c r="D757" s="810"/>
      <c r="E757" s="810"/>
      <c r="F757" s="810"/>
      <c r="G757" s="810"/>
      <c r="H757" s="810"/>
      <c r="I757" s="810"/>
      <c r="J757" s="810"/>
      <c r="K757" s="810"/>
      <c r="L757" s="810"/>
      <c r="M757" s="810"/>
      <c r="N757" s="810"/>
      <c r="O757" s="810"/>
      <c r="P757" s="810"/>
      <c r="Q757" s="810"/>
      <c r="BA757" s="236"/>
      <c r="BB757" s="413"/>
      <c r="BC757" s="236"/>
      <c r="BD757" s="236"/>
      <c r="BE757" s="236"/>
      <c r="BF757" s="236"/>
      <c r="BG757" s="236"/>
      <c r="BH757" s="236"/>
      <c r="BI757" s="236"/>
      <c r="BJ757" s="236"/>
      <c r="BK757" s="236"/>
      <c r="BL757" s="236"/>
      <c r="BM757" s="236"/>
      <c r="BN757" s="236"/>
      <c r="BO757" s="236"/>
      <c r="BP757" s="236"/>
      <c r="BQ757" s="236"/>
      <c r="BR757" s="236"/>
      <c r="BS757" s="236"/>
      <c r="BT757" s="236"/>
      <c r="BU757" s="236"/>
      <c r="BV757" s="236"/>
      <c r="BW757" s="236"/>
      <c r="BX757" s="236"/>
      <c r="BY757" s="236"/>
      <c r="BZ757" s="236"/>
      <c r="CA757" s="236"/>
      <c r="CB757" s="236"/>
      <c r="CC757" s="236"/>
      <c r="CD757" s="236"/>
      <c r="CE757" s="236"/>
      <c r="CF757" s="236"/>
      <c r="CG757" s="236"/>
      <c r="CH757" s="236"/>
      <c r="CI757" s="236"/>
      <c r="CJ757" s="236"/>
      <c r="CK757" s="236"/>
      <c r="CL757" s="236"/>
      <c r="CM757" s="236"/>
      <c r="CN757" s="236"/>
      <c r="CO757" s="236"/>
      <c r="CP757" s="236"/>
      <c r="CQ757" s="236"/>
      <c r="CR757" s="236"/>
      <c r="CS757" s="236"/>
      <c r="CT757" s="236"/>
      <c r="CU757" s="236"/>
      <c r="CV757" s="236"/>
      <c r="CW757" s="236"/>
      <c r="CX757" s="236"/>
      <c r="CY757" s="236"/>
      <c r="CZ757" s="236"/>
    </row>
    <row r="758" ht="25.15" customHeight="true" x14ac:dyDescent="0.2">
      <c r="C758" s="810"/>
      <c r="D758" s="810"/>
      <c r="E758" s="810"/>
      <c r="F758" s="810"/>
      <c r="G758" s="810"/>
      <c r="H758" s="810"/>
      <c r="I758" s="810"/>
      <c r="J758" s="810"/>
      <c r="K758" s="810"/>
      <c r="L758" s="810"/>
      <c r="M758" s="810"/>
      <c r="N758" s="810"/>
      <c r="O758" s="810"/>
      <c r="P758" s="810"/>
      <c r="Q758" s="810"/>
      <c r="BA758" s="236"/>
      <c r="BB758" s="413"/>
      <c r="BC758" s="236"/>
      <c r="BD758" s="236"/>
      <c r="BE758" s="236"/>
      <c r="BF758" s="236"/>
      <c r="BG758" s="236"/>
      <c r="BH758" s="236"/>
      <c r="BI758" s="236"/>
      <c r="BJ758" s="236"/>
      <c r="BK758" s="236"/>
      <c r="BL758" s="236"/>
      <c r="BM758" s="236"/>
      <c r="BN758" s="236"/>
      <c r="BO758" s="236"/>
      <c r="BP758" s="236"/>
      <c r="BQ758" s="236"/>
      <c r="BR758" s="236"/>
      <c r="BS758" s="236"/>
      <c r="BT758" s="236"/>
      <c r="BU758" s="236"/>
      <c r="BV758" s="236"/>
      <c r="BW758" s="236"/>
      <c r="BX758" s="236"/>
      <c r="BY758" s="236"/>
      <c r="BZ758" s="236"/>
      <c r="CA758" s="236"/>
      <c r="CB758" s="236"/>
      <c r="CC758" s="236"/>
      <c r="CD758" s="236"/>
      <c r="CE758" s="236"/>
      <c r="CF758" s="236"/>
      <c r="CG758" s="236"/>
      <c r="CH758" s="236"/>
      <c r="CI758" s="236"/>
      <c r="CJ758" s="236"/>
      <c r="CK758" s="236"/>
      <c r="CL758" s="236"/>
      <c r="CM758" s="236"/>
      <c r="CN758" s="236"/>
      <c r="CO758" s="236"/>
      <c r="CP758" s="236"/>
      <c r="CQ758" s="236"/>
      <c r="CR758" s="236"/>
      <c r="CS758" s="236"/>
      <c r="CT758" s="236"/>
      <c r="CU758" s="236"/>
      <c r="CV758" s="236"/>
      <c r="CW758" s="236"/>
      <c r="CX758" s="236"/>
      <c r="CY758" s="236"/>
      <c r="CZ758" s="236"/>
    </row>
    <row r="759" ht="25.15" customHeight="true" x14ac:dyDescent="0.2">
      <c r="C759" s="810"/>
      <c r="D759" s="810"/>
      <c r="E759" s="810"/>
      <c r="F759" s="810"/>
      <c r="G759" s="810"/>
      <c r="H759" s="810"/>
      <c r="I759" s="810"/>
      <c r="J759" s="810"/>
      <c r="K759" s="810"/>
      <c r="L759" s="810"/>
      <c r="M759" s="810"/>
      <c r="N759" s="810"/>
      <c r="O759" s="810"/>
      <c r="P759" s="810"/>
      <c r="Q759" s="810"/>
      <c r="BA759" s="236"/>
      <c r="BB759" s="413"/>
      <c r="BC759" s="236"/>
      <c r="BD759" s="236"/>
      <c r="BE759" s="236"/>
      <c r="BF759" s="236"/>
      <c r="BG759" s="236"/>
      <c r="BH759" s="236"/>
      <c r="BI759" s="236"/>
      <c r="BJ759" s="236"/>
      <c r="BK759" s="236"/>
      <c r="BL759" s="236"/>
      <c r="BM759" s="236"/>
      <c r="BN759" s="236"/>
      <c r="BO759" s="236"/>
      <c r="BP759" s="236"/>
      <c r="BQ759" s="236"/>
      <c r="BR759" s="236"/>
      <c r="BS759" s="236"/>
      <c r="BT759" s="236"/>
      <c r="BU759" s="236"/>
      <c r="BV759" s="236"/>
      <c r="BW759" s="236"/>
      <c r="BX759" s="236"/>
      <c r="BY759" s="236"/>
      <c r="BZ759" s="236"/>
      <c r="CA759" s="236"/>
      <c r="CB759" s="236"/>
      <c r="CC759" s="236"/>
      <c r="CD759" s="236"/>
      <c r="CE759" s="236"/>
      <c r="CF759" s="236"/>
      <c r="CG759" s="236"/>
      <c r="CH759" s="236"/>
      <c r="CI759" s="236"/>
      <c r="CJ759" s="236"/>
      <c r="CK759" s="236"/>
      <c r="CL759" s="236"/>
      <c r="CM759" s="236"/>
      <c r="CN759" s="236"/>
      <c r="CO759" s="236"/>
      <c r="CP759" s="236"/>
      <c r="CQ759" s="236"/>
      <c r="CR759" s="236"/>
      <c r="CS759" s="236"/>
      <c r="CT759" s="236"/>
      <c r="CU759" s="236"/>
      <c r="CV759" s="236"/>
      <c r="CW759" s="236"/>
      <c r="CX759" s="236"/>
      <c r="CY759" s="236"/>
      <c r="CZ759" s="236"/>
    </row>
    <row r="760" ht="25.15" customHeight="true" x14ac:dyDescent="0.2">
      <c r="C760" s="810"/>
      <c r="D760" s="810"/>
      <c r="E760" s="810"/>
      <c r="F760" s="810"/>
      <c r="G760" s="810"/>
      <c r="H760" s="810"/>
      <c r="I760" s="810"/>
      <c r="J760" s="810"/>
      <c r="K760" s="810"/>
      <c r="L760" s="810"/>
      <c r="M760" s="810"/>
      <c r="N760" s="810"/>
      <c r="O760" s="810"/>
      <c r="P760" s="810"/>
      <c r="Q760" s="810"/>
      <c r="BA760" s="236"/>
      <c r="BB760" s="413"/>
      <c r="BC760" s="236"/>
      <c r="BD760" s="236"/>
      <c r="BE760" s="236"/>
      <c r="BF760" s="236"/>
      <c r="BG760" s="236"/>
      <c r="BH760" s="236"/>
      <c r="BI760" s="236"/>
      <c r="BJ760" s="236"/>
      <c r="BK760" s="236"/>
      <c r="BL760" s="236"/>
      <c r="BM760" s="236"/>
      <c r="BN760" s="236"/>
      <c r="BO760" s="236"/>
      <c r="BP760" s="236"/>
      <c r="BQ760" s="236"/>
      <c r="BR760" s="236"/>
      <c r="BS760" s="236"/>
      <c r="BT760" s="236"/>
      <c r="BU760" s="236"/>
      <c r="BV760" s="236"/>
      <c r="BW760" s="236"/>
      <c r="BX760" s="236"/>
      <c r="BY760" s="236"/>
      <c r="BZ760" s="236"/>
      <c r="CA760" s="236"/>
      <c r="CB760" s="236"/>
      <c r="CC760" s="236"/>
      <c r="CD760" s="236"/>
      <c r="CE760" s="236"/>
      <c r="CF760" s="236"/>
      <c r="CG760" s="236"/>
      <c r="CH760" s="236"/>
      <c r="CI760" s="236"/>
      <c r="CJ760" s="236"/>
      <c r="CK760" s="236"/>
      <c r="CL760" s="236"/>
      <c r="CM760" s="236"/>
      <c r="CN760" s="236"/>
      <c r="CO760" s="236"/>
      <c r="CP760" s="236"/>
      <c r="CQ760" s="236"/>
      <c r="CR760" s="236"/>
      <c r="CS760" s="236"/>
      <c r="CT760" s="236"/>
      <c r="CU760" s="236"/>
      <c r="CV760" s="236"/>
      <c r="CW760" s="236"/>
      <c r="CX760" s="236"/>
      <c r="CY760" s="236"/>
      <c r="CZ760" s="236"/>
    </row>
    <row r="761" ht="25.15" customHeight="true" x14ac:dyDescent="0.2">
      <c r="C761" s="810"/>
      <c r="D761" s="810"/>
      <c r="E761" s="810"/>
      <c r="F761" s="810"/>
      <c r="G761" s="810"/>
      <c r="H761" s="810"/>
      <c r="I761" s="810"/>
      <c r="J761" s="810"/>
      <c r="K761" s="810"/>
      <c r="L761" s="810"/>
      <c r="M761" s="810"/>
      <c r="N761" s="810"/>
      <c r="O761" s="810"/>
      <c r="P761" s="810"/>
      <c r="Q761" s="810"/>
      <c r="BA761" s="236"/>
      <c r="BB761" s="413"/>
      <c r="BC761" s="236"/>
      <c r="BD761" s="236"/>
      <c r="BE761" s="236"/>
      <c r="BF761" s="236"/>
      <c r="BG761" s="236"/>
      <c r="BH761" s="236"/>
      <c r="BI761" s="236"/>
      <c r="BJ761" s="236"/>
      <c r="BK761" s="236"/>
      <c r="BL761" s="236"/>
      <c r="BM761" s="236"/>
      <c r="BN761" s="236"/>
      <c r="BO761" s="236"/>
      <c r="BP761" s="236"/>
      <c r="BQ761" s="236"/>
      <c r="BR761" s="236"/>
      <c r="BS761" s="236"/>
      <c r="BT761" s="236"/>
      <c r="BU761" s="236"/>
      <c r="BV761" s="236"/>
      <c r="BW761" s="236"/>
      <c r="BX761" s="236"/>
      <c r="BY761" s="236"/>
      <c r="BZ761" s="236"/>
      <c r="CA761" s="236"/>
      <c r="CB761" s="236"/>
      <c r="CC761" s="236"/>
      <c r="CD761" s="236"/>
      <c r="CE761" s="236"/>
      <c r="CF761" s="236"/>
      <c r="CG761" s="236"/>
      <c r="CH761" s="236"/>
      <c r="CI761" s="236"/>
      <c r="CJ761" s="236"/>
      <c r="CK761" s="236"/>
      <c r="CL761" s="236"/>
      <c r="CM761" s="236"/>
      <c r="CN761" s="236"/>
      <c r="CO761" s="236"/>
      <c r="CP761" s="236"/>
      <c r="CQ761" s="236"/>
      <c r="CR761" s="236"/>
      <c r="CS761" s="236"/>
      <c r="CT761" s="236"/>
      <c r="CU761" s="236"/>
      <c r="CV761" s="236"/>
      <c r="CW761" s="236"/>
      <c r="CX761" s="236"/>
      <c r="CY761" s="236"/>
      <c r="CZ761" s="236"/>
    </row>
    <row r="762" ht="25.15" customHeight="true" x14ac:dyDescent="0.2">
      <c r="C762" s="810"/>
      <c r="D762" s="810"/>
      <c r="E762" s="810"/>
      <c r="F762" s="810"/>
      <c r="G762" s="810"/>
      <c r="H762" s="810"/>
      <c r="I762" s="810"/>
      <c r="J762" s="810"/>
      <c r="K762" s="810"/>
      <c r="L762" s="810"/>
      <c r="M762" s="810"/>
      <c r="N762" s="810"/>
      <c r="O762" s="810"/>
      <c r="P762" s="810"/>
      <c r="Q762" s="810"/>
      <c r="BA762" s="236"/>
      <c r="BB762" s="413"/>
      <c r="BC762" s="236"/>
      <c r="BD762" s="236"/>
      <c r="BE762" s="236"/>
      <c r="BF762" s="236"/>
      <c r="BG762" s="236"/>
      <c r="BH762" s="236"/>
      <c r="BI762" s="236"/>
      <c r="BJ762" s="236"/>
      <c r="BK762" s="236"/>
      <c r="BL762" s="236"/>
      <c r="BM762" s="236"/>
      <c r="BN762" s="236"/>
      <c r="BO762" s="236"/>
      <c r="BP762" s="236"/>
      <c r="BQ762" s="236"/>
      <c r="BR762" s="236"/>
      <c r="BS762" s="236"/>
      <c r="BT762" s="236"/>
      <c r="BU762" s="236"/>
      <c r="BV762" s="236"/>
      <c r="BW762" s="236"/>
      <c r="BX762" s="236"/>
      <c r="BY762" s="236"/>
      <c r="BZ762" s="236"/>
      <c r="CA762" s="236"/>
      <c r="CB762" s="236"/>
      <c r="CC762" s="236"/>
      <c r="CD762" s="236"/>
      <c r="CE762" s="236"/>
      <c r="CF762" s="236"/>
      <c r="CG762" s="236"/>
      <c r="CH762" s="236"/>
      <c r="CI762" s="236"/>
      <c r="CJ762" s="236"/>
      <c r="CK762" s="236"/>
      <c r="CL762" s="236"/>
      <c r="CM762" s="236"/>
      <c r="CN762" s="236"/>
      <c r="CO762" s="236"/>
      <c r="CP762" s="236"/>
      <c r="CQ762" s="236"/>
      <c r="CR762" s="236"/>
      <c r="CS762" s="236"/>
      <c r="CT762" s="236"/>
      <c r="CU762" s="236"/>
      <c r="CV762" s="236"/>
      <c r="CW762" s="236"/>
      <c r="CX762" s="236"/>
      <c r="CY762" s="236"/>
      <c r="CZ762" s="236"/>
    </row>
    <row r="763" ht="25.15" customHeight="true" x14ac:dyDescent="0.2">
      <c r="C763" s="810"/>
      <c r="D763" s="810"/>
      <c r="E763" s="810"/>
      <c r="F763" s="810"/>
      <c r="G763" s="810"/>
      <c r="H763" s="810"/>
      <c r="I763" s="810"/>
      <c r="J763" s="810"/>
      <c r="K763" s="810"/>
      <c r="L763" s="810"/>
      <c r="M763" s="810"/>
      <c r="N763" s="810"/>
      <c r="O763" s="810"/>
      <c r="P763" s="810"/>
      <c r="Q763" s="810"/>
      <c r="BA763" s="236"/>
      <c r="BB763" s="413"/>
      <c r="BC763" s="236"/>
      <c r="BD763" s="236"/>
      <c r="BE763" s="236"/>
      <c r="BF763" s="236"/>
      <c r="BG763" s="236"/>
      <c r="BH763" s="236"/>
      <c r="BI763" s="236"/>
      <c r="BJ763" s="236"/>
      <c r="BK763" s="236"/>
      <c r="BL763" s="236"/>
      <c r="BM763" s="236"/>
      <c r="BN763" s="236"/>
      <c r="BO763" s="236"/>
      <c r="BP763" s="236"/>
      <c r="BQ763" s="236"/>
      <c r="BR763" s="236"/>
      <c r="BS763" s="236"/>
      <c r="BT763" s="236"/>
      <c r="BU763" s="236"/>
      <c r="BV763" s="236"/>
      <c r="BW763" s="236"/>
      <c r="BX763" s="236"/>
      <c r="BY763" s="236"/>
      <c r="BZ763" s="236"/>
      <c r="CA763" s="236"/>
      <c r="CB763" s="236"/>
      <c r="CC763" s="236"/>
      <c r="CD763" s="236"/>
      <c r="CE763" s="236"/>
      <c r="CF763" s="236"/>
      <c r="CG763" s="236"/>
      <c r="CH763" s="236"/>
      <c r="CI763" s="236"/>
      <c r="CJ763" s="236"/>
      <c r="CK763" s="236"/>
      <c r="CL763" s="236"/>
      <c r="CM763" s="236"/>
      <c r="CN763" s="236"/>
      <c r="CO763" s="236"/>
      <c r="CP763" s="236"/>
      <c r="CQ763" s="236"/>
      <c r="CR763" s="236"/>
      <c r="CS763" s="236"/>
      <c r="CT763" s="236"/>
      <c r="CU763" s="236"/>
      <c r="CV763" s="236"/>
      <c r="CW763" s="236"/>
      <c r="CX763" s="236"/>
      <c r="CY763" s="236"/>
      <c r="CZ763" s="236"/>
    </row>
    <row r="764" ht="25.15" customHeight="true" x14ac:dyDescent="0.2">
      <c r="C764" s="810"/>
      <c r="D764" s="810"/>
      <c r="E764" s="810"/>
      <c r="F764" s="810"/>
      <c r="G764" s="810"/>
      <c r="H764" s="810"/>
      <c r="I764" s="810"/>
      <c r="J764" s="810"/>
      <c r="K764" s="810"/>
      <c r="L764" s="810"/>
      <c r="M764" s="810"/>
      <c r="N764" s="810"/>
      <c r="O764" s="810"/>
      <c r="P764" s="810"/>
      <c r="Q764" s="810"/>
      <c r="BA764" s="236"/>
      <c r="BB764" s="413"/>
      <c r="BC764" s="236"/>
      <c r="BD764" s="236"/>
      <c r="BE764" s="236"/>
      <c r="BF764" s="236"/>
      <c r="BG764" s="236"/>
      <c r="BH764" s="236"/>
      <c r="BI764" s="236"/>
      <c r="BJ764" s="236"/>
      <c r="BK764" s="236"/>
      <c r="BL764" s="236"/>
      <c r="BM764" s="236"/>
      <c r="BN764" s="236"/>
      <c r="BO764" s="236"/>
      <c r="BP764" s="236"/>
      <c r="BQ764" s="236"/>
      <c r="BR764" s="236"/>
      <c r="BS764" s="236"/>
      <c r="BT764" s="236"/>
      <c r="BU764" s="236"/>
      <c r="BV764" s="236"/>
      <c r="BW764" s="236"/>
      <c r="BX764" s="236"/>
      <c r="BY764" s="236"/>
      <c r="BZ764" s="236"/>
      <c r="CA764" s="236"/>
      <c r="CB764" s="236"/>
      <c r="CC764" s="236"/>
      <c r="CD764" s="236"/>
      <c r="CE764" s="236"/>
      <c r="CF764" s="236"/>
      <c r="CG764" s="236"/>
      <c r="CH764" s="236"/>
      <c r="CI764" s="236"/>
      <c r="CJ764" s="236"/>
      <c r="CK764" s="236"/>
      <c r="CL764" s="236"/>
      <c r="CM764" s="236"/>
      <c r="CN764" s="236"/>
      <c r="CO764" s="236"/>
      <c r="CP764" s="236"/>
      <c r="CQ764" s="236"/>
      <c r="CR764" s="236"/>
      <c r="CS764" s="236"/>
      <c r="CT764" s="236"/>
      <c r="CU764" s="236"/>
      <c r="CV764" s="236"/>
      <c r="CW764" s="236"/>
      <c r="CX764" s="236"/>
      <c r="CY764" s="236"/>
      <c r="CZ764" s="236"/>
    </row>
    <row r="765" ht="25.15" customHeight="true" x14ac:dyDescent="0.2">
      <c r="C765" s="810"/>
      <c r="D765" s="810"/>
      <c r="E765" s="810"/>
      <c r="F765" s="810"/>
      <c r="G765" s="810"/>
      <c r="H765" s="810"/>
      <c r="I765" s="810"/>
      <c r="J765" s="810"/>
      <c r="K765" s="810"/>
      <c r="L765" s="810"/>
      <c r="M765" s="810"/>
      <c r="N765" s="810"/>
      <c r="O765" s="810"/>
      <c r="P765" s="810"/>
      <c r="Q765" s="810"/>
      <c r="BA765" s="236"/>
      <c r="BB765" s="413"/>
      <c r="BC765" s="236"/>
      <c r="BD765" s="236"/>
      <c r="BE765" s="236"/>
      <c r="BF765" s="236"/>
      <c r="BG765" s="236"/>
      <c r="BH765" s="236"/>
      <c r="BI765" s="236"/>
      <c r="BJ765" s="236"/>
      <c r="BK765" s="236"/>
      <c r="BL765" s="236"/>
      <c r="BM765" s="236"/>
      <c r="BN765" s="236"/>
      <c r="BO765" s="236"/>
      <c r="BP765" s="236"/>
      <c r="BQ765" s="236"/>
      <c r="BR765" s="236"/>
      <c r="BS765" s="236"/>
      <c r="BT765" s="236"/>
      <c r="BU765" s="236"/>
      <c r="BV765" s="236"/>
      <c r="BW765" s="236"/>
      <c r="BX765" s="236"/>
      <c r="BY765" s="236"/>
      <c r="BZ765" s="236"/>
      <c r="CA765" s="236"/>
      <c r="CB765" s="236"/>
      <c r="CC765" s="236"/>
      <c r="CD765" s="236"/>
      <c r="CE765" s="236"/>
      <c r="CF765" s="236"/>
      <c r="CG765" s="236"/>
      <c r="CH765" s="236"/>
      <c r="CI765" s="236"/>
      <c r="CJ765" s="236"/>
      <c r="CK765" s="236"/>
      <c r="CL765" s="236"/>
      <c r="CM765" s="236"/>
      <c r="CN765" s="236"/>
      <c r="CO765" s="236"/>
      <c r="CP765" s="236"/>
      <c r="CQ765" s="236"/>
      <c r="CR765" s="236"/>
      <c r="CS765" s="236"/>
      <c r="CT765" s="236"/>
      <c r="CU765" s="236"/>
      <c r="CV765" s="236"/>
      <c r="CW765" s="236"/>
      <c r="CX765" s="236"/>
      <c r="CY765" s="236"/>
      <c r="CZ765" s="236"/>
    </row>
    <row r="766" ht="25.15" customHeight="true" x14ac:dyDescent="0.2">
      <c r="C766" s="810"/>
      <c r="D766" s="810"/>
      <c r="E766" s="810"/>
      <c r="F766" s="810"/>
      <c r="G766" s="810"/>
      <c r="H766" s="810"/>
      <c r="I766" s="810"/>
      <c r="J766" s="810"/>
      <c r="K766" s="810"/>
      <c r="L766" s="810"/>
      <c r="M766" s="810"/>
      <c r="N766" s="810"/>
      <c r="O766" s="810"/>
      <c r="P766" s="810"/>
      <c r="Q766" s="810"/>
      <c r="BA766" s="236"/>
      <c r="BB766" s="413"/>
      <c r="BC766" s="236"/>
      <c r="BD766" s="236"/>
      <c r="BE766" s="236"/>
      <c r="BF766" s="236"/>
      <c r="BG766" s="236"/>
      <c r="BH766" s="236"/>
      <c r="BI766" s="236"/>
      <c r="BJ766" s="236"/>
      <c r="BK766" s="236"/>
      <c r="BL766" s="236"/>
      <c r="BM766" s="236"/>
      <c r="BN766" s="236"/>
      <c r="BO766" s="236"/>
      <c r="BP766" s="236"/>
      <c r="BQ766" s="236"/>
      <c r="BR766" s="236"/>
      <c r="BS766" s="236"/>
      <c r="BT766" s="236"/>
      <c r="BU766" s="236"/>
      <c r="BV766" s="236"/>
      <c r="BW766" s="236"/>
      <c r="BX766" s="236"/>
      <c r="BY766" s="236"/>
      <c r="BZ766" s="236"/>
      <c r="CA766" s="236"/>
      <c r="CB766" s="236"/>
      <c r="CC766" s="236"/>
      <c r="CD766" s="236"/>
      <c r="CE766" s="236"/>
      <c r="CF766" s="236"/>
      <c r="CG766" s="236"/>
      <c r="CH766" s="236"/>
      <c r="CI766" s="236"/>
      <c r="CJ766" s="236"/>
      <c r="CK766" s="236"/>
      <c r="CL766" s="236"/>
      <c r="CM766" s="236"/>
      <c r="CN766" s="236"/>
      <c r="CO766" s="236"/>
      <c r="CP766" s="236"/>
      <c r="CQ766" s="236"/>
      <c r="CR766" s="236"/>
      <c r="CS766" s="236"/>
      <c r="CT766" s="236"/>
      <c r="CU766" s="236"/>
      <c r="CV766" s="236"/>
      <c r="CW766" s="236"/>
      <c r="CX766" s="236"/>
      <c r="CY766" s="236"/>
      <c r="CZ766" s="236"/>
    </row>
    <row r="767" ht="25.15" customHeight="true" x14ac:dyDescent="0.2">
      <c r="C767" s="810"/>
      <c r="D767" s="810"/>
      <c r="E767" s="810"/>
      <c r="F767" s="810"/>
      <c r="G767" s="810"/>
      <c r="H767" s="810"/>
      <c r="I767" s="810"/>
      <c r="J767" s="810"/>
      <c r="K767" s="810"/>
      <c r="L767" s="810"/>
      <c r="M767" s="810"/>
      <c r="N767" s="810"/>
      <c r="O767" s="810"/>
      <c r="P767" s="810"/>
      <c r="Q767" s="810"/>
      <c r="BA767" s="236"/>
      <c r="BB767" s="413"/>
      <c r="BC767" s="236"/>
      <c r="BD767" s="236"/>
      <c r="BE767" s="236"/>
      <c r="BF767" s="236"/>
      <c r="BG767" s="236"/>
      <c r="BH767" s="236"/>
      <c r="BI767" s="236"/>
      <c r="BJ767" s="236"/>
      <c r="BK767" s="236"/>
      <c r="BL767" s="236"/>
      <c r="BM767" s="236"/>
      <c r="BN767" s="236"/>
      <c r="BO767" s="236"/>
      <c r="BP767" s="236"/>
      <c r="BQ767" s="236"/>
      <c r="BR767" s="236"/>
      <c r="BS767" s="236"/>
      <c r="BT767" s="236"/>
      <c r="BU767" s="236"/>
      <c r="BV767" s="236"/>
      <c r="BW767" s="236"/>
      <c r="BX767" s="236"/>
      <c r="BY767" s="236"/>
      <c r="BZ767" s="236"/>
      <c r="CA767" s="236"/>
      <c r="CB767" s="236"/>
      <c r="CC767" s="236"/>
      <c r="CD767" s="236"/>
      <c r="CE767" s="236"/>
      <c r="CF767" s="236"/>
      <c r="CG767" s="236"/>
      <c r="CH767" s="236"/>
      <c r="CI767" s="236"/>
      <c r="CJ767" s="236"/>
      <c r="CK767" s="236"/>
      <c r="CL767" s="236"/>
      <c r="CM767" s="236"/>
      <c r="CN767" s="236"/>
      <c r="CO767" s="236"/>
      <c r="CP767" s="236"/>
      <c r="CQ767" s="236"/>
      <c r="CR767" s="236"/>
      <c r="CS767" s="236"/>
      <c r="CT767" s="236"/>
      <c r="CU767" s="236"/>
      <c r="CV767" s="236"/>
      <c r="CW767" s="236"/>
      <c r="CX767" s="236"/>
      <c r="CY767" s="236"/>
      <c r="CZ767" s="236"/>
    </row>
    <row r="768" ht="25.15" customHeight="true" x14ac:dyDescent="0.2">
      <c r="C768" s="810"/>
      <c r="D768" s="810"/>
      <c r="E768" s="810"/>
      <c r="F768" s="810"/>
      <c r="G768" s="810"/>
      <c r="H768" s="810"/>
      <c r="I768" s="810"/>
      <c r="J768" s="810"/>
      <c r="K768" s="810"/>
      <c r="L768" s="810"/>
      <c r="M768" s="810"/>
      <c r="N768" s="810"/>
      <c r="O768" s="810"/>
      <c r="P768" s="810"/>
      <c r="Q768" s="810"/>
      <c r="BA768" s="234"/>
      <c r="BB768" s="414"/>
      <c r="BC768" s="234"/>
      <c r="BD768" s="234"/>
      <c r="BE768" s="234"/>
      <c r="BF768" s="234"/>
      <c r="BG768" s="234"/>
      <c r="BH768" s="234"/>
      <c r="BI768" s="234"/>
      <c r="BJ768" s="234"/>
      <c r="BK768" s="234"/>
      <c r="BL768" s="234"/>
      <c r="BM768" s="234"/>
      <c r="BN768" s="234"/>
      <c r="BO768" s="234"/>
      <c r="BP768" s="234"/>
      <c r="BQ768" s="234"/>
      <c r="BR768" s="234"/>
      <c r="BS768" s="234"/>
      <c r="BT768" s="234"/>
      <c r="BU768" s="234"/>
      <c r="BV768" s="234"/>
      <c r="BW768" s="234"/>
      <c r="BX768" s="234"/>
      <c r="BY768" s="234"/>
      <c r="BZ768" s="234"/>
      <c r="CA768" s="234"/>
      <c r="CB768" s="234"/>
      <c r="CC768" s="234"/>
      <c r="CD768" s="234"/>
      <c r="CE768" s="234"/>
      <c r="CF768" s="234"/>
      <c r="CG768" s="234"/>
      <c r="CH768" s="234"/>
      <c r="CI768" s="234"/>
      <c r="CJ768" s="234"/>
      <c r="CK768" s="234"/>
      <c r="CL768" s="234"/>
      <c r="CM768" s="234"/>
      <c r="CN768" s="234"/>
      <c r="CO768" s="234"/>
      <c r="CP768" s="234"/>
      <c r="CQ768" s="234"/>
      <c r="CR768" s="234"/>
      <c r="CS768" s="234"/>
      <c r="CT768" s="234"/>
      <c r="CU768" s="234"/>
      <c r="CV768" s="234"/>
      <c r="CW768" s="234"/>
      <c r="CX768" s="234"/>
      <c r="CY768" s="234"/>
      <c r="CZ768" s="234"/>
    </row>
    <row r="769" ht="25.15" customHeight="true" x14ac:dyDescent="0.2">
      <c r="C769" s="810"/>
      <c r="D769" s="810"/>
      <c r="E769" s="810"/>
      <c r="F769" s="810"/>
      <c r="G769" s="810"/>
      <c r="H769" s="810"/>
      <c r="I769" s="810"/>
      <c r="J769" s="810"/>
      <c r="K769" s="810"/>
      <c r="L769" s="810"/>
      <c r="M769" s="810"/>
      <c r="N769" s="810"/>
      <c r="O769" s="810"/>
      <c r="P769" s="810"/>
      <c r="Q769" s="810"/>
      <c r="BA769" s="234"/>
      <c r="BB769" s="414"/>
      <c r="BC769" s="234"/>
      <c r="BD769" s="234"/>
      <c r="BE769" s="234"/>
      <c r="BF769" s="234"/>
      <c r="BG769" s="234"/>
      <c r="BH769" s="234"/>
      <c r="BI769" s="234"/>
      <c r="BJ769" s="234"/>
      <c r="BK769" s="234"/>
      <c r="BL769" s="234"/>
      <c r="BM769" s="234"/>
      <c r="BN769" s="234"/>
      <c r="BO769" s="234"/>
      <c r="BP769" s="234"/>
      <c r="BQ769" s="234"/>
      <c r="BR769" s="234"/>
      <c r="BS769" s="234"/>
      <c r="BT769" s="234"/>
      <c r="BU769" s="234"/>
      <c r="BV769" s="234"/>
      <c r="BW769" s="234"/>
      <c r="BX769" s="234"/>
      <c r="BY769" s="234"/>
      <c r="BZ769" s="234"/>
      <c r="CA769" s="234"/>
      <c r="CB769" s="234"/>
      <c r="CC769" s="234"/>
      <c r="CD769" s="234"/>
      <c r="CE769" s="234"/>
      <c r="CF769" s="234"/>
      <c r="CG769" s="234"/>
      <c r="CH769" s="234"/>
      <c r="CI769" s="234"/>
      <c r="CJ769" s="234"/>
      <c r="CK769" s="234"/>
      <c r="CL769" s="234"/>
      <c r="CM769" s="234"/>
      <c r="CN769" s="234"/>
      <c r="CO769" s="234"/>
      <c r="CP769" s="234"/>
      <c r="CQ769" s="234"/>
      <c r="CR769" s="234"/>
      <c r="CS769" s="234"/>
      <c r="CT769" s="234"/>
      <c r="CU769" s="234"/>
      <c r="CV769" s="234"/>
      <c r="CW769" s="234"/>
      <c r="CX769" s="234"/>
      <c r="CY769" s="234"/>
      <c r="CZ769" s="234"/>
    </row>
    <row r="770" ht="25.15" customHeight="true" x14ac:dyDescent="0.2">
      <c r="C770" s="810"/>
      <c r="D770" s="810"/>
      <c r="E770" s="810"/>
      <c r="F770" s="810"/>
      <c r="G770" s="810"/>
      <c r="H770" s="810"/>
      <c r="I770" s="810"/>
      <c r="J770" s="810"/>
      <c r="K770" s="810"/>
      <c r="L770" s="810"/>
      <c r="M770" s="810"/>
      <c r="N770" s="810"/>
      <c r="O770" s="810"/>
      <c r="P770" s="810"/>
      <c r="Q770" s="810"/>
      <c r="BA770" s="234"/>
      <c r="BB770" s="414"/>
      <c r="BC770" s="234"/>
      <c r="BD770" s="234"/>
      <c r="BE770" s="234"/>
      <c r="BF770" s="234"/>
      <c r="BG770" s="234"/>
      <c r="BH770" s="234"/>
      <c r="BI770" s="234"/>
      <c r="BJ770" s="234"/>
      <c r="BK770" s="234"/>
      <c r="BL770" s="234"/>
      <c r="BM770" s="234"/>
      <c r="BN770" s="234"/>
      <c r="BO770" s="234"/>
      <c r="BP770" s="234"/>
      <c r="BQ770" s="234"/>
      <c r="BR770" s="234"/>
      <c r="BS770" s="234"/>
      <c r="BT770" s="234"/>
      <c r="BU770" s="234"/>
      <c r="BV770" s="234"/>
      <c r="BW770" s="234"/>
      <c r="BX770" s="234"/>
      <c r="BY770" s="234"/>
      <c r="BZ770" s="234"/>
      <c r="CA770" s="234"/>
      <c r="CB770" s="234"/>
      <c r="CC770" s="234"/>
      <c r="CD770" s="234"/>
      <c r="CE770" s="234"/>
      <c r="CF770" s="234"/>
      <c r="CG770" s="234"/>
      <c r="CH770" s="234"/>
      <c r="CI770" s="234"/>
      <c r="CJ770" s="234"/>
      <c r="CK770" s="234"/>
      <c r="CL770" s="234"/>
      <c r="CM770" s="234"/>
      <c r="CN770" s="234"/>
      <c r="CO770" s="234"/>
      <c r="CP770" s="234"/>
      <c r="CQ770" s="234"/>
      <c r="CR770" s="234"/>
      <c r="CS770" s="234"/>
      <c r="CT770" s="234"/>
      <c r="CU770" s="234"/>
      <c r="CV770" s="234"/>
      <c r="CW770" s="234"/>
      <c r="CX770" s="234"/>
      <c r="CY770" s="234"/>
      <c r="CZ770" s="234"/>
    </row>
    <row r="771" ht="25.15" customHeight="true" x14ac:dyDescent="0.2">
      <c r="C771" s="810"/>
      <c r="D771" s="810"/>
      <c r="E771" s="810"/>
      <c r="F771" s="810"/>
      <c r="G771" s="810"/>
      <c r="H771" s="810"/>
      <c r="I771" s="810"/>
      <c r="J771" s="810"/>
      <c r="K771" s="810"/>
      <c r="L771" s="810"/>
      <c r="M771" s="810"/>
      <c r="N771" s="810"/>
      <c r="O771" s="810"/>
      <c r="P771" s="810"/>
      <c r="Q771" s="810"/>
      <c r="BA771" s="234"/>
      <c r="BB771" s="414"/>
      <c r="BC771" s="234"/>
      <c r="BD771" s="234"/>
      <c r="BE771" s="234"/>
      <c r="BF771" s="234"/>
      <c r="BG771" s="234"/>
      <c r="BH771" s="234"/>
      <c r="BI771" s="234"/>
      <c r="BJ771" s="234"/>
      <c r="BK771" s="234"/>
      <c r="BL771" s="234"/>
      <c r="BM771" s="234"/>
      <c r="BN771" s="234"/>
      <c r="BO771" s="234"/>
      <c r="BP771" s="234"/>
      <c r="BQ771" s="234"/>
      <c r="BR771" s="234"/>
      <c r="BS771" s="234"/>
      <c r="BT771" s="234"/>
      <c r="BU771" s="234"/>
      <c r="BV771" s="234"/>
      <c r="BW771" s="234"/>
      <c r="BX771" s="234"/>
      <c r="BY771" s="234"/>
      <c r="BZ771" s="234"/>
      <c r="CA771" s="234"/>
      <c r="CB771" s="234"/>
      <c r="CC771" s="234"/>
      <c r="CD771" s="234"/>
      <c r="CE771" s="234"/>
      <c r="CF771" s="234"/>
      <c r="CG771" s="234"/>
      <c r="CH771" s="234"/>
      <c r="CI771" s="234"/>
      <c r="CJ771" s="234"/>
      <c r="CK771" s="234"/>
      <c r="CL771" s="234"/>
      <c r="CM771" s="234"/>
      <c r="CN771" s="234"/>
      <c r="CO771" s="234"/>
      <c r="CP771" s="234"/>
      <c r="CQ771" s="234"/>
      <c r="CR771" s="234"/>
      <c r="CS771" s="234"/>
      <c r="CT771" s="234"/>
      <c r="CU771" s="234"/>
      <c r="CV771" s="234"/>
      <c r="CW771" s="234"/>
      <c r="CX771" s="234"/>
      <c r="CY771" s="234"/>
      <c r="CZ771" s="234"/>
    </row>
    <row r="772" ht="25.15" customHeight="true" x14ac:dyDescent="0.2">
      <c r="C772" s="810"/>
      <c r="D772" s="810"/>
      <c r="E772" s="810"/>
      <c r="F772" s="810"/>
      <c r="G772" s="810"/>
      <c r="H772" s="810"/>
      <c r="I772" s="810"/>
      <c r="J772" s="810"/>
      <c r="K772" s="810"/>
      <c r="L772" s="810"/>
      <c r="M772" s="810"/>
      <c r="N772" s="810"/>
      <c r="O772" s="810"/>
      <c r="P772" s="810"/>
      <c r="Q772" s="810"/>
      <c r="BA772" s="234"/>
      <c r="BB772" s="414"/>
      <c r="BC772" s="234"/>
      <c r="BD772" s="234"/>
      <c r="BE772" s="234"/>
      <c r="BF772" s="234"/>
      <c r="BG772" s="234"/>
      <c r="BH772" s="234"/>
      <c r="BI772" s="234"/>
      <c r="BJ772" s="234"/>
      <c r="BK772" s="234"/>
      <c r="BL772" s="234"/>
      <c r="BM772" s="234"/>
      <c r="BN772" s="234"/>
      <c r="BO772" s="234"/>
      <c r="BP772" s="234"/>
      <c r="BQ772" s="234"/>
      <c r="BR772" s="234"/>
      <c r="BS772" s="234"/>
      <c r="BT772" s="234"/>
      <c r="BU772" s="234"/>
      <c r="BV772" s="234"/>
      <c r="BW772" s="234"/>
      <c r="BX772" s="234"/>
      <c r="BY772" s="234"/>
      <c r="BZ772" s="234"/>
      <c r="CA772" s="234"/>
      <c r="CB772" s="234"/>
      <c r="CC772" s="234"/>
      <c r="CD772" s="234"/>
      <c r="CE772" s="234"/>
      <c r="CF772" s="234"/>
      <c r="CG772" s="234"/>
      <c r="CH772" s="234"/>
      <c r="CI772" s="234"/>
      <c r="CJ772" s="234"/>
      <c r="CK772" s="234"/>
      <c r="CL772" s="234"/>
      <c r="CM772" s="234"/>
      <c r="CN772" s="234"/>
      <c r="CO772" s="234"/>
      <c r="CP772" s="234"/>
      <c r="CQ772" s="234"/>
      <c r="CR772" s="234"/>
      <c r="CS772" s="234"/>
      <c r="CT772" s="234"/>
      <c r="CU772" s="234"/>
      <c r="CV772" s="234"/>
      <c r="CW772" s="234"/>
      <c r="CX772" s="234"/>
      <c r="CY772" s="234"/>
      <c r="CZ772" s="234"/>
    </row>
    <row r="773" ht="25.15" customHeight="true" x14ac:dyDescent="0.2">
      <c r="C773" s="810"/>
      <c r="D773" s="810"/>
      <c r="E773" s="810"/>
      <c r="F773" s="810"/>
      <c r="G773" s="810"/>
      <c r="H773" s="810"/>
      <c r="I773" s="810"/>
      <c r="J773" s="810"/>
      <c r="K773" s="810"/>
      <c r="L773" s="810"/>
      <c r="M773" s="810"/>
      <c r="N773" s="810"/>
      <c r="O773" s="810"/>
      <c r="P773" s="810"/>
      <c r="Q773" s="810"/>
      <c r="BA773" s="234"/>
      <c r="BB773" s="414"/>
      <c r="BC773" s="234"/>
      <c r="BD773" s="234"/>
      <c r="BE773" s="234"/>
      <c r="BF773" s="234"/>
      <c r="BG773" s="234"/>
      <c r="BH773" s="234"/>
      <c r="BI773" s="234"/>
      <c r="BJ773" s="234"/>
      <c r="BK773" s="234"/>
      <c r="BL773" s="234"/>
      <c r="BM773" s="234"/>
      <c r="BN773" s="234"/>
      <c r="BO773" s="234"/>
      <c r="BP773" s="234"/>
      <c r="BQ773" s="234"/>
      <c r="BR773" s="234"/>
      <c r="BS773" s="234"/>
      <c r="BT773" s="234"/>
      <c r="BU773" s="234"/>
      <c r="BV773" s="234"/>
      <c r="BW773" s="234"/>
      <c r="BX773" s="234"/>
      <c r="BY773" s="234"/>
      <c r="BZ773" s="234"/>
      <c r="CA773" s="234"/>
      <c r="CB773" s="234"/>
      <c r="CC773" s="234"/>
      <c r="CD773" s="234"/>
      <c r="CE773" s="234"/>
      <c r="CF773" s="234"/>
      <c r="CG773" s="234"/>
      <c r="CH773" s="234"/>
      <c r="CI773" s="234"/>
      <c r="CJ773" s="234"/>
      <c r="CK773" s="234"/>
      <c r="CL773" s="234"/>
      <c r="CM773" s="234"/>
      <c r="CN773" s="234"/>
      <c r="CO773" s="234"/>
      <c r="CP773" s="234"/>
      <c r="CQ773" s="234"/>
      <c r="CR773" s="234"/>
      <c r="CS773" s="234"/>
      <c r="CT773" s="234"/>
      <c r="CU773" s="234"/>
      <c r="CV773" s="234"/>
      <c r="CW773" s="234"/>
      <c r="CX773" s="234"/>
      <c r="CY773" s="234"/>
      <c r="CZ773" s="234"/>
    </row>
    <row r="774" ht="25.15" customHeight="true" x14ac:dyDescent="0.2">
      <c r="C774" s="810"/>
      <c r="D774" s="810"/>
      <c r="E774" s="810"/>
      <c r="F774" s="810"/>
      <c r="G774" s="810"/>
      <c r="H774" s="810"/>
      <c r="I774" s="810"/>
      <c r="J774" s="810"/>
      <c r="K774" s="810"/>
      <c r="L774" s="810"/>
      <c r="M774" s="810"/>
      <c r="N774" s="810"/>
      <c r="O774" s="810"/>
      <c r="P774" s="810"/>
      <c r="Q774" s="810"/>
      <c r="BA774" s="234"/>
      <c r="BB774" s="414"/>
      <c r="BC774" s="234"/>
      <c r="BD774" s="234"/>
      <c r="BE774" s="234"/>
      <c r="BF774" s="234"/>
      <c r="BG774" s="234"/>
      <c r="BH774" s="234"/>
      <c r="BI774" s="234"/>
      <c r="BJ774" s="234"/>
      <c r="BK774" s="234"/>
      <c r="BL774" s="234"/>
      <c r="BM774" s="234"/>
      <c r="BN774" s="234"/>
      <c r="BO774" s="234"/>
      <c r="BP774" s="234"/>
      <c r="BQ774" s="234"/>
      <c r="BR774" s="234"/>
      <c r="BS774" s="234"/>
      <c r="BT774" s="234"/>
      <c r="BU774" s="234"/>
      <c r="BV774" s="234"/>
      <c r="BW774" s="234"/>
      <c r="BX774" s="234"/>
      <c r="BY774" s="234"/>
      <c r="BZ774" s="234"/>
      <c r="CA774" s="234"/>
      <c r="CB774" s="234"/>
      <c r="CC774" s="234"/>
      <c r="CD774" s="234"/>
      <c r="CE774" s="234"/>
      <c r="CF774" s="234"/>
      <c r="CG774" s="234"/>
      <c r="CH774" s="234"/>
      <c r="CI774" s="234"/>
      <c r="CJ774" s="234"/>
      <c r="CK774" s="234"/>
      <c r="CL774" s="234"/>
      <c r="CM774" s="234"/>
      <c r="CN774" s="234"/>
      <c r="CO774" s="234"/>
      <c r="CP774" s="234"/>
      <c r="CQ774" s="234"/>
      <c r="CR774" s="234"/>
      <c r="CS774" s="234"/>
      <c r="CT774" s="234"/>
      <c r="CU774" s="234"/>
      <c r="CV774" s="234"/>
      <c r="CW774" s="234"/>
      <c r="CX774" s="234"/>
      <c r="CY774" s="234"/>
      <c r="CZ774" s="234"/>
    </row>
    <row r="775" ht="25.15" customHeight="true" x14ac:dyDescent="0.2">
      <c r="C775" s="810"/>
      <c r="D775" s="810"/>
      <c r="E775" s="810"/>
      <c r="F775" s="810"/>
      <c r="G775" s="810"/>
      <c r="H775" s="810"/>
      <c r="I775" s="810"/>
      <c r="J775" s="810"/>
      <c r="K775" s="810"/>
      <c r="L775" s="810"/>
      <c r="M775" s="810"/>
      <c r="N775" s="810"/>
      <c r="O775" s="810"/>
      <c r="P775" s="810"/>
      <c r="Q775" s="810"/>
      <c r="BA775" s="234"/>
      <c r="BB775" s="414"/>
      <c r="BC775" s="234"/>
      <c r="BD775" s="234"/>
      <c r="BE775" s="234"/>
      <c r="BF775" s="234"/>
      <c r="BG775" s="234"/>
      <c r="BH775" s="234"/>
      <c r="BI775" s="234"/>
      <c r="BJ775" s="234"/>
      <c r="BK775" s="234"/>
      <c r="BL775" s="234"/>
      <c r="BM775" s="234"/>
      <c r="BN775" s="234"/>
      <c r="BO775" s="234"/>
      <c r="BP775" s="234"/>
      <c r="BQ775" s="234"/>
      <c r="BR775" s="234"/>
      <c r="BS775" s="234"/>
      <c r="BT775" s="234"/>
      <c r="BU775" s="234"/>
      <c r="BV775" s="234"/>
      <c r="BW775" s="234"/>
      <c r="BX775" s="234"/>
      <c r="BY775" s="234"/>
      <c r="BZ775" s="234"/>
      <c r="CA775" s="234"/>
      <c r="CB775" s="234"/>
      <c r="CC775" s="234"/>
      <c r="CD775" s="234"/>
      <c r="CE775" s="234"/>
      <c r="CF775" s="234"/>
      <c r="CG775" s="234"/>
      <c r="CH775" s="234"/>
      <c r="CI775" s="234"/>
      <c r="CJ775" s="234"/>
      <c r="CK775" s="234"/>
      <c r="CL775" s="234"/>
      <c r="CM775" s="234"/>
      <c r="CN775" s="234"/>
      <c r="CO775" s="234"/>
      <c r="CP775" s="234"/>
      <c r="CQ775" s="234"/>
      <c r="CR775" s="234"/>
      <c r="CS775" s="234"/>
      <c r="CT775" s="234"/>
      <c r="CU775" s="234"/>
      <c r="CV775" s="234"/>
      <c r="CW775" s="234"/>
      <c r="CX775" s="234"/>
      <c r="CY775" s="234"/>
      <c r="CZ775" s="234"/>
    </row>
    <row r="776" ht="25.15" customHeight="true" x14ac:dyDescent="0.2">
      <c r="C776" s="810"/>
      <c r="D776" s="810"/>
      <c r="E776" s="810"/>
      <c r="F776" s="810"/>
      <c r="G776" s="810"/>
      <c r="H776" s="810"/>
      <c r="I776" s="810"/>
      <c r="J776" s="810"/>
      <c r="K776" s="810"/>
      <c r="L776" s="810"/>
      <c r="M776" s="810"/>
      <c r="N776" s="810"/>
      <c r="O776" s="810"/>
      <c r="P776" s="810"/>
      <c r="Q776" s="810"/>
      <c r="BA776" s="234"/>
      <c r="BB776" s="414"/>
      <c r="BC776" s="234"/>
      <c r="BD776" s="234"/>
      <c r="BE776" s="234"/>
      <c r="BF776" s="234"/>
      <c r="BG776" s="234"/>
      <c r="BH776" s="234"/>
      <c r="BI776" s="234"/>
      <c r="BJ776" s="234"/>
      <c r="BK776" s="234"/>
      <c r="BL776" s="234"/>
      <c r="BM776" s="234"/>
      <c r="BN776" s="234"/>
      <c r="BO776" s="234"/>
      <c r="BP776" s="234"/>
      <c r="BQ776" s="234"/>
      <c r="BR776" s="234"/>
      <c r="BS776" s="234"/>
      <c r="BT776" s="234"/>
      <c r="BU776" s="234"/>
      <c r="BV776" s="234"/>
      <c r="BW776" s="234"/>
      <c r="BX776" s="234"/>
      <c r="BY776" s="234"/>
      <c r="BZ776" s="234"/>
      <c r="CA776" s="234"/>
      <c r="CB776" s="234"/>
      <c r="CC776" s="234"/>
      <c r="CD776" s="234"/>
      <c r="CE776" s="234"/>
      <c r="CF776" s="234"/>
      <c r="CG776" s="234"/>
      <c r="CH776" s="234"/>
      <c r="CI776" s="234"/>
      <c r="CJ776" s="234"/>
      <c r="CK776" s="234"/>
      <c r="CL776" s="234"/>
      <c r="CM776" s="234"/>
      <c r="CN776" s="234"/>
      <c r="CO776" s="234"/>
      <c r="CP776" s="234"/>
      <c r="CQ776" s="234"/>
      <c r="CR776" s="234"/>
      <c r="CS776" s="234"/>
      <c r="CT776" s="234"/>
      <c r="CU776" s="234"/>
      <c r="CV776" s="234"/>
      <c r="CW776" s="234"/>
      <c r="CX776" s="234"/>
      <c r="CY776" s="234"/>
      <c r="CZ776" s="234"/>
    </row>
    <row r="777" ht="25.15" customHeight="true" x14ac:dyDescent="0.2">
      <c r="C777" s="810"/>
      <c r="D777" s="810"/>
      <c r="E777" s="810"/>
      <c r="F777" s="810"/>
      <c r="G777" s="810"/>
      <c r="H777" s="810"/>
      <c r="I777" s="810"/>
      <c r="J777" s="810"/>
      <c r="K777" s="810"/>
      <c r="L777" s="810"/>
      <c r="M777" s="810"/>
      <c r="N777" s="810"/>
      <c r="O777" s="810"/>
      <c r="P777" s="810"/>
      <c r="Q777" s="810"/>
      <c r="BA777" s="234"/>
      <c r="BB777" s="414"/>
      <c r="BC777" s="234"/>
      <c r="BD777" s="234"/>
      <c r="BE777" s="234"/>
      <c r="BF777" s="234"/>
      <c r="BG777" s="234"/>
      <c r="BH777" s="234"/>
      <c r="BI777" s="234"/>
      <c r="BJ777" s="234"/>
      <c r="BK777" s="234"/>
      <c r="BL777" s="234"/>
      <c r="BM777" s="234"/>
      <c r="BN777" s="234"/>
      <c r="BO777" s="234"/>
      <c r="BP777" s="234"/>
      <c r="BQ777" s="234"/>
      <c r="BR777" s="234"/>
      <c r="BS777" s="234"/>
      <c r="BT777" s="234"/>
      <c r="BU777" s="234"/>
      <c r="BV777" s="234"/>
      <c r="BW777" s="234"/>
      <c r="BX777" s="234"/>
      <c r="BY777" s="234"/>
      <c r="BZ777" s="234"/>
      <c r="CA777" s="234"/>
      <c r="CB777" s="234"/>
      <c r="CC777" s="234"/>
      <c r="CD777" s="234"/>
      <c r="CE777" s="234"/>
      <c r="CF777" s="234"/>
      <c r="CG777" s="234"/>
      <c r="CH777" s="234"/>
      <c r="CI777" s="234"/>
      <c r="CJ777" s="234"/>
      <c r="CK777" s="234"/>
      <c r="CL777" s="234"/>
      <c r="CM777" s="234"/>
      <c r="CN777" s="234"/>
      <c r="CO777" s="234"/>
      <c r="CP777" s="234"/>
      <c r="CQ777" s="234"/>
      <c r="CR777" s="234"/>
      <c r="CS777" s="234"/>
      <c r="CT777" s="234"/>
      <c r="CU777" s="234"/>
      <c r="CV777" s="234"/>
      <c r="CW777" s="234"/>
      <c r="CX777" s="234"/>
      <c r="CY777" s="234"/>
      <c r="CZ777" s="234"/>
    </row>
    <row r="778" ht="25.15" customHeight="true" x14ac:dyDescent="0.2">
      <c r="C778" s="810"/>
      <c r="D778" s="810"/>
      <c r="E778" s="810"/>
      <c r="F778" s="810"/>
      <c r="G778" s="810"/>
      <c r="H778" s="810"/>
      <c r="I778" s="810"/>
      <c r="J778" s="810"/>
      <c r="K778" s="810"/>
      <c r="L778" s="810"/>
      <c r="M778" s="810"/>
      <c r="N778" s="810"/>
      <c r="O778" s="810"/>
      <c r="P778" s="810"/>
      <c r="Q778" s="810"/>
      <c r="BA778" s="234"/>
      <c r="BB778" s="414"/>
      <c r="BC778" s="234"/>
      <c r="BD778" s="234"/>
      <c r="BE778" s="234"/>
      <c r="BF778" s="234"/>
      <c r="BG778" s="234"/>
      <c r="BH778" s="234"/>
      <c r="BI778" s="234"/>
      <c r="BJ778" s="234"/>
      <c r="BK778" s="234"/>
      <c r="BL778" s="234"/>
      <c r="BM778" s="234"/>
      <c r="BN778" s="234"/>
      <c r="BO778" s="234"/>
      <c r="BP778" s="234"/>
      <c r="BQ778" s="234"/>
      <c r="BR778" s="234"/>
      <c r="BS778" s="234"/>
      <c r="BT778" s="234"/>
      <c r="BU778" s="234"/>
      <c r="BV778" s="234"/>
      <c r="BW778" s="234"/>
      <c r="BX778" s="234"/>
      <c r="BY778" s="234"/>
      <c r="BZ778" s="234"/>
      <c r="CA778" s="234"/>
      <c r="CB778" s="234"/>
      <c r="CC778" s="234"/>
      <c r="CD778" s="234"/>
      <c r="CE778" s="234"/>
      <c r="CF778" s="234"/>
      <c r="CG778" s="234"/>
      <c r="CH778" s="234"/>
      <c r="CI778" s="234"/>
      <c r="CJ778" s="234"/>
      <c r="CK778" s="234"/>
      <c r="CL778" s="234"/>
      <c r="CM778" s="234"/>
      <c r="CN778" s="234"/>
      <c r="CO778" s="234"/>
      <c r="CP778" s="234"/>
      <c r="CQ778" s="234"/>
      <c r="CR778" s="234"/>
      <c r="CS778" s="234"/>
      <c r="CT778" s="234"/>
      <c r="CU778" s="234"/>
      <c r="CV778" s="234"/>
      <c r="CW778" s="234"/>
      <c r="CX778" s="234"/>
      <c r="CY778" s="234"/>
      <c r="CZ778" s="234"/>
    </row>
    <row r="779" ht="25.15" customHeight="true" x14ac:dyDescent="0.2">
      <c r="C779" s="810"/>
      <c r="D779" s="810"/>
      <c r="E779" s="810"/>
      <c r="F779" s="810"/>
      <c r="G779" s="810"/>
      <c r="H779" s="810"/>
      <c r="I779" s="810"/>
      <c r="J779" s="810"/>
      <c r="K779" s="810"/>
      <c r="L779" s="810"/>
      <c r="M779" s="810"/>
      <c r="N779" s="810"/>
      <c r="O779" s="810"/>
      <c r="P779" s="810"/>
      <c r="Q779" s="810"/>
      <c r="BA779" s="234"/>
      <c r="BB779" s="414"/>
      <c r="BC779" s="234"/>
      <c r="BD779" s="234"/>
      <c r="BE779" s="234"/>
      <c r="BF779" s="234"/>
      <c r="BG779" s="234"/>
      <c r="BH779" s="234"/>
      <c r="BI779" s="234"/>
      <c r="BJ779" s="234"/>
      <c r="BK779" s="234"/>
      <c r="BL779" s="234"/>
      <c r="BM779" s="234"/>
      <c r="BN779" s="234"/>
      <c r="BO779" s="234"/>
      <c r="BP779" s="234"/>
      <c r="BQ779" s="234"/>
      <c r="BR779" s="234"/>
      <c r="BS779" s="234"/>
      <c r="BT779" s="234"/>
      <c r="BU779" s="234"/>
      <c r="BV779" s="234"/>
      <c r="BW779" s="234"/>
      <c r="BX779" s="234"/>
      <c r="BY779" s="234"/>
      <c r="BZ779" s="234"/>
      <c r="CA779" s="234"/>
      <c r="CB779" s="234"/>
      <c r="CC779" s="234"/>
      <c r="CD779" s="234"/>
      <c r="CE779" s="234"/>
      <c r="CF779" s="234"/>
      <c r="CG779" s="234"/>
      <c r="CH779" s="234"/>
      <c r="CI779" s="234"/>
      <c r="CJ779" s="234"/>
      <c r="CK779" s="234"/>
      <c r="CL779" s="234"/>
      <c r="CM779" s="234"/>
      <c r="CN779" s="234"/>
      <c r="CO779" s="234"/>
      <c r="CP779" s="234"/>
      <c r="CQ779" s="234"/>
      <c r="CR779" s="234"/>
      <c r="CS779" s="234"/>
      <c r="CT779" s="234"/>
      <c r="CU779" s="234"/>
      <c r="CV779" s="234"/>
      <c r="CW779" s="234"/>
      <c r="CX779" s="234"/>
      <c r="CY779" s="234"/>
      <c r="CZ779" s="234"/>
    </row>
    <row r="780" ht="25.15" customHeight="true" x14ac:dyDescent="0.2">
      <c r="C780" s="810"/>
      <c r="D780" s="810"/>
      <c r="E780" s="810"/>
      <c r="F780" s="810"/>
      <c r="G780" s="810"/>
      <c r="H780" s="810"/>
      <c r="I780" s="810"/>
      <c r="J780" s="810"/>
      <c r="K780" s="810"/>
      <c r="L780" s="810"/>
      <c r="M780" s="810"/>
      <c r="N780" s="810"/>
      <c r="O780" s="810"/>
      <c r="P780" s="810"/>
      <c r="Q780" s="810"/>
      <c r="BA780" s="234"/>
      <c r="BB780" s="414"/>
      <c r="BC780" s="234"/>
      <c r="BD780" s="234"/>
      <c r="BE780" s="234"/>
      <c r="BF780" s="234"/>
      <c r="BG780" s="234"/>
      <c r="BH780" s="234"/>
      <c r="BI780" s="234"/>
      <c r="BJ780" s="234"/>
      <c r="BK780" s="234"/>
      <c r="BL780" s="234"/>
      <c r="BM780" s="234"/>
      <c r="BN780" s="234"/>
      <c r="BO780" s="234"/>
      <c r="BP780" s="234"/>
      <c r="BQ780" s="234"/>
      <c r="BR780" s="234"/>
      <c r="BS780" s="234"/>
      <c r="BT780" s="234"/>
      <c r="BU780" s="234"/>
      <c r="BV780" s="234"/>
      <c r="BW780" s="234"/>
      <c r="BX780" s="234"/>
      <c r="BY780" s="234"/>
      <c r="BZ780" s="234"/>
      <c r="CA780" s="234"/>
      <c r="CB780" s="234"/>
      <c r="CC780" s="234"/>
      <c r="CD780" s="234"/>
      <c r="CE780" s="234"/>
      <c r="CF780" s="234"/>
      <c r="CG780" s="234"/>
      <c r="CH780" s="234"/>
      <c r="CI780" s="234"/>
      <c r="CJ780" s="234"/>
      <c r="CK780" s="234"/>
      <c r="CL780" s="234"/>
      <c r="CM780" s="234"/>
      <c r="CN780" s="234"/>
      <c r="CO780" s="234"/>
      <c r="CP780" s="234"/>
      <c r="CQ780" s="234"/>
      <c r="CR780" s="234"/>
      <c r="CS780" s="234"/>
      <c r="CT780" s="234"/>
      <c r="CU780" s="234"/>
      <c r="CV780" s="234"/>
      <c r="CW780" s="234"/>
      <c r="CX780" s="234"/>
      <c r="CY780" s="234"/>
      <c r="CZ780" s="234"/>
    </row>
    <row r="781" ht="25.15" customHeight="true" x14ac:dyDescent="0.2">
      <c r="C781" s="810"/>
      <c r="D781" s="810"/>
      <c r="E781" s="810"/>
      <c r="F781" s="810"/>
      <c r="G781" s="810"/>
      <c r="H781" s="810"/>
      <c r="I781" s="810"/>
      <c r="J781" s="810"/>
      <c r="K781" s="810"/>
      <c r="L781" s="810"/>
      <c r="M781" s="810"/>
      <c r="N781" s="810"/>
      <c r="O781" s="810"/>
      <c r="P781" s="810"/>
      <c r="Q781" s="810"/>
      <c r="BA781" s="234"/>
      <c r="BB781" s="414"/>
      <c r="BC781" s="234"/>
      <c r="BD781" s="234"/>
      <c r="BE781" s="234"/>
      <c r="BF781" s="234"/>
      <c r="BG781" s="234"/>
      <c r="BH781" s="234"/>
      <c r="BI781" s="234"/>
      <c r="BJ781" s="234"/>
      <c r="BK781" s="234"/>
      <c r="BL781" s="234"/>
      <c r="BM781" s="234"/>
      <c r="BN781" s="234"/>
      <c r="BO781" s="234"/>
      <c r="BP781" s="234"/>
      <c r="BQ781" s="234"/>
      <c r="BR781" s="234"/>
      <c r="BS781" s="234"/>
      <c r="BT781" s="234"/>
      <c r="BU781" s="234"/>
      <c r="BV781" s="234"/>
      <c r="BW781" s="234"/>
      <c r="BX781" s="234"/>
      <c r="BY781" s="234"/>
      <c r="BZ781" s="234"/>
      <c r="CA781" s="234"/>
      <c r="CB781" s="234"/>
      <c r="CC781" s="234"/>
      <c r="CD781" s="234"/>
      <c r="CE781" s="234"/>
      <c r="CF781" s="234"/>
      <c r="CG781" s="234"/>
      <c r="CH781" s="234"/>
      <c r="CI781" s="234"/>
      <c r="CJ781" s="234"/>
      <c r="CK781" s="234"/>
      <c r="CL781" s="234"/>
      <c r="CM781" s="234"/>
      <c r="CN781" s="234"/>
      <c r="CO781" s="234"/>
      <c r="CP781" s="234"/>
      <c r="CQ781" s="234"/>
      <c r="CR781" s="234"/>
      <c r="CS781" s="234"/>
      <c r="CT781" s="234"/>
      <c r="CU781" s="234"/>
      <c r="CV781" s="234"/>
      <c r="CW781" s="234"/>
      <c r="CX781" s="234"/>
      <c r="CY781" s="234"/>
      <c r="CZ781" s="234"/>
    </row>
    <row r="782" ht="25.15" customHeight="true" x14ac:dyDescent="0.2">
      <c r="C782" s="810"/>
      <c r="D782" s="810"/>
      <c r="E782" s="810"/>
      <c r="F782" s="810"/>
      <c r="G782" s="810"/>
      <c r="H782" s="810"/>
      <c r="I782" s="810"/>
      <c r="J782" s="810"/>
      <c r="K782" s="810"/>
      <c r="L782" s="810"/>
      <c r="M782" s="810"/>
      <c r="N782" s="810"/>
      <c r="O782" s="810"/>
      <c r="P782" s="810"/>
      <c r="Q782" s="810"/>
      <c r="BA782" s="234"/>
      <c r="BB782" s="414"/>
      <c r="BC782" s="234"/>
      <c r="BD782" s="234"/>
      <c r="BE782" s="234"/>
      <c r="BF782" s="234"/>
      <c r="BG782" s="234"/>
      <c r="BH782" s="234"/>
      <c r="BI782" s="234"/>
      <c r="BJ782" s="234"/>
      <c r="BK782" s="234"/>
      <c r="BL782" s="234"/>
      <c r="BM782" s="234"/>
      <c r="BN782" s="234"/>
      <c r="BO782" s="234"/>
      <c r="BP782" s="234"/>
      <c r="BQ782" s="234"/>
      <c r="BR782" s="234"/>
      <c r="BS782" s="234"/>
      <c r="BT782" s="234"/>
      <c r="BU782" s="234"/>
      <c r="BV782" s="234"/>
      <c r="BW782" s="234"/>
      <c r="BX782" s="234"/>
      <c r="BY782" s="234"/>
      <c r="BZ782" s="234"/>
      <c r="CA782" s="234"/>
      <c r="CB782" s="234"/>
      <c r="CC782" s="234"/>
      <c r="CD782" s="234"/>
      <c r="CE782" s="234"/>
      <c r="CF782" s="234"/>
      <c r="CG782" s="234"/>
      <c r="CH782" s="234"/>
      <c r="CI782" s="234"/>
      <c r="CJ782" s="234"/>
      <c r="CK782" s="234"/>
      <c r="CL782" s="234"/>
      <c r="CM782" s="234"/>
      <c r="CN782" s="234"/>
      <c r="CO782" s="234"/>
      <c r="CP782" s="234"/>
      <c r="CQ782" s="234"/>
      <c r="CR782" s="234"/>
      <c r="CS782" s="234"/>
      <c r="CT782" s="234"/>
      <c r="CU782" s="234"/>
      <c r="CV782" s="234"/>
      <c r="CW782" s="234"/>
      <c r="CX782" s="234"/>
      <c r="CY782" s="234"/>
      <c r="CZ782" s="234"/>
    </row>
    <row r="783" ht="25.15" customHeight="true" x14ac:dyDescent="0.2">
      <c r="C783" s="810"/>
      <c r="D783" s="810"/>
      <c r="E783" s="810"/>
      <c r="F783" s="810"/>
      <c r="G783" s="810"/>
      <c r="H783" s="810"/>
      <c r="I783" s="810"/>
      <c r="J783" s="810"/>
      <c r="K783" s="810"/>
      <c r="L783" s="810"/>
      <c r="M783" s="810"/>
      <c r="N783" s="810"/>
      <c r="O783" s="810"/>
      <c r="P783" s="810"/>
      <c r="Q783" s="810"/>
      <c r="BA783" s="234"/>
      <c r="BB783" s="414"/>
      <c r="BC783" s="234"/>
      <c r="BD783" s="234"/>
      <c r="BE783" s="234"/>
      <c r="BF783" s="234"/>
      <c r="BG783" s="234"/>
      <c r="BH783" s="234"/>
      <c r="BI783" s="234"/>
      <c r="BJ783" s="234"/>
      <c r="BK783" s="234"/>
      <c r="BL783" s="234"/>
      <c r="BM783" s="234"/>
      <c r="BN783" s="234"/>
      <c r="BO783" s="234"/>
      <c r="BP783" s="234"/>
      <c r="BQ783" s="234"/>
      <c r="BR783" s="234"/>
      <c r="BS783" s="234"/>
      <c r="BT783" s="234"/>
      <c r="BU783" s="234"/>
      <c r="BV783" s="234"/>
      <c r="BW783" s="234"/>
      <c r="BX783" s="234"/>
      <c r="BY783" s="234"/>
      <c r="BZ783" s="234"/>
      <c r="CA783" s="234"/>
      <c r="CB783" s="234"/>
      <c r="CC783" s="234"/>
      <c r="CD783" s="234"/>
      <c r="CE783" s="234"/>
      <c r="CF783" s="234"/>
      <c r="CG783" s="234"/>
      <c r="CH783" s="234"/>
      <c r="CI783" s="234"/>
      <c r="CJ783" s="234"/>
      <c r="CK783" s="234"/>
      <c r="CL783" s="234"/>
      <c r="CM783" s="234"/>
      <c r="CN783" s="234"/>
      <c r="CO783" s="234"/>
      <c r="CP783" s="234"/>
      <c r="CQ783" s="234"/>
      <c r="CR783" s="234"/>
      <c r="CS783" s="234"/>
      <c r="CT783" s="234"/>
      <c r="CU783" s="234"/>
      <c r="CV783" s="234"/>
      <c r="CW783" s="234"/>
      <c r="CX783" s="234"/>
      <c r="CY783" s="234"/>
      <c r="CZ783" s="234"/>
    </row>
    <row r="784" ht="25.15" customHeight="true" x14ac:dyDescent="0.2">
      <c r="C784" s="810"/>
      <c r="D784" s="810"/>
      <c r="E784" s="810"/>
      <c r="F784" s="810"/>
      <c r="G784" s="810"/>
      <c r="H784" s="810"/>
      <c r="I784" s="810"/>
      <c r="J784" s="810"/>
      <c r="K784" s="810"/>
      <c r="L784" s="810"/>
      <c r="M784" s="810"/>
      <c r="N784" s="810"/>
      <c r="O784" s="810"/>
      <c r="P784" s="810"/>
      <c r="Q784" s="810"/>
      <c r="BA784" s="234"/>
      <c r="BB784" s="414"/>
      <c r="BC784" s="234"/>
      <c r="BD784" s="234"/>
      <c r="BE784" s="234"/>
      <c r="BF784" s="234"/>
      <c r="BG784" s="234"/>
      <c r="BH784" s="234"/>
      <c r="BI784" s="234"/>
      <c r="BJ784" s="234"/>
      <c r="BK784" s="234"/>
      <c r="BL784" s="234"/>
      <c r="BM784" s="234"/>
      <c r="BN784" s="234"/>
      <c r="BO784" s="234"/>
      <c r="BP784" s="234"/>
      <c r="BQ784" s="234"/>
      <c r="BR784" s="234"/>
      <c r="BS784" s="234"/>
      <c r="BT784" s="234"/>
      <c r="BU784" s="234"/>
      <c r="BV784" s="234"/>
      <c r="BW784" s="234"/>
      <c r="BX784" s="234"/>
      <c r="BY784" s="234"/>
      <c r="BZ784" s="234"/>
      <c r="CA784" s="234"/>
      <c r="CB784" s="234"/>
      <c r="CC784" s="234"/>
      <c r="CD784" s="234"/>
      <c r="CE784" s="234"/>
      <c r="CF784" s="234"/>
      <c r="CG784" s="234"/>
      <c r="CH784" s="234"/>
      <c r="CI784" s="234"/>
      <c r="CJ784" s="234"/>
      <c r="CK784" s="234"/>
      <c r="CL784" s="234"/>
      <c r="CM784" s="234"/>
      <c r="CN784" s="234"/>
      <c r="CO784" s="234"/>
      <c r="CP784" s="234"/>
      <c r="CQ784" s="234"/>
      <c r="CR784" s="234"/>
      <c r="CS784" s="234"/>
      <c r="CT784" s="234"/>
      <c r="CU784" s="234"/>
      <c r="CV784" s="234"/>
      <c r="CW784" s="234"/>
      <c r="CX784" s="234"/>
      <c r="CY784" s="234"/>
      <c r="CZ784" s="234"/>
    </row>
    <row r="785" ht="25.15" customHeight="true" x14ac:dyDescent="0.2">
      <c r="C785" s="810"/>
      <c r="D785" s="810"/>
      <c r="E785" s="810"/>
      <c r="F785" s="810"/>
      <c r="G785" s="810"/>
      <c r="H785" s="810"/>
      <c r="I785" s="810"/>
      <c r="J785" s="810"/>
      <c r="K785" s="810"/>
      <c r="L785" s="810"/>
      <c r="M785" s="810"/>
      <c r="N785" s="810"/>
      <c r="O785" s="810"/>
      <c r="P785" s="810"/>
      <c r="Q785" s="810"/>
      <c r="BA785" s="234"/>
      <c r="BB785" s="414"/>
      <c r="BC785" s="234"/>
      <c r="BD785" s="234"/>
      <c r="BE785" s="234"/>
      <c r="BF785" s="234"/>
      <c r="BG785" s="234"/>
      <c r="BH785" s="234"/>
      <c r="BI785" s="234"/>
      <c r="BJ785" s="234"/>
      <c r="BK785" s="234"/>
      <c r="BL785" s="234"/>
      <c r="BM785" s="234"/>
      <c r="BN785" s="234"/>
      <c r="BO785" s="234"/>
      <c r="BP785" s="234"/>
      <c r="BQ785" s="234"/>
      <c r="BR785" s="234"/>
      <c r="BS785" s="234"/>
      <c r="BT785" s="234"/>
      <c r="BU785" s="234"/>
      <c r="BV785" s="234"/>
      <c r="BW785" s="234"/>
      <c r="BX785" s="234"/>
      <c r="BY785" s="234"/>
      <c r="BZ785" s="234"/>
      <c r="CA785" s="234"/>
      <c r="CB785" s="234"/>
      <c r="CC785" s="234"/>
      <c r="CD785" s="234"/>
      <c r="CE785" s="234"/>
      <c r="CF785" s="234"/>
      <c r="CG785" s="234"/>
      <c r="CH785" s="234"/>
      <c r="CI785" s="234"/>
      <c r="CJ785" s="234"/>
      <c r="CK785" s="234"/>
      <c r="CL785" s="234"/>
      <c r="CM785" s="234"/>
      <c r="CN785" s="234"/>
      <c r="CO785" s="234"/>
      <c r="CP785" s="234"/>
      <c r="CQ785" s="234"/>
      <c r="CR785" s="234"/>
      <c r="CS785" s="234"/>
      <c r="CT785" s="234"/>
      <c r="CU785" s="234"/>
      <c r="CV785" s="234"/>
      <c r="CW785" s="234"/>
      <c r="CX785" s="234"/>
      <c r="CY785" s="234"/>
      <c r="CZ785" s="234"/>
    </row>
    <row r="786" ht="25.15" customHeight="true" x14ac:dyDescent="0.2">
      <c r="C786" s="810"/>
      <c r="D786" s="810"/>
      <c r="E786" s="810"/>
      <c r="F786" s="810"/>
      <c r="G786" s="810"/>
      <c r="H786" s="810"/>
      <c r="I786" s="810"/>
      <c r="J786" s="810"/>
      <c r="K786" s="810"/>
      <c r="L786" s="810"/>
      <c r="M786" s="810"/>
      <c r="N786" s="810"/>
      <c r="O786" s="810"/>
      <c r="P786" s="810"/>
      <c r="Q786" s="810"/>
      <c r="BA786" s="234"/>
      <c r="BB786" s="414"/>
      <c r="BC786" s="234"/>
      <c r="BD786" s="234"/>
      <c r="BE786" s="234"/>
      <c r="BF786" s="234"/>
      <c r="BG786" s="234"/>
      <c r="BH786" s="234"/>
      <c r="BI786" s="234"/>
      <c r="BJ786" s="234"/>
      <c r="BK786" s="234"/>
      <c r="BL786" s="234"/>
      <c r="BM786" s="234"/>
      <c r="BN786" s="234"/>
      <c r="BO786" s="234"/>
      <c r="BP786" s="234"/>
      <c r="BQ786" s="234"/>
      <c r="BR786" s="234"/>
      <c r="BS786" s="234"/>
      <c r="BT786" s="234"/>
      <c r="BU786" s="234"/>
      <c r="BV786" s="234"/>
      <c r="BW786" s="234"/>
      <c r="BX786" s="234"/>
      <c r="BY786" s="234"/>
      <c r="BZ786" s="234"/>
      <c r="CA786" s="234"/>
      <c r="CB786" s="234"/>
      <c r="CC786" s="234"/>
      <c r="CD786" s="234"/>
      <c r="CE786" s="234"/>
      <c r="CF786" s="234"/>
      <c r="CG786" s="234"/>
      <c r="CH786" s="234"/>
      <c r="CI786" s="234"/>
      <c r="CJ786" s="234"/>
      <c r="CK786" s="234"/>
      <c r="CL786" s="234"/>
      <c r="CM786" s="234"/>
      <c r="CN786" s="234"/>
      <c r="CO786" s="234"/>
      <c r="CP786" s="234"/>
      <c r="CQ786" s="234"/>
      <c r="CR786" s="234"/>
      <c r="CS786" s="234"/>
      <c r="CT786" s="234"/>
      <c r="CU786" s="234"/>
      <c r="CV786" s="234"/>
      <c r="CW786" s="234"/>
      <c r="CX786" s="234"/>
      <c r="CY786" s="234"/>
      <c r="CZ786" s="234"/>
    </row>
    <row r="787" ht="25.15" customHeight="true" x14ac:dyDescent="0.2">
      <c r="C787" s="810"/>
      <c r="D787" s="810"/>
      <c r="E787" s="810"/>
      <c r="F787" s="810"/>
      <c r="G787" s="810"/>
      <c r="H787" s="810"/>
      <c r="I787" s="810"/>
      <c r="J787" s="810"/>
      <c r="K787" s="810"/>
      <c r="L787" s="810"/>
      <c r="M787" s="810"/>
      <c r="N787" s="810"/>
      <c r="O787" s="810"/>
      <c r="P787" s="810"/>
      <c r="Q787" s="810"/>
      <c r="BA787" s="234"/>
      <c r="BB787" s="414"/>
      <c r="BC787" s="234"/>
      <c r="BD787" s="234"/>
      <c r="BE787" s="234"/>
      <c r="BF787" s="234"/>
      <c r="BG787" s="234"/>
      <c r="BH787" s="234"/>
      <c r="BI787" s="234"/>
      <c r="BJ787" s="234"/>
      <c r="BK787" s="234"/>
      <c r="BL787" s="234"/>
      <c r="BM787" s="234"/>
      <c r="BN787" s="234"/>
      <c r="BO787" s="234"/>
      <c r="BP787" s="234"/>
      <c r="BQ787" s="234"/>
      <c r="BR787" s="234"/>
      <c r="BS787" s="234"/>
      <c r="BT787" s="234"/>
      <c r="BU787" s="234"/>
      <c r="BV787" s="234"/>
      <c r="BW787" s="234"/>
      <c r="BX787" s="234"/>
      <c r="BY787" s="234"/>
      <c r="BZ787" s="234"/>
      <c r="CA787" s="234"/>
      <c r="CB787" s="234"/>
      <c r="CC787" s="234"/>
      <c r="CD787" s="234"/>
      <c r="CE787" s="234"/>
      <c r="CF787" s="234"/>
      <c r="CG787" s="234"/>
      <c r="CH787" s="234"/>
      <c r="CI787" s="234"/>
      <c r="CJ787" s="234"/>
      <c r="CK787" s="234"/>
      <c r="CL787" s="234"/>
      <c r="CM787" s="234"/>
      <c r="CN787" s="234"/>
      <c r="CO787" s="234"/>
      <c r="CP787" s="234"/>
      <c r="CQ787" s="234"/>
      <c r="CR787" s="234"/>
      <c r="CS787" s="234"/>
      <c r="CT787" s="234"/>
      <c r="CU787" s="234"/>
      <c r="CV787" s="234"/>
      <c r="CW787" s="234"/>
      <c r="CX787" s="234"/>
      <c r="CY787" s="234"/>
      <c r="CZ787" s="234"/>
    </row>
    <row r="788" ht="25.15" customHeight="true" x14ac:dyDescent="0.2">
      <c r="C788" s="810"/>
      <c r="D788" s="810"/>
      <c r="E788" s="810"/>
      <c r="F788" s="810"/>
      <c r="G788" s="810"/>
      <c r="H788" s="810"/>
      <c r="I788" s="810"/>
      <c r="J788" s="810"/>
      <c r="K788" s="810"/>
      <c r="L788" s="810"/>
      <c r="M788" s="810"/>
      <c r="N788" s="810"/>
      <c r="O788" s="810"/>
      <c r="P788" s="810"/>
      <c r="Q788" s="810"/>
      <c r="BA788" s="234"/>
      <c r="BB788" s="414"/>
      <c r="BC788" s="234"/>
      <c r="BD788" s="234"/>
      <c r="BE788" s="234"/>
      <c r="BF788" s="234"/>
      <c r="BG788" s="234"/>
      <c r="BH788" s="234"/>
      <c r="BI788" s="234"/>
      <c r="BJ788" s="234"/>
      <c r="BK788" s="234"/>
      <c r="BL788" s="234"/>
      <c r="BM788" s="234"/>
      <c r="BN788" s="234"/>
      <c r="BO788" s="234"/>
      <c r="BP788" s="234"/>
      <c r="BQ788" s="234"/>
      <c r="BR788" s="234"/>
      <c r="BS788" s="234"/>
      <c r="BT788" s="234"/>
      <c r="BU788" s="234"/>
      <c r="BV788" s="234"/>
      <c r="BW788" s="234"/>
      <c r="BX788" s="234"/>
      <c r="BY788" s="234"/>
      <c r="BZ788" s="234"/>
      <c r="CA788" s="234"/>
      <c r="CB788" s="234"/>
      <c r="CC788" s="234"/>
      <c r="CD788" s="234"/>
      <c r="CE788" s="234"/>
      <c r="CF788" s="234"/>
      <c r="CG788" s="234"/>
      <c r="CH788" s="234"/>
      <c r="CI788" s="234"/>
      <c r="CJ788" s="234"/>
      <c r="CK788" s="234"/>
      <c r="CL788" s="234"/>
      <c r="CM788" s="234"/>
      <c r="CN788" s="234"/>
      <c r="CO788" s="234"/>
      <c r="CP788" s="234"/>
      <c r="CQ788" s="234"/>
      <c r="CR788" s="234"/>
      <c r="CS788" s="234"/>
      <c r="CT788" s="234"/>
      <c r="CU788" s="234"/>
      <c r="CV788" s="234"/>
      <c r="CW788" s="234"/>
      <c r="CX788" s="234"/>
      <c r="CY788" s="234"/>
      <c r="CZ788" s="234"/>
    </row>
    <row r="789" ht="25.15" customHeight="true" x14ac:dyDescent="0.2">
      <c r="C789" s="810"/>
      <c r="D789" s="810"/>
      <c r="E789" s="810"/>
      <c r="F789" s="810"/>
      <c r="G789" s="810"/>
      <c r="H789" s="810"/>
      <c r="I789" s="810"/>
      <c r="J789" s="810"/>
      <c r="K789" s="810"/>
      <c r="L789" s="810"/>
      <c r="M789" s="810"/>
      <c r="N789" s="810"/>
      <c r="O789" s="810"/>
      <c r="P789" s="810"/>
      <c r="Q789" s="810"/>
      <c r="BA789" s="234"/>
      <c r="BB789" s="414"/>
      <c r="BC789" s="234"/>
      <c r="BD789" s="234"/>
      <c r="BE789" s="234"/>
      <c r="BF789" s="234"/>
      <c r="BG789" s="234"/>
      <c r="BH789" s="234"/>
      <c r="BI789" s="234"/>
      <c r="BJ789" s="234"/>
      <c r="BK789" s="234"/>
      <c r="BL789" s="234"/>
      <c r="BM789" s="234"/>
      <c r="BN789" s="234"/>
      <c r="BO789" s="234"/>
      <c r="BP789" s="234"/>
      <c r="BQ789" s="234"/>
      <c r="BR789" s="234"/>
      <c r="BS789" s="234"/>
      <c r="BT789" s="234"/>
      <c r="BU789" s="234"/>
      <c r="BV789" s="234"/>
      <c r="BW789" s="234"/>
      <c r="BX789" s="234"/>
      <c r="BY789" s="234"/>
      <c r="BZ789" s="234"/>
      <c r="CA789" s="234"/>
      <c r="CB789" s="234"/>
      <c r="CC789" s="234"/>
      <c r="CD789" s="234"/>
      <c r="CE789" s="234"/>
      <c r="CF789" s="234"/>
      <c r="CG789" s="234"/>
      <c r="CH789" s="234"/>
      <c r="CI789" s="234"/>
      <c r="CJ789" s="234"/>
      <c r="CK789" s="234"/>
      <c r="CL789" s="234"/>
      <c r="CM789" s="234"/>
      <c r="CN789" s="234"/>
      <c r="CO789" s="234"/>
      <c r="CP789" s="234"/>
      <c r="CQ789" s="234"/>
      <c r="CR789" s="234"/>
      <c r="CS789" s="234"/>
      <c r="CT789" s="234"/>
      <c r="CU789" s="234"/>
      <c r="CV789" s="234"/>
      <c r="CW789" s="234"/>
      <c r="CX789" s="234"/>
      <c r="CY789" s="234"/>
      <c r="CZ789" s="234"/>
    </row>
    <row r="790" ht="25.15" customHeight="true" x14ac:dyDescent="0.2">
      <c r="C790" s="810"/>
      <c r="D790" s="810"/>
      <c r="E790" s="810"/>
      <c r="F790" s="810"/>
      <c r="G790" s="810"/>
      <c r="H790" s="810"/>
      <c r="I790" s="810"/>
      <c r="J790" s="810"/>
      <c r="K790" s="810"/>
      <c r="L790" s="810"/>
      <c r="M790" s="810"/>
      <c r="N790" s="810"/>
      <c r="O790" s="810"/>
      <c r="P790" s="810"/>
      <c r="Q790" s="810"/>
      <c r="BA790" s="234"/>
      <c r="BB790" s="414"/>
      <c r="BC790" s="234"/>
      <c r="BD790" s="234"/>
      <c r="BE790" s="234"/>
      <c r="BF790" s="234"/>
      <c r="BG790" s="234"/>
      <c r="BH790" s="234"/>
      <c r="BI790" s="234"/>
      <c r="BJ790" s="234"/>
      <c r="BK790" s="234"/>
      <c r="BL790" s="234"/>
      <c r="BM790" s="234"/>
      <c r="BN790" s="234"/>
      <c r="BO790" s="234"/>
      <c r="BP790" s="234"/>
      <c r="BQ790" s="234"/>
      <c r="BR790" s="234"/>
      <c r="BS790" s="234"/>
      <c r="BT790" s="234"/>
      <c r="BU790" s="234"/>
      <c r="BV790" s="234"/>
      <c r="BW790" s="234"/>
      <c r="BX790" s="234"/>
      <c r="BY790" s="234"/>
      <c r="BZ790" s="234"/>
      <c r="CA790" s="234"/>
      <c r="CB790" s="234"/>
      <c r="CC790" s="234"/>
      <c r="CD790" s="234"/>
      <c r="CE790" s="234"/>
      <c r="CF790" s="234"/>
      <c r="CG790" s="234"/>
      <c r="CH790" s="234"/>
      <c r="CI790" s="234"/>
      <c r="CJ790" s="234"/>
      <c r="CK790" s="234"/>
      <c r="CL790" s="234"/>
      <c r="CM790" s="234"/>
      <c r="CN790" s="234"/>
      <c r="CO790" s="234"/>
      <c r="CP790" s="234"/>
      <c r="CQ790" s="234"/>
      <c r="CR790" s="234"/>
      <c r="CS790" s="234"/>
      <c r="CT790" s="234"/>
      <c r="CU790" s="234"/>
      <c r="CV790" s="234"/>
      <c r="CW790" s="234"/>
      <c r="CX790" s="234"/>
      <c r="CY790" s="234"/>
      <c r="CZ790" s="234"/>
    </row>
    <row r="791" ht="25.15" customHeight="true" x14ac:dyDescent="0.2">
      <c r="C791" s="810"/>
      <c r="D791" s="810"/>
      <c r="E791" s="810"/>
      <c r="F791" s="810"/>
      <c r="G791" s="810"/>
      <c r="H791" s="810"/>
      <c r="I791" s="810"/>
      <c r="J791" s="810"/>
      <c r="K791" s="810"/>
      <c r="L791" s="810"/>
      <c r="M791" s="810"/>
      <c r="N791" s="810"/>
      <c r="O791" s="810"/>
      <c r="P791" s="810"/>
      <c r="Q791" s="810"/>
      <c r="BA791" s="234"/>
      <c r="BB791" s="414"/>
      <c r="BC791" s="234"/>
      <c r="BD791" s="234"/>
      <c r="BE791" s="234"/>
      <c r="BF791" s="234"/>
      <c r="BG791" s="234"/>
      <c r="BH791" s="234"/>
      <c r="BI791" s="234"/>
      <c r="BJ791" s="234"/>
      <c r="BK791" s="234"/>
      <c r="BL791" s="234"/>
      <c r="BM791" s="234"/>
      <c r="BN791" s="234"/>
      <c r="BO791" s="234"/>
      <c r="BP791" s="234"/>
      <c r="BQ791" s="234"/>
      <c r="BR791" s="234"/>
      <c r="BS791" s="234"/>
      <c r="BT791" s="234"/>
      <c r="BU791" s="234"/>
      <c r="BV791" s="234"/>
      <c r="BW791" s="234"/>
      <c r="BX791" s="234"/>
      <c r="BY791" s="234"/>
      <c r="BZ791" s="234"/>
      <c r="CA791" s="234"/>
      <c r="CB791" s="234"/>
      <c r="CC791" s="234"/>
      <c r="CD791" s="234"/>
      <c r="CE791" s="234"/>
      <c r="CF791" s="234"/>
      <c r="CG791" s="234"/>
      <c r="CH791" s="234"/>
      <c r="CI791" s="234"/>
      <c r="CJ791" s="234"/>
      <c r="CK791" s="234"/>
      <c r="CL791" s="234"/>
      <c r="CM791" s="234"/>
      <c r="CN791" s="234"/>
      <c r="CO791" s="234"/>
      <c r="CP791" s="234"/>
      <c r="CQ791" s="234"/>
      <c r="CR791" s="234"/>
      <c r="CS791" s="234"/>
      <c r="CT791" s="234"/>
      <c r="CU791" s="234"/>
      <c r="CV791" s="234"/>
      <c r="CW791" s="234"/>
      <c r="CX791" s="234"/>
      <c r="CY791" s="234"/>
      <c r="CZ791" s="234"/>
    </row>
    <row r="792" ht="25.15" customHeight="true" x14ac:dyDescent="0.2">
      <c r="C792" s="810"/>
      <c r="D792" s="810"/>
      <c r="E792" s="810"/>
      <c r="F792" s="810"/>
      <c r="G792" s="810"/>
      <c r="H792" s="810"/>
      <c r="I792" s="810"/>
      <c r="J792" s="810"/>
      <c r="K792" s="810"/>
      <c r="L792" s="810"/>
      <c r="M792" s="810"/>
      <c r="N792" s="810"/>
      <c r="O792" s="810"/>
      <c r="P792" s="810"/>
      <c r="Q792" s="810"/>
      <c r="BA792" s="234"/>
      <c r="BB792" s="414"/>
      <c r="BC792" s="234"/>
      <c r="BD792" s="234"/>
      <c r="BE792" s="234"/>
      <c r="BF792" s="234"/>
      <c r="BG792" s="234"/>
      <c r="BH792" s="234"/>
      <c r="BI792" s="234"/>
      <c r="BJ792" s="234"/>
      <c r="BK792" s="234"/>
      <c r="BL792" s="234"/>
      <c r="BM792" s="234"/>
      <c r="BN792" s="234"/>
      <c r="BO792" s="234"/>
      <c r="BP792" s="234"/>
      <c r="BQ792" s="234"/>
      <c r="BR792" s="234"/>
      <c r="BS792" s="234"/>
      <c r="BT792" s="234"/>
      <c r="BU792" s="234"/>
      <c r="BV792" s="234"/>
      <c r="BW792" s="234"/>
      <c r="BX792" s="234"/>
      <c r="BY792" s="234"/>
      <c r="BZ792" s="234"/>
      <c r="CA792" s="234"/>
      <c r="CB792" s="234"/>
      <c r="CC792" s="234"/>
      <c r="CD792" s="234"/>
      <c r="CE792" s="234"/>
      <c r="CF792" s="234"/>
      <c r="CG792" s="234"/>
      <c r="CH792" s="234"/>
      <c r="CI792" s="234"/>
      <c r="CJ792" s="234"/>
      <c r="CK792" s="234"/>
      <c r="CL792" s="234"/>
      <c r="CM792" s="234"/>
      <c r="CN792" s="234"/>
      <c r="CO792" s="234"/>
      <c r="CP792" s="234"/>
      <c r="CQ792" s="234"/>
      <c r="CR792" s="234"/>
      <c r="CS792" s="234"/>
      <c r="CT792" s="234"/>
      <c r="CU792" s="234"/>
      <c r="CV792" s="234"/>
      <c r="CW792" s="234"/>
      <c r="CX792" s="234"/>
      <c r="CY792" s="234"/>
      <c r="CZ792" s="234"/>
    </row>
    <row r="793" ht="25.15" customHeight="true" x14ac:dyDescent="0.2">
      <c r="C793" s="810"/>
      <c r="D793" s="810"/>
      <c r="E793" s="810"/>
      <c r="F793" s="810"/>
      <c r="G793" s="810"/>
      <c r="H793" s="810"/>
      <c r="I793" s="810"/>
      <c r="J793" s="810"/>
      <c r="K793" s="810"/>
      <c r="L793" s="810"/>
      <c r="M793" s="810"/>
      <c r="N793" s="810"/>
      <c r="O793" s="810"/>
      <c r="P793" s="810"/>
      <c r="Q793" s="810"/>
      <c r="BA793" s="234"/>
      <c r="BB793" s="414"/>
      <c r="BC793" s="234"/>
      <c r="BD793" s="234"/>
      <c r="BE793" s="234"/>
      <c r="BF793" s="234"/>
      <c r="BG793" s="234"/>
      <c r="BH793" s="234"/>
      <c r="BI793" s="234"/>
      <c r="BJ793" s="234"/>
      <c r="BK793" s="234"/>
      <c r="BL793" s="234"/>
      <c r="BM793" s="234"/>
      <c r="BN793" s="234"/>
      <c r="BO793" s="234"/>
      <c r="BP793" s="234"/>
      <c r="BQ793" s="234"/>
      <c r="BR793" s="234"/>
      <c r="BS793" s="234"/>
      <c r="BT793" s="234"/>
      <c r="BU793" s="234"/>
      <c r="BV793" s="234"/>
      <c r="BW793" s="234"/>
      <c r="BX793" s="234"/>
      <c r="BY793" s="234"/>
      <c r="BZ793" s="234"/>
      <c r="CA793" s="234"/>
      <c r="CB793" s="234"/>
      <c r="CC793" s="234"/>
      <c r="CD793" s="234"/>
      <c r="CE793" s="234"/>
      <c r="CF793" s="234"/>
      <c r="CG793" s="234"/>
      <c r="CH793" s="234"/>
      <c r="CI793" s="234"/>
      <c r="CJ793" s="234"/>
      <c r="CK793" s="234"/>
      <c r="CL793" s="234"/>
      <c r="CM793" s="234"/>
      <c r="CN793" s="234"/>
      <c r="CO793" s="234"/>
      <c r="CP793" s="234"/>
      <c r="CQ793" s="234"/>
      <c r="CR793" s="234"/>
      <c r="CS793" s="234"/>
      <c r="CT793" s="234"/>
      <c r="CU793" s="234"/>
      <c r="CV793" s="234"/>
      <c r="CW793" s="234"/>
      <c r="CX793" s="234"/>
      <c r="CY793" s="234"/>
      <c r="CZ793" s="234"/>
    </row>
    <row r="794" ht="25.15" customHeight="true" x14ac:dyDescent="0.2">
      <c r="C794" s="810"/>
      <c r="D794" s="810"/>
      <c r="E794" s="810"/>
      <c r="F794" s="810"/>
      <c r="G794" s="810"/>
      <c r="H794" s="810"/>
      <c r="I794" s="810"/>
      <c r="J794" s="810"/>
      <c r="K794" s="810"/>
      <c r="L794" s="810"/>
      <c r="M794" s="810"/>
      <c r="N794" s="810"/>
      <c r="O794" s="810"/>
      <c r="P794" s="810"/>
      <c r="Q794" s="810"/>
      <c r="BA794" s="234"/>
      <c r="BB794" s="414"/>
      <c r="BC794" s="234"/>
      <c r="BD794" s="234"/>
      <c r="BE794" s="234"/>
      <c r="BF794" s="234"/>
      <c r="BG794" s="234"/>
      <c r="BH794" s="234"/>
      <c r="BI794" s="234"/>
      <c r="BJ794" s="234"/>
      <c r="BK794" s="234"/>
      <c r="BL794" s="234"/>
      <c r="BM794" s="234"/>
      <c r="BN794" s="234"/>
      <c r="BO794" s="234"/>
      <c r="BP794" s="234"/>
      <c r="BQ794" s="234"/>
      <c r="BR794" s="234"/>
      <c r="BS794" s="234"/>
      <c r="BT794" s="234"/>
      <c r="BU794" s="234"/>
      <c r="BV794" s="234"/>
      <c r="BW794" s="234"/>
      <c r="BX794" s="234"/>
      <c r="BY794" s="234"/>
      <c r="BZ794" s="234"/>
      <c r="CA794" s="234"/>
      <c r="CB794" s="234"/>
      <c r="CC794" s="234"/>
      <c r="CD794" s="234"/>
      <c r="CE794" s="234"/>
      <c r="CF794" s="234"/>
      <c r="CG794" s="234"/>
      <c r="CH794" s="234"/>
      <c r="CI794" s="234"/>
      <c r="CJ794" s="234"/>
      <c r="CK794" s="234"/>
      <c r="CL794" s="234"/>
      <c r="CM794" s="234"/>
      <c r="CN794" s="234"/>
      <c r="CO794" s="234"/>
      <c r="CP794" s="234"/>
      <c r="CQ794" s="234"/>
      <c r="CR794" s="234"/>
      <c r="CS794" s="234"/>
      <c r="CT794" s="234"/>
      <c r="CU794" s="234"/>
      <c r="CV794" s="234"/>
      <c r="CW794" s="234"/>
      <c r="CX794" s="234"/>
      <c r="CY794" s="234"/>
      <c r="CZ794" s="234"/>
    </row>
    <row r="795" ht="25.15" customHeight="true" x14ac:dyDescent="0.2">
      <c r="C795" s="810"/>
      <c r="D795" s="810"/>
      <c r="E795" s="810"/>
      <c r="F795" s="810"/>
      <c r="G795" s="810"/>
      <c r="H795" s="810"/>
      <c r="I795" s="810"/>
      <c r="J795" s="810"/>
      <c r="K795" s="810"/>
      <c r="L795" s="810"/>
      <c r="M795" s="810"/>
      <c r="N795" s="810"/>
      <c r="O795" s="810"/>
      <c r="P795" s="810"/>
      <c r="Q795" s="810"/>
      <c r="BA795" s="234"/>
      <c r="BB795" s="414"/>
      <c r="BC795" s="234"/>
      <c r="BD795" s="234"/>
      <c r="BE795" s="234"/>
      <c r="BF795" s="234"/>
      <c r="BG795" s="234"/>
      <c r="BH795" s="234"/>
      <c r="BI795" s="234"/>
      <c r="BJ795" s="234"/>
      <c r="BK795" s="234"/>
      <c r="BL795" s="234"/>
      <c r="BM795" s="234"/>
      <c r="BN795" s="234"/>
      <c r="BO795" s="234"/>
      <c r="BP795" s="234"/>
      <c r="BQ795" s="234"/>
      <c r="BR795" s="234"/>
      <c r="BS795" s="234"/>
      <c r="BT795" s="234"/>
      <c r="BU795" s="234"/>
      <c r="BV795" s="234"/>
      <c r="BW795" s="234"/>
      <c r="BX795" s="234"/>
      <c r="BY795" s="234"/>
      <c r="BZ795" s="234"/>
      <c r="CA795" s="234"/>
      <c r="CB795" s="234"/>
      <c r="CC795" s="234"/>
      <c r="CD795" s="234"/>
      <c r="CE795" s="234"/>
      <c r="CF795" s="234"/>
      <c r="CG795" s="234"/>
      <c r="CH795" s="234"/>
      <c r="CI795" s="234"/>
      <c r="CJ795" s="234"/>
      <c r="CK795" s="234"/>
      <c r="CL795" s="234"/>
      <c r="CM795" s="234"/>
      <c r="CN795" s="234"/>
      <c r="CO795" s="234"/>
      <c r="CP795" s="234"/>
      <c r="CQ795" s="234"/>
      <c r="CR795" s="234"/>
      <c r="CS795" s="234"/>
      <c r="CT795" s="234"/>
      <c r="CU795" s="234"/>
      <c r="CV795" s="234"/>
      <c r="CW795" s="234"/>
      <c r="CX795" s="234"/>
      <c r="CY795" s="234"/>
      <c r="CZ795" s="234"/>
    </row>
    <row r="796" ht="25.15" customHeight="true" x14ac:dyDescent="0.2">
      <c r="C796" s="810"/>
      <c r="D796" s="810"/>
      <c r="E796" s="810"/>
      <c r="F796" s="810"/>
      <c r="G796" s="810"/>
      <c r="H796" s="810"/>
      <c r="I796" s="810"/>
      <c r="J796" s="810"/>
      <c r="K796" s="810"/>
      <c r="L796" s="810"/>
      <c r="M796" s="810"/>
      <c r="N796" s="810"/>
      <c r="O796" s="810"/>
      <c r="P796" s="810"/>
      <c r="Q796" s="810"/>
      <c r="BA796" s="234"/>
      <c r="BB796" s="414"/>
      <c r="BC796" s="234"/>
      <c r="BD796" s="234"/>
      <c r="BE796" s="234"/>
      <c r="BF796" s="234"/>
      <c r="BG796" s="234"/>
      <c r="BH796" s="234"/>
      <c r="BI796" s="234"/>
      <c r="BJ796" s="234"/>
      <c r="BK796" s="234"/>
      <c r="BL796" s="234"/>
      <c r="BM796" s="234"/>
      <c r="BN796" s="234"/>
      <c r="BO796" s="234"/>
      <c r="BP796" s="234"/>
      <c r="BQ796" s="234"/>
      <c r="BR796" s="234"/>
      <c r="BS796" s="234"/>
      <c r="BT796" s="234"/>
      <c r="BU796" s="234"/>
      <c r="BV796" s="234"/>
      <c r="BW796" s="234"/>
      <c r="BX796" s="234"/>
      <c r="BY796" s="234"/>
      <c r="BZ796" s="234"/>
      <c r="CA796" s="234"/>
      <c r="CB796" s="234"/>
      <c r="CC796" s="234"/>
      <c r="CD796" s="234"/>
      <c r="CE796" s="234"/>
      <c r="CF796" s="234"/>
      <c r="CG796" s="234"/>
      <c r="CH796" s="234"/>
      <c r="CI796" s="234"/>
      <c r="CJ796" s="234"/>
      <c r="CK796" s="234"/>
      <c r="CL796" s="234"/>
      <c r="CM796" s="234"/>
      <c r="CN796" s="234"/>
      <c r="CO796" s="234"/>
      <c r="CP796" s="234"/>
      <c r="CQ796" s="234"/>
      <c r="CR796" s="234"/>
      <c r="CS796" s="234"/>
      <c r="CT796" s="234"/>
      <c r="CU796" s="234"/>
      <c r="CV796" s="234"/>
      <c r="CW796" s="234"/>
      <c r="CX796" s="234"/>
      <c r="CY796" s="234"/>
      <c r="CZ796" s="234"/>
    </row>
    <row r="797" ht="25.15" customHeight="true" x14ac:dyDescent="0.2">
      <c r="C797" s="810"/>
      <c r="D797" s="810"/>
      <c r="E797" s="810"/>
      <c r="F797" s="810"/>
      <c r="G797" s="810"/>
      <c r="H797" s="810"/>
      <c r="I797" s="810"/>
      <c r="J797" s="810"/>
      <c r="K797" s="810"/>
      <c r="L797" s="810"/>
      <c r="M797" s="810"/>
      <c r="N797" s="810"/>
      <c r="O797" s="810"/>
      <c r="P797" s="810"/>
      <c r="Q797" s="810"/>
      <c r="BA797" s="234"/>
      <c r="BB797" s="414"/>
      <c r="BC797" s="234"/>
      <c r="BD797" s="234"/>
      <c r="BE797" s="234"/>
      <c r="BF797" s="234"/>
      <c r="BG797" s="234"/>
      <c r="BH797" s="234"/>
      <c r="BI797" s="234"/>
      <c r="BJ797" s="234"/>
      <c r="BK797" s="234"/>
      <c r="BL797" s="234"/>
      <c r="BM797" s="234"/>
      <c r="BN797" s="234"/>
      <c r="BO797" s="234"/>
      <c r="BP797" s="234"/>
      <c r="BQ797" s="234"/>
      <c r="BR797" s="234"/>
      <c r="BS797" s="234"/>
      <c r="BT797" s="234"/>
      <c r="BU797" s="234"/>
      <c r="BV797" s="234"/>
      <c r="BW797" s="234"/>
      <c r="BX797" s="234"/>
      <c r="BY797" s="234"/>
      <c r="BZ797" s="234"/>
      <c r="CA797" s="234"/>
      <c r="CB797" s="234"/>
      <c r="CC797" s="234"/>
      <c r="CD797" s="234"/>
      <c r="CE797" s="234"/>
      <c r="CF797" s="234"/>
      <c r="CG797" s="234"/>
      <c r="CH797" s="234"/>
      <c r="CI797" s="234"/>
      <c r="CJ797" s="234"/>
      <c r="CK797" s="234"/>
      <c r="CL797" s="234"/>
      <c r="CM797" s="234"/>
      <c r="CN797" s="234"/>
      <c r="CO797" s="234"/>
      <c r="CP797" s="234"/>
      <c r="CQ797" s="234"/>
      <c r="CR797" s="234"/>
      <c r="CS797" s="234"/>
      <c r="CT797" s="234"/>
      <c r="CU797" s="234"/>
      <c r="CV797" s="234"/>
      <c r="CW797" s="234"/>
      <c r="CX797" s="234"/>
      <c r="CY797" s="234"/>
      <c r="CZ797" s="234"/>
    </row>
    <row r="798" ht="25.15" customHeight="true" x14ac:dyDescent="0.2">
      <c r="C798" s="810"/>
      <c r="D798" s="810"/>
      <c r="E798" s="810"/>
      <c r="F798" s="810"/>
      <c r="G798" s="810"/>
      <c r="H798" s="810"/>
      <c r="I798" s="810"/>
      <c r="J798" s="810"/>
      <c r="K798" s="810"/>
      <c r="L798" s="810"/>
      <c r="M798" s="810"/>
      <c r="N798" s="810"/>
      <c r="O798" s="810"/>
      <c r="P798" s="810"/>
      <c r="Q798" s="810"/>
      <c r="BA798" s="234"/>
      <c r="BB798" s="414"/>
      <c r="BC798" s="234"/>
      <c r="BD798" s="234"/>
      <c r="BE798" s="234"/>
      <c r="BF798" s="234"/>
      <c r="BG798" s="234"/>
      <c r="BH798" s="234"/>
      <c r="BI798" s="234"/>
      <c r="BJ798" s="234"/>
      <c r="BK798" s="234"/>
      <c r="BL798" s="234"/>
      <c r="BM798" s="234"/>
      <c r="BN798" s="234"/>
      <c r="BO798" s="234"/>
      <c r="BP798" s="234"/>
      <c r="BQ798" s="234"/>
      <c r="BR798" s="234"/>
      <c r="BS798" s="234"/>
      <c r="BT798" s="234"/>
      <c r="BU798" s="234"/>
      <c r="BV798" s="234"/>
      <c r="BW798" s="234"/>
      <c r="BX798" s="234"/>
      <c r="BY798" s="234"/>
      <c r="BZ798" s="234"/>
      <c r="CA798" s="234"/>
      <c r="CB798" s="234"/>
      <c r="CC798" s="234"/>
      <c r="CD798" s="234"/>
      <c r="CE798" s="234"/>
      <c r="CF798" s="234"/>
      <c r="CG798" s="234"/>
      <c r="CH798" s="234"/>
      <c r="CI798" s="234"/>
      <c r="CJ798" s="234"/>
      <c r="CK798" s="234"/>
      <c r="CL798" s="234"/>
      <c r="CM798" s="234"/>
      <c r="CN798" s="234"/>
      <c r="CO798" s="234"/>
      <c r="CP798" s="234"/>
      <c r="CQ798" s="234"/>
      <c r="CR798" s="234"/>
      <c r="CS798" s="234"/>
      <c r="CT798" s="234"/>
      <c r="CU798" s="234"/>
      <c r="CV798" s="234"/>
      <c r="CW798" s="234"/>
      <c r="CX798" s="234"/>
      <c r="CY798" s="234"/>
      <c r="CZ798" s="234"/>
    </row>
    <row r="799" ht="25.15" customHeight="true" x14ac:dyDescent="0.2">
      <c r="C799" s="810"/>
      <c r="D799" s="810"/>
      <c r="E799" s="810"/>
      <c r="F799" s="810"/>
      <c r="G799" s="810"/>
      <c r="H799" s="810"/>
      <c r="I799" s="810"/>
      <c r="J799" s="810"/>
      <c r="K799" s="810"/>
      <c r="L799" s="810"/>
      <c r="M799" s="810"/>
      <c r="N799" s="810"/>
      <c r="O799" s="810"/>
      <c r="P799" s="810"/>
      <c r="Q799" s="810"/>
      <c r="BA799" s="234"/>
      <c r="BB799" s="414"/>
      <c r="BC799" s="234"/>
      <c r="BD799" s="234"/>
      <c r="BE799" s="234"/>
      <c r="BF799" s="234"/>
      <c r="BG799" s="234"/>
      <c r="BH799" s="234"/>
      <c r="BI799" s="234"/>
      <c r="BJ799" s="234"/>
      <c r="BK799" s="234"/>
      <c r="BL799" s="234"/>
      <c r="BM799" s="234"/>
      <c r="BN799" s="234"/>
      <c r="BO799" s="234"/>
      <c r="BP799" s="234"/>
      <c r="BQ799" s="234"/>
      <c r="BR799" s="234"/>
      <c r="BS799" s="234"/>
      <c r="BT799" s="234"/>
      <c r="BU799" s="234"/>
      <c r="BV799" s="234"/>
      <c r="BW799" s="234"/>
      <c r="BX799" s="234"/>
      <c r="BY799" s="234"/>
      <c r="BZ799" s="234"/>
      <c r="CA799" s="234"/>
      <c r="CB799" s="234"/>
      <c r="CC799" s="234"/>
      <c r="CD799" s="234"/>
      <c r="CE799" s="234"/>
      <c r="CF799" s="234"/>
      <c r="CG799" s="234"/>
      <c r="CH799" s="234"/>
      <c r="CI799" s="234"/>
      <c r="CJ799" s="234"/>
      <c r="CK799" s="234"/>
      <c r="CL799" s="234"/>
      <c r="CM799" s="234"/>
      <c r="CN799" s="234"/>
      <c r="CO799" s="234"/>
      <c r="CP799" s="234"/>
      <c r="CQ799" s="234"/>
      <c r="CR799" s="234"/>
      <c r="CS799" s="234"/>
      <c r="CT799" s="234"/>
      <c r="CU799" s="234"/>
      <c r="CV799" s="234"/>
      <c r="CW799" s="234"/>
      <c r="CX799" s="234"/>
      <c r="CY799" s="234"/>
      <c r="CZ799" s="234"/>
    </row>
    <row r="800" ht="25.15" customHeight="true" x14ac:dyDescent="0.2">
      <c r="C800" s="810"/>
      <c r="D800" s="810"/>
      <c r="E800" s="810"/>
      <c r="F800" s="810"/>
      <c r="G800" s="810"/>
      <c r="H800" s="810"/>
      <c r="I800" s="810"/>
      <c r="J800" s="810"/>
      <c r="K800" s="810"/>
      <c r="L800" s="810"/>
      <c r="M800" s="810"/>
      <c r="N800" s="810"/>
      <c r="O800" s="810"/>
      <c r="P800" s="810"/>
      <c r="Q800" s="810"/>
      <c r="BA800" s="234"/>
      <c r="BB800" s="414"/>
      <c r="BC800" s="234"/>
      <c r="BD800" s="234"/>
      <c r="BE800" s="234"/>
      <c r="BF800" s="234"/>
      <c r="BG800" s="234"/>
      <c r="BH800" s="234"/>
      <c r="BI800" s="234"/>
      <c r="BJ800" s="234"/>
      <c r="BK800" s="234"/>
      <c r="BL800" s="234"/>
      <c r="BM800" s="234"/>
      <c r="BN800" s="234"/>
      <c r="BO800" s="234"/>
      <c r="BP800" s="234"/>
      <c r="BQ800" s="234"/>
      <c r="BR800" s="234"/>
      <c r="BS800" s="234"/>
      <c r="BT800" s="234"/>
      <c r="BU800" s="234"/>
      <c r="BV800" s="234"/>
      <c r="BW800" s="234"/>
      <c r="BX800" s="234"/>
      <c r="BY800" s="234"/>
      <c r="BZ800" s="234"/>
      <c r="CA800" s="234"/>
      <c r="CB800" s="234"/>
      <c r="CC800" s="234"/>
      <c r="CD800" s="234"/>
      <c r="CE800" s="234"/>
      <c r="CF800" s="234"/>
      <c r="CG800" s="234"/>
      <c r="CH800" s="234"/>
      <c r="CI800" s="234"/>
      <c r="CJ800" s="234"/>
      <c r="CK800" s="234"/>
      <c r="CL800" s="234"/>
      <c r="CM800" s="234"/>
      <c r="CN800" s="234"/>
      <c r="CO800" s="234"/>
      <c r="CP800" s="234"/>
      <c r="CQ800" s="234"/>
      <c r="CR800" s="234"/>
      <c r="CS800" s="234"/>
      <c r="CT800" s="234"/>
      <c r="CU800" s="234"/>
      <c r="CV800" s="234"/>
      <c r="CW800" s="234"/>
      <c r="CX800" s="234"/>
      <c r="CY800" s="234"/>
      <c r="CZ800" s="234"/>
    </row>
    <row r="801" ht="25.15" customHeight="true" x14ac:dyDescent="0.2">
      <c r="C801" s="810"/>
      <c r="D801" s="810"/>
      <c r="E801" s="810"/>
      <c r="F801" s="810"/>
      <c r="G801" s="810"/>
      <c r="H801" s="810"/>
      <c r="I801" s="810"/>
      <c r="J801" s="810"/>
      <c r="K801" s="810"/>
      <c r="L801" s="810"/>
      <c r="M801" s="810"/>
      <c r="N801" s="810"/>
      <c r="O801" s="810"/>
      <c r="P801" s="810"/>
      <c r="Q801" s="810"/>
    </row>
    <row r="802" ht="25.15" customHeight="true" x14ac:dyDescent="0.2">
      <c r="C802" s="810"/>
      <c r="D802" s="810"/>
      <c r="E802" s="810"/>
      <c r="F802" s="810"/>
      <c r="G802" s="810"/>
      <c r="H802" s="810"/>
      <c r="I802" s="810"/>
      <c r="J802" s="810"/>
      <c r="K802" s="810"/>
      <c r="L802" s="810"/>
      <c r="M802" s="810"/>
      <c r="N802" s="810"/>
      <c r="O802" s="810"/>
      <c r="P802" s="810"/>
      <c r="Q802" s="810"/>
    </row>
    <row r="803" ht="25.15" customHeight="true" x14ac:dyDescent="0.2">
      <c r="C803" s="810"/>
      <c r="D803" s="810"/>
      <c r="E803" s="810"/>
      <c r="F803" s="810"/>
      <c r="G803" s="810"/>
      <c r="H803" s="810"/>
      <c r="I803" s="810"/>
      <c r="J803" s="810"/>
      <c r="K803" s="810"/>
      <c r="L803" s="810"/>
      <c r="M803" s="810"/>
      <c r="N803" s="810"/>
      <c r="O803" s="810"/>
      <c r="P803" s="810"/>
      <c r="Q803" s="810"/>
    </row>
    <row r="804" ht="25.15" customHeight="true" x14ac:dyDescent="0.2">
      <c r="C804" s="810"/>
      <c r="D804" s="810"/>
      <c r="E804" s="810"/>
      <c r="F804" s="810"/>
      <c r="G804" s="810"/>
      <c r="H804" s="810"/>
      <c r="I804" s="810"/>
      <c r="J804" s="810"/>
      <c r="K804" s="810"/>
      <c r="L804" s="810"/>
      <c r="M804" s="810"/>
      <c r="N804" s="810"/>
      <c r="O804" s="810"/>
      <c r="P804" s="810"/>
      <c r="Q804" s="810"/>
    </row>
    <row r="805" ht="25.15" customHeight="true" x14ac:dyDescent="0.2">
      <c r="C805" s="810"/>
      <c r="D805" s="810"/>
      <c r="E805" s="810"/>
      <c r="F805" s="810"/>
      <c r="G805" s="810"/>
      <c r="H805" s="810"/>
      <c r="I805" s="810"/>
      <c r="J805" s="810"/>
      <c r="K805" s="810"/>
      <c r="L805" s="810"/>
      <c r="M805" s="810"/>
      <c r="N805" s="810"/>
      <c r="O805" s="810"/>
      <c r="P805" s="810"/>
      <c r="Q805" s="810"/>
    </row>
    <row r="806" ht="25.15" customHeight="true" x14ac:dyDescent="0.2">
      <c r="C806" s="810"/>
      <c r="D806" s="810"/>
      <c r="E806" s="810"/>
      <c r="F806" s="810"/>
      <c r="G806" s="810"/>
      <c r="H806" s="810"/>
      <c r="I806" s="810"/>
      <c r="J806" s="810"/>
      <c r="K806" s="810"/>
      <c r="L806" s="810"/>
      <c r="M806" s="810"/>
      <c r="N806" s="810"/>
      <c r="O806" s="810"/>
      <c r="P806" s="810"/>
      <c r="Q806" s="810"/>
    </row>
    <row r="807" ht="25.15" customHeight="true" x14ac:dyDescent="0.2">
      <c r="C807" s="810"/>
      <c r="D807" s="810"/>
      <c r="E807" s="810"/>
      <c r="F807" s="810"/>
      <c r="G807" s="810"/>
      <c r="H807" s="810"/>
      <c r="I807" s="810"/>
      <c r="J807" s="810"/>
      <c r="K807" s="810"/>
      <c r="L807" s="810"/>
      <c r="M807" s="810"/>
      <c r="N807" s="810"/>
      <c r="O807" s="810"/>
      <c r="P807" s="810"/>
      <c r="Q807" s="810"/>
    </row>
    <row r="808" ht="25.15" customHeight="true" x14ac:dyDescent="0.2">
      <c r="C808" s="810"/>
      <c r="D808" s="810"/>
      <c r="E808" s="810"/>
      <c r="F808" s="810"/>
      <c r="G808" s="810"/>
      <c r="H808" s="810"/>
      <c r="I808" s="810"/>
      <c r="J808" s="810"/>
      <c r="K808" s="810"/>
      <c r="L808" s="810"/>
      <c r="M808" s="810"/>
      <c r="N808" s="810"/>
      <c r="O808" s="810"/>
      <c r="P808" s="810"/>
      <c r="Q808" s="810"/>
    </row>
    <row r="809" ht="25.15" customHeight="true" x14ac:dyDescent="0.2">
      <c r="C809" s="810"/>
      <c r="D809" s="810"/>
      <c r="E809" s="810"/>
      <c r="F809" s="810"/>
      <c r="G809" s="810"/>
      <c r="H809" s="810"/>
      <c r="I809" s="810"/>
      <c r="J809" s="810"/>
      <c r="K809" s="810"/>
      <c r="L809" s="810"/>
      <c r="M809" s="810"/>
      <c r="N809" s="810"/>
      <c r="O809" s="810"/>
      <c r="P809" s="810"/>
      <c r="Q809" s="810"/>
    </row>
    <row r="810" ht="25.15" customHeight="true" x14ac:dyDescent="0.2">
      <c r="C810" s="810"/>
      <c r="D810" s="810"/>
      <c r="E810" s="810"/>
      <c r="F810" s="810"/>
      <c r="G810" s="810"/>
      <c r="H810" s="810"/>
      <c r="I810" s="810"/>
      <c r="J810" s="810"/>
      <c r="K810" s="810"/>
      <c r="L810" s="810"/>
      <c r="M810" s="810"/>
      <c r="N810" s="810"/>
      <c r="O810" s="810"/>
      <c r="P810" s="810"/>
      <c r="Q810" s="810"/>
    </row>
    <row r="811" ht="25.15" customHeight="true" x14ac:dyDescent="0.2">
      <c r="C811" s="810"/>
      <c r="D811" s="810"/>
      <c r="E811" s="810"/>
      <c r="F811" s="810"/>
      <c r="G811" s="810"/>
      <c r="H811" s="810"/>
      <c r="I811" s="810"/>
      <c r="J811" s="810"/>
      <c r="K811" s="810"/>
      <c r="L811" s="810"/>
      <c r="M811" s="810"/>
      <c r="N811" s="810"/>
      <c r="O811" s="810"/>
      <c r="P811" s="810"/>
      <c r="Q811" s="810"/>
    </row>
    <row r="812" ht="25.15" customHeight="true" x14ac:dyDescent="0.2">
      <c r="C812" s="810"/>
      <c r="D812" s="810"/>
      <c r="E812" s="810"/>
      <c r="F812" s="810"/>
      <c r="G812" s="810"/>
      <c r="H812" s="810"/>
      <c r="I812" s="810"/>
      <c r="J812" s="810"/>
      <c r="K812" s="810"/>
      <c r="L812" s="810"/>
      <c r="M812" s="810"/>
      <c r="N812" s="810"/>
      <c r="O812" s="810"/>
      <c r="P812" s="810"/>
      <c r="Q812" s="810"/>
    </row>
    <row r="813" ht="25.15" customHeight="true" x14ac:dyDescent="0.2">
      <c r="C813" s="810"/>
      <c r="D813" s="810"/>
      <c r="E813" s="810"/>
      <c r="F813" s="810"/>
      <c r="G813" s="810"/>
      <c r="H813" s="810"/>
      <c r="I813" s="810"/>
      <c r="J813" s="810"/>
      <c r="K813" s="810"/>
      <c r="L813" s="810"/>
      <c r="M813" s="810"/>
      <c r="N813" s="810"/>
      <c r="O813" s="810"/>
      <c r="P813" s="810"/>
      <c r="Q813" s="810"/>
    </row>
    <row r="814" ht="25.15" customHeight="true" x14ac:dyDescent="0.2">
      <c r="C814" s="810"/>
      <c r="D814" s="810"/>
      <c r="E814" s="810"/>
      <c r="F814" s="810"/>
      <c r="G814" s="810"/>
      <c r="H814" s="810"/>
      <c r="I814" s="810"/>
      <c r="J814" s="810"/>
      <c r="K814" s="810"/>
      <c r="L814" s="810"/>
      <c r="M814" s="810"/>
      <c r="N814" s="810"/>
      <c r="O814" s="810"/>
      <c r="P814" s="810"/>
      <c r="Q814" s="810"/>
    </row>
    <row r="815" ht="25.15" customHeight="true" x14ac:dyDescent="0.2">
      <c r="C815" s="810"/>
      <c r="D815" s="810"/>
      <c r="E815" s="810"/>
      <c r="F815" s="810"/>
      <c r="G815" s="810"/>
      <c r="H815" s="810"/>
      <c r="I815" s="810"/>
      <c r="J815" s="810"/>
      <c r="K815" s="810"/>
      <c r="L815" s="810"/>
      <c r="M815" s="810"/>
      <c r="N815" s="810"/>
      <c r="O815" s="810"/>
      <c r="P815" s="810"/>
      <c r="Q815" s="810"/>
    </row>
    <row r="816" ht="25.15" customHeight="true" x14ac:dyDescent="0.2">
      <c r="C816" s="810"/>
      <c r="D816" s="810"/>
      <c r="E816" s="810"/>
      <c r="F816" s="810"/>
      <c r="G816" s="810"/>
      <c r="H816" s="810"/>
      <c r="I816" s="810"/>
      <c r="J816" s="810"/>
      <c r="K816" s="810"/>
      <c r="L816" s="810"/>
      <c r="M816" s="810"/>
      <c r="N816" s="810"/>
      <c r="O816" s="810"/>
      <c r="P816" s="810"/>
      <c r="Q816" s="810"/>
    </row>
    <row r="817" ht="25.15" customHeight="true" x14ac:dyDescent="0.2">
      <c r="C817" s="810"/>
      <c r="D817" s="810"/>
      <c r="E817" s="810"/>
      <c r="F817" s="810"/>
      <c r="G817" s="810"/>
      <c r="H817" s="810"/>
      <c r="I817" s="810"/>
      <c r="J817" s="810"/>
      <c r="K817" s="810"/>
      <c r="L817" s="810"/>
      <c r="M817" s="810"/>
      <c r="N817" s="810"/>
      <c r="O817" s="810"/>
      <c r="P817" s="810"/>
      <c r="Q817" s="810"/>
    </row>
    <row r="818" ht="25.15" customHeight="true" x14ac:dyDescent="0.2">
      <c r="C818" s="810"/>
      <c r="D818" s="810"/>
      <c r="E818" s="810"/>
      <c r="F818" s="810"/>
      <c r="G818" s="810"/>
      <c r="H818" s="810"/>
      <c r="I818" s="810"/>
      <c r="J818" s="810"/>
      <c r="K818" s="810"/>
      <c r="L818" s="810"/>
      <c r="M818" s="810"/>
      <c r="N818" s="810"/>
      <c r="O818" s="810"/>
      <c r="P818" s="810"/>
      <c r="Q818" s="810"/>
    </row>
    <row r="819" ht="25.15" customHeight="true" x14ac:dyDescent="0.2">
      <c r="C819" s="810"/>
      <c r="D819" s="810"/>
      <c r="E819" s="810"/>
      <c r="F819" s="810"/>
      <c r="G819" s="810"/>
      <c r="H819" s="810"/>
      <c r="I819" s="810"/>
      <c r="J819" s="810"/>
      <c r="K819" s="810"/>
      <c r="L819" s="810"/>
      <c r="M819" s="810"/>
      <c r="N819" s="810"/>
      <c r="O819" s="810"/>
      <c r="P819" s="810"/>
      <c r="Q819" s="810"/>
    </row>
    <row r="820" ht="25.15" customHeight="true" x14ac:dyDescent="0.2">
      <c r="C820" s="810"/>
      <c r="D820" s="810"/>
      <c r="E820" s="810"/>
      <c r="F820" s="810"/>
      <c r="G820" s="810"/>
      <c r="H820" s="810"/>
      <c r="I820" s="810"/>
      <c r="J820" s="810"/>
      <c r="K820" s="810"/>
      <c r="L820" s="810"/>
      <c r="M820" s="810"/>
      <c r="N820" s="810"/>
      <c r="O820" s="810"/>
      <c r="P820" s="810"/>
      <c r="Q820" s="810"/>
    </row>
    <row r="821" ht="25.15" customHeight="true" x14ac:dyDescent="0.2">
      <c r="C821" s="810"/>
      <c r="D821" s="810"/>
      <c r="E821" s="810"/>
      <c r="F821" s="810"/>
      <c r="G821" s="810"/>
      <c r="H821" s="810"/>
      <c r="I821" s="810"/>
      <c r="J821" s="810"/>
      <c r="K821" s="810"/>
      <c r="L821" s="810"/>
      <c r="M821" s="810"/>
      <c r="N821" s="810"/>
      <c r="O821" s="810"/>
      <c r="P821" s="810"/>
      <c r="Q821" s="810"/>
    </row>
    <row r="822" ht="25.15" customHeight="true" x14ac:dyDescent="0.2">
      <c r="C822" s="810"/>
      <c r="D822" s="810"/>
      <c r="E822" s="810"/>
      <c r="F822" s="810"/>
      <c r="G822" s="810"/>
      <c r="H822" s="810"/>
      <c r="I822" s="810"/>
      <c r="J822" s="810"/>
      <c r="K822" s="810"/>
      <c r="L822" s="810"/>
      <c r="M822" s="810"/>
      <c r="N822" s="810"/>
      <c r="O822" s="810"/>
      <c r="P822" s="810"/>
      <c r="Q822" s="810"/>
    </row>
    <row r="823" ht="25.15" customHeight="true" x14ac:dyDescent="0.2">
      <c r="C823" s="810"/>
      <c r="D823" s="810"/>
      <c r="E823" s="810"/>
      <c r="F823" s="810"/>
      <c r="G823" s="810"/>
      <c r="H823" s="810"/>
      <c r="I823" s="810"/>
      <c r="J823" s="810"/>
      <c r="K823" s="810"/>
      <c r="L823" s="810"/>
      <c r="M823" s="810"/>
      <c r="N823" s="810"/>
      <c r="O823" s="810"/>
      <c r="P823" s="810"/>
      <c r="Q823" s="810"/>
    </row>
    <row r="824" ht="25.15" customHeight="true" x14ac:dyDescent="0.2">
      <c r="C824" s="810"/>
      <c r="D824" s="810"/>
      <c r="E824" s="810"/>
      <c r="F824" s="810"/>
      <c r="G824" s="810"/>
      <c r="H824" s="810"/>
      <c r="I824" s="810"/>
      <c r="J824" s="810"/>
      <c r="K824" s="810"/>
      <c r="L824" s="810"/>
      <c r="M824" s="810"/>
      <c r="N824" s="810"/>
      <c r="O824" s="810"/>
      <c r="P824" s="810"/>
      <c r="Q824" s="810"/>
    </row>
    <row r="825" ht="25.15" customHeight="true" x14ac:dyDescent="0.2">
      <c r="C825" s="810"/>
      <c r="D825" s="810"/>
      <c r="E825" s="810"/>
      <c r="F825" s="810"/>
      <c r="G825" s="810"/>
      <c r="H825" s="810"/>
      <c r="I825" s="810"/>
      <c r="J825" s="810"/>
      <c r="K825" s="810"/>
      <c r="L825" s="810"/>
      <c r="M825" s="810"/>
      <c r="N825" s="810"/>
      <c r="O825" s="810"/>
      <c r="P825" s="810"/>
      <c r="Q825" s="810"/>
    </row>
    <row r="826" ht="25.15" customHeight="true" x14ac:dyDescent="0.2">
      <c r="C826" s="810"/>
      <c r="D826" s="810"/>
      <c r="E826" s="810"/>
      <c r="F826" s="810"/>
      <c r="G826" s="810"/>
      <c r="H826" s="810"/>
      <c r="I826" s="810"/>
      <c r="J826" s="810"/>
      <c r="K826" s="810"/>
      <c r="L826" s="810"/>
      <c r="M826" s="810"/>
      <c r="N826" s="810"/>
      <c r="O826" s="810"/>
      <c r="P826" s="810"/>
      <c r="Q826" s="810"/>
    </row>
    <row r="827" ht="25.15" customHeight="true" x14ac:dyDescent="0.2">
      <c r="C827" s="810"/>
      <c r="D827" s="810"/>
      <c r="E827" s="810"/>
      <c r="F827" s="810"/>
      <c r="G827" s="810"/>
      <c r="H827" s="810"/>
      <c r="I827" s="810"/>
      <c r="J827" s="810"/>
      <c r="K827" s="810"/>
      <c r="L827" s="810"/>
      <c r="M827" s="810"/>
      <c r="N827" s="810"/>
      <c r="O827" s="810"/>
      <c r="P827" s="810"/>
      <c r="Q827" s="810"/>
    </row>
    <row r="828" ht="25.15" customHeight="true" x14ac:dyDescent="0.2">
      <c r="C828" s="810"/>
      <c r="D828" s="810"/>
      <c r="E828" s="810"/>
      <c r="F828" s="810"/>
      <c r="G828" s="810"/>
      <c r="H828" s="810"/>
      <c r="I828" s="810"/>
      <c r="J828" s="810"/>
      <c r="K828" s="810"/>
      <c r="L828" s="810"/>
      <c r="M828" s="810"/>
      <c r="N828" s="810"/>
      <c r="O828" s="810"/>
      <c r="P828" s="810"/>
      <c r="Q828" s="810"/>
    </row>
    <row r="829" ht="25.15" customHeight="true" x14ac:dyDescent="0.2">
      <c r="C829" s="810"/>
      <c r="D829" s="810"/>
      <c r="E829" s="810"/>
      <c r="F829" s="810"/>
      <c r="G829" s="810"/>
      <c r="H829" s="810"/>
      <c r="I829" s="810"/>
      <c r="J829" s="810"/>
      <c r="K829" s="810"/>
      <c r="L829" s="810"/>
      <c r="M829" s="810"/>
      <c r="N829" s="810"/>
      <c r="O829" s="810"/>
      <c r="P829" s="810"/>
      <c r="Q829" s="810"/>
    </row>
    <row r="830" ht="25.15" customHeight="true" x14ac:dyDescent="0.2">
      <c r="C830" s="810"/>
      <c r="D830" s="810"/>
      <c r="E830" s="810"/>
      <c r="F830" s="810"/>
      <c r="G830" s="810"/>
      <c r="H830" s="810"/>
      <c r="I830" s="810"/>
      <c r="J830" s="810"/>
      <c r="K830" s="810"/>
      <c r="L830" s="810"/>
      <c r="M830" s="810"/>
      <c r="N830" s="810"/>
      <c r="O830" s="810"/>
      <c r="P830" s="810"/>
      <c r="Q830" s="810"/>
    </row>
    <row r="831" ht="25.15" customHeight="true" x14ac:dyDescent="0.2">
      <c r="C831" s="810"/>
      <c r="D831" s="810"/>
      <c r="E831" s="810"/>
      <c r="F831" s="810"/>
      <c r="G831" s="810"/>
      <c r="H831" s="810"/>
      <c r="I831" s="810"/>
      <c r="J831" s="810"/>
      <c r="K831" s="810"/>
      <c r="L831" s="810"/>
      <c r="M831" s="810"/>
      <c r="N831" s="810"/>
      <c r="O831" s="810"/>
      <c r="P831" s="810"/>
      <c r="Q831" s="810"/>
    </row>
    <row r="832" ht="25.15" customHeight="true" x14ac:dyDescent="0.2">
      <c r="C832" s="810"/>
      <c r="D832" s="810"/>
      <c r="E832" s="810"/>
      <c r="F832" s="810"/>
      <c r="G832" s="810"/>
      <c r="H832" s="810"/>
      <c r="I832" s="810"/>
      <c r="J832" s="810"/>
      <c r="K832" s="810"/>
      <c r="L832" s="810"/>
      <c r="M832" s="810"/>
      <c r="N832" s="810"/>
      <c r="O832" s="810"/>
      <c r="P832" s="810"/>
      <c r="Q832" s="810"/>
    </row>
    <row r="833" ht="25.15" customHeight="true" x14ac:dyDescent="0.2">
      <c r="C833" s="810"/>
      <c r="D833" s="810"/>
      <c r="E833" s="810"/>
      <c r="F833" s="810"/>
      <c r="G833" s="810"/>
      <c r="H833" s="810"/>
      <c r="I833" s="810"/>
      <c r="J833" s="810"/>
      <c r="K833" s="810"/>
      <c r="L833" s="810"/>
      <c r="M833" s="810"/>
      <c r="N833" s="810"/>
      <c r="O833" s="810"/>
      <c r="P833" s="810"/>
      <c r="Q833" s="810"/>
    </row>
    <row r="834" ht="25.15" customHeight="true" x14ac:dyDescent="0.2">
      <c r="C834" s="810"/>
      <c r="D834" s="810"/>
      <c r="E834" s="810"/>
      <c r="F834" s="810"/>
      <c r="G834" s="810"/>
      <c r="H834" s="810"/>
      <c r="I834" s="810"/>
      <c r="J834" s="810"/>
      <c r="K834" s="810"/>
      <c r="L834" s="810"/>
      <c r="M834" s="810"/>
      <c r="N834" s="810"/>
      <c r="O834" s="810"/>
      <c r="P834" s="810"/>
      <c r="Q834" s="810"/>
    </row>
    <row r="835" ht="25.15" customHeight="true" x14ac:dyDescent="0.2">
      <c r="C835" s="810"/>
      <c r="D835" s="810"/>
      <c r="E835" s="810"/>
      <c r="F835" s="810"/>
      <c r="G835" s="810"/>
      <c r="H835" s="810"/>
      <c r="I835" s="810"/>
      <c r="J835" s="810"/>
      <c r="K835" s="810"/>
      <c r="L835" s="810"/>
      <c r="M835" s="810"/>
      <c r="N835" s="810"/>
      <c r="O835" s="810"/>
      <c r="P835" s="810"/>
      <c r="Q835" s="810"/>
    </row>
    <row r="836" ht="25.15" customHeight="true" x14ac:dyDescent="0.2">
      <c r="C836" s="810"/>
      <c r="D836" s="810"/>
      <c r="E836" s="810"/>
      <c r="F836" s="810"/>
      <c r="G836" s="810"/>
      <c r="H836" s="810"/>
      <c r="I836" s="810"/>
      <c r="J836" s="810"/>
      <c r="K836" s="810"/>
      <c r="L836" s="810"/>
      <c r="M836" s="810"/>
      <c r="N836" s="810"/>
      <c r="O836" s="810"/>
      <c r="P836" s="810"/>
      <c r="Q836" s="810"/>
    </row>
    <row r="837" ht="25.15" customHeight="true" x14ac:dyDescent="0.2">
      <c r="C837" s="810"/>
      <c r="D837" s="810"/>
      <c r="E837" s="810"/>
      <c r="F837" s="810"/>
      <c r="G837" s="810"/>
      <c r="H837" s="810"/>
      <c r="I837" s="810"/>
      <c r="J837" s="810"/>
      <c r="K837" s="810"/>
      <c r="L837" s="810"/>
      <c r="M837" s="810"/>
      <c r="N837" s="810"/>
      <c r="O837" s="810"/>
      <c r="P837" s="810"/>
      <c r="Q837" s="810"/>
    </row>
    <row r="838" ht="25.15" customHeight="true" x14ac:dyDescent="0.2">
      <c r="C838" s="810"/>
      <c r="D838" s="810"/>
      <c r="E838" s="810"/>
      <c r="F838" s="810"/>
      <c r="G838" s="810"/>
      <c r="H838" s="810"/>
      <c r="I838" s="810"/>
      <c r="J838" s="810"/>
      <c r="K838" s="810"/>
      <c r="L838" s="810"/>
      <c r="M838" s="810"/>
      <c r="N838" s="810"/>
      <c r="O838" s="810"/>
      <c r="P838" s="810"/>
      <c r="Q838" s="810"/>
    </row>
    <row r="839" ht="25.15" customHeight="true" x14ac:dyDescent="0.2">
      <c r="C839" s="810"/>
      <c r="D839" s="810"/>
      <c r="E839" s="810"/>
      <c r="F839" s="810"/>
      <c r="G839" s="810"/>
      <c r="H839" s="810"/>
      <c r="I839" s="810"/>
      <c r="J839" s="810"/>
      <c r="K839" s="810"/>
      <c r="L839" s="810"/>
      <c r="M839" s="810"/>
      <c r="N839" s="810"/>
      <c r="O839" s="810"/>
      <c r="P839" s="810"/>
      <c r="Q839" s="810"/>
    </row>
    <row r="840" ht="25.15" customHeight="true" x14ac:dyDescent="0.2">
      <c r="C840" s="810"/>
      <c r="D840" s="810"/>
      <c r="E840" s="810"/>
      <c r="F840" s="810"/>
      <c r="G840" s="810"/>
      <c r="H840" s="810"/>
      <c r="I840" s="810"/>
      <c r="J840" s="810"/>
      <c r="K840" s="810"/>
      <c r="L840" s="810"/>
      <c r="M840" s="810"/>
      <c r="N840" s="810"/>
      <c r="O840" s="810"/>
      <c r="P840" s="810"/>
      <c r="Q840" s="810"/>
    </row>
    <row r="841" ht="25.15" customHeight="true" x14ac:dyDescent="0.2">
      <c r="C841" s="810"/>
      <c r="D841" s="810"/>
      <c r="E841" s="810"/>
      <c r="F841" s="810"/>
      <c r="G841" s="810"/>
      <c r="H841" s="810"/>
      <c r="I841" s="810"/>
      <c r="J841" s="810"/>
      <c r="K841" s="810"/>
      <c r="L841" s="810"/>
      <c r="M841" s="810"/>
      <c r="N841" s="810"/>
      <c r="O841" s="810"/>
      <c r="P841" s="810"/>
      <c r="Q841" s="810"/>
    </row>
    <row r="842" ht="25.15" customHeight="true" x14ac:dyDescent="0.2">
      <c r="C842" s="810"/>
      <c r="D842" s="810"/>
      <c r="E842" s="810"/>
      <c r="F842" s="810"/>
      <c r="G842" s="810"/>
      <c r="H842" s="810"/>
      <c r="I842" s="810"/>
      <c r="J842" s="810"/>
      <c r="K842" s="810"/>
      <c r="L842" s="810"/>
      <c r="M842" s="810"/>
      <c r="N842" s="810"/>
      <c r="O842" s="810"/>
      <c r="P842" s="810"/>
      <c r="Q842" s="810"/>
    </row>
    <row r="843" ht="25.15" customHeight="true" x14ac:dyDescent="0.2">
      <c r="C843" s="810"/>
      <c r="D843" s="810"/>
      <c r="E843" s="810"/>
      <c r="F843" s="810"/>
      <c r="G843" s="810"/>
      <c r="H843" s="810"/>
      <c r="I843" s="810"/>
      <c r="J843" s="810"/>
      <c r="K843" s="810"/>
      <c r="L843" s="810"/>
      <c r="M843" s="810"/>
      <c r="N843" s="810"/>
      <c r="O843" s="810"/>
      <c r="P843" s="810"/>
      <c r="Q843" s="810"/>
    </row>
    <row r="844" ht="25.15" customHeight="true" x14ac:dyDescent="0.2">
      <c r="C844" s="810"/>
      <c r="D844" s="810"/>
      <c r="E844" s="810"/>
      <c r="F844" s="810"/>
      <c r="G844" s="810"/>
      <c r="H844" s="810"/>
      <c r="I844" s="810"/>
      <c r="J844" s="810"/>
      <c r="K844" s="810"/>
      <c r="L844" s="810"/>
      <c r="M844" s="810"/>
      <c r="N844" s="810"/>
      <c r="O844" s="810"/>
      <c r="P844" s="810"/>
      <c r="Q844" s="810"/>
    </row>
    <row r="845" ht="25.15" customHeight="true" x14ac:dyDescent="0.2">
      <c r="C845" s="810"/>
      <c r="D845" s="810"/>
      <c r="E845" s="810"/>
      <c r="F845" s="810"/>
      <c r="G845" s="810"/>
      <c r="H845" s="810"/>
      <c r="I845" s="810"/>
      <c r="J845" s="810"/>
      <c r="K845" s="810"/>
      <c r="L845" s="810"/>
      <c r="M845" s="810"/>
      <c r="N845" s="810"/>
      <c r="O845" s="810"/>
      <c r="P845" s="810"/>
      <c r="Q845" s="810"/>
    </row>
    <row r="846" ht="25.15" customHeight="true" x14ac:dyDescent="0.2">
      <c r="C846" s="810"/>
      <c r="D846" s="810"/>
      <c r="E846" s="810"/>
      <c r="F846" s="810"/>
      <c r="G846" s="810"/>
      <c r="H846" s="810"/>
      <c r="I846" s="810"/>
      <c r="J846" s="810"/>
      <c r="K846" s="810"/>
      <c r="L846" s="810"/>
      <c r="M846" s="810"/>
      <c r="N846" s="810"/>
      <c r="O846" s="810"/>
      <c r="P846" s="810"/>
      <c r="Q846" s="810"/>
    </row>
    <row r="847" ht="25.15" customHeight="true" x14ac:dyDescent="0.2">
      <c r="C847" s="810"/>
      <c r="D847" s="810"/>
      <c r="E847" s="810"/>
      <c r="F847" s="810"/>
      <c r="G847" s="810"/>
      <c r="H847" s="810"/>
      <c r="I847" s="810"/>
      <c r="J847" s="810"/>
      <c r="K847" s="810"/>
      <c r="L847" s="810"/>
      <c r="M847" s="810"/>
      <c r="N847" s="810"/>
      <c r="O847" s="810"/>
      <c r="P847" s="810"/>
      <c r="Q847" s="810"/>
    </row>
    <row r="848" ht="25.15" customHeight="true" x14ac:dyDescent="0.2">
      <c r="C848" s="810"/>
      <c r="D848" s="810"/>
      <c r="E848" s="810"/>
      <c r="F848" s="810"/>
      <c r="G848" s="810"/>
      <c r="H848" s="810"/>
      <c r="I848" s="810"/>
      <c r="J848" s="810"/>
      <c r="K848" s="810"/>
      <c r="L848" s="810"/>
      <c r="M848" s="810"/>
      <c r="N848" s="810"/>
      <c r="O848" s="810"/>
      <c r="P848" s="810"/>
      <c r="Q848" s="810"/>
    </row>
    <row r="849" ht="25.15" customHeight="true" x14ac:dyDescent="0.2">
      <c r="C849" s="810"/>
      <c r="D849" s="810"/>
      <c r="E849" s="810"/>
      <c r="F849" s="810"/>
      <c r="G849" s="810"/>
      <c r="H849" s="810"/>
      <c r="I849" s="810"/>
      <c r="J849" s="810"/>
      <c r="K849" s="810"/>
      <c r="L849" s="810"/>
      <c r="M849" s="810"/>
      <c r="N849" s="810"/>
      <c r="O849" s="810"/>
      <c r="P849" s="810"/>
      <c r="Q849" s="810"/>
    </row>
    <row r="850" ht="25.15" customHeight="true" x14ac:dyDescent="0.2">
      <c r="C850" s="810"/>
      <c r="D850" s="810"/>
      <c r="E850" s="810"/>
      <c r="F850" s="810"/>
      <c r="G850" s="810"/>
      <c r="H850" s="810"/>
      <c r="I850" s="810"/>
      <c r="J850" s="810"/>
      <c r="K850" s="810"/>
      <c r="L850" s="810"/>
      <c r="M850" s="810"/>
      <c r="N850" s="810"/>
      <c r="O850" s="810"/>
      <c r="P850" s="810"/>
      <c r="Q850" s="810"/>
    </row>
    <row r="851" ht="25.15" customHeight="true" x14ac:dyDescent="0.2">
      <c r="C851" s="810"/>
      <c r="D851" s="810"/>
      <c r="E851" s="810"/>
      <c r="F851" s="810"/>
      <c r="G851" s="810"/>
      <c r="H851" s="810"/>
      <c r="I851" s="810"/>
      <c r="J851" s="810"/>
      <c r="K851" s="810"/>
      <c r="L851" s="810"/>
      <c r="M851" s="810"/>
      <c r="N851" s="810"/>
      <c r="O851" s="810"/>
      <c r="P851" s="810"/>
      <c r="Q851" s="810"/>
    </row>
    <row r="852" ht="25.15" customHeight="true" x14ac:dyDescent="0.2">
      <c r="C852" s="810"/>
      <c r="D852" s="810"/>
      <c r="E852" s="810"/>
      <c r="F852" s="810"/>
      <c r="G852" s="810"/>
      <c r="H852" s="810"/>
      <c r="I852" s="810"/>
      <c r="J852" s="810"/>
      <c r="K852" s="810"/>
      <c r="L852" s="810"/>
      <c r="M852" s="810"/>
      <c r="N852" s="810"/>
      <c r="O852" s="810"/>
      <c r="P852" s="810"/>
      <c r="Q852" s="810"/>
    </row>
    <row r="853" ht="25.15" customHeight="true" x14ac:dyDescent="0.2">
      <c r="C853" s="810"/>
      <c r="D853" s="810"/>
      <c r="E853" s="810"/>
      <c r="F853" s="810"/>
      <c r="G853" s="810"/>
      <c r="H853" s="810"/>
      <c r="I853" s="810"/>
      <c r="J853" s="810"/>
      <c r="K853" s="810"/>
      <c r="L853" s="810"/>
      <c r="M853" s="810"/>
      <c r="N853" s="810"/>
      <c r="O853" s="810"/>
      <c r="P853" s="810"/>
      <c r="Q853" s="810"/>
    </row>
    <row r="854" ht="25.15" customHeight="true" x14ac:dyDescent="0.2">
      <c r="C854" s="810"/>
      <c r="D854" s="810"/>
      <c r="E854" s="810"/>
      <c r="F854" s="810"/>
      <c r="G854" s="810"/>
      <c r="H854" s="810"/>
      <c r="I854" s="810"/>
      <c r="J854" s="810"/>
      <c r="K854" s="810"/>
      <c r="L854" s="810"/>
      <c r="M854" s="810"/>
      <c r="N854" s="810"/>
      <c r="O854" s="810"/>
      <c r="P854" s="810"/>
      <c r="Q854" s="810"/>
    </row>
    <row r="855" ht="25.15" customHeight="true" x14ac:dyDescent="0.2">
      <c r="C855" s="810"/>
      <c r="D855" s="810"/>
      <c r="E855" s="810"/>
      <c r="F855" s="810"/>
      <c r="G855" s="810"/>
      <c r="H855" s="810"/>
      <c r="I855" s="810"/>
      <c r="J855" s="810"/>
      <c r="K855" s="810"/>
      <c r="L855" s="810"/>
      <c r="M855" s="810"/>
      <c r="N855" s="810"/>
      <c r="O855" s="810"/>
      <c r="P855" s="810"/>
      <c r="Q855" s="810"/>
    </row>
    <row r="856" ht="25.15" customHeight="true" x14ac:dyDescent="0.2">
      <c r="C856" s="810"/>
      <c r="D856" s="810"/>
      <c r="E856" s="810"/>
      <c r="F856" s="810"/>
      <c r="G856" s="810"/>
      <c r="H856" s="810"/>
      <c r="I856" s="810"/>
      <c r="J856" s="810"/>
      <c r="K856" s="810"/>
      <c r="L856" s="810"/>
      <c r="M856" s="810"/>
      <c r="N856" s="810"/>
      <c r="O856" s="810"/>
      <c r="P856" s="810"/>
      <c r="Q856" s="810"/>
    </row>
    <row r="857" ht="25.15" customHeight="true" x14ac:dyDescent="0.2">
      <c r="C857" s="810"/>
      <c r="D857" s="810"/>
      <c r="E857" s="810"/>
      <c r="F857" s="810"/>
      <c r="G857" s="810"/>
      <c r="H857" s="810"/>
      <c r="I857" s="810"/>
      <c r="J857" s="810"/>
      <c r="K857" s="810"/>
      <c r="L857" s="810"/>
      <c r="M857" s="810"/>
      <c r="N857" s="810"/>
      <c r="O857" s="810"/>
      <c r="P857" s="810"/>
      <c r="Q857" s="810"/>
    </row>
    <row r="858" ht="25.15" customHeight="true" x14ac:dyDescent="0.2">
      <c r="C858" s="810"/>
      <c r="D858" s="810"/>
      <c r="E858" s="810"/>
      <c r="F858" s="810"/>
      <c r="G858" s="810"/>
      <c r="H858" s="810"/>
      <c r="I858" s="810"/>
      <c r="J858" s="810"/>
      <c r="K858" s="810"/>
      <c r="L858" s="810"/>
      <c r="M858" s="810"/>
      <c r="N858" s="810"/>
      <c r="O858" s="810"/>
      <c r="P858" s="810"/>
      <c r="Q858" s="810"/>
    </row>
    <row r="859" ht="25.15" customHeight="true" x14ac:dyDescent="0.2">
      <c r="C859" s="810"/>
      <c r="D859" s="810"/>
      <c r="E859" s="810"/>
      <c r="F859" s="810"/>
      <c r="G859" s="810"/>
      <c r="H859" s="810"/>
      <c r="I859" s="810"/>
      <c r="J859" s="810"/>
      <c r="K859" s="810"/>
      <c r="L859" s="810"/>
      <c r="M859" s="810"/>
      <c r="N859" s="810"/>
      <c r="O859" s="810"/>
      <c r="P859" s="810"/>
      <c r="Q859" s="810"/>
    </row>
    <row r="860" ht="25.15" customHeight="true" x14ac:dyDescent="0.2">
      <c r="C860" s="810"/>
      <c r="D860" s="810"/>
      <c r="E860" s="810"/>
      <c r="F860" s="810"/>
      <c r="G860" s="810"/>
      <c r="H860" s="810"/>
      <c r="I860" s="810"/>
      <c r="J860" s="810"/>
      <c r="K860" s="810"/>
      <c r="L860" s="810"/>
      <c r="M860" s="810"/>
      <c r="N860" s="810"/>
      <c r="O860" s="810"/>
      <c r="P860" s="810"/>
      <c r="Q860" s="810"/>
    </row>
    <row r="861" ht="25.15" customHeight="true" x14ac:dyDescent="0.2">
      <c r="C861" s="810"/>
      <c r="D861" s="810"/>
      <c r="E861" s="810"/>
      <c r="F861" s="810"/>
      <c r="G861" s="810"/>
      <c r="H861" s="810"/>
      <c r="I861" s="810"/>
      <c r="J861" s="810"/>
      <c r="K861" s="810"/>
      <c r="L861" s="810"/>
      <c r="M861" s="810"/>
      <c r="N861" s="810"/>
      <c r="O861" s="810"/>
      <c r="P861" s="810"/>
      <c r="Q861" s="810"/>
    </row>
    <row r="862" ht="25.15" customHeight="true" x14ac:dyDescent="0.2">
      <c r="C862" s="810"/>
      <c r="D862" s="810"/>
      <c r="E862" s="810"/>
      <c r="F862" s="810"/>
      <c r="G862" s="810"/>
      <c r="H862" s="810"/>
      <c r="I862" s="810"/>
      <c r="J862" s="810"/>
      <c r="K862" s="810"/>
      <c r="L862" s="810"/>
      <c r="M862" s="810"/>
      <c r="N862" s="810"/>
      <c r="O862" s="810"/>
      <c r="P862" s="810"/>
      <c r="Q862" s="810"/>
    </row>
    <row r="863" ht="25.15" customHeight="true" x14ac:dyDescent="0.2">
      <c r="C863" s="810"/>
      <c r="D863" s="810"/>
      <c r="E863" s="810"/>
      <c r="F863" s="810"/>
      <c r="G863" s="810"/>
      <c r="H863" s="810"/>
      <c r="I863" s="810"/>
      <c r="J863" s="810"/>
      <c r="K863" s="810"/>
      <c r="L863" s="810"/>
      <c r="M863" s="810"/>
      <c r="N863" s="810"/>
      <c r="O863" s="810"/>
      <c r="P863" s="810"/>
      <c r="Q863" s="810"/>
    </row>
    <row r="864" ht="25.15" customHeight="true" x14ac:dyDescent="0.2">
      <c r="C864" s="810"/>
      <c r="D864" s="810"/>
      <c r="E864" s="810"/>
      <c r="F864" s="810"/>
      <c r="G864" s="810"/>
      <c r="H864" s="810"/>
      <c r="I864" s="810"/>
      <c r="J864" s="810"/>
      <c r="K864" s="810"/>
      <c r="L864" s="810"/>
      <c r="M864" s="810"/>
      <c r="N864" s="810"/>
      <c r="O864" s="810"/>
      <c r="P864" s="810"/>
      <c r="Q864" s="810"/>
    </row>
    <row r="865" ht="25.15" customHeight="true" x14ac:dyDescent="0.2">
      <c r="C865" s="810"/>
      <c r="D865" s="810"/>
      <c r="E865" s="810"/>
      <c r="F865" s="810"/>
      <c r="G865" s="810"/>
      <c r="H865" s="810"/>
      <c r="I865" s="810"/>
      <c r="J865" s="810"/>
      <c r="K865" s="810"/>
      <c r="L865" s="810"/>
      <c r="M865" s="810"/>
      <c r="N865" s="810"/>
      <c r="O865" s="810"/>
      <c r="P865" s="810"/>
      <c r="Q865" s="810"/>
    </row>
    <row r="866" ht="25.15" customHeight="true" x14ac:dyDescent="0.2">
      <c r="C866" s="810"/>
      <c r="D866" s="810"/>
      <c r="E866" s="810"/>
      <c r="F866" s="810"/>
      <c r="G866" s="810"/>
      <c r="H866" s="810"/>
      <c r="I866" s="810"/>
      <c r="J866" s="810"/>
      <c r="K866" s="810"/>
      <c r="L866" s="810"/>
      <c r="M866" s="810"/>
      <c r="N866" s="810"/>
      <c r="O866" s="810"/>
      <c r="P866" s="810"/>
      <c r="Q866" s="810"/>
    </row>
    <row r="867" ht="25.15" customHeight="true" x14ac:dyDescent="0.2">
      <c r="C867" s="810"/>
      <c r="D867" s="810"/>
      <c r="E867" s="810"/>
      <c r="F867" s="810"/>
      <c r="G867" s="810"/>
      <c r="H867" s="810"/>
      <c r="I867" s="810"/>
      <c r="J867" s="810"/>
      <c r="K867" s="810"/>
      <c r="L867" s="810"/>
      <c r="M867" s="810"/>
      <c r="N867" s="810"/>
      <c r="O867" s="810"/>
      <c r="P867" s="810"/>
      <c r="Q867" s="810"/>
    </row>
    <row r="868" ht="25.15" customHeight="true" x14ac:dyDescent="0.2">
      <c r="C868" s="810"/>
      <c r="D868" s="810"/>
      <c r="E868" s="810"/>
      <c r="F868" s="810"/>
      <c r="G868" s="810"/>
      <c r="H868" s="810"/>
      <c r="I868" s="810"/>
      <c r="J868" s="810"/>
      <c r="K868" s="810"/>
      <c r="L868" s="810"/>
      <c r="M868" s="810"/>
      <c r="N868" s="810"/>
      <c r="O868" s="810"/>
      <c r="P868" s="810"/>
      <c r="Q868" s="810"/>
    </row>
    <row r="869" ht="25.15" customHeight="true" x14ac:dyDescent="0.2">
      <c r="C869" s="810"/>
      <c r="D869" s="810"/>
      <c r="E869" s="810"/>
      <c r="F869" s="810"/>
      <c r="G869" s="810"/>
      <c r="H869" s="810"/>
      <c r="I869" s="810"/>
      <c r="J869" s="810"/>
      <c r="K869" s="810"/>
      <c r="L869" s="810"/>
      <c r="M869" s="810"/>
      <c r="N869" s="810"/>
      <c r="O869" s="810"/>
      <c r="P869" s="810"/>
      <c r="Q869" s="810"/>
    </row>
    <row r="870" ht="25.15" customHeight="true" x14ac:dyDescent="0.2">
      <c r="C870" s="810"/>
      <c r="D870" s="810"/>
      <c r="E870" s="810"/>
      <c r="F870" s="810"/>
      <c r="G870" s="810"/>
      <c r="H870" s="810"/>
      <c r="I870" s="810"/>
      <c r="J870" s="810"/>
      <c r="K870" s="810"/>
      <c r="L870" s="810"/>
      <c r="M870" s="810"/>
      <c r="N870" s="810"/>
      <c r="O870" s="810"/>
      <c r="P870" s="810"/>
      <c r="Q870" s="810"/>
    </row>
    <row r="871" ht="25.15" customHeight="true" x14ac:dyDescent="0.2">
      <c r="C871" s="810"/>
      <c r="D871" s="810"/>
      <c r="E871" s="810"/>
      <c r="F871" s="810"/>
      <c r="G871" s="810"/>
      <c r="H871" s="810"/>
      <c r="I871" s="810"/>
      <c r="J871" s="810"/>
      <c r="K871" s="810"/>
      <c r="L871" s="810"/>
      <c r="M871" s="810"/>
      <c r="N871" s="810"/>
      <c r="O871" s="810"/>
      <c r="P871" s="810"/>
      <c r="Q871" s="810"/>
    </row>
    <row r="872" ht="25.15" customHeight="true" x14ac:dyDescent="0.2">
      <c r="C872" s="810"/>
      <c r="D872" s="810"/>
      <c r="E872" s="810"/>
      <c r="F872" s="810"/>
      <c r="G872" s="810"/>
      <c r="H872" s="810"/>
      <c r="I872" s="810"/>
      <c r="J872" s="810"/>
      <c r="K872" s="810"/>
      <c r="L872" s="810"/>
      <c r="M872" s="810"/>
      <c r="N872" s="810"/>
      <c r="O872" s="810"/>
      <c r="P872" s="810"/>
      <c r="Q872" s="810"/>
    </row>
    <row r="873" ht="25.15" customHeight="true" x14ac:dyDescent="0.2">
      <c r="C873" s="810"/>
      <c r="D873" s="810"/>
      <c r="E873" s="810"/>
      <c r="F873" s="810"/>
      <c r="G873" s="810"/>
      <c r="H873" s="810"/>
      <c r="I873" s="810"/>
      <c r="J873" s="810"/>
      <c r="K873" s="810"/>
      <c r="L873" s="810"/>
      <c r="M873" s="810"/>
      <c r="N873" s="810"/>
      <c r="O873" s="810"/>
      <c r="P873" s="810"/>
      <c r="Q873" s="810"/>
    </row>
    <row r="874" ht="25.15" customHeight="true" x14ac:dyDescent="0.2">
      <c r="C874" s="810"/>
      <c r="D874" s="810"/>
      <c r="E874" s="810"/>
      <c r="F874" s="810"/>
      <c r="G874" s="810"/>
      <c r="H874" s="810"/>
      <c r="I874" s="810"/>
      <c r="J874" s="810"/>
      <c r="K874" s="810"/>
      <c r="L874" s="810"/>
      <c r="M874" s="810"/>
      <c r="N874" s="810"/>
      <c r="O874" s="810"/>
      <c r="P874" s="810"/>
      <c r="Q874" s="810"/>
    </row>
    <row r="875" ht="25.15" customHeight="true" x14ac:dyDescent="0.2">
      <c r="C875" s="810"/>
      <c r="D875" s="810"/>
      <c r="E875" s="810"/>
      <c r="F875" s="810"/>
      <c r="G875" s="810"/>
      <c r="H875" s="810"/>
      <c r="I875" s="810"/>
      <c r="J875" s="810"/>
      <c r="K875" s="810"/>
      <c r="L875" s="810"/>
      <c r="M875" s="810"/>
      <c r="N875" s="810"/>
      <c r="O875" s="810"/>
      <c r="P875" s="810"/>
      <c r="Q875" s="810"/>
    </row>
    <row r="876" ht="25.15" customHeight="true" x14ac:dyDescent="0.2">
      <c r="C876" s="810"/>
      <c r="D876" s="810"/>
      <c r="E876" s="810"/>
      <c r="F876" s="810"/>
      <c r="G876" s="810"/>
      <c r="H876" s="810"/>
      <c r="I876" s="810"/>
      <c r="J876" s="810"/>
      <c r="K876" s="810"/>
      <c r="L876" s="810"/>
      <c r="M876" s="810"/>
      <c r="N876" s="810"/>
      <c r="O876" s="810"/>
      <c r="P876" s="810"/>
      <c r="Q876" s="810"/>
    </row>
    <row r="877" ht="25.15" customHeight="true" x14ac:dyDescent="0.2">
      <c r="C877" s="810"/>
      <c r="D877" s="810"/>
      <c r="E877" s="810"/>
      <c r="F877" s="810"/>
      <c r="G877" s="810"/>
      <c r="H877" s="810"/>
      <c r="I877" s="810"/>
      <c r="J877" s="810"/>
      <c r="K877" s="810"/>
      <c r="L877" s="810"/>
      <c r="M877" s="810"/>
      <c r="N877" s="810"/>
      <c r="O877" s="810"/>
      <c r="P877" s="810"/>
      <c r="Q877" s="810"/>
    </row>
    <row r="878" ht="25.15" customHeight="true" x14ac:dyDescent="0.2">
      <c r="C878" s="810"/>
      <c r="D878" s="810"/>
      <c r="E878" s="810"/>
      <c r="F878" s="810"/>
      <c r="G878" s="810"/>
      <c r="H878" s="810"/>
      <c r="I878" s="810"/>
      <c r="J878" s="810"/>
      <c r="K878" s="810"/>
      <c r="L878" s="810"/>
      <c r="M878" s="810"/>
      <c r="N878" s="810"/>
      <c r="O878" s="810"/>
      <c r="P878" s="810"/>
      <c r="Q878" s="810"/>
    </row>
    <row r="879" ht="25.15" customHeight="true" x14ac:dyDescent="0.2">
      <c r="C879" s="810"/>
      <c r="D879" s="810"/>
      <c r="E879" s="810"/>
      <c r="F879" s="810"/>
      <c r="G879" s="810"/>
      <c r="H879" s="810"/>
      <c r="I879" s="810"/>
      <c r="J879" s="810"/>
      <c r="K879" s="810"/>
      <c r="L879" s="810"/>
      <c r="M879" s="810"/>
      <c r="N879" s="810"/>
      <c r="O879" s="810"/>
      <c r="P879" s="810"/>
      <c r="Q879" s="810"/>
    </row>
    <row r="880" ht="25.15" customHeight="true" x14ac:dyDescent="0.2">
      <c r="C880" s="810"/>
      <c r="D880" s="810"/>
      <c r="E880" s="810"/>
      <c r="F880" s="810"/>
      <c r="G880" s="810"/>
      <c r="H880" s="810"/>
      <c r="I880" s="810"/>
      <c r="J880" s="810"/>
      <c r="K880" s="810"/>
      <c r="L880" s="810"/>
      <c r="M880" s="810"/>
      <c r="N880" s="810"/>
      <c r="O880" s="810"/>
      <c r="P880" s="810"/>
      <c r="Q880" s="810"/>
    </row>
    <row r="881" ht="25.15" customHeight="true" x14ac:dyDescent="0.2">
      <c r="C881" s="810"/>
      <c r="D881" s="810"/>
      <c r="E881" s="810"/>
      <c r="F881" s="810"/>
      <c r="G881" s="810"/>
      <c r="H881" s="810"/>
      <c r="I881" s="810"/>
      <c r="J881" s="810"/>
      <c r="K881" s="810"/>
      <c r="L881" s="810"/>
      <c r="M881" s="810"/>
      <c r="N881" s="810"/>
      <c r="O881" s="810"/>
      <c r="P881" s="810"/>
      <c r="Q881" s="810"/>
    </row>
    <row r="882" ht="25.15" customHeight="true" x14ac:dyDescent="0.2">
      <c r="C882" s="810"/>
      <c r="D882" s="810"/>
      <c r="E882" s="810"/>
      <c r="F882" s="810"/>
      <c r="G882" s="810"/>
      <c r="H882" s="810"/>
      <c r="I882" s="810"/>
      <c r="J882" s="810"/>
      <c r="K882" s="810"/>
      <c r="L882" s="810"/>
      <c r="M882" s="810"/>
      <c r="N882" s="810"/>
      <c r="O882" s="810"/>
      <c r="P882" s="810"/>
      <c r="Q882" s="810"/>
    </row>
    <row r="883" ht="25.15" customHeight="true" x14ac:dyDescent="0.2">
      <c r="C883" s="810"/>
      <c r="D883" s="810"/>
      <c r="E883" s="810"/>
      <c r="F883" s="810"/>
      <c r="G883" s="810"/>
      <c r="H883" s="810"/>
      <c r="I883" s="810"/>
      <c r="J883" s="810"/>
      <c r="K883" s="810"/>
      <c r="L883" s="810"/>
      <c r="M883" s="810"/>
      <c r="N883" s="810"/>
      <c r="O883" s="810"/>
      <c r="P883" s="810"/>
      <c r="Q883" s="810"/>
    </row>
    <row r="884" ht="25.15" customHeight="true" x14ac:dyDescent="0.2">
      <c r="C884" s="810"/>
      <c r="D884" s="810"/>
      <c r="E884" s="810"/>
      <c r="F884" s="810"/>
      <c r="G884" s="810"/>
      <c r="H884" s="810"/>
      <c r="I884" s="810"/>
      <c r="J884" s="810"/>
      <c r="K884" s="810"/>
      <c r="L884" s="810"/>
      <c r="M884" s="810"/>
      <c r="N884" s="810"/>
      <c r="O884" s="810"/>
      <c r="P884" s="810"/>
      <c r="Q884" s="810"/>
    </row>
    <row r="885" ht="25.15" customHeight="true" x14ac:dyDescent="0.2">
      <c r="C885" s="810"/>
      <c r="D885" s="810"/>
      <c r="E885" s="810"/>
      <c r="F885" s="810"/>
      <c r="G885" s="810"/>
      <c r="H885" s="810"/>
      <c r="I885" s="810"/>
      <c r="J885" s="810"/>
      <c r="K885" s="810"/>
      <c r="L885" s="810"/>
      <c r="M885" s="810"/>
      <c r="N885" s="810"/>
      <c r="O885" s="810"/>
      <c r="P885" s="810"/>
      <c r="Q885" s="810"/>
    </row>
    <row r="886" ht="25.15" customHeight="true" x14ac:dyDescent="0.2">
      <c r="C886" s="810"/>
      <c r="D886" s="810"/>
      <c r="E886" s="810"/>
      <c r="F886" s="810"/>
      <c r="G886" s="810"/>
      <c r="H886" s="810"/>
      <c r="I886" s="810"/>
      <c r="J886" s="810"/>
      <c r="K886" s="810"/>
      <c r="L886" s="810"/>
      <c r="M886" s="810"/>
      <c r="N886" s="810"/>
      <c r="O886" s="810"/>
      <c r="P886" s="810"/>
      <c r="Q886" s="810"/>
    </row>
    <row r="887" ht="25.15" customHeight="true" x14ac:dyDescent="0.2">
      <c r="C887" s="810"/>
      <c r="D887" s="810"/>
      <c r="E887" s="810"/>
      <c r="F887" s="810"/>
      <c r="G887" s="810"/>
      <c r="H887" s="810"/>
      <c r="I887" s="810"/>
      <c r="J887" s="810"/>
      <c r="K887" s="810"/>
      <c r="L887" s="810"/>
      <c r="M887" s="810"/>
      <c r="N887" s="810"/>
      <c r="O887" s="810"/>
      <c r="P887" s="810"/>
      <c r="Q887" s="810"/>
    </row>
    <row r="888" ht="25.15" customHeight="true" x14ac:dyDescent="0.2">
      <c r="C888" s="810"/>
      <c r="D888" s="810"/>
      <c r="E888" s="810"/>
      <c r="F888" s="810"/>
      <c r="G888" s="810"/>
      <c r="H888" s="810"/>
      <c r="I888" s="810"/>
      <c r="J888" s="810"/>
      <c r="K888" s="810"/>
      <c r="L888" s="810"/>
      <c r="M888" s="810"/>
      <c r="N888" s="810"/>
      <c r="O888" s="810"/>
      <c r="P888" s="810"/>
      <c r="Q888" s="810"/>
    </row>
    <row r="889" ht="25.15" customHeight="true" x14ac:dyDescent="0.2">
      <c r="C889" s="810"/>
      <c r="D889" s="810"/>
      <c r="E889" s="810"/>
      <c r="F889" s="810"/>
      <c r="G889" s="810"/>
      <c r="H889" s="810"/>
      <c r="I889" s="810"/>
      <c r="J889" s="810"/>
      <c r="K889" s="810"/>
      <c r="L889" s="810"/>
      <c r="M889" s="810"/>
      <c r="N889" s="810"/>
      <c r="O889" s="810"/>
      <c r="P889" s="810"/>
      <c r="Q889" s="810"/>
    </row>
    <row r="890" ht="25.15" customHeight="true" x14ac:dyDescent="0.2">
      <c r="C890" s="810"/>
      <c r="D890" s="810"/>
      <c r="E890" s="810"/>
      <c r="F890" s="810"/>
      <c r="G890" s="810"/>
      <c r="H890" s="810"/>
      <c r="I890" s="810"/>
      <c r="J890" s="810"/>
      <c r="K890" s="810"/>
      <c r="L890" s="810"/>
      <c r="M890" s="810"/>
      <c r="N890" s="810"/>
      <c r="O890" s="810"/>
      <c r="P890" s="810"/>
      <c r="Q890" s="810"/>
    </row>
    <row r="891" ht="25.15" customHeight="true" x14ac:dyDescent="0.2">
      <c r="C891" s="810"/>
      <c r="D891" s="810"/>
      <c r="E891" s="810"/>
      <c r="F891" s="810"/>
      <c r="G891" s="810"/>
      <c r="H891" s="810"/>
      <c r="I891" s="810"/>
      <c r="J891" s="810"/>
      <c r="K891" s="810"/>
      <c r="L891" s="810"/>
      <c r="M891" s="810"/>
      <c r="N891" s="810"/>
      <c r="O891" s="810"/>
      <c r="P891" s="810"/>
      <c r="Q891" s="810"/>
    </row>
    <row r="892" ht="25.15" customHeight="true" x14ac:dyDescent="0.2">
      <c r="C892" s="810"/>
      <c r="D892" s="810"/>
      <c r="E892" s="810"/>
      <c r="F892" s="810"/>
      <c r="G892" s="810"/>
      <c r="H892" s="810"/>
      <c r="I892" s="810"/>
      <c r="J892" s="810"/>
      <c r="K892" s="810"/>
      <c r="L892" s="810"/>
      <c r="M892" s="810"/>
      <c r="N892" s="810"/>
      <c r="O892" s="810"/>
      <c r="P892" s="810"/>
      <c r="Q892" s="810"/>
    </row>
    <row r="893" ht="25.15" customHeight="true" x14ac:dyDescent="0.2">
      <c r="C893" s="810"/>
      <c r="D893" s="810"/>
      <c r="E893" s="810"/>
      <c r="F893" s="810"/>
      <c r="G893" s="810"/>
      <c r="H893" s="810"/>
      <c r="I893" s="810"/>
      <c r="J893" s="810"/>
      <c r="K893" s="810"/>
      <c r="L893" s="810"/>
      <c r="M893" s="810"/>
      <c r="N893" s="810"/>
      <c r="O893" s="810"/>
      <c r="P893" s="810"/>
      <c r="Q893" s="810"/>
    </row>
    <row r="894" ht="25.15" customHeight="true" x14ac:dyDescent="0.2">
      <c r="C894" s="810"/>
      <c r="D894" s="810"/>
      <c r="E894" s="810"/>
      <c r="F894" s="810"/>
      <c r="G894" s="810"/>
      <c r="H894" s="810"/>
      <c r="I894" s="810"/>
      <c r="J894" s="810"/>
      <c r="K894" s="810"/>
      <c r="L894" s="810"/>
      <c r="M894" s="810"/>
      <c r="N894" s="810"/>
      <c r="O894" s="810"/>
      <c r="P894" s="810"/>
      <c r="Q894" s="810"/>
    </row>
    <row r="895" ht="25.15" customHeight="true" x14ac:dyDescent="0.2">
      <c r="C895" s="810"/>
      <c r="D895" s="810"/>
      <c r="E895" s="810"/>
      <c r="F895" s="810"/>
      <c r="G895" s="810"/>
      <c r="H895" s="810"/>
      <c r="I895" s="810"/>
      <c r="J895" s="810"/>
      <c r="K895" s="810"/>
      <c r="L895" s="810"/>
      <c r="M895" s="810"/>
      <c r="N895" s="810"/>
      <c r="O895" s="810"/>
      <c r="P895" s="810"/>
      <c r="Q895" s="810"/>
    </row>
    <row r="896" ht="25.15" customHeight="true" x14ac:dyDescent="0.2">
      <c r="C896" s="810"/>
      <c r="D896" s="810"/>
      <c r="E896" s="810"/>
      <c r="F896" s="810"/>
      <c r="G896" s="810"/>
      <c r="H896" s="810"/>
      <c r="I896" s="810"/>
      <c r="J896" s="810"/>
      <c r="K896" s="810"/>
      <c r="L896" s="810"/>
      <c r="M896" s="810"/>
      <c r="N896" s="810"/>
      <c r="O896" s="810"/>
      <c r="P896" s="810"/>
      <c r="Q896" s="810"/>
    </row>
    <row r="897" ht="25.15" customHeight="true" x14ac:dyDescent="0.2">
      <c r="C897" s="810"/>
      <c r="D897" s="810"/>
      <c r="E897" s="810"/>
      <c r="F897" s="810"/>
      <c r="G897" s="810"/>
      <c r="H897" s="810"/>
      <c r="I897" s="810"/>
      <c r="J897" s="810"/>
      <c r="K897" s="810"/>
      <c r="L897" s="810"/>
      <c r="M897" s="810"/>
      <c r="N897" s="810"/>
      <c r="O897" s="810"/>
      <c r="P897" s="810"/>
      <c r="Q897" s="810"/>
    </row>
    <row r="898" ht="25.15" customHeight="true" x14ac:dyDescent="0.2">
      <c r="C898" s="810"/>
      <c r="D898" s="810"/>
      <c r="E898" s="810"/>
      <c r="F898" s="810"/>
      <c r="G898" s="810"/>
      <c r="H898" s="810"/>
      <c r="I898" s="810"/>
      <c r="J898" s="810"/>
      <c r="K898" s="810"/>
      <c r="L898" s="810"/>
      <c r="M898" s="810"/>
      <c r="N898" s="810"/>
      <c r="O898" s="810"/>
      <c r="P898" s="810"/>
      <c r="Q898" s="810"/>
    </row>
    <row r="899" ht="25.15" customHeight="true" x14ac:dyDescent="0.2">
      <c r="C899" s="810"/>
      <c r="D899" s="810"/>
      <c r="E899" s="810"/>
      <c r="F899" s="810"/>
      <c r="G899" s="810"/>
      <c r="H899" s="810"/>
      <c r="I899" s="810"/>
      <c r="J899" s="810"/>
      <c r="K899" s="810"/>
      <c r="L899" s="810"/>
      <c r="M899" s="810"/>
      <c r="N899" s="810"/>
      <c r="O899" s="810"/>
      <c r="P899" s="810"/>
      <c r="Q899" s="810"/>
    </row>
    <row r="900" ht="25.15" customHeight="true" x14ac:dyDescent="0.2">
      <c r="C900" s="810"/>
      <c r="D900" s="810"/>
      <c r="E900" s="810"/>
      <c r="F900" s="810"/>
      <c r="G900" s="810"/>
      <c r="H900" s="810"/>
      <c r="I900" s="810"/>
      <c r="J900" s="810"/>
      <c r="K900" s="810"/>
      <c r="L900" s="810"/>
      <c r="M900" s="810"/>
      <c r="N900" s="810"/>
      <c r="O900" s="810"/>
      <c r="P900" s="810"/>
      <c r="Q900" s="810"/>
    </row>
    <row r="901" ht="25.15" customHeight="true" x14ac:dyDescent="0.2">
      <c r="C901" s="810"/>
      <c r="D901" s="810"/>
      <c r="E901" s="810"/>
      <c r="F901" s="810"/>
      <c r="G901" s="810"/>
      <c r="H901" s="810"/>
      <c r="I901" s="810"/>
      <c r="J901" s="810"/>
      <c r="K901" s="810"/>
      <c r="L901" s="810"/>
      <c r="M901" s="810"/>
      <c r="N901" s="810"/>
      <c r="O901" s="810"/>
      <c r="P901" s="810"/>
      <c r="Q901" s="810"/>
    </row>
    <row r="902" ht="25.15" customHeight="true" x14ac:dyDescent="0.2">
      <c r="C902" s="810"/>
      <c r="D902" s="810"/>
      <c r="E902" s="810"/>
      <c r="F902" s="810"/>
      <c r="G902" s="810"/>
      <c r="H902" s="810"/>
      <c r="I902" s="810"/>
      <c r="J902" s="810"/>
      <c r="K902" s="810"/>
      <c r="L902" s="810"/>
      <c r="M902" s="810"/>
      <c r="N902" s="810"/>
      <c r="O902" s="810"/>
      <c r="P902" s="810"/>
      <c r="Q902" s="810"/>
    </row>
    <row r="903" ht="25.15" customHeight="true" x14ac:dyDescent="0.2">
      <c r="C903" s="810"/>
      <c r="D903" s="810"/>
      <c r="E903" s="810"/>
      <c r="F903" s="810"/>
      <c r="G903" s="810"/>
      <c r="H903" s="810"/>
      <c r="I903" s="810"/>
      <c r="J903" s="810"/>
      <c r="K903" s="810"/>
      <c r="L903" s="810"/>
      <c r="M903" s="810"/>
      <c r="N903" s="810"/>
      <c r="O903" s="810"/>
      <c r="P903" s="810"/>
      <c r="Q903" s="810"/>
    </row>
    <row r="904" ht="25.15" customHeight="true" x14ac:dyDescent="0.2">
      <c r="C904" s="810"/>
      <c r="D904" s="810"/>
      <c r="E904" s="810"/>
      <c r="F904" s="810"/>
      <c r="G904" s="810"/>
      <c r="H904" s="810"/>
      <c r="I904" s="810"/>
      <c r="J904" s="810"/>
      <c r="K904" s="810"/>
      <c r="L904" s="810"/>
      <c r="M904" s="810"/>
      <c r="N904" s="810"/>
      <c r="O904" s="810"/>
      <c r="P904" s="810"/>
      <c r="Q904" s="810"/>
    </row>
    <row r="905" ht="25.15" customHeight="true" x14ac:dyDescent="0.2">
      <c r="C905" s="810"/>
      <c r="D905" s="810"/>
      <c r="E905" s="810"/>
      <c r="F905" s="810"/>
      <c r="G905" s="810"/>
      <c r="H905" s="810"/>
      <c r="I905" s="810"/>
      <c r="J905" s="810"/>
      <c r="K905" s="810"/>
      <c r="L905" s="810"/>
      <c r="M905" s="810"/>
      <c r="N905" s="810"/>
      <c r="O905" s="810"/>
      <c r="P905" s="810"/>
      <c r="Q905" s="810"/>
    </row>
    <row r="906" ht="25.15" customHeight="true" x14ac:dyDescent="0.2">
      <c r="C906" s="810"/>
      <c r="D906" s="810"/>
      <c r="E906" s="810"/>
      <c r="F906" s="810"/>
      <c r="G906" s="810"/>
      <c r="H906" s="810"/>
      <c r="I906" s="810"/>
      <c r="J906" s="810"/>
      <c r="K906" s="810"/>
      <c r="L906" s="810"/>
      <c r="M906" s="810"/>
      <c r="N906" s="810"/>
      <c r="O906" s="810"/>
      <c r="P906" s="810"/>
      <c r="Q906" s="810"/>
    </row>
    <row r="907" ht="25.15" customHeight="true" x14ac:dyDescent="0.2">
      <c r="C907" s="810"/>
      <c r="D907" s="810"/>
      <c r="E907" s="810"/>
      <c r="F907" s="810"/>
      <c r="G907" s="810"/>
      <c r="H907" s="810"/>
      <c r="I907" s="810"/>
      <c r="J907" s="810"/>
      <c r="K907" s="810"/>
      <c r="L907" s="810"/>
      <c r="M907" s="810"/>
      <c r="N907" s="810"/>
      <c r="O907" s="810"/>
      <c r="P907" s="810"/>
      <c r="Q907" s="810"/>
    </row>
    <row r="908" ht="25.15" customHeight="true" x14ac:dyDescent="0.2">
      <c r="C908" s="810"/>
      <c r="D908" s="810"/>
      <c r="E908" s="810"/>
      <c r="F908" s="810"/>
      <c r="G908" s="810"/>
      <c r="H908" s="810"/>
      <c r="I908" s="810"/>
      <c r="J908" s="810"/>
      <c r="K908" s="810"/>
      <c r="L908" s="810"/>
      <c r="M908" s="810"/>
      <c r="N908" s="810"/>
      <c r="O908" s="810"/>
      <c r="P908" s="810"/>
      <c r="Q908" s="810"/>
    </row>
    <row r="909" ht="25.15" customHeight="true" x14ac:dyDescent="0.2">
      <c r="C909" s="810"/>
      <c r="D909" s="810"/>
      <c r="E909" s="810"/>
      <c r="F909" s="810"/>
      <c r="G909" s="810"/>
      <c r="H909" s="810"/>
      <c r="I909" s="810"/>
      <c r="J909" s="810"/>
      <c r="K909" s="810"/>
      <c r="L909" s="810"/>
      <c r="M909" s="810"/>
      <c r="N909" s="810"/>
      <c r="O909" s="810"/>
      <c r="P909" s="810"/>
      <c r="Q909" s="810"/>
    </row>
    <row r="910" ht="25.15" customHeight="true" x14ac:dyDescent="0.2">
      <c r="C910" s="810"/>
      <c r="D910" s="810"/>
      <c r="E910" s="810"/>
      <c r="F910" s="810"/>
      <c r="G910" s="810"/>
      <c r="H910" s="810"/>
      <c r="I910" s="810"/>
      <c r="J910" s="810"/>
      <c r="K910" s="810"/>
      <c r="L910" s="810"/>
      <c r="M910" s="810"/>
      <c r="N910" s="810"/>
      <c r="O910" s="810"/>
      <c r="P910" s="810"/>
      <c r="Q910" s="810"/>
    </row>
    <row r="911" ht="25.15" customHeight="true" x14ac:dyDescent="0.2">
      <c r="C911" s="810"/>
      <c r="D911" s="810"/>
      <c r="E911" s="810"/>
      <c r="F911" s="810"/>
      <c r="G911" s="810"/>
      <c r="H911" s="810"/>
      <c r="I911" s="810"/>
      <c r="J911" s="810"/>
      <c r="K911" s="810"/>
      <c r="L911" s="810"/>
      <c r="M911" s="810"/>
      <c r="N911" s="810"/>
      <c r="O911" s="810"/>
      <c r="P911" s="810"/>
      <c r="Q911" s="810"/>
    </row>
    <row r="912" ht="25.15" customHeight="true" x14ac:dyDescent="0.2">
      <c r="C912" s="810"/>
      <c r="D912" s="810"/>
      <c r="E912" s="810"/>
      <c r="F912" s="810"/>
      <c r="G912" s="810"/>
      <c r="H912" s="810"/>
      <c r="I912" s="810"/>
      <c r="J912" s="810"/>
      <c r="K912" s="810"/>
      <c r="L912" s="810"/>
      <c r="M912" s="810"/>
      <c r="N912" s="810"/>
      <c r="O912" s="810"/>
      <c r="P912" s="810"/>
      <c r="Q912" s="810"/>
    </row>
    <row r="913" ht="25.15" customHeight="true" x14ac:dyDescent="0.2">
      <c r="C913" s="810"/>
      <c r="D913" s="810"/>
      <c r="E913" s="810"/>
      <c r="F913" s="810"/>
      <c r="G913" s="810"/>
      <c r="H913" s="810"/>
      <c r="I913" s="810"/>
      <c r="J913" s="810"/>
      <c r="K913" s="810"/>
      <c r="L913" s="810"/>
      <c r="M913" s="810"/>
      <c r="N913" s="810"/>
      <c r="O913" s="810"/>
      <c r="P913" s="810"/>
      <c r="Q913" s="810"/>
    </row>
    <row r="914" ht="25.15" customHeight="true" x14ac:dyDescent="0.2">
      <c r="C914" s="810"/>
      <c r="D914" s="810"/>
      <c r="E914" s="810"/>
      <c r="F914" s="810"/>
      <c r="G914" s="810"/>
      <c r="H914" s="810"/>
      <c r="I914" s="810"/>
      <c r="J914" s="810"/>
      <c r="K914" s="810"/>
      <c r="L914" s="810"/>
      <c r="M914" s="810"/>
      <c r="N914" s="810"/>
      <c r="O914" s="810"/>
      <c r="P914" s="810"/>
      <c r="Q914" s="810"/>
    </row>
    <row r="915" ht="25.15" customHeight="true" x14ac:dyDescent="0.2">
      <c r="C915" s="810"/>
      <c r="D915" s="810"/>
      <c r="E915" s="810"/>
      <c r="F915" s="810"/>
      <c r="G915" s="810"/>
      <c r="H915" s="810"/>
      <c r="I915" s="810"/>
      <c r="J915" s="810"/>
      <c r="K915" s="810"/>
      <c r="L915" s="810"/>
      <c r="M915" s="810"/>
      <c r="N915" s="810"/>
      <c r="O915" s="810"/>
      <c r="P915" s="810"/>
      <c r="Q915" s="810"/>
    </row>
    <row r="916" ht="25.15" customHeight="true" x14ac:dyDescent="0.2">
      <c r="C916" s="810"/>
      <c r="D916" s="810"/>
      <c r="E916" s="810"/>
      <c r="F916" s="810"/>
      <c r="G916" s="810"/>
      <c r="H916" s="810"/>
      <c r="I916" s="810"/>
      <c r="J916" s="810"/>
      <c r="K916" s="810"/>
      <c r="L916" s="810"/>
      <c r="M916" s="810"/>
      <c r="N916" s="810"/>
      <c r="O916" s="810"/>
      <c r="P916" s="810"/>
      <c r="Q916" s="810"/>
    </row>
    <row r="917" ht="25.15" customHeight="true" x14ac:dyDescent="0.2">
      <c r="C917" s="810"/>
      <c r="D917" s="810"/>
      <c r="E917" s="810"/>
      <c r="F917" s="810"/>
      <c r="G917" s="810"/>
      <c r="H917" s="810"/>
      <c r="I917" s="810"/>
      <c r="J917" s="810"/>
      <c r="K917" s="810"/>
      <c r="L917" s="810"/>
      <c r="M917" s="810"/>
      <c r="N917" s="810"/>
      <c r="O917" s="810"/>
      <c r="P917" s="810"/>
      <c r="Q917" s="810"/>
    </row>
    <row r="918" ht="25.15" customHeight="true" x14ac:dyDescent="0.2">
      <c r="C918" s="810"/>
      <c r="D918" s="810"/>
      <c r="E918" s="810"/>
      <c r="F918" s="810"/>
      <c r="G918" s="810"/>
      <c r="H918" s="810"/>
      <c r="I918" s="810"/>
      <c r="J918" s="810"/>
      <c r="K918" s="810"/>
      <c r="L918" s="810"/>
      <c r="M918" s="810"/>
      <c r="N918" s="810"/>
      <c r="O918" s="810"/>
      <c r="P918" s="810"/>
      <c r="Q918" s="810"/>
    </row>
    <row r="919" ht="25.15" customHeight="true" x14ac:dyDescent="0.2">
      <c r="C919" s="810"/>
      <c r="D919" s="810"/>
      <c r="E919" s="810"/>
      <c r="F919" s="810"/>
      <c r="G919" s="810"/>
      <c r="H919" s="810"/>
      <c r="I919" s="810"/>
      <c r="J919" s="810"/>
      <c r="K919" s="810"/>
      <c r="L919" s="810"/>
      <c r="M919" s="810"/>
      <c r="N919" s="810"/>
      <c r="O919" s="810"/>
      <c r="P919" s="810"/>
      <c r="Q919" s="810"/>
    </row>
    <row r="920" ht="25.15" customHeight="true" x14ac:dyDescent="0.2">
      <c r="C920" s="810"/>
      <c r="D920" s="810"/>
      <c r="E920" s="810"/>
      <c r="F920" s="810"/>
      <c r="G920" s="810"/>
      <c r="H920" s="810"/>
      <c r="I920" s="810"/>
      <c r="J920" s="810"/>
      <c r="K920" s="810"/>
      <c r="L920" s="810"/>
      <c r="M920" s="810"/>
      <c r="N920" s="810"/>
      <c r="O920" s="810"/>
      <c r="P920" s="810"/>
      <c r="Q920" s="810"/>
    </row>
    <row r="921" ht="25.15" customHeight="true" x14ac:dyDescent="0.2">
      <c r="C921" s="810"/>
      <c r="D921" s="810"/>
      <c r="E921" s="810"/>
      <c r="F921" s="810"/>
      <c r="G921" s="810"/>
      <c r="H921" s="810"/>
      <c r="I921" s="810"/>
      <c r="J921" s="810"/>
      <c r="K921" s="810"/>
      <c r="L921" s="810"/>
      <c r="M921" s="810"/>
      <c r="N921" s="810"/>
      <c r="O921" s="810"/>
      <c r="P921" s="810"/>
      <c r="Q921" s="810"/>
    </row>
    <row r="922" ht="25.15" customHeight="true" x14ac:dyDescent="0.2">
      <c r="C922" s="810"/>
      <c r="D922" s="810"/>
      <c r="E922" s="810"/>
      <c r="F922" s="810"/>
      <c r="G922" s="810"/>
      <c r="H922" s="810"/>
      <c r="I922" s="810"/>
      <c r="J922" s="810"/>
      <c r="K922" s="810"/>
      <c r="L922" s="810"/>
      <c r="M922" s="810"/>
      <c r="N922" s="810"/>
      <c r="O922" s="810"/>
      <c r="P922" s="810"/>
      <c r="Q922" s="810"/>
    </row>
    <row r="923" ht="25.15" customHeight="true" x14ac:dyDescent="0.2">
      <c r="C923" s="810"/>
      <c r="D923" s="810"/>
      <c r="E923" s="810"/>
      <c r="F923" s="810"/>
      <c r="G923" s="810"/>
      <c r="H923" s="810"/>
      <c r="I923" s="810"/>
      <c r="J923" s="810"/>
      <c r="K923" s="810"/>
      <c r="L923" s="810"/>
      <c r="M923" s="810"/>
      <c r="N923" s="810"/>
      <c r="O923" s="810"/>
      <c r="P923" s="810"/>
      <c r="Q923" s="810"/>
    </row>
    <row r="924" ht="25.15" customHeight="true" x14ac:dyDescent="0.2">
      <c r="C924" s="810"/>
      <c r="D924" s="810"/>
      <c r="E924" s="810"/>
      <c r="F924" s="810"/>
      <c r="G924" s="810"/>
      <c r="H924" s="810"/>
      <c r="I924" s="810"/>
      <c r="J924" s="810"/>
      <c r="K924" s="810"/>
      <c r="L924" s="810"/>
      <c r="M924" s="810"/>
      <c r="N924" s="810"/>
      <c r="O924" s="810"/>
      <c r="P924" s="810"/>
      <c r="Q924" s="810"/>
    </row>
    <row r="925" ht="25.15" customHeight="true" x14ac:dyDescent="0.2">
      <c r="C925" s="810"/>
      <c r="D925" s="810"/>
      <c r="E925" s="810"/>
      <c r="F925" s="810"/>
      <c r="G925" s="810"/>
      <c r="H925" s="810"/>
      <c r="I925" s="810"/>
      <c r="J925" s="810"/>
      <c r="K925" s="810"/>
      <c r="L925" s="810"/>
      <c r="M925" s="810"/>
      <c r="N925" s="810"/>
      <c r="O925" s="810"/>
      <c r="P925" s="810"/>
      <c r="Q925" s="810"/>
    </row>
    <row r="926" ht="25.15" customHeight="true" x14ac:dyDescent="0.2">
      <c r="C926" s="810"/>
      <c r="D926" s="810"/>
      <c r="E926" s="810"/>
      <c r="F926" s="810"/>
      <c r="G926" s="810"/>
      <c r="H926" s="810"/>
      <c r="I926" s="810"/>
      <c r="J926" s="810"/>
      <c r="K926" s="810"/>
      <c r="L926" s="810"/>
      <c r="M926" s="810"/>
      <c r="N926" s="810"/>
      <c r="O926" s="810"/>
      <c r="P926" s="810"/>
      <c r="Q926" s="810"/>
    </row>
    <row r="927" ht="25.15" customHeight="true" x14ac:dyDescent="0.2">
      <c r="C927" s="810"/>
      <c r="D927" s="810"/>
      <c r="E927" s="810"/>
      <c r="F927" s="810"/>
      <c r="G927" s="810"/>
      <c r="H927" s="810"/>
      <c r="I927" s="810"/>
      <c r="J927" s="810"/>
      <c r="K927" s="810"/>
      <c r="L927" s="810"/>
      <c r="M927" s="810"/>
      <c r="N927" s="810"/>
      <c r="O927" s="810"/>
      <c r="P927" s="810"/>
      <c r="Q927" s="810"/>
    </row>
    <row r="928" ht="25.15" customHeight="true" x14ac:dyDescent="0.2">
      <c r="C928" s="810"/>
      <c r="D928" s="810"/>
      <c r="E928" s="810"/>
      <c r="F928" s="810"/>
      <c r="G928" s="810"/>
      <c r="H928" s="810"/>
      <c r="I928" s="810"/>
      <c r="J928" s="810"/>
      <c r="K928" s="810"/>
      <c r="L928" s="810"/>
      <c r="M928" s="810"/>
      <c r="N928" s="810"/>
      <c r="O928" s="810"/>
      <c r="P928" s="810"/>
      <c r="Q928" s="810"/>
    </row>
    <row r="929" ht="25.15" customHeight="true" x14ac:dyDescent="0.2">
      <c r="C929" s="810"/>
      <c r="D929" s="810"/>
      <c r="E929" s="810"/>
      <c r="F929" s="810"/>
      <c r="G929" s="810"/>
      <c r="H929" s="810"/>
      <c r="I929" s="810"/>
      <c r="J929" s="810"/>
      <c r="K929" s="810"/>
      <c r="L929" s="810"/>
      <c r="M929" s="810"/>
      <c r="N929" s="810"/>
      <c r="O929" s="810"/>
      <c r="P929" s="810"/>
      <c r="Q929" s="810"/>
    </row>
    <row r="930" ht="25.15" customHeight="true" x14ac:dyDescent="0.2">
      <c r="C930" s="810"/>
      <c r="D930" s="810"/>
      <c r="E930" s="810"/>
      <c r="F930" s="810"/>
      <c r="G930" s="810"/>
      <c r="H930" s="810"/>
      <c r="I930" s="810"/>
      <c r="J930" s="810"/>
      <c r="K930" s="810"/>
      <c r="L930" s="810"/>
      <c r="M930" s="810"/>
      <c r="N930" s="810"/>
      <c r="O930" s="810"/>
      <c r="P930" s="810"/>
      <c r="Q930" s="810"/>
    </row>
    <row r="931" ht="25.15" customHeight="true" x14ac:dyDescent="0.2">
      <c r="C931" s="810"/>
      <c r="D931" s="810"/>
      <c r="E931" s="810"/>
      <c r="F931" s="810"/>
      <c r="G931" s="810"/>
      <c r="H931" s="810"/>
      <c r="I931" s="810"/>
      <c r="J931" s="810"/>
      <c r="K931" s="810"/>
      <c r="L931" s="810"/>
      <c r="M931" s="810"/>
      <c r="N931" s="810"/>
      <c r="O931" s="810"/>
      <c r="P931" s="810"/>
      <c r="Q931" s="810"/>
    </row>
    <row r="932" ht="25.15" customHeight="true" x14ac:dyDescent="0.2">
      <c r="C932" s="810"/>
      <c r="D932" s="810"/>
      <c r="E932" s="810"/>
      <c r="F932" s="810"/>
      <c r="G932" s="810"/>
      <c r="H932" s="810"/>
      <c r="I932" s="810"/>
      <c r="J932" s="810"/>
      <c r="K932" s="810"/>
      <c r="L932" s="810"/>
      <c r="M932" s="810"/>
      <c r="N932" s="810"/>
      <c r="O932" s="810"/>
      <c r="P932" s="810"/>
      <c r="Q932" s="810"/>
    </row>
    <row r="933" ht="25.15" customHeight="true" x14ac:dyDescent="0.2">
      <c r="C933" s="810"/>
      <c r="D933" s="810"/>
      <c r="E933" s="810"/>
      <c r="F933" s="810"/>
      <c r="G933" s="810"/>
      <c r="H933" s="810"/>
      <c r="I933" s="810"/>
      <c r="J933" s="810"/>
      <c r="K933" s="810"/>
      <c r="L933" s="810"/>
      <c r="M933" s="810"/>
      <c r="N933" s="810"/>
      <c r="O933" s="810"/>
      <c r="P933" s="810"/>
      <c r="Q933" s="810"/>
    </row>
    <row r="934" ht="25.15" customHeight="true" x14ac:dyDescent="0.2">
      <c r="C934" s="810"/>
      <c r="D934" s="810"/>
      <c r="E934" s="810"/>
      <c r="F934" s="810"/>
      <c r="G934" s="810"/>
      <c r="H934" s="810"/>
      <c r="I934" s="810"/>
      <c r="J934" s="810"/>
      <c r="K934" s="810"/>
      <c r="L934" s="810"/>
      <c r="M934" s="810"/>
      <c r="N934" s="810"/>
      <c r="O934" s="810"/>
      <c r="P934" s="810"/>
      <c r="Q934" s="810"/>
    </row>
    <row r="935" ht="25.15" customHeight="true" x14ac:dyDescent="0.2">
      <c r="C935" s="810"/>
      <c r="D935" s="810"/>
      <c r="E935" s="810"/>
      <c r="F935" s="810"/>
      <c r="G935" s="810"/>
      <c r="H935" s="810"/>
      <c r="I935" s="810"/>
      <c r="J935" s="810"/>
      <c r="K935" s="810"/>
      <c r="L935" s="810"/>
      <c r="M935" s="810"/>
      <c r="N935" s="810"/>
      <c r="O935" s="810"/>
      <c r="P935" s="810"/>
      <c r="Q935" s="810"/>
    </row>
    <row r="936" ht="25.15" customHeight="true" x14ac:dyDescent="0.2">
      <c r="C936" s="810"/>
      <c r="D936" s="810"/>
      <c r="E936" s="810"/>
      <c r="F936" s="810"/>
      <c r="G936" s="810"/>
      <c r="H936" s="810"/>
      <c r="I936" s="810"/>
      <c r="J936" s="810"/>
      <c r="K936" s="810"/>
      <c r="L936" s="810"/>
      <c r="M936" s="810"/>
      <c r="N936" s="810"/>
      <c r="O936" s="810"/>
      <c r="P936" s="810"/>
      <c r="Q936" s="810"/>
    </row>
    <row r="937" ht="25.15" customHeight="true" x14ac:dyDescent="0.2">
      <c r="C937" s="810"/>
      <c r="D937" s="810"/>
      <c r="E937" s="810"/>
      <c r="F937" s="810"/>
      <c r="G937" s="810"/>
      <c r="H937" s="810"/>
      <c r="I937" s="810"/>
      <c r="J937" s="810"/>
      <c r="K937" s="810"/>
      <c r="L937" s="810"/>
      <c r="M937" s="810"/>
      <c r="N937" s="810"/>
      <c r="O937" s="810"/>
      <c r="P937" s="810"/>
      <c r="Q937" s="810"/>
    </row>
    <row r="938" ht="25.15" customHeight="true" x14ac:dyDescent="0.2">
      <c r="C938" s="810"/>
      <c r="D938" s="810"/>
      <c r="E938" s="810"/>
      <c r="F938" s="810"/>
      <c r="G938" s="810"/>
      <c r="H938" s="810"/>
      <c r="I938" s="810"/>
      <c r="J938" s="810"/>
      <c r="K938" s="810"/>
      <c r="L938" s="810"/>
      <c r="M938" s="810"/>
      <c r="N938" s="810"/>
      <c r="O938" s="810"/>
      <c r="P938" s="810"/>
      <c r="Q938" s="810"/>
    </row>
    <row r="939" ht="25.15" customHeight="true" x14ac:dyDescent="0.2">
      <c r="C939" s="810"/>
      <c r="D939" s="810"/>
      <c r="E939" s="810"/>
      <c r="F939" s="810"/>
      <c r="G939" s="810"/>
      <c r="H939" s="810"/>
      <c r="I939" s="810"/>
      <c r="J939" s="810"/>
      <c r="K939" s="810"/>
      <c r="L939" s="810"/>
      <c r="M939" s="810"/>
      <c r="N939" s="810"/>
      <c r="O939" s="810"/>
      <c r="P939" s="810"/>
      <c r="Q939" s="810"/>
    </row>
    <row r="940" ht="25.15" customHeight="true" x14ac:dyDescent="0.2">
      <c r="C940" s="810"/>
      <c r="D940" s="810"/>
      <c r="E940" s="810"/>
      <c r="F940" s="810"/>
      <c r="G940" s="810"/>
      <c r="H940" s="810"/>
      <c r="I940" s="810"/>
      <c r="J940" s="810"/>
      <c r="K940" s="810"/>
      <c r="L940" s="810"/>
      <c r="M940" s="810"/>
      <c r="N940" s="810"/>
      <c r="O940" s="810"/>
      <c r="P940" s="810"/>
      <c r="Q940" s="810"/>
    </row>
    <row r="941" ht="25.15" customHeight="true" x14ac:dyDescent="0.2">
      <c r="C941" s="810"/>
      <c r="D941" s="810"/>
      <c r="E941" s="810"/>
      <c r="F941" s="810"/>
      <c r="G941" s="810"/>
      <c r="H941" s="810"/>
      <c r="I941" s="810"/>
      <c r="J941" s="810"/>
      <c r="K941" s="810"/>
      <c r="L941" s="810"/>
      <c r="M941" s="810"/>
      <c r="N941" s="810"/>
      <c r="O941" s="810"/>
      <c r="P941" s="810"/>
      <c r="Q941" s="810"/>
    </row>
    <row r="942" ht="25.15" customHeight="true" x14ac:dyDescent="0.2">
      <c r="C942" s="810"/>
      <c r="D942" s="810"/>
      <c r="E942" s="810"/>
      <c r="F942" s="810"/>
      <c r="G942" s="810"/>
      <c r="H942" s="810"/>
      <c r="I942" s="810"/>
      <c r="J942" s="810"/>
      <c r="K942" s="810"/>
      <c r="L942" s="810"/>
      <c r="M942" s="810"/>
      <c r="N942" s="810"/>
      <c r="O942" s="810"/>
      <c r="P942" s="810"/>
      <c r="Q942" s="810"/>
    </row>
    <row r="943" ht="25.15" customHeight="true" x14ac:dyDescent="0.2">
      <c r="C943" s="810"/>
      <c r="D943" s="810"/>
      <c r="E943" s="810"/>
      <c r="F943" s="810"/>
      <c r="G943" s="810"/>
      <c r="H943" s="810"/>
      <c r="I943" s="810"/>
      <c r="J943" s="810"/>
      <c r="K943" s="810"/>
      <c r="L943" s="810"/>
      <c r="M943" s="810"/>
      <c r="N943" s="810"/>
      <c r="O943" s="810"/>
      <c r="P943" s="810"/>
      <c r="Q943" s="810"/>
    </row>
    <row r="944" ht="25.15" customHeight="true" x14ac:dyDescent="0.2">
      <c r="C944" s="810"/>
      <c r="D944" s="810"/>
      <c r="E944" s="810"/>
      <c r="F944" s="810"/>
      <c r="G944" s="810"/>
      <c r="H944" s="810"/>
      <c r="I944" s="810"/>
      <c r="J944" s="810"/>
      <c r="K944" s="810"/>
      <c r="L944" s="810"/>
      <c r="M944" s="810"/>
      <c r="N944" s="810"/>
      <c r="O944" s="810"/>
      <c r="P944" s="810"/>
      <c r="Q944" s="810"/>
    </row>
    <row r="945" ht="25.15" customHeight="true" x14ac:dyDescent="0.2">
      <c r="C945" s="810"/>
      <c r="D945" s="810"/>
      <c r="E945" s="810"/>
      <c r="F945" s="810"/>
      <c r="G945" s="810"/>
      <c r="H945" s="810"/>
      <c r="I945" s="810"/>
      <c r="J945" s="810"/>
      <c r="K945" s="810"/>
      <c r="L945" s="810"/>
      <c r="M945" s="810"/>
      <c r="N945" s="810"/>
      <c r="O945" s="810"/>
      <c r="P945" s="810"/>
      <c r="Q945" s="810"/>
    </row>
    <row r="946" ht="25.15" customHeight="true" x14ac:dyDescent="0.2">
      <c r="C946" s="810"/>
      <c r="D946" s="810"/>
      <c r="E946" s="810"/>
      <c r="F946" s="810"/>
      <c r="G946" s="810"/>
      <c r="H946" s="810"/>
      <c r="I946" s="810"/>
      <c r="J946" s="810"/>
      <c r="K946" s="810"/>
      <c r="L946" s="810"/>
      <c r="M946" s="810"/>
      <c r="N946" s="810"/>
      <c r="O946" s="810"/>
      <c r="P946" s="810"/>
      <c r="Q946" s="810"/>
    </row>
    <row r="947" ht="25.15" customHeight="true" x14ac:dyDescent="0.2">
      <c r="C947" s="810"/>
      <c r="D947" s="810"/>
      <c r="E947" s="810"/>
      <c r="F947" s="810"/>
      <c r="G947" s="810"/>
      <c r="H947" s="810"/>
      <c r="I947" s="810"/>
      <c r="J947" s="810"/>
      <c r="K947" s="810"/>
      <c r="L947" s="810"/>
      <c r="M947" s="810"/>
      <c r="N947" s="810"/>
      <c r="O947" s="810"/>
      <c r="P947" s="810"/>
      <c r="Q947" s="810"/>
    </row>
    <row r="948" ht="25.15" customHeight="true" x14ac:dyDescent="0.2">
      <c r="C948" s="810"/>
      <c r="D948" s="810"/>
      <c r="E948" s="810"/>
      <c r="F948" s="810"/>
      <c r="G948" s="810"/>
      <c r="H948" s="810"/>
      <c r="I948" s="810"/>
      <c r="J948" s="810"/>
      <c r="K948" s="810"/>
      <c r="L948" s="810"/>
      <c r="M948" s="810"/>
      <c r="N948" s="810"/>
      <c r="O948" s="810"/>
      <c r="P948" s="810"/>
      <c r="Q948" s="810"/>
    </row>
    <row r="949" ht="25.15" customHeight="true" x14ac:dyDescent="0.2">
      <c r="C949" s="810"/>
      <c r="D949" s="810"/>
      <c r="E949" s="810"/>
      <c r="F949" s="810"/>
      <c r="G949" s="810"/>
      <c r="H949" s="810"/>
      <c r="I949" s="810"/>
      <c r="J949" s="810"/>
      <c r="K949" s="810"/>
      <c r="L949" s="810"/>
      <c r="M949" s="810"/>
      <c r="N949" s="810"/>
      <c r="O949" s="810"/>
      <c r="P949" s="810"/>
      <c r="Q949" s="810"/>
    </row>
    <row r="950" ht="25.15" customHeight="true" x14ac:dyDescent="0.2">
      <c r="C950" s="810"/>
      <c r="D950" s="810"/>
      <c r="E950" s="810"/>
      <c r="F950" s="810"/>
      <c r="G950" s="810"/>
      <c r="H950" s="810"/>
      <c r="I950" s="810"/>
      <c r="J950" s="810"/>
      <c r="K950" s="810"/>
      <c r="L950" s="810"/>
      <c r="M950" s="810"/>
      <c r="N950" s="810"/>
      <c r="O950" s="810"/>
      <c r="P950" s="810"/>
      <c r="Q950" s="810"/>
    </row>
    <row r="951" ht="25.15" customHeight="true" x14ac:dyDescent="0.2">
      <c r="C951" s="810"/>
      <c r="D951" s="810"/>
      <c r="E951" s="810"/>
      <c r="F951" s="810"/>
      <c r="G951" s="810"/>
      <c r="H951" s="810"/>
      <c r="I951" s="810"/>
      <c r="J951" s="810"/>
      <c r="K951" s="810"/>
      <c r="L951" s="810"/>
      <c r="M951" s="810"/>
      <c r="N951" s="810"/>
      <c r="O951" s="810"/>
      <c r="P951" s="810"/>
      <c r="Q951" s="810"/>
    </row>
    <row r="952" ht="25.15" customHeight="true" x14ac:dyDescent="0.2">
      <c r="C952" s="810"/>
      <c r="D952" s="810"/>
      <c r="E952" s="810"/>
      <c r="F952" s="810"/>
      <c r="G952" s="810"/>
      <c r="H952" s="810"/>
      <c r="I952" s="810"/>
      <c r="J952" s="810"/>
      <c r="K952" s="810"/>
      <c r="L952" s="810"/>
      <c r="M952" s="810"/>
      <c r="N952" s="810"/>
      <c r="O952" s="810"/>
      <c r="P952" s="810"/>
      <c r="Q952" s="810"/>
    </row>
    <row r="953" ht="25.15" customHeight="true" x14ac:dyDescent="0.2">
      <c r="C953" s="810"/>
      <c r="D953" s="810"/>
      <c r="E953" s="810"/>
      <c r="F953" s="810"/>
      <c r="G953" s="810"/>
      <c r="H953" s="810"/>
      <c r="I953" s="810"/>
      <c r="J953" s="810"/>
      <c r="K953" s="810"/>
      <c r="L953" s="810"/>
      <c r="M953" s="810"/>
      <c r="N953" s="810"/>
      <c r="O953" s="810"/>
      <c r="P953" s="810"/>
      <c r="Q953" s="810"/>
    </row>
    <row r="954" ht="25.15" customHeight="true" x14ac:dyDescent="0.2">
      <c r="C954" s="810"/>
      <c r="D954" s="810"/>
      <c r="E954" s="810"/>
      <c r="F954" s="810"/>
      <c r="G954" s="810"/>
      <c r="H954" s="810"/>
      <c r="I954" s="810"/>
      <c r="J954" s="810"/>
      <c r="K954" s="810"/>
      <c r="L954" s="810"/>
      <c r="M954" s="810"/>
      <c r="N954" s="810"/>
      <c r="O954" s="810"/>
      <c r="P954" s="810"/>
      <c r="Q954" s="810"/>
    </row>
    <row r="955" ht="25.15" customHeight="true" x14ac:dyDescent="0.2">
      <c r="C955" s="810"/>
      <c r="D955" s="810"/>
      <c r="E955" s="810"/>
      <c r="F955" s="810"/>
      <c r="G955" s="810"/>
      <c r="H955" s="810"/>
      <c r="I955" s="810"/>
      <c r="J955" s="810"/>
      <c r="K955" s="810"/>
      <c r="L955" s="810"/>
      <c r="M955" s="810"/>
      <c r="N955" s="810"/>
      <c r="O955" s="810"/>
      <c r="P955" s="810"/>
      <c r="Q955" s="810"/>
    </row>
    <row r="956" ht="25.15" customHeight="true" x14ac:dyDescent="0.2">
      <c r="C956" s="810"/>
      <c r="D956" s="810"/>
      <c r="E956" s="810"/>
      <c r="F956" s="810"/>
      <c r="G956" s="810"/>
      <c r="H956" s="810"/>
      <c r="I956" s="810"/>
      <c r="J956" s="810"/>
      <c r="K956" s="810"/>
      <c r="L956" s="810"/>
      <c r="M956" s="810"/>
      <c r="N956" s="810"/>
      <c r="O956" s="810"/>
      <c r="P956" s="810"/>
      <c r="Q956" s="810"/>
    </row>
    <row r="957" ht="25.15" customHeight="true" x14ac:dyDescent="0.2">
      <c r="C957" s="810"/>
      <c r="D957" s="810"/>
      <c r="E957" s="810"/>
      <c r="F957" s="810"/>
      <c r="G957" s="810"/>
      <c r="H957" s="810"/>
      <c r="I957" s="810"/>
      <c r="J957" s="810"/>
      <c r="K957" s="810"/>
      <c r="L957" s="810"/>
      <c r="M957" s="810"/>
      <c r="N957" s="810"/>
      <c r="O957" s="810"/>
      <c r="P957" s="810"/>
      <c r="Q957" s="810"/>
    </row>
    <row r="958" ht="25.15" customHeight="true" x14ac:dyDescent="0.2">
      <c r="C958" s="810"/>
      <c r="D958" s="810"/>
      <c r="E958" s="810"/>
      <c r="F958" s="810"/>
      <c r="G958" s="810"/>
      <c r="H958" s="810"/>
      <c r="I958" s="810"/>
      <c r="J958" s="810"/>
      <c r="K958" s="810"/>
      <c r="L958" s="810"/>
      <c r="M958" s="810"/>
      <c r="N958" s="810"/>
      <c r="O958" s="810"/>
      <c r="P958" s="810"/>
      <c r="Q958" s="810"/>
    </row>
    <row r="959" ht="25.15" customHeight="true" x14ac:dyDescent="0.2">
      <c r="C959" s="810"/>
      <c r="D959" s="810"/>
      <c r="E959" s="810"/>
      <c r="F959" s="810"/>
      <c r="G959" s="810"/>
      <c r="H959" s="810"/>
      <c r="I959" s="810"/>
      <c r="J959" s="810"/>
      <c r="K959" s="810"/>
      <c r="L959" s="810"/>
      <c r="M959" s="810"/>
      <c r="N959" s="810"/>
      <c r="O959" s="810"/>
      <c r="P959" s="810"/>
      <c r="Q959" s="810"/>
    </row>
    <row r="960" ht="25.15" customHeight="true" x14ac:dyDescent="0.2">
      <c r="C960" s="810"/>
      <c r="D960" s="810"/>
      <c r="E960" s="810"/>
      <c r="F960" s="810"/>
      <c r="G960" s="810"/>
      <c r="H960" s="810"/>
      <c r="I960" s="810"/>
      <c r="J960" s="810"/>
      <c r="K960" s="810"/>
      <c r="L960" s="810"/>
      <c r="M960" s="810"/>
      <c r="N960" s="810"/>
      <c r="O960" s="810"/>
      <c r="P960" s="810"/>
      <c r="Q960" s="810"/>
    </row>
    <row r="961" ht="25.15" customHeight="true" x14ac:dyDescent="0.2">
      <c r="C961" s="810"/>
      <c r="D961" s="810"/>
      <c r="E961" s="810"/>
      <c r="F961" s="810"/>
      <c r="G961" s="810"/>
      <c r="H961" s="810"/>
      <c r="I961" s="810"/>
      <c r="J961" s="810"/>
      <c r="K961" s="810"/>
      <c r="L961" s="810"/>
      <c r="M961" s="810"/>
      <c r="N961" s="810"/>
      <c r="O961" s="810"/>
      <c r="P961" s="810"/>
      <c r="Q961" s="810"/>
    </row>
    <row r="962" ht="25.15" customHeight="true" x14ac:dyDescent="0.2">
      <c r="C962" s="810"/>
      <c r="D962" s="810"/>
      <c r="E962" s="810"/>
      <c r="F962" s="810"/>
      <c r="G962" s="810"/>
      <c r="H962" s="810"/>
      <c r="I962" s="810"/>
      <c r="J962" s="810"/>
      <c r="K962" s="810"/>
      <c r="L962" s="810"/>
      <c r="M962" s="810"/>
      <c r="N962" s="810"/>
      <c r="O962" s="810"/>
      <c r="P962" s="810"/>
      <c r="Q962" s="810"/>
    </row>
    <row r="963" ht="25.15" customHeight="true" x14ac:dyDescent="0.2">
      <c r="C963" s="810"/>
      <c r="D963" s="810"/>
      <c r="E963" s="810"/>
      <c r="F963" s="810"/>
      <c r="G963" s="810"/>
      <c r="H963" s="810"/>
      <c r="I963" s="810"/>
      <c r="J963" s="810"/>
      <c r="K963" s="810"/>
      <c r="L963" s="810"/>
      <c r="M963" s="810"/>
      <c r="N963" s="810"/>
      <c r="O963" s="810"/>
      <c r="P963" s="810"/>
      <c r="Q963" s="810"/>
    </row>
    <row r="964" ht="25.15" customHeight="true" x14ac:dyDescent="0.2">
      <c r="C964" s="810"/>
      <c r="D964" s="810"/>
      <c r="E964" s="810"/>
      <c r="F964" s="810"/>
      <c r="G964" s="810"/>
      <c r="H964" s="810"/>
      <c r="I964" s="810"/>
      <c r="J964" s="810"/>
      <c r="K964" s="810"/>
      <c r="L964" s="810"/>
      <c r="M964" s="810"/>
      <c r="N964" s="810"/>
      <c r="O964" s="810"/>
      <c r="P964" s="810"/>
      <c r="Q964" s="810"/>
    </row>
    <row r="965" ht="25.15" customHeight="true" x14ac:dyDescent="0.2">
      <c r="C965" s="810"/>
      <c r="D965" s="810"/>
      <c r="E965" s="810"/>
      <c r="F965" s="810"/>
      <c r="G965" s="810"/>
      <c r="H965" s="810"/>
      <c r="I965" s="810"/>
      <c r="J965" s="810"/>
      <c r="K965" s="810"/>
      <c r="L965" s="810"/>
      <c r="M965" s="810"/>
      <c r="N965" s="810"/>
      <c r="O965" s="810"/>
      <c r="P965" s="810"/>
      <c r="Q965" s="810"/>
    </row>
    <row r="966" ht="25.15" customHeight="true" x14ac:dyDescent="0.2">
      <c r="C966" s="810"/>
      <c r="D966" s="810"/>
      <c r="E966" s="810"/>
      <c r="F966" s="810"/>
      <c r="G966" s="810"/>
      <c r="H966" s="810"/>
      <c r="I966" s="810"/>
      <c r="J966" s="810"/>
      <c r="K966" s="810"/>
      <c r="L966" s="810"/>
      <c r="M966" s="810"/>
      <c r="N966" s="810"/>
      <c r="O966" s="810"/>
      <c r="P966" s="810"/>
      <c r="Q966" s="810"/>
    </row>
    <row r="967" ht="25.15" customHeight="true" x14ac:dyDescent="0.2">
      <c r="C967" s="810"/>
      <c r="D967" s="810"/>
      <c r="E967" s="810"/>
      <c r="F967" s="810"/>
      <c r="G967" s="810"/>
      <c r="H967" s="810"/>
      <c r="I967" s="810"/>
      <c r="J967" s="810"/>
      <c r="K967" s="810"/>
      <c r="L967" s="810"/>
      <c r="M967" s="810"/>
      <c r="N967" s="810"/>
      <c r="O967" s="810"/>
      <c r="P967" s="810"/>
      <c r="Q967" s="810"/>
    </row>
    <row r="968" ht="25.15" customHeight="true" x14ac:dyDescent="0.2">
      <c r="C968" s="810"/>
      <c r="D968" s="810"/>
      <c r="E968" s="810"/>
      <c r="F968" s="810"/>
      <c r="G968" s="810"/>
      <c r="H968" s="810"/>
      <c r="I968" s="810"/>
      <c r="J968" s="810"/>
      <c r="K968" s="810"/>
      <c r="L968" s="810"/>
      <c r="M968" s="810"/>
      <c r="N968" s="810"/>
      <c r="O968" s="810"/>
      <c r="P968" s="810"/>
      <c r="Q968" s="810"/>
    </row>
    <row r="969" ht="25.15" customHeight="true" x14ac:dyDescent="0.2">
      <c r="C969" s="810"/>
      <c r="D969" s="810"/>
      <c r="E969" s="810"/>
      <c r="F969" s="810"/>
      <c r="G969" s="810"/>
      <c r="H969" s="810"/>
      <c r="I969" s="810"/>
      <c r="J969" s="810"/>
      <c r="K969" s="810"/>
      <c r="L969" s="810"/>
      <c r="M969" s="810"/>
      <c r="N969" s="810"/>
      <c r="O969" s="810"/>
      <c r="P969" s="810"/>
      <c r="Q969" s="810"/>
    </row>
    <row r="970" ht="25.15" customHeight="true" x14ac:dyDescent="0.2">
      <c r="C970" s="810"/>
      <c r="D970" s="810"/>
      <c r="E970" s="810"/>
      <c r="F970" s="810"/>
      <c r="G970" s="810"/>
      <c r="H970" s="810"/>
      <c r="I970" s="810"/>
      <c r="J970" s="810"/>
      <c r="K970" s="810"/>
      <c r="L970" s="810"/>
      <c r="M970" s="810"/>
      <c r="N970" s="810"/>
      <c r="O970" s="810"/>
      <c r="P970" s="810"/>
      <c r="Q970" s="810"/>
    </row>
    <row r="971" ht="25.15" customHeight="true" x14ac:dyDescent="0.2">
      <c r="C971" s="810"/>
      <c r="D971" s="810"/>
      <c r="E971" s="810"/>
      <c r="F971" s="810"/>
      <c r="G971" s="810"/>
      <c r="H971" s="810"/>
      <c r="I971" s="810"/>
      <c r="J971" s="810"/>
      <c r="K971" s="810"/>
      <c r="L971" s="810"/>
      <c r="M971" s="810"/>
      <c r="N971" s="810"/>
      <c r="O971" s="810"/>
      <c r="P971" s="810"/>
      <c r="Q971" s="810"/>
    </row>
    <row r="972" ht="25.15" customHeight="true" x14ac:dyDescent="0.2">
      <c r="C972" s="810"/>
      <c r="D972" s="810"/>
      <c r="E972" s="810"/>
      <c r="F972" s="810"/>
      <c r="G972" s="810"/>
      <c r="H972" s="810"/>
      <c r="I972" s="810"/>
      <c r="J972" s="810"/>
      <c r="K972" s="810"/>
      <c r="L972" s="810"/>
      <c r="M972" s="810"/>
      <c r="N972" s="810"/>
      <c r="O972" s="810"/>
      <c r="P972" s="810"/>
      <c r="Q972" s="810"/>
    </row>
    <row r="973" ht="25.15" customHeight="true" x14ac:dyDescent="0.2">
      <c r="C973" s="810"/>
      <c r="D973" s="810"/>
      <c r="E973" s="810"/>
      <c r="F973" s="810"/>
      <c r="G973" s="810"/>
      <c r="H973" s="810"/>
      <c r="I973" s="810"/>
      <c r="J973" s="810"/>
      <c r="K973" s="810"/>
      <c r="L973" s="810"/>
      <c r="M973" s="810"/>
      <c r="N973" s="810"/>
      <c r="O973" s="810"/>
      <c r="P973" s="810"/>
      <c r="Q973" s="810"/>
    </row>
    <row r="974" ht="25.15" customHeight="true" x14ac:dyDescent="0.2">
      <c r="C974" s="810"/>
      <c r="D974" s="810"/>
      <c r="E974" s="810"/>
      <c r="F974" s="810"/>
      <c r="G974" s="810"/>
      <c r="H974" s="810"/>
      <c r="I974" s="810"/>
      <c r="J974" s="810"/>
      <c r="K974" s="810"/>
      <c r="L974" s="810"/>
      <c r="M974" s="810"/>
      <c r="N974" s="810"/>
      <c r="O974" s="810"/>
      <c r="P974" s="810"/>
      <c r="Q974" s="810"/>
    </row>
    <row r="975" ht="25.15" customHeight="true" x14ac:dyDescent="0.2">
      <c r="C975" s="810"/>
      <c r="D975" s="810"/>
      <c r="E975" s="810"/>
      <c r="F975" s="810"/>
      <c r="G975" s="810"/>
      <c r="H975" s="810"/>
      <c r="I975" s="810"/>
      <c r="J975" s="810"/>
      <c r="K975" s="810"/>
      <c r="L975" s="810"/>
      <c r="M975" s="810"/>
      <c r="N975" s="810"/>
      <c r="O975" s="810"/>
      <c r="P975" s="810"/>
      <c r="Q975" s="810"/>
    </row>
    <row r="976" ht="25.15" customHeight="true" x14ac:dyDescent="0.2">
      <c r="C976" s="810"/>
      <c r="D976" s="810"/>
      <c r="E976" s="810"/>
      <c r="F976" s="810"/>
      <c r="G976" s="810"/>
      <c r="H976" s="810"/>
      <c r="I976" s="810"/>
      <c r="J976" s="810"/>
      <c r="K976" s="810"/>
      <c r="L976" s="810"/>
      <c r="M976" s="810"/>
      <c r="N976" s="810"/>
      <c r="O976" s="810"/>
      <c r="P976" s="810"/>
      <c r="Q976" s="810"/>
    </row>
    <row r="977" ht="25.15" customHeight="true" x14ac:dyDescent="0.2">
      <c r="C977" s="810"/>
      <c r="D977" s="810"/>
      <c r="E977" s="810"/>
      <c r="F977" s="810"/>
      <c r="G977" s="810"/>
      <c r="H977" s="810"/>
      <c r="I977" s="810"/>
      <c r="J977" s="810"/>
      <c r="K977" s="810"/>
      <c r="L977" s="810"/>
      <c r="M977" s="810"/>
      <c r="N977" s="810"/>
      <c r="O977" s="810"/>
      <c r="P977" s="810"/>
      <c r="Q977" s="810"/>
    </row>
    <row r="978" ht="25.15" customHeight="true" x14ac:dyDescent="0.2">
      <c r="C978" s="810"/>
      <c r="D978" s="810"/>
      <c r="E978" s="810"/>
      <c r="F978" s="810"/>
      <c r="G978" s="810"/>
      <c r="H978" s="810"/>
      <c r="I978" s="810"/>
      <c r="J978" s="810"/>
      <c r="K978" s="810"/>
      <c r="L978" s="810"/>
      <c r="M978" s="810"/>
      <c r="N978" s="810"/>
      <c r="O978" s="810"/>
      <c r="P978" s="810"/>
      <c r="Q978" s="810"/>
    </row>
    <row r="979" ht="25.15" customHeight="true" x14ac:dyDescent="0.2">
      <c r="C979" s="810"/>
      <c r="D979" s="810"/>
      <c r="E979" s="810"/>
      <c r="F979" s="810"/>
      <c r="G979" s="810"/>
      <c r="H979" s="810"/>
      <c r="I979" s="810"/>
      <c r="J979" s="810"/>
      <c r="K979" s="810"/>
      <c r="L979" s="810"/>
      <c r="M979" s="810"/>
      <c r="N979" s="810"/>
      <c r="O979" s="810"/>
      <c r="P979" s="810"/>
      <c r="Q979" s="810"/>
    </row>
    <row r="980" ht="25.15" customHeight="true" x14ac:dyDescent="0.2">
      <c r="C980" s="810"/>
      <c r="D980" s="810"/>
      <c r="E980" s="810"/>
      <c r="F980" s="810"/>
      <c r="G980" s="810"/>
      <c r="H980" s="810"/>
      <c r="I980" s="810"/>
      <c r="J980" s="810"/>
      <c r="K980" s="810"/>
      <c r="L980" s="810"/>
      <c r="M980" s="810"/>
      <c r="N980" s="810"/>
      <c r="O980" s="810"/>
      <c r="P980" s="810"/>
      <c r="Q980" s="810"/>
    </row>
    <row r="981" ht="25.15" customHeight="true" x14ac:dyDescent="0.2">
      <c r="C981" s="810"/>
      <c r="D981" s="810"/>
      <c r="E981" s="810"/>
      <c r="F981" s="810"/>
      <c r="G981" s="810"/>
      <c r="H981" s="810"/>
      <c r="I981" s="810"/>
      <c r="J981" s="810"/>
      <c r="K981" s="810"/>
      <c r="L981" s="810"/>
      <c r="M981" s="810"/>
      <c r="N981" s="810"/>
      <c r="O981" s="810"/>
      <c r="P981" s="810"/>
      <c r="Q981" s="810"/>
    </row>
    <row r="982" ht="25.15" customHeight="true" x14ac:dyDescent="0.2">
      <c r="C982" s="810"/>
      <c r="D982" s="810"/>
      <c r="E982" s="810"/>
      <c r="F982" s="810"/>
      <c r="G982" s="810"/>
      <c r="H982" s="810"/>
      <c r="I982" s="810"/>
      <c r="J982" s="810"/>
      <c r="K982" s="810"/>
      <c r="L982" s="810"/>
      <c r="M982" s="810"/>
      <c r="N982" s="810"/>
      <c r="O982" s="810"/>
      <c r="P982" s="810"/>
      <c r="Q982" s="810"/>
    </row>
    <row r="983" ht="25.15" customHeight="true" x14ac:dyDescent="0.2">
      <c r="C983" s="810"/>
      <c r="D983" s="810"/>
      <c r="E983" s="810"/>
      <c r="F983" s="810"/>
      <c r="G983" s="810"/>
      <c r="H983" s="810"/>
      <c r="I983" s="810"/>
      <c r="J983" s="810"/>
      <c r="K983" s="810"/>
      <c r="L983" s="810"/>
      <c r="M983" s="810"/>
      <c r="N983" s="810"/>
      <c r="O983" s="810"/>
      <c r="P983" s="810"/>
      <c r="Q983" s="810"/>
    </row>
    <row r="984" ht="25.15" customHeight="true" x14ac:dyDescent="0.2">
      <c r="C984" s="810"/>
      <c r="D984" s="810"/>
      <c r="E984" s="810"/>
      <c r="F984" s="810"/>
      <c r="G984" s="810"/>
      <c r="H984" s="810"/>
      <c r="I984" s="810"/>
      <c r="J984" s="810"/>
      <c r="K984" s="810"/>
      <c r="L984" s="810"/>
      <c r="M984" s="810"/>
      <c r="N984" s="810"/>
      <c r="O984" s="810"/>
      <c r="P984" s="810"/>
      <c r="Q984" s="810"/>
    </row>
    <row r="985" ht="25.15" customHeight="true" x14ac:dyDescent="0.2">
      <c r="C985" s="810"/>
      <c r="D985" s="810"/>
      <c r="E985" s="810"/>
      <c r="F985" s="810"/>
      <c r="G985" s="810"/>
      <c r="H985" s="810"/>
      <c r="I985" s="810"/>
      <c r="J985" s="810"/>
      <c r="K985" s="810"/>
      <c r="L985" s="810"/>
      <c r="M985" s="810"/>
      <c r="N985" s="810"/>
      <c r="O985" s="810"/>
      <c r="P985" s="810"/>
      <c r="Q985" s="810"/>
    </row>
    <row r="986" ht="25.15" customHeight="true" x14ac:dyDescent="0.2">
      <c r="C986" s="810"/>
      <c r="D986" s="810"/>
      <c r="E986" s="810"/>
      <c r="F986" s="810"/>
      <c r="G986" s="810"/>
      <c r="H986" s="810"/>
      <c r="I986" s="810"/>
      <c r="J986" s="810"/>
      <c r="K986" s="810"/>
      <c r="L986" s="810"/>
      <c r="M986" s="810"/>
      <c r="N986" s="810"/>
      <c r="O986" s="810"/>
      <c r="P986" s="810"/>
      <c r="Q986" s="810"/>
    </row>
    <row r="987" ht="25.15" customHeight="true" x14ac:dyDescent="0.2">
      <c r="C987" s="810"/>
      <c r="D987" s="810"/>
      <c r="E987" s="810"/>
      <c r="F987" s="810"/>
      <c r="G987" s="810"/>
      <c r="H987" s="810"/>
      <c r="I987" s="810"/>
      <c r="J987" s="810"/>
      <c r="K987" s="810"/>
      <c r="L987" s="810"/>
      <c r="M987" s="810"/>
      <c r="N987" s="810"/>
      <c r="O987" s="810"/>
      <c r="P987" s="810"/>
      <c r="Q987" s="810"/>
    </row>
    <row r="988" ht="25.15" customHeight="true" x14ac:dyDescent="0.2">
      <c r="C988" s="810"/>
      <c r="D988" s="810"/>
      <c r="E988" s="810"/>
      <c r="F988" s="810"/>
      <c r="G988" s="810"/>
      <c r="H988" s="810"/>
      <c r="I988" s="810"/>
      <c r="J988" s="810"/>
      <c r="K988" s="810"/>
      <c r="L988" s="810"/>
      <c r="M988" s="810"/>
      <c r="N988" s="810"/>
      <c r="O988" s="810"/>
      <c r="P988" s="810"/>
      <c r="Q988" s="810"/>
    </row>
    <row r="989" ht="25.15" customHeight="true" x14ac:dyDescent="0.2">
      <c r="C989" s="810"/>
      <c r="D989" s="810"/>
      <c r="E989" s="810"/>
      <c r="F989" s="810"/>
      <c r="G989" s="810"/>
      <c r="H989" s="810"/>
      <c r="I989" s="810"/>
      <c r="J989" s="810"/>
      <c r="K989" s="810"/>
      <c r="L989" s="810"/>
      <c r="M989" s="810"/>
      <c r="N989" s="810"/>
      <c r="O989" s="810"/>
      <c r="P989" s="810"/>
      <c r="Q989" s="810"/>
    </row>
    <row r="990" ht="25.15" customHeight="true" x14ac:dyDescent="0.2">
      <c r="C990" s="810"/>
      <c r="D990" s="810"/>
      <c r="E990" s="810"/>
      <c r="F990" s="810"/>
      <c r="G990" s="810"/>
      <c r="H990" s="810"/>
      <c r="I990" s="810"/>
      <c r="J990" s="810"/>
      <c r="K990" s="810"/>
      <c r="L990" s="810"/>
      <c r="M990" s="810"/>
      <c r="N990" s="810"/>
      <c r="O990" s="810"/>
      <c r="P990" s="810"/>
      <c r="Q990" s="810"/>
    </row>
    <row r="991" ht="25.15" customHeight="true" x14ac:dyDescent="0.2">
      <c r="C991" s="810"/>
      <c r="D991" s="810"/>
      <c r="E991" s="810"/>
      <c r="F991" s="810"/>
      <c r="G991" s="810"/>
      <c r="H991" s="810"/>
      <c r="I991" s="810"/>
      <c r="J991" s="810"/>
      <c r="K991" s="810"/>
      <c r="L991" s="810"/>
      <c r="M991" s="810"/>
      <c r="N991" s="810"/>
      <c r="O991" s="810"/>
      <c r="P991" s="810"/>
      <c r="Q991" s="810"/>
    </row>
    <row r="992" ht="25.15" customHeight="true" x14ac:dyDescent="0.2">
      <c r="C992" s="810"/>
      <c r="D992" s="810"/>
      <c r="E992" s="810"/>
      <c r="F992" s="810"/>
      <c r="G992" s="810"/>
      <c r="H992" s="810"/>
      <c r="I992" s="810"/>
      <c r="J992" s="810"/>
      <c r="K992" s="810"/>
      <c r="L992" s="810"/>
      <c r="M992" s="810"/>
      <c r="N992" s="810"/>
      <c r="O992" s="810"/>
      <c r="P992" s="810"/>
      <c r="Q992" s="810"/>
    </row>
    <row r="993" ht="25.15" customHeight="true" x14ac:dyDescent="0.2">
      <c r="C993" s="810"/>
      <c r="D993" s="810"/>
      <c r="E993" s="810"/>
      <c r="F993" s="810"/>
      <c r="G993" s="810"/>
      <c r="H993" s="810"/>
      <c r="I993" s="810"/>
      <c r="J993" s="810"/>
      <c r="K993" s="810"/>
      <c r="L993" s="810"/>
      <c r="M993" s="810"/>
      <c r="N993" s="810"/>
      <c r="O993" s="810"/>
      <c r="P993" s="810"/>
      <c r="Q993" s="810"/>
    </row>
    <row r="994" ht="25.15" customHeight="true" x14ac:dyDescent="0.2">
      <c r="C994" s="810"/>
      <c r="D994" s="810"/>
      <c r="E994" s="810"/>
      <c r="F994" s="810"/>
      <c r="G994" s="810"/>
      <c r="H994" s="810"/>
      <c r="I994" s="810"/>
      <c r="J994" s="810"/>
      <c r="K994" s="810"/>
      <c r="L994" s="810"/>
      <c r="M994" s="810"/>
      <c r="N994" s="810"/>
      <c r="O994" s="810"/>
      <c r="P994" s="810"/>
      <c r="Q994" s="810"/>
    </row>
    <row r="995" ht="25.15" customHeight="true" x14ac:dyDescent="0.2">
      <c r="C995" s="810"/>
      <c r="D995" s="810"/>
      <c r="E995" s="810"/>
      <c r="F995" s="810"/>
      <c r="G995" s="810"/>
      <c r="H995" s="810"/>
      <c r="I995" s="810"/>
      <c r="J995" s="810"/>
      <c r="K995" s="810"/>
      <c r="L995" s="810"/>
      <c r="M995" s="810"/>
      <c r="N995" s="810"/>
      <c r="O995" s="810"/>
      <c r="P995" s="810"/>
      <c r="Q995" s="810"/>
    </row>
    <row r="996" ht="25.15" customHeight="true" x14ac:dyDescent="0.2">
      <c r="C996" s="810"/>
      <c r="D996" s="810"/>
      <c r="E996" s="810"/>
      <c r="F996" s="810"/>
      <c r="G996" s="810"/>
      <c r="H996" s="810"/>
      <c r="I996" s="810"/>
      <c r="J996" s="810"/>
      <c r="K996" s="810"/>
      <c r="L996" s="810"/>
      <c r="M996" s="810"/>
      <c r="N996" s="810"/>
      <c r="O996" s="810"/>
      <c r="P996" s="810"/>
      <c r="Q996" s="810"/>
    </row>
    <row r="997" ht="25.15" customHeight="true" x14ac:dyDescent="0.2">
      <c r="C997" s="810"/>
      <c r="D997" s="810"/>
      <c r="E997" s="810"/>
      <c r="F997" s="810"/>
      <c r="G997" s="810"/>
      <c r="H997" s="810"/>
      <c r="I997" s="810"/>
      <c r="J997" s="810"/>
      <c r="K997" s="810"/>
      <c r="L997" s="810"/>
      <c r="M997" s="810"/>
      <c r="N997" s="810"/>
      <c r="O997" s="810"/>
      <c r="P997" s="810"/>
      <c r="Q997" s="810"/>
    </row>
    <row r="998" ht="25.15" customHeight="true" x14ac:dyDescent="0.2">
      <c r="C998" s="810"/>
      <c r="D998" s="810"/>
      <c r="E998" s="810"/>
      <c r="F998" s="810"/>
      <c r="G998" s="810"/>
      <c r="H998" s="810"/>
      <c r="I998" s="810"/>
      <c r="J998" s="810"/>
      <c r="K998" s="810"/>
      <c r="L998" s="810"/>
      <c r="M998" s="810"/>
      <c r="N998" s="810"/>
      <c r="O998" s="810"/>
      <c r="P998" s="810"/>
      <c r="Q998" s="810"/>
    </row>
    <row r="999" ht="25.15" customHeight="true" x14ac:dyDescent="0.2">
      <c r="C999" s="810"/>
      <c r="D999" s="810"/>
      <c r="E999" s="810"/>
      <c r="F999" s="810"/>
      <c r="G999" s="810"/>
      <c r="H999" s="810"/>
      <c r="I999" s="810"/>
      <c r="J999" s="810"/>
      <c r="K999" s="810"/>
      <c r="L999" s="810"/>
      <c r="M999" s="810"/>
      <c r="N999" s="810"/>
      <c r="O999" s="810"/>
      <c r="P999" s="810"/>
      <c r="Q999" s="810"/>
    </row>
    <row r="1000" ht="25.15" customHeight="true" x14ac:dyDescent="0.2">
      <c r="C1000" s="810"/>
      <c r="D1000" s="810"/>
      <c r="E1000" s="810"/>
      <c r="F1000" s="810"/>
      <c r="G1000" s="810"/>
      <c r="H1000" s="810"/>
      <c r="I1000" s="810"/>
      <c r="J1000" s="810"/>
      <c r="K1000" s="810"/>
      <c r="L1000" s="810"/>
      <c r="M1000" s="810"/>
      <c r="N1000" s="810"/>
      <c r="O1000" s="810"/>
      <c r="P1000" s="810"/>
      <c r="Q1000" s="810"/>
    </row>
    <row r="1001" ht="25.15" customHeight="true" x14ac:dyDescent="0.2">
      <c r="C1001" s="810"/>
      <c r="D1001" s="810"/>
      <c r="E1001" s="810"/>
      <c r="F1001" s="810"/>
      <c r="G1001" s="810"/>
      <c r="H1001" s="810"/>
      <c r="I1001" s="810"/>
      <c r="J1001" s="810"/>
      <c r="K1001" s="810"/>
      <c r="L1001" s="810"/>
      <c r="M1001" s="810"/>
      <c r="N1001" s="810"/>
      <c r="O1001" s="810"/>
      <c r="P1001" s="810"/>
      <c r="Q1001" s="810"/>
    </row>
    <row r="1002" ht="25.15" customHeight="true" x14ac:dyDescent="0.2">
      <c r="C1002" s="810"/>
      <c r="D1002" s="810"/>
      <c r="E1002" s="810"/>
      <c r="F1002" s="810"/>
      <c r="G1002" s="810"/>
      <c r="H1002" s="810"/>
      <c r="I1002" s="810"/>
      <c r="J1002" s="810"/>
      <c r="K1002" s="810"/>
      <c r="L1002" s="810"/>
      <c r="M1002" s="810"/>
      <c r="N1002" s="810"/>
      <c r="O1002" s="810"/>
      <c r="P1002" s="810"/>
      <c r="Q1002" s="810"/>
    </row>
    <row r="1003" ht="25.15" customHeight="true" x14ac:dyDescent="0.2">
      <c r="C1003" s="810"/>
      <c r="D1003" s="810"/>
      <c r="E1003" s="810"/>
      <c r="F1003" s="810"/>
      <c r="G1003" s="810"/>
      <c r="H1003" s="810"/>
      <c r="I1003" s="810"/>
      <c r="J1003" s="810"/>
      <c r="K1003" s="810"/>
      <c r="L1003" s="810"/>
      <c r="M1003" s="810"/>
      <c r="N1003" s="810"/>
      <c r="O1003" s="810"/>
      <c r="P1003" s="810"/>
      <c r="Q1003" s="810"/>
    </row>
    <row r="1004" ht="25.15" customHeight="true" x14ac:dyDescent="0.2">
      <c r="C1004" s="810"/>
      <c r="D1004" s="810"/>
      <c r="E1004" s="810"/>
      <c r="F1004" s="810"/>
      <c r="G1004" s="810"/>
      <c r="H1004" s="810"/>
      <c r="I1004" s="810"/>
      <c r="J1004" s="810"/>
      <c r="K1004" s="810"/>
      <c r="L1004" s="810"/>
      <c r="M1004" s="810"/>
      <c r="N1004" s="810"/>
      <c r="O1004" s="810"/>
      <c r="P1004" s="810"/>
      <c r="Q1004" s="810"/>
    </row>
    <row r="1005" ht="25.15" customHeight="true" x14ac:dyDescent="0.2">
      <c r="C1005" s="810"/>
      <c r="D1005" s="810"/>
      <c r="E1005" s="810"/>
      <c r="F1005" s="810"/>
      <c r="G1005" s="810"/>
      <c r="H1005" s="810"/>
      <c r="I1005" s="810"/>
      <c r="J1005" s="810"/>
      <c r="K1005" s="810"/>
      <c r="L1005" s="810"/>
      <c r="M1005" s="810"/>
      <c r="N1005" s="810"/>
      <c r="O1005" s="810"/>
      <c r="P1005" s="810"/>
      <c r="Q1005" s="810"/>
    </row>
    <row r="1006" ht="25.15" customHeight="true" x14ac:dyDescent="0.2">
      <c r="C1006" s="810"/>
      <c r="D1006" s="810"/>
      <c r="E1006" s="810"/>
      <c r="F1006" s="810"/>
      <c r="G1006" s="810"/>
      <c r="H1006" s="810"/>
      <c r="I1006" s="810"/>
      <c r="J1006" s="810"/>
      <c r="K1006" s="810"/>
      <c r="L1006" s="810"/>
      <c r="M1006" s="810"/>
      <c r="N1006" s="810"/>
      <c r="O1006" s="810"/>
      <c r="P1006" s="810"/>
      <c r="Q1006" s="810"/>
    </row>
    <row r="1007" ht="25.15" customHeight="true" x14ac:dyDescent="0.2">
      <c r="C1007" s="810"/>
      <c r="D1007" s="810"/>
      <c r="E1007" s="810"/>
      <c r="F1007" s="810"/>
      <c r="G1007" s="810"/>
      <c r="H1007" s="810"/>
      <c r="I1007" s="810"/>
      <c r="J1007" s="810"/>
      <c r="K1007" s="810"/>
      <c r="L1007" s="810"/>
      <c r="M1007" s="810"/>
      <c r="N1007" s="810"/>
      <c r="O1007" s="810"/>
      <c r="P1007" s="810"/>
      <c r="Q1007" s="810"/>
    </row>
    <row r="1008" ht="25.15" customHeight="true" x14ac:dyDescent="0.2">
      <c r="C1008" s="810"/>
      <c r="D1008" s="810"/>
      <c r="E1008" s="810"/>
      <c r="F1008" s="810"/>
      <c r="G1008" s="810"/>
      <c r="H1008" s="810"/>
      <c r="I1008" s="810"/>
      <c r="J1008" s="810"/>
      <c r="K1008" s="810"/>
      <c r="L1008" s="810"/>
      <c r="M1008" s="810"/>
      <c r="N1008" s="810"/>
      <c r="O1008" s="810"/>
      <c r="P1008" s="810"/>
      <c r="Q1008" s="810"/>
    </row>
    <row r="1009" ht="25.15" customHeight="true" x14ac:dyDescent="0.2">
      <c r="C1009" s="810"/>
      <c r="D1009" s="810"/>
      <c r="E1009" s="810"/>
      <c r="F1009" s="810"/>
      <c r="G1009" s="810"/>
      <c r="H1009" s="810"/>
      <c r="I1009" s="810"/>
      <c r="J1009" s="810"/>
      <c r="K1009" s="810"/>
      <c r="L1009" s="810"/>
      <c r="M1009" s="810"/>
      <c r="N1009" s="810"/>
      <c r="O1009" s="810"/>
      <c r="P1009" s="810"/>
      <c r="Q1009" s="810"/>
    </row>
    <row r="1010" ht="25.15" customHeight="true" x14ac:dyDescent="0.2">
      <c r="C1010" s="810"/>
      <c r="D1010" s="810"/>
      <c r="E1010" s="810"/>
      <c r="F1010" s="810"/>
      <c r="G1010" s="810"/>
      <c r="H1010" s="810"/>
      <c r="I1010" s="810"/>
      <c r="J1010" s="810"/>
      <c r="K1010" s="810"/>
      <c r="L1010" s="810"/>
      <c r="M1010" s="810"/>
      <c r="N1010" s="810"/>
      <c r="O1010" s="810"/>
      <c r="P1010" s="810"/>
      <c r="Q1010" s="810"/>
    </row>
    <row r="1011" ht="25.15" customHeight="true" x14ac:dyDescent="0.2">
      <c r="C1011" s="810"/>
      <c r="D1011" s="810"/>
      <c r="E1011" s="810"/>
      <c r="F1011" s="810"/>
      <c r="G1011" s="810"/>
      <c r="H1011" s="810"/>
      <c r="I1011" s="810"/>
      <c r="J1011" s="810"/>
      <c r="K1011" s="810"/>
      <c r="L1011" s="810"/>
      <c r="M1011" s="810"/>
      <c r="N1011" s="810"/>
      <c r="O1011" s="810"/>
      <c r="P1011" s="810"/>
      <c r="Q1011" s="810"/>
    </row>
    <row r="1012" ht="25.15" customHeight="true" x14ac:dyDescent="0.2">
      <c r="C1012" s="810"/>
      <c r="D1012" s="810"/>
      <c r="E1012" s="810"/>
      <c r="F1012" s="810"/>
      <c r="G1012" s="810"/>
      <c r="H1012" s="810"/>
      <c r="I1012" s="810"/>
      <c r="J1012" s="810"/>
      <c r="K1012" s="810"/>
      <c r="L1012" s="810"/>
      <c r="M1012" s="810"/>
      <c r="N1012" s="810"/>
      <c r="O1012" s="810"/>
      <c r="P1012" s="810"/>
      <c r="Q1012" s="810"/>
    </row>
    <row r="1013" ht="25.15" customHeight="true" x14ac:dyDescent="0.2">
      <c r="C1013" s="810"/>
      <c r="D1013" s="810"/>
      <c r="E1013" s="810"/>
      <c r="F1013" s="810"/>
      <c r="G1013" s="810"/>
      <c r="H1013" s="810"/>
      <c r="I1013" s="810"/>
      <c r="J1013" s="810"/>
      <c r="K1013" s="810"/>
      <c r="L1013" s="810"/>
      <c r="M1013" s="810"/>
      <c r="N1013" s="810"/>
      <c r="O1013" s="810"/>
      <c r="P1013" s="810"/>
      <c r="Q1013" s="810"/>
    </row>
    <row r="1014" ht="25.15" customHeight="true" x14ac:dyDescent="0.2">
      <c r="C1014" s="810"/>
      <c r="D1014" s="810"/>
      <c r="E1014" s="810"/>
      <c r="F1014" s="810"/>
      <c r="G1014" s="810"/>
      <c r="H1014" s="810"/>
      <c r="I1014" s="810"/>
      <c r="J1014" s="810"/>
      <c r="K1014" s="810"/>
      <c r="L1014" s="810"/>
      <c r="M1014" s="810"/>
      <c r="N1014" s="810"/>
      <c r="O1014" s="810"/>
      <c r="P1014" s="810"/>
      <c r="Q1014" s="810"/>
    </row>
    <row r="1015" ht="25.15" customHeight="true" x14ac:dyDescent="0.2">
      <c r="C1015" s="810"/>
      <c r="D1015" s="810"/>
      <c r="E1015" s="810"/>
      <c r="F1015" s="810"/>
      <c r="G1015" s="810"/>
      <c r="H1015" s="810"/>
      <c r="I1015" s="810"/>
      <c r="J1015" s="810"/>
      <c r="K1015" s="810"/>
      <c r="L1015" s="810"/>
      <c r="M1015" s="810"/>
      <c r="N1015" s="810"/>
      <c r="O1015" s="810"/>
      <c r="P1015" s="810"/>
      <c r="Q1015" s="810"/>
    </row>
    <row r="1016" ht="25.15" customHeight="true" x14ac:dyDescent="0.2">
      <c r="C1016" s="810"/>
      <c r="D1016" s="810"/>
      <c r="E1016" s="810"/>
      <c r="F1016" s="810"/>
      <c r="G1016" s="810"/>
      <c r="H1016" s="810"/>
      <c r="I1016" s="810"/>
      <c r="J1016" s="810"/>
      <c r="K1016" s="810"/>
      <c r="L1016" s="810"/>
      <c r="M1016" s="810"/>
      <c r="N1016" s="810"/>
      <c r="O1016" s="810"/>
      <c r="P1016" s="810"/>
      <c r="Q1016" s="810"/>
    </row>
    <row r="1017" ht="25.15" customHeight="true" x14ac:dyDescent="0.2">
      <c r="C1017" s="810"/>
      <c r="D1017" s="810"/>
      <c r="E1017" s="810"/>
      <c r="F1017" s="810"/>
      <c r="G1017" s="810"/>
      <c r="H1017" s="810"/>
      <c r="I1017" s="810"/>
      <c r="J1017" s="810"/>
      <c r="K1017" s="810"/>
      <c r="L1017" s="810"/>
      <c r="M1017" s="810"/>
      <c r="N1017" s="810"/>
      <c r="O1017" s="810"/>
      <c r="P1017" s="810"/>
      <c r="Q1017" s="810"/>
    </row>
    <row r="1018" ht="25.15" customHeight="true" x14ac:dyDescent="0.2">
      <c r="C1018" s="810"/>
      <c r="D1018" s="810"/>
      <c r="E1018" s="810"/>
      <c r="F1018" s="810"/>
      <c r="G1018" s="810"/>
      <c r="H1018" s="810"/>
      <c r="I1018" s="810"/>
      <c r="J1018" s="810"/>
      <c r="K1018" s="810"/>
      <c r="L1018" s="810"/>
      <c r="M1018" s="810"/>
      <c r="N1018" s="810"/>
      <c r="O1018" s="810"/>
      <c r="P1018" s="810"/>
      <c r="Q1018" s="810"/>
    </row>
    <row r="1019" ht="25.15" customHeight="true" x14ac:dyDescent="0.2">
      <c r="C1019" s="810"/>
      <c r="D1019" s="810"/>
      <c r="E1019" s="810"/>
      <c r="F1019" s="810"/>
      <c r="G1019" s="810"/>
      <c r="H1019" s="810"/>
      <c r="I1019" s="810"/>
      <c r="J1019" s="810"/>
      <c r="K1019" s="810"/>
      <c r="L1019" s="810"/>
      <c r="M1019" s="810"/>
      <c r="N1019" s="810"/>
      <c r="O1019" s="810"/>
      <c r="P1019" s="810"/>
      <c r="Q1019" s="810"/>
    </row>
    <row r="1020" ht="25.15" customHeight="true" x14ac:dyDescent="0.2">
      <c r="C1020" s="810"/>
      <c r="D1020" s="810"/>
      <c r="E1020" s="810"/>
      <c r="F1020" s="810"/>
      <c r="G1020" s="810"/>
      <c r="H1020" s="810"/>
      <c r="I1020" s="810"/>
      <c r="J1020" s="810"/>
      <c r="K1020" s="810"/>
      <c r="L1020" s="810"/>
      <c r="M1020" s="810"/>
      <c r="N1020" s="810"/>
      <c r="O1020" s="810"/>
      <c r="P1020" s="810"/>
      <c r="Q1020" s="810"/>
    </row>
    <row r="1021" ht="25.15" customHeight="true" x14ac:dyDescent="0.2">
      <c r="C1021" s="810"/>
      <c r="D1021" s="810"/>
      <c r="E1021" s="810"/>
      <c r="F1021" s="810"/>
      <c r="G1021" s="810"/>
      <c r="H1021" s="810"/>
      <c r="I1021" s="810"/>
      <c r="J1021" s="810"/>
      <c r="K1021" s="810"/>
      <c r="L1021" s="810"/>
      <c r="M1021" s="810"/>
      <c r="N1021" s="810"/>
      <c r="O1021" s="810"/>
      <c r="P1021" s="810"/>
      <c r="Q1021" s="810"/>
    </row>
    <row r="1022" ht="25.15" customHeight="true" x14ac:dyDescent="0.2">
      <c r="C1022" s="810"/>
      <c r="D1022" s="810"/>
      <c r="E1022" s="810"/>
      <c r="F1022" s="810"/>
      <c r="G1022" s="810"/>
      <c r="H1022" s="810"/>
      <c r="I1022" s="810"/>
      <c r="J1022" s="810"/>
      <c r="K1022" s="810"/>
      <c r="L1022" s="810"/>
      <c r="M1022" s="810"/>
      <c r="N1022" s="810"/>
      <c r="O1022" s="810"/>
      <c r="P1022" s="810"/>
      <c r="Q1022" s="810"/>
    </row>
    <row r="1023" ht="25.15" customHeight="true" x14ac:dyDescent="0.2">
      <c r="C1023" s="810"/>
      <c r="D1023" s="810"/>
      <c r="E1023" s="810"/>
      <c r="F1023" s="810"/>
      <c r="G1023" s="810"/>
      <c r="H1023" s="810"/>
      <c r="I1023" s="810"/>
      <c r="J1023" s="810"/>
      <c r="K1023" s="810"/>
      <c r="L1023" s="810"/>
      <c r="M1023" s="810"/>
      <c r="N1023" s="810"/>
      <c r="O1023" s="810"/>
      <c r="P1023" s="810"/>
      <c r="Q1023" s="810"/>
    </row>
    <row r="1024" ht="25.15" customHeight="true" x14ac:dyDescent="0.2">
      <c r="C1024" s="810"/>
      <c r="D1024" s="810"/>
      <c r="E1024" s="810"/>
      <c r="F1024" s="810"/>
      <c r="G1024" s="810"/>
      <c r="H1024" s="810"/>
      <c r="I1024" s="810"/>
      <c r="J1024" s="810"/>
      <c r="K1024" s="810"/>
      <c r="L1024" s="810"/>
      <c r="M1024" s="810"/>
      <c r="N1024" s="810"/>
      <c r="O1024" s="810"/>
      <c r="P1024" s="810"/>
      <c r="Q1024" s="810"/>
    </row>
    <row r="1025" s="240" customFormat="true" ht="21" customHeight="true" x14ac:dyDescent="0.2">
      <c r="A1025" s="2467" t="s">
        <v>157</v>
      </c>
      <c r="B1025" s="2468"/>
      <c r="C1025" s="2469"/>
      <c r="AA1025" s="233"/>
      <c r="AB1025" s="233"/>
      <c r="AC1025" s="233"/>
      <c r="AD1025" s="233"/>
      <c r="AE1025" s="233"/>
      <c r="AF1025" s="233"/>
      <c r="AG1025" s="233"/>
      <c r="AH1025" s="233"/>
      <c r="AI1025" s="233"/>
      <c r="AJ1025" s="233"/>
      <c r="AK1025" s="233"/>
      <c r="AL1025" s="233"/>
      <c r="AM1025" s="233"/>
      <c r="AN1025" s="233"/>
      <c r="AO1025" s="233"/>
      <c r="AP1025" s="233"/>
      <c r="AQ1025" s="233"/>
      <c r="AR1025" s="233"/>
      <c r="AS1025" s="233"/>
      <c r="AT1025" s="233"/>
      <c r="AU1025" s="233"/>
      <c r="AV1025" s="233"/>
      <c r="AW1025" s="233"/>
      <c r="AX1025" s="233"/>
      <c r="AY1025" s="233"/>
      <c r="AZ1025" s="233"/>
      <c r="BA1025" s="250"/>
      <c r="BB1025" s="415"/>
      <c r="BC1025"/>
      <c r="BD1025"/>
      <c r="BE1025"/>
      <c r="BF1025"/>
      <c r="BG1025"/>
      <c r="BH1025"/>
      <c r="BI1025"/>
      <c r="BJ1025"/>
      <c r="BK1025"/>
      <c r="BL1025"/>
      <c r="BM1025"/>
      <c r="BN1025"/>
      <c r="BO1025"/>
      <c r="BP1025"/>
      <c r="BQ1025"/>
      <c r="BR1025"/>
      <c r="BS1025"/>
      <c r="BT1025"/>
      <c r="BU1025"/>
      <c r="BV1025"/>
      <c r="BW1025"/>
      <c r="BX1025"/>
      <c r="BY1025" s="250"/>
      <c r="BZ1025" s="252"/>
      <c r="CA1025" s="252"/>
      <c r="CB1025" s="252"/>
      <c r="CC1025" s="252"/>
      <c r="CD1025" s="252"/>
      <c r="CE1025" s="252"/>
      <c r="CF1025" s="252"/>
      <c r="CG1025" s="252"/>
      <c r="CH1025" s="252"/>
      <c r="CI1025" s="252"/>
      <c r="CJ1025" s="252"/>
      <c r="CK1025" s="252"/>
      <c r="CL1025" s="252"/>
      <c r="CM1025" s="252"/>
      <c r="CN1025" s="252"/>
      <c r="CO1025" s="252"/>
      <c r="CP1025" s="252"/>
      <c r="CQ1025" s="252"/>
      <c r="CR1025" s="252"/>
      <c r="CS1025" s="252"/>
      <c r="CT1025" s="252"/>
      <c r="CU1025" s="252"/>
      <c r="CV1025" s="252"/>
      <c r="CW1025" s="252"/>
      <c r="CX1025" s="252"/>
      <c r="CY1025" s="252"/>
      <c r="CZ1025" s="252"/>
    </row>
    <row r="1026" s="240" customFormat="true" ht="15.95" customHeight="true" x14ac:dyDescent="0.2">
      <c r="A1026" s="2482" t="s">
        <v>179</v>
      </c>
      <c r="B1026" s="2483"/>
      <c r="C1026" s="773" t="s">
        <v>180</v>
      </c>
      <c r="AA1026" s="233"/>
      <c r="AB1026" s="233"/>
      <c r="AC1026" s="233"/>
      <c r="AD1026" s="233"/>
      <c r="AE1026" s="233"/>
      <c r="AF1026" s="233"/>
      <c r="AG1026" s="233"/>
      <c r="AH1026" s="233"/>
      <c r="AI1026" s="233"/>
      <c r="AJ1026" s="233"/>
      <c r="AK1026" s="233"/>
      <c r="AL1026" s="233"/>
      <c r="AM1026" s="233"/>
      <c r="AN1026" s="233"/>
      <c r="AO1026" s="233"/>
      <c r="AP1026" s="233"/>
      <c r="AQ1026" s="233"/>
      <c r="AR1026" s="233"/>
      <c r="AS1026" s="233"/>
      <c r="AT1026" s="233"/>
      <c r="AU1026" s="233"/>
      <c r="AV1026" s="233"/>
      <c r="AW1026" s="233"/>
      <c r="AX1026" s="233"/>
      <c r="AY1026" s="233"/>
      <c r="AZ1026" s="233"/>
      <c r="BA1026" s="250"/>
      <c r="BB1026" s="415"/>
      <c r="BC1026"/>
      <c r="BD1026"/>
      <c r="BE1026"/>
      <c r="BF1026"/>
      <c r="BG1026"/>
      <c r="BH1026"/>
      <c r="BI1026"/>
      <c r="BJ1026"/>
      <c r="BK1026"/>
      <c r="BL1026"/>
      <c r="BM1026"/>
      <c r="BN1026"/>
      <c r="BO1026"/>
      <c r="BP1026"/>
      <c r="BQ1026"/>
      <c r="BR1026"/>
      <c r="BS1026"/>
      <c r="BT1026"/>
      <c r="BU1026"/>
      <c r="BV1026"/>
      <c r="BW1026"/>
      <c r="BX1026"/>
      <c r="BY1026" s="250"/>
      <c r="BZ1026" s="252"/>
      <c r="CA1026" s="252"/>
      <c r="CB1026" s="252"/>
      <c r="CC1026" s="252"/>
      <c r="CD1026" s="252"/>
      <c r="CE1026" s="252"/>
      <c r="CF1026" s="252"/>
      <c r="CG1026" s="252"/>
      <c r="CH1026" s="252"/>
      <c r="CI1026" s="252"/>
      <c r="CJ1026" s="252"/>
      <c r="CK1026" s="252"/>
      <c r="CL1026" s="252"/>
      <c r="CM1026" s="252"/>
      <c r="CN1026" s="252"/>
      <c r="CO1026" s="252"/>
      <c r="CP1026" s="252"/>
      <c r="CQ1026" s="252"/>
      <c r="CR1026" s="252"/>
      <c r="CS1026" s="252"/>
      <c r="CT1026" s="252"/>
      <c r="CU1026" s="252"/>
      <c r="CV1026" s="252"/>
      <c r="CW1026" s="252"/>
      <c r="CX1026" s="252"/>
      <c r="CY1026" s="252"/>
      <c r="CZ1026" s="252"/>
    </row>
    <row r="1027" s="240" customFormat="true" ht="17.1" hidden="true" customHeight="true" x14ac:dyDescent="0.2">
      <c r="A1027" s="774" t="s">
        <v>181</v>
      </c>
      <c r="B1027" s="775" t="s">
        <v>182</v>
      </c>
      <c r="C1027" s="776">
        <v>9171</v>
      </c>
      <c r="AA1027" s="233"/>
      <c r="AB1027" s="233"/>
      <c r="AC1027" s="233"/>
      <c r="AD1027" s="233"/>
      <c r="AE1027" s="233"/>
      <c r="AF1027" s="233"/>
      <c r="AG1027" s="233"/>
      <c r="AH1027" s="233"/>
      <c r="AI1027" s="233"/>
      <c r="AJ1027" s="233"/>
      <c r="AK1027" s="233"/>
      <c r="AL1027" s="233"/>
      <c r="AM1027" s="233"/>
      <c r="AN1027" s="233"/>
      <c r="AO1027" s="233"/>
      <c r="AP1027" s="233"/>
      <c r="AQ1027" s="233"/>
      <c r="AR1027" s="233"/>
      <c r="AS1027" s="233"/>
      <c r="AT1027" s="233"/>
      <c r="AU1027" s="233"/>
      <c r="AV1027" s="233"/>
      <c r="AW1027" s="233"/>
      <c r="AX1027" s="233"/>
      <c r="AY1027" s="233"/>
      <c r="AZ1027" s="233"/>
      <c r="BA1027" s="250"/>
      <c r="BB1027" s="415"/>
      <c r="BC1027"/>
      <c r="BD1027"/>
      <c r="BE1027"/>
      <c r="BF1027"/>
      <c r="BG1027"/>
      <c r="BH1027"/>
      <c r="BI1027"/>
      <c r="BJ1027"/>
      <c r="BK1027"/>
      <c r="BL1027"/>
      <c r="BM1027"/>
      <c r="BN1027"/>
      <c r="BO1027"/>
      <c r="BP1027"/>
      <c r="BQ1027"/>
      <c r="BR1027"/>
      <c r="BS1027"/>
      <c r="BT1027"/>
      <c r="BU1027"/>
      <c r="BV1027"/>
      <c r="BW1027"/>
      <c r="BX1027"/>
      <c r="BY1027" s="250"/>
      <c r="BZ1027" s="252"/>
      <c r="CA1027" s="252"/>
      <c r="CB1027" s="252"/>
      <c r="CC1027" s="252"/>
      <c r="CD1027" s="252"/>
      <c r="CE1027" s="252"/>
      <c r="CF1027" s="252"/>
      <c r="CG1027" s="252"/>
      <c r="CH1027" s="252"/>
      <c r="CI1027" s="252"/>
      <c r="CJ1027" s="252"/>
      <c r="CK1027" s="252"/>
      <c r="CL1027" s="252"/>
      <c r="CM1027" s="252"/>
      <c r="CN1027" s="252"/>
      <c r="CO1027" s="252"/>
      <c r="CP1027" s="252"/>
      <c r="CQ1027" s="252"/>
      <c r="CR1027" s="252"/>
      <c r="CS1027" s="252"/>
      <c r="CT1027" s="252"/>
      <c r="CU1027" s="252"/>
      <c r="CV1027" s="252"/>
      <c r="CW1027" s="252"/>
      <c r="CX1027" s="252"/>
      <c r="CY1027" s="252"/>
      <c r="CZ1027" s="252"/>
    </row>
    <row r="1028" s="240" customFormat="true" ht="17.1" hidden="true" customHeight="true" x14ac:dyDescent="0.2">
      <c r="A1028" s="777" t="s">
        <v>183</v>
      </c>
      <c r="B1028" s="778" t="s">
        <v>182</v>
      </c>
      <c r="C1028" s="779">
        <v>9171</v>
      </c>
      <c r="AA1028" s="233"/>
      <c r="AB1028" s="233"/>
      <c r="AC1028" s="233"/>
      <c r="AD1028" s="233"/>
      <c r="AE1028" s="233"/>
      <c r="AF1028" s="233"/>
      <c r="AG1028" s="233"/>
      <c r="AH1028" s="233"/>
      <c r="AI1028" s="233"/>
      <c r="AJ1028" s="233"/>
      <c r="AK1028" s="233"/>
      <c r="AL1028" s="233"/>
      <c r="AM1028" s="233"/>
      <c r="AN1028" s="233"/>
      <c r="AO1028" s="233"/>
      <c r="AP1028" s="233"/>
      <c r="AQ1028" s="233"/>
      <c r="AR1028" s="233"/>
      <c r="AS1028" s="233"/>
      <c r="AT1028" s="233"/>
      <c r="AU1028" s="233"/>
      <c r="AV1028" s="233"/>
      <c r="AW1028" s="233"/>
      <c r="AX1028" s="233"/>
      <c r="AY1028" s="233"/>
      <c r="AZ1028" s="233"/>
      <c r="BA1028" s="250"/>
      <c r="BB1028" s="415"/>
      <c r="BC1028"/>
      <c r="BD1028"/>
      <c r="BE1028"/>
      <c r="BF1028"/>
      <c r="BG1028"/>
      <c r="BH1028"/>
      <c r="BI1028"/>
      <c r="BJ1028"/>
      <c r="BK1028"/>
      <c r="BL1028"/>
      <c r="BM1028"/>
      <c r="BN1028"/>
      <c r="BO1028"/>
      <c r="BP1028"/>
      <c r="BQ1028"/>
      <c r="BR1028"/>
      <c r="BS1028"/>
      <c r="BT1028"/>
      <c r="BU1028"/>
      <c r="BV1028"/>
      <c r="BW1028"/>
      <c r="BX1028"/>
      <c r="BY1028" s="250"/>
      <c r="BZ1028" s="252"/>
      <c r="CA1028" s="252"/>
      <c r="CB1028" s="252"/>
      <c r="CC1028" s="252"/>
      <c r="CD1028" s="252"/>
      <c r="CE1028" s="252"/>
      <c r="CF1028" s="252"/>
      <c r="CG1028" s="252"/>
      <c r="CH1028" s="252"/>
      <c r="CI1028" s="252"/>
      <c r="CJ1028" s="252"/>
      <c r="CK1028" s="252"/>
      <c r="CL1028" s="252"/>
      <c r="CM1028" s="252"/>
      <c r="CN1028" s="252"/>
      <c r="CO1028" s="252"/>
      <c r="CP1028" s="252"/>
      <c r="CQ1028" s="252"/>
      <c r="CR1028" s="252"/>
      <c r="CS1028" s="252"/>
      <c r="CT1028" s="252"/>
      <c r="CU1028" s="252"/>
      <c r="CV1028" s="252"/>
      <c r="CW1028" s="252"/>
      <c r="CX1028" s="252"/>
      <c r="CY1028" s="252"/>
      <c r="CZ1028" s="252"/>
    </row>
    <row r="1029" s="240" customFormat="true" ht="17.1" hidden="true" customHeight="true" x14ac:dyDescent="0.2">
      <c r="A1029" s="777" t="s">
        <v>184</v>
      </c>
      <c r="B1029" s="778" t="s">
        <v>182</v>
      </c>
      <c r="C1029" s="779">
        <v>9171</v>
      </c>
      <c r="AA1029" s="233"/>
      <c r="AB1029" s="233"/>
      <c r="AC1029" s="233"/>
      <c r="AD1029" s="233"/>
      <c r="AE1029" s="233"/>
      <c r="AF1029" s="233"/>
      <c r="AG1029" s="233"/>
      <c r="AH1029" s="233"/>
      <c r="AI1029" s="233"/>
      <c r="AJ1029" s="233"/>
      <c r="AK1029" s="233"/>
      <c r="AL1029" s="233"/>
      <c r="AM1029" s="233"/>
      <c r="AN1029" s="233"/>
      <c r="AO1029" s="233"/>
      <c r="AP1029" s="233"/>
      <c r="AQ1029" s="233"/>
      <c r="AR1029" s="233"/>
      <c r="AS1029" s="233"/>
      <c r="AT1029" s="233"/>
      <c r="AU1029" s="233"/>
      <c r="AV1029" s="233"/>
      <c r="AW1029" s="233"/>
      <c r="AX1029" s="233"/>
      <c r="AY1029" s="233"/>
      <c r="AZ1029" s="233"/>
      <c r="BA1029" s="250"/>
      <c r="BB1029" s="415"/>
      <c r="BC1029"/>
      <c r="BD1029"/>
      <c r="BE1029"/>
      <c r="BF1029"/>
      <c r="BG1029"/>
      <c r="BH1029"/>
      <c r="BI1029"/>
      <c r="BJ1029"/>
      <c r="BK1029"/>
      <c r="BL1029"/>
      <c r="BM1029"/>
      <c r="BN1029"/>
      <c r="BO1029"/>
      <c r="BP1029"/>
      <c r="BQ1029"/>
      <c r="BR1029"/>
      <c r="BS1029"/>
      <c r="BT1029"/>
      <c r="BU1029"/>
      <c r="BV1029"/>
      <c r="BW1029"/>
      <c r="BX1029"/>
      <c r="BY1029" s="250"/>
      <c r="BZ1029" s="252"/>
      <c r="CA1029" s="252"/>
      <c r="CB1029" s="252"/>
      <c r="CC1029" s="252"/>
      <c r="CD1029" s="252"/>
      <c r="CE1029" s="252"/>
      <c r="CF1029" s="252"/>
      <c r="CG1029" s="252"/>
      <c r="CH1029" s="252"/>
      <c r="CI1029" s="252"/>
      <c r="CJ1029" s="252"/>
      <c r="CK1029" s="252"/>
      <c r="CL1029" s="252"/>
      <c r="CM1029" s="252"/>
      <c r="CN1029" s="252"/>
      <c r="CO1029" s="252"/>
      <c r="CP1029" s="252"/>
      <c r="CQ1029" s="252"/>
      <c r="CR1029" s="252"/>
      <c r="CS1029" s="252"/>
      <c r="CT1029" s="252"/>
      <c r="CU1029" s="252"/>
      <c r="CV1029" s="252"/>
      <c r="CW1029" s="252"/>
      <c r="CX1029" s="252"/>
      <c r="CY1029" s="252"/>
      <c r="CZ1029" s="252"/>
    </row>
    <row r="1030" s="240" customFormat="true" ht="17.1" hidden="true" customHeight="true" x14ac:dyDescent="0.2">
      <c r="A1030" s="777" t="s">
        <v>185</v>
      </c>
      <c r="B1030" s="778" t="s">
        <v>182</v>
      </c>
      <c r="C1030" s="779">
        <v>9171</v>
      </c>
      <c r="AA1030" s="233"/>
      <c r="AB1030" s="233"/>
      <c r="AC1030" s="233"/>
      <c r="AD1030" s="233"/>
      <c r="AE1030" s="233"/>
      <c r="AF1030" s="233"/>
      <c r="AG1030" s="233"/>
      <c r="AH1030" s="233"/>
      <c r="AI1030" s="233"/>
      <c r="AJ1030" s="233"/>
      <c r="AK1030" s="233"/>
      <c r="AL1030" s="233"/>
      <c r="AM1030" s="233"/>
      <c r="AN1030" s="233"/>
      <c r="AO1030" s="233"/>
      <c r="AP1030" s="233"/>
      <c r="AQ1030" s="233"/>
      <c r="AR1030" s="233"/>
      <c r="AS1030" s="233"/>
      <c r="AT1030" s="233"/>
      <c r="AU1030" s="233"/>
      <c r="AV1030" s="233"/>
      <c r="AW1030" s="233"/>
      <c r="AX1030" s="233"/>
      <c r="AY1030" s="233"/>
      <c r="AZ1030" s="233"/>
      <c r="BA1030" s="250"/>
      <c r="BB1030" s="415"/>
      <c r="BC1030"/>
      <c r="BD1030"/>
      <c r="BE1030"/>
      <c r="BF1030"/>
      <c r="BG1030"/>
      <c r="BH1030"/>
      <c r="BI1030"/>
      <c r="BJ1030"/>
      <c r="BK1030"/>
      <c r="BL1030"/>
      <c r="BM1030"/>
      <c r="BN1030"/>
      <c r="BO1030"/>
      <c r="BP1030"/>
      <c r="BQ1030"/>
      <c r="BR1030"/>
      <c r="BS1030"/>
      <c r="BT1030"/>
      <c r="BU1030"/>
      <c r="BV1030"/>
      <c r="BW1030"/>
      <c r="BX1030"/>
      <c r="BY1030" s="250"/>
      <c r="BZ1030" s="252"/>
      <c r="CA1030" s="252"/>
      <c r="CB1030" s="252"/>
      <c r="CC1030" s="252"/>
      <c r="CD1030" s="252"/>
      <c r="CE1030" s="252"/>
      <c r="CF1030" s="252"/>
      <c r="CG1030" s="252"/>
      <c r="CH1030" s="252"/>
      <c r="CI1030" s="252"/>
      <c r="CJ1030" s="252"/>
      <c r="CK1030" s="252"/>
      <c r="CL1030" s="252"/>
      <c r="CM1030" s="252"/>
      <c r="CN1030" s="252"/>
      <c r="CO1030" s="252"/>
      <c r="CP1030" s="252"/>
      <c r="CQ1030" s="252"/>
      <c r="CR1030" s="252"/>
      <c r="CS1030" s="252"/>
      <c r="CT1030" s="252"/>
      <c r="CU1030" s="252"/>
      <c r="CV1030" s="252"/>
      <c r="CW1030" s="252"/>
      <c r="CX1030" s="252"/>
      <c r="CY1030" s="252"/>
      <c r="CZ1030" s="252"/>
    </row>
    <row r="1031" s="240" customFormat="true" ht="17.1" customHeight="true" x14ac:dyDescent="0.2">
      <c r="A1031" s="2484" t="s">
        <v>186</v>
      </c>
      <c r="B1031" s="778" t="s">
        <v>187</v>
      </c>
      <c r="C1031" s="779">
        <v>5653</v>
      </c>
      <c r="AA1031" s="233"/>
      <c r="AB1031" s="233"/>
      <c r="AC1031" s="233"/>
      <c r="AD1031" s="233"/>
      <c r="AE1031" s="233"/>
      <c r="AF1031" s="233"/>
      <c r="AG1031" s="233"/>
      <c r="AH1031" s="233"/>
      <c r="AI1031" s="233"/>
      <c r="AJ1031" s="233"/>
      <c r="AK1031" s="233"/>
      <c r="AL1031" s="233"/>
      <c r="AM1031" s="233"/>
      <c r="AN1031" s="233"/>
      <c r="AO1031" s="233"/>
      <c r="AP1031" s="233"/>
      <c r="AQ1031" s="233"/>
      <c r="AR1031" s="233"/>
      <c r="AS1031" s="233"/>
      <c r="AT1031" s="233"/>
      <c r="AU1031" s="233"/>
      <c r="AV1031" s="233"/>
      <c r="AW1031" s="233"/>
      <c r="AX1031" s="233"/>
      <c r="AY1031" s="233"/>
      <c r="AZ1031" s="233"/>
      <c r="BA1031" s="250"/>
      <c r="BB1031" s="415"/>
      <c r="BC1031"/>
      <c r="BD1031"/>
      <c r="BE1031"/>
      <c r="BF1031"/>
      <c r="BG1031"/>
      <c r="BH1031"/>
      <c r="BI1031"/>
      <c r="BJ1031"/>
      <c r="BK1031"/>
      <c r="BL1031"/>
      <c r="BM1031"/>
      <c r="BN1031"/>
      <c r="BO1031"/>
      <c r="BP1031"/>
      <c r="BQ1031"/>
      <c r="BR1031"/>
      <c r="BS1031"/>
      <c r="BT1031"/>
      <c r="BU1031"/>
      <c r="BV1031"/>
      <c r="BW1031"/>
      <c r="BX1031"/>
      <c r="BY1031" s="250"/>
      <c r="BZ1031" s="252"/>
      <c r="CA1031" s="252"/>
      <c r="CB1031" s="252"/>
      <c r="CC1031" s="252"/>
      <c r="CD1031" s="252"/>
      <c r="CE1031" s="252"/>
      <c r="CF1031" s="252"/>
      <c r="CG1031" s="252"/>
      <c r="CH1031" s="252"/>
      <c r="CI1031" s="252"/>
      <c r="CJ1031" s="252"/>
      <c r="CK1031" s="252"/>
      <c r="CL1031" s="252"/>
      <c r="CM1031" s="252"/>
      <c r="CN1031" s="252"/>
      <c r="CO1031" s="252"/>
      <c r="CP1031" s="252"/>
      <c r="CQ1031" s="252"/>
      <c r="CR1031" s="252"/>
      <c r="CS1031" s="252"/>
      <c r="CT1031" s="252"/>
      <c r="CU1031" s="252"/>
      <c r="CV1031" s="252"/>
      <c r="CW1031" s="252"/>
      <c r="CX1031" s="252"/>
      <c r="CY1031" s="252"/>
      <c r="CZ1031" s="252"/>
    </row>
    <row r="1032" s="240" customFormat="true" ht="17.1" customHeight="true" x14ac:dyDescent="0.2">
      <c r="A1032" s="2484"/>
      <c r="B1032" s="778" t="s">
        <v>188</v>
      </c>
      <c r="C1032" s="779">
        <v>3518</v>
      </c>
      <c r="AA1032" s="233"/>
      <c r="AB1032" s="233"/>
      <c r="AC1032" s="233"/>
      <c r="AD1032" s="233"/>
      <c r="AE1032" s="233"/>
      <c r="AF1032" s="233"/>
      <c r="AG1032" s="233"/>
      <c r="AH1032" s="233"/>
      <c r="AI1032" s="233"/>
      <c r="AJ1032" s="233"/>
      <c r="AK1032" s="233"/>
      <c r="AL1032" s="233"/>
      <c r="AM1032" s="233"/>
      <c r="AN1032" s="233"/>
      <c r="AO1032" s="233"/>
      <c r="AP1032" s="233"/>
      <c r="AQ1032" s="233"/>
      <c r="AR1032" s="233"/>
      <c r="AS1032" s="233"/>
      <c r="AT1032" s="233"/>
      <c r="AU1032" s="233"/>
      <c r="AV1032" s="233"/>
      <c r="AW1032" s="233"/>
      <c r="AX1032" s="233"/>
      <c r="AY1032" s="233"/>
      <c r="AZ1032" s="233"/>
      <c r="BA1032" s="250"/>
      <c r="BB1032" s="415"/>
      <c r="BC1032"/>
      <c r="BD1032"/>
      <c r="BE1032"/>
      <c r="BF1032"/>
      <c r="BG1032"/>
      <c r="BH1032"/>
      <c r="BI1032"/>
      <c r="BJ1032"/>
      <c r="BK1032"/>
      <c r="BL1032"/>
      <c r="BM1032"/>
      <c r="BN1032"/>
      <c r="BO1032"/>
      <c r="BP1032"/>
      <c r="BQ1032"/>
      <c r="BR1032"/>
      <c r="BS1032"/>
      <c r="BT1032"/>
      <c r="BU1032"/>
      <c r="BV1032"/>
      <c r="BW1032"/>
      <c r="BX1032"/>
      <c r="BY1032" s="250"/>
      <c r="BZ1032" s="252"/>
      <c r="CA1032" s="252"/>
      <c r="CB1032" s="252"/>
      <c r="CC1032" s="252"/>
      <c r="CD1032" s="252"/>
      <c r="CE1032" s="252"/>
      <c r="CF1032" s="252"/>
      <c r="CG1032" s="252"/>
      <c r="CH1032" s="252"/>
      <c r="CI1032" s="252"/>
      <c r="CJ1032" s="252"/>
      <c r="CK1032" s="252"/>
      <c r="CL1032" s="252"/>
      <c r="CM1032" s="252"/>
      <c r="CN1032" s="252"/>
      <c r="CO1032" s="252"/>
      <c r="CP1032" s="252"/>
      <c r="CQ1032" s="252"/>
      <c r="CR1032" s="252"/>
      <c r="CS1032" s="252"/>
      <c r="CT1032" s="252"/>
      <c r="CU1032" s="252"/>
      <c r="CV1032" s="252"/>
      <c r="CW1032" s="252"/>
      <c r="CX1032" s="252"/>
      <c r="CY1032" s="252"/>
      <c r="CZ1032" s="252"/>
    </row>
    <row r="1033" s="240" customFormat="true" ht="17.1" customHeight="true" x14ac:dyDescent="0.2">
      <c r="A1033" s="2485"/>
      <c r="B1033" s="780" t="s">
        <v>293</v>
      </c>
      <c r="C1033" s="781">
        <v>0</v>
      </c>
      <c r="AA1033" s="233"/>
      <c r="AB1033" s="233"/>
      <c r="AC1033" s="233"/>
      <c r="AD1033" s="233"/>
      <c r="AE1033" s="233"/>
      <c r="AF1033" s="233"/>
      <c r="AG1033" s="233"/>
      <c r="AH1033" s="233"/>
      <c r="AI1033" s="233"/>
      <c r="AJ1033" s="233"/>
      <c r="AK1033" s="233"/>
      <c r="AL1033" s="233"/>
      <c r="AM1033" s="233"/>
      <c r="AN1033" s="233"/>
      <c r="AO1033" s="233"/>
      <c r="AP1033" s="233"/>
      <c r="AQ1033" s="233"/>
      <c r="AR1033" s="233"/>
      <c r="AS1033" s="233"/>
      <c r="AT1033" s="233"/>
      <c r="AU1033" s="233"/>
      <c r="AV1033" s="233"/>
      <c r="AW1033" s="233"/>
      <c r="AX1033" s="233"/>
      <c r="AY1033" s="233"/>
      <c r="AZ1033" s="233"/>
      <c r="BA1033" s="764"/>
      <c r="BB1033" s="136"/>
      <c r="BC1033" s="764"/>
      <c r="BD1033" s="764"/>
      <c r="BE1033" s="764"/>
      <c r="BF1033" s="764"/>
      <c r="BG1033" s="764"/>
      <c r="BH1033" s="764"/>
      <c r="BI1033" s="764"/>
      <c r="BJ1033" s="764"/>
      <c r="BK1033" s="764"/>
      <c r="BL1033" s="764"/>
      <c r="BM1033" s="764"/>
      <c r="BN1033" s="764"/>
      <c r="BO1033" s="764"/>
      <c r="BP1033" s="764"/>
      <c r="BQ1033" s="764"/>
      <c r="BR1033" s="764"/>
      <c r="BS1033" s="764"/>
      <c r="BT1033" s="764"/>
      <c r="BU1033" s="764"/>
      <c r="BV1033" s="764"/>
      <c r="BW1033" s="764"/>
      <c r="BX1033" s="764"/>
      <c r="BY1033" s="764"/>
      <c r="BZ1033" s="233"/>
      <c r="CA1033" s="233"/>
      <c r="CB1033" s="233"/>
      <c r="CC1033" s="233"/>
      <c r="CD1033" s="233"/>
      <c r="CE1033" s="233"/>
      <c r="CF1033" s="233"/>
      <c r="CG1033" s="233"/>
      <c r="CH1033" s="233"/>
      <c r="CI1033" s="233"/>
      <c r="CJ1033" s="233"/>
      <c r="CK1033" s="233"/>
      <c r="CL1033" s="233"/>
      <c r="CM1033" s="233"/>
      <c r="CN1033" s="233"/>
      <c r="CO1033" s="233"/>
      <c r="CP1033" s="233"/>
      <c r="CQ1033" s="233"/>
      <c r="CR1033" s="233"/>
      <c r="CS1033" s="233"/>
      <c r="CT1033" s="233"/>
      <c r="CU1033" s="233"/>
      <c r="CV1033" s="233"/>
      <c r="CW1033" s="233"/>
      <c r="CX1033" s="233"/>
      <c r="CY1033" s="233"/>
      <c r="CZ1033" s="233"/>
    </row>
    <row r="1034" s="240" customFormat="true" ht="12.95" customHeight="true" x14ac:dyDescent="0.2">
      <c r="A1034" s="2456" t="s">
        <v>294</v>
      </c>
      <c r="B1034" s="2457"/>
      <c r="C1034" s="2458"/>
      <c r="AA1034" s="233"/>
      <c r="AB1034" s="233"/>
      <c r="AC1034" s="233"/>
      <c r="AD1034" s="233"/>
      <c r="AE1034" s="233"/>
      <c r="AF1034" s="233"/>
      <c r="AG1034" s="233"/>
      <c r="AH1034" s="233"/>
      <c r="AI1034" s="233"/>
      <c r="AJ1034" s="233"/>
      <c r="AK1034" s="233"/>
      <c r="AL1034" s="233"/>
      <c r="AM1034" s="233"/>
      <c r="AN1034" s="233"/>
      <c r="AO1034" s="233"/>
      <c r="AP1034" s="233"/>
      <c r="AQ1034" s="233"/>
      <c r="AR1034" s="233"/>
      <c r="AS1034" s="233"/>
      <c r="AT1034" s="233"/>
      <c r="AU1034" s="233"/>
      <c r="AV1034" s="233"/>
      <c r="AW1034" s="233"/>
      <c r="AX1034" s="233"/>
      <c r="AY1034" s="233"/>
      <c r="AZ1034" s="233"/>
      <c r="BA1034" s="250"/>
      <c r="BB1034" s="415"/>
      <c r="BC1034"/>
      <c r="BD1034"/>
      <c r="BE1034"/>
      <c r="BF1034"/>
      <c r="BG1034"/>
      <c r="BH1034"/>
      <c r="BI1034"/>
      <c r="BJ1034"/>
      <c r="BK1034"/>
      <c r="BL1034"/>
      <c r="BM1034"/>
      <c r="BN1034"/>
      <c r="BO1034"/>
      <c r="BP1034"/>
      <c r="BQ1034"/>
      <c r="BR1034"/>
      <c r="BS1034"/>
      <c r="BT1034"/>
      <c r="BU1034"/>
      <c r="BV1034"/>
      <c r="BW1034"/>
      <c r="BX1034"/>
      <c r="BY1034" s="250"/>
      <c r="BZ1034" s="252"/>
      <c r="CA1034" s="252"/>
      <c r="CB1034" s="252"/>
      <c r="CC1034" s="252"/>
      <c r="CD1034" s="252"/>
      <c r="CE1034" s="252"/>
      <c r="CF1034" s="252"/>
      <c r="CG1034" s="252"/>
      <c r="CH1034" s="252"/>
      <c r="CI1034" s="252"/>
      <c r="CJ1034" s="252"/>
      <c r="CK1034" s="252"/>
      <c r="CL1034" s="252"/>
      <c r="CM1034" s="252"/>
      <c r="CN1034" s="252"/>
      <c r="CO1034" s="252"/>
      <c r="CP1034" s="252"/>
      <c r="CQ1034" s="252"/>
      <c r="CR1034" s="252"/>
      <c r="CS1034" s="252"/>
      <c r="CT1034" s="252"/>
      <c r="CU1034" s="252"/>
      <c r="CV1034" s="252"/>
      <c r="CW1034" s="252"/>
      <c r="CX1034" s="252"/>
      <c r="CY1034" s="252"/>
      <c r="CZ1034" s="252"/>
    </row>
    <row r="1035" s="240" customFormat="true" ht="15" customHeight="true" x14ac:dyDescent="0.2">
      <c r="B1035" s="746"/>
      <c r="AA1035" s="233"/>
      <c r="AB1035" s="233"/>
      <c r="AC1035" s="233"/>
      <c r="AD1035" s="233"/>
      <c r="AE1035" s="233"/>
      <c r="AF1035" s="233"/>
      <c r="AG1035" s="233"/>
      <c r="AH1035" s="233"/>
      <c r="AI1035" s="233"/>
      <c r="AJ1035" s="233"/>
      <c r="AK1035" s="233"/>
      <c r="AL1035" s="233"/>
      <c r="AM1035" s="233"/>
      <c r="AN1035" s="233"/>
      <c r="AO1035" s="233"/>
      <c r="AP1035" s="233"/>
      <c r="AQ1035" s="233"/>
      <c r="AR1035" s="233"/>
      <c r="AS1035" s="233"/>
      <c r="AT1035" s="233"/>
      <c r="AU1035" s="233"/>
      <c r="AV1035" s="233"/>
      <c r="AW1035" s="233"/>
      <c r="AX1035" s="233"/>
      <c r="AY1035" s="233"/>
      <c r="AZ1035" s="233"/>
      <c r="BA1035" s="740"/>
      <c r="BB1035" s="266"/>
      <c r="BC1035" s="740"/>
      <c r="BD1035" s="740"/>
      <c r="BE1035" s="740"/>
      <c r="BF1035" s="740"/>
      <c r="BG1035" s="740"/>
      <c r="BH1035" s="740"/>
      <c r="BI1035" s="740"/>
      <c r="BJ1035" s="740"/>
      <c r="BK1035" s="740"/>
      <c r="BL1035" s="740"/>
      <c r="BM1035" s="740"/>
      <c r="BN1035" s="740"/>
      <c r="BO1035" s="740"/>
      <c r="BP1035" s="740"/>
      <c r="BQ1035" s="740"/>
      <c r="BR1035" s="740"/>
      <c r="BS1035" s="740"/>
      <c r="BT1035" s="740"/>
      <c r="BU1035" s="740"/>
      <c r="BV1035" s="740"/>
      <c r="BW1035" s="740"/>
      <c r="BX1035" s="740"/>
      <c r="BY1035" s="740"/>
      <c r="BZ1035" s="233"/>
      <c r="CA1035" s="233"/>
      <c r="CB1035" s="233"/>
      <c r="CC1035" s="233"/>
      <c r="CD1035" s="233"/>
      <c r="CE1035" s="233"/>
      <c r="CF1035" s="233"/>
      <c r="CG1035" s="233"/>
      <c r="CH1035" s="233"/>
      <c r="CI1035" s="233"/>
      <c r="CJ1035" s="233"/>
      <c r="CK1035" s="233"/>
      <c r="CL1035" s="233"/>
      <c r="CM1035" s="233"/>
      <c r="CN1035" s="233"/>
      <c r="CO1035" s="233"/>
      <c r="CP1035" s="233"/>
      <c r="CQ1035" s="233"/>
      <c r="CR1035" s="233"/>
      <c r="CS1035" s="233"/>
      <c r="CT1035" s="233"/>
      <c r="CU1035" s="233"/>
      <c r="CV1035" s="233"/>
      <c r="CW1035" s="233"/>
      <c r="CX1035" s="233"/>
      <c r="CY1035" s="233"/>
      <c r="CZ1035" s="233"/>
    </row>
    <row r="1036" ht="15" customHeight="true" x14ac:dyDescent="0.25">
      <c r="A1036" s="416" t="s">
        <v>121</v>
      </c>
      <c r="B1036" s="118" t="s">
        <v>122</v>
      </c>
    </row>
    <row r="1037" ht="15" customHeight="true" x14ac:dyDescent="0.2">
      <c r="A1037" s="417" t="str">
        <f>R15</f>
        <v>Centre Est</v>
      </c>
      <c r="B1037" s="417">
        <f>BR122+BR123</f>
        <v>8360.3814162906237</v>
      </c>
    </row>
    <row r="1038" ht="15" customHeight="true" x14ac:dyDescent="0.2">
      <c r="A1038" s="417" t="str">
        <f>S15</f>
        <v>District Tunis</v>
      </c>
      <c r="B1038" s="417">
        <f>BS122+BS123</f>
        <v>9412.3535206389533</v>
      </c>
    </row>
    <row r="1039" ht="15" customHeight="true" x14ac:dyDescent="0.2">
      <c r="A1039" s="417" t="str">
        <f>T15</f>
        <v>Kairouan</v>
      </c>
      <c r="B1039" s="417">
        <f>BT122+BT123</f>
        <v>1677.2338937303718</v>
      </c>
    </row>
    <row r="1040" ht="15" customHeight="true" x14ac:dyDescent="0.2">
      <c r="A1040" s="417" t="str">
        <f>U15</f>
        <v>Kasserine</v>
      </c>
      <c r="B1040" s="417">
        <f>BU122+BU123</f>
        <v>2031.9216098520415</v>
      </c>
    </row>
    <row r="1041" ht="15" customHeight="true" x14ac:dyDescent="0.2">
      <c r="A1041" s="417" t="str">
        <f>V15</f>
        <v>Nord Est</v>
      </c>
      <c r="B1041" s="417">
        <f>BV122+BV123</f>
        <v>5532.5502300538856</v>
      </c>
    </row>
    <row r="1042" ht="15" customHeight="true" x14ac:dyDescent="0.2">
      <c r="A1042" s="417" t="str">
        <f>W15</f>
        <v>Nord Ouest</v>
      </c>
      <c r="B1042" s="417">
        <f>BW122+BW123</f>
        <v>4145.777926388273</v>
      </c>
    </row>
    <row r="1043" ht="15" customHeight="true" x14ac:dyDescent="0.2">
      <c r="A1043" s="417" t="str">
        <f>X15</f>
        <v>Sidi Bouzid</v>
      </c>
      <c r="B1043" s="417">
        <f>BX122+XR123</f>
        <v>1027.3466477555926</v>
      </c>
    </row>
    <row r="1044" ht="15" customHeight="true" x14ac:dyDescent="0.2">
      <c r="A1044" s="417" t="str">
        <f>Y15</f>
        <v>Sud Est</v>
      </c>
      <c r="B1044" s="417">
        <f>BY122+BY123</f>
        <v>3695.7601042902129</v>
      </c>
    </row>
    <row r="1045" ht="15" customHeight="true" x14ac:dyDescent="0.2">
      <c r="A1045" s="417" t="str">
        <f>Z15</f>
        <v>Sud Ouest</v>
      </c>
      <c r="B1045" s="417">
        <f>BZ122+BZ123</f>
        <v>2025.9659410453528</v>
      </c>
    </row>
    <row r="1046" ht="15" customHeight="true" x14ac:dyDescent="0.2">
      <c r="A1046" s="266">
        <f>AA15</f>
        <v>0</v>
      </c>
      <c r="B1046" s="417">
        <f>CA122+CA123</f>
        <v>0</v>
      </c>
    </row>
    <row r="1047" ht="15" customHeight="true" x14ac:dyDescent="0.2">
      <c r="A1047" s="266">
        <f>AB15</f>
        <v>0</v>
      </c>
      <c r="B1047" s="417">
        <f>CB122+CB123</f>
        <v>0</v>
      </c>
    </row>
    <row r="1048" ht="15" customHeight="true" x14ac:dyDescent="0.2">
      <c r="A1048" s="266">
        <f>AC15</f>
        <v>0</v>
      </c>
      <c r="B1048" s="417">
        <f>CC122+CC123</f>
        <v>0</v>
      </c>
    </row>
    <row r="1049" ht="15" customHeight="true" x14ac:dyDescent="0.2">
      <c r="A1049" s="266">
        <f>AD15</f>
        <v>0</v>
      </c>
      <c r="B1049" s="417">
        <f>CD122+CD123</f>
        <v>0</v>
      </c>
    </row>
    <row r="1050" ht="15" customHeight="true" x14ac:dyDescent="0.2">
      <c r="A1050" s="266">
        <f>AE15</f>
        <v>0</v>
      </c>
      <c r="B1050" s="417">
        <f>CE122+CE123</f>
        <v>0</v>
      </c>
    </row>
    <row r="1051" ht="15" customHeight="true" x14ac:dyDescent="0.2">
      <c r="A1051" s="266">
        <f>AF15</f>
        <v>0</v>
      </c>
      <c r="B1051" s="417">
        <f>CF122+CF123</f>
        <v>0</v>
      </c>
    </row>
    <row r="1052" ht="15" customHeight="true" x14ac:dyDescent="0.2">
      <c r="A1052" s="266">
        <f>AG15</f>
        <v>0</v>
      </c>
      <c r="B1052" s="417">
        <f>CG122+CG123</f>
        <v>0</v>
      </c>
    </row>
    <row r="1053" ht="15" customHeight="true" x14ac:dyDescent="0.2">
      <c r="A1053" s="266">
        <f>AH15</f>
        <v>0</v>
      </c>
      <c r="B1053" s="417">
        <f>CH122+CH123</f>
        <v>0</v>
      </c>
    </row>
    <row r="1054" ht="15" customHeight="true" x14ac:dyDescent="0.2">
      <c r="A1054" s="266">
        <f>AI15</f>
        <v>0</v>
      </c>
      <c r="B1054" s="417">
        <f>CI122+CI123</f>
        <v>0</v>
      </c>
    </row>
    <row r="1055" ht="15" customHeight="true" x14ac:dyDescent="0.2">
      <c r="A1055" s="266">
        <f>AJ15</f>
        <v>0</v>
      </c>
      <c r="B1055" s="417">
        <f>CJ122+CJ123</f>
        <v>0</v>
      </c>
    </row>
    <row r="1056" ht="15" customHeight="true" x14ac:dyDescent="0.2">
      <c r="A1056" s="266">
        <f>AK15</f>
        <v>0</v>
      </c>
      <c r="B1056" s="417">
        <f>CK122+CK123</f>
        <v>0</v>
      </c>
    </row>
    <row r="1057" ht="15" customHeight="true" x14ac:dyDescent="0.2">
      <c r="A1057" s="266">
        <f>AL15</f>
        <v>0</v>
      </c>
      <c r="B1057" s="417">
        <f>CL122+CL123</f>
        <v>0</v>
      </c>
    </row>
    <row r="1058" ht="15" customHeight="true" x14ac:dyDescent="0.2">
      <c r="A1058" s="266">
        <f>AM15</f>
        <v>0</v>
      </c>
      <c r="B1058" s="417">
        <f>CM122+CM123</f>
        <v>0</v>
      </c>
    </row>
    <row r="1059" ht="15" customHeight="true" x14ac:dyDescent="0.2">
      <c r="A1059" s="266">
        <f>AN15</f>
        <v>0</v>
      </c>
      <c r="B1059" s="417">
        <f>CN122+CN123</f>
        <v>0</v>
      </c>
    </row>
    <row r="1060" ht="15" customHeight="true" x14ac:dyDescent="0.2">
      <c r="A1060" s="266">
        <f>AO15</f>
        <v>0</v>
      </c>
      <c r="B1060" s="417">
        <f>CO122+CO123</f>
        <v>0</v>
      </c>
    </row>
    <row r="1061" ht="15" customHeight="true" x14ac:dyDescent="0.2">
      <c r="A1061" s="266">
        <f>AP15</f>
        <v>0</v>
      </c>
      <c r="B1061" s="417">
        <f>CP122+CP123</f>
        <v>0</v>
      </c>
    </row>
    <row r="1062" ht="15" customHeight="true" x14ac:dyDescent="0.2">
      <c r="A1062" s="266">
        <f>AQ15</f>
        <v>0</v>
      </c>
      <c r="B1062" s="417">
        <f>CQ122+CQ123</f>
        <v>0</v>
      </c>
    </row>
    <row r="1063" ht="15" customHeight="true" x14ac:dyDescent="0.2">
      <c r="A1063" s="266">
        <f>AR15</f>
        <v>0</v>
      </c>
      <c r="B1063" s="417">
        <f>CR122+CR123</f>
        <v>0</v>
      </c>
    </row>
    <row r="1064" ht="15" customHeight="true" x14ac:dyDescent="0.2">
      <c r="A1064" s="266">
        <f>AS15</f>
        <v>0</v>
      </c>
      <c r="B1064" s="417">
        <f>CS122+CS123</f>
        <v>0</v>
      </c>
    </row>
    <row r="1065" ht="15" customHeight="true" x14ac:dyDescent="0.2">
      <c r="A1065" s="266">
        <f>AT15</f>
        <v>0</v>
      </c>
      <c r="B1065" s="417">
        <f>CT122+CT123</f>
        <v>0</v>
      </c>
    </row>
    <row r="1066" ht="15" customHeight="true" x14ac:dyDescent="0.2">
      <c r="A1066" s="266">
        <f>AU15</f>
        <v>0</v>
      </c>
      <c r="B1066" s="417">
        <f>CU122+CU123</f>
        <v>0</v>
      </c>
    </row>
    <row r="1067" ht="15" customHeight="true" x14ac:dyDescent="0.2">
      <c r="A1067" s="266">
        <f>AV15</f>
        <v>0</v>
      </c>
      <c r="B1067" s="417">
        <f>CV122+CV123</f>
        <v>0</v>
      </c>
    </row>
    <row r="1068" ht="15" customHeight="true" x14ac:dyDescent="0.2">
      <c r="A1068" s="266">
        <f>AW15</f>
        <v>0</v>
      </c>
      <c r="B1068" s="417">
        <f>CW122+CW123</f>
        <v>0</v>
      </c>
    </row>
    <row r="1069" ht="15" customHeight="true" x14ac:dyDescent="0.2">
      <c r="A1069" s="266">
        <f>AX15</f>
        <v>0</v>
      </c>
      <c r="B1069" s="417">
        <f>CX122+CX123</f>
        <v>0</v>
      </c>
    </row>
    <row r="1070" ht="15" customHeight="true" x14ac:dyDescent="0.2">
      <c r="A1070" s="266">
        <f>AY15</f>
        <v>0</v>
      </c>
      <c r="B1070" s="417">
        <f>CY122+CY123</f>
        <v>0</v>
      </c>
    </row>
    <row r="1071" ht="15" customHeight="true" x14ac:dyDescent="0.2">
      <c r="A1071" s="266"/>
      <c r="B1071" s="417"/>
    </row>
    <row r="1072" ht="15" customHeight="true" x14ac:dyDescent="0.2">
      <c r="A1072" s="417">
        <f>34-COUNTIF(A1037:A1071,"0")</f>
        <v>9</v>
      </c>
      <c r="B1072" s="266" t="s">
        <v>140</v>
      </c>
    </row>
    <row r="1100" s="233" customFormat="true" ht="17.1" customHeight="true" x14ac:dyDescent="0.2">
      <c r="A1100" s="908"/>
      <c r="B1100" s="903"/>
      <c r="BA1100" s="740"/>
      <c r="BB1100" s="266"/>
      <c r="BC1100" s="740"/>
      <c r="BD1100" s="740"/>
      <c r="BE1100" s="740"/>
      <c r="BF1100" s="740"/>
      <c r="BG1100" s="740"/>
      <c r="BH1100" s="740"/>
      <c r="BI1100" s="740"/>
      <c r="BJ1100" s="740"/>
      <c r="BK1100" s="740"/>
      <c r="BL1100" s="740"/>
      <c r="BM1100" s="740"/>
      <c r="BN1100" s="740"/>
      <c r="BO1100" s="740"/>
      <c r="BP1100" s="740"/>
      <c r="BQ1100" s="740"/>
      <c r="BR1100" s="740"/>
      <c r="BS1100" s="740"/>
      <c r="BT1100" s="740"/>
      <c r="BU1100" s="740"/>
      <c r="BV1100" s="740"/>
      <c r="BW1100" s="740"/>
      <c r="BX1100" s="740"/>
      <c r="BY1100" s="740"/>
    </row>
    <row r="1101" s="233" customFormat="true" ht="17.1" customHeight="true" x14ac:dyDescent="0.2">
      <c r="A1101" s="909"/>
      <c r="B1101" s="904"/>
      <c r="BA1101" s="740"/>
      <c r="BB1101" s="266"/>
      <c r="BC1101" s="740"/>
      <c r="BD1101" s="740"/>
      <c r="BE1101" s="740"/>
      <c r="BF1101" s="740"/>
      <c r="BG1101" s="740"/>
      <c r="BH1101" s="740"/>
      <c r="BI1101" s="740"/>
      <c r="BJ1101" s="740"/>
      <c r="BK1101" s="740"/>
      <c r="BL1101" s="740"/>
      <c r="BM1101" s="740"/>
      <c r="BN1101" s="740"/>
      <c r="BO1101" s="740"/>
      <c r="BP1101" s="740"/>
      <c r="BQ1101" s="740"/>
      <c r="BR1101" s="740"/>
      <c r="BS1101" s="740"/>
      <c r="BT1101" s="740"/>
      <c r="BU1101" s="740"/>
      <c r="BV1101" s="740"/>
      <c r="BW1101" s="740"/>
      <c r="BX1101" s="740"/>
      <c r="BY1101" s="740"/>
    </row>
    <row r="1102" s="233" customFormat="true" ht="15" customHeight="true" x14ac:dyDescent="0.2">
      <c r="BA1102" s="740"/>
      <c r="BB1102" s="266"/>
      <c r="BC1102" s="740"/>
      <c r="BD1102" s="740"/>
      <c r="BE1102" s="740"/>
      <c r="BF1102" s="740"/>
      <c r="BG1102" s="740"/>
      <c r="BH1102" s="740"/>
      <c r="BI1102" s="740"/>
      <c r="BJ1102" s="740"/>
      <c r="BK1102" s="740"/>
      <c r="BL1102" s="740"/>
      <c r="BM1102" s="740"/>
      <c r="BN1102" s="740"/>
      <c r="BO1102" s="740"/>
      <c r="BP1102" s="740"/>
      <c r="BQ1102" s="740"/>
      <c r="BR1102" s="740"/>
      <c r="BS1102" s="740"/>
      <c r="BT1102" s="740"/>
      <c r="BU1102" s="740"/>
      <c r="BV1102" s="740"/>
      <c r="BW1102" s="740"/>
      <c r="BX1102" s="740"/>
      <c r="BY1102" s="740"/>
    </row>
    <row r="1103" s="233" customFormat="true" ht="15" customHeight="true" x14ac:dyDescent="0.2">
      <c r="BA1103" s="740"/>
      <c r="BB1103" s="266"/>
      <c r="BC1103" s="740"/>
      <c r="BD1103" s="740"/>
      <c r="BE1103" s="740"/>
      <c r="BF1103" s="740"/>
      <c r="BG1103" s="740"/>
      <c r="BH1103" s="740"/>
      <c r="BI1103" s="740"/>
      <c r="BJ1103" s="740"/>
      <c r="BK1103" s="740"/>
      <c r="BL1103" s="740"/>
      <c r="BM1103" s="740"/>
      <c r="BN1103" s="740"/>
      <c r="BO1103" s="740"/>
      <c r="BP1103" s="740"/>
      <c r="BQ1103" s="740"/>
      <c r="BR1103" s="740"/>
      <c r="BS1103" s="740"/>
      <c r="BT1103" s="740"/>
      <c r="BU1103" s="740"/>
      <c r="BV1103" s="740"/>
      <c r="BW1103" s="740"/>
      <c r="BX1103" s="740"/>
      <c r="BY1103" s="740"/>
    </row>
    <row r="1104" s="233" customFormat="true" ht="15" customHeight="true" x14ac:dyDescent="0.2">
      <c r="BA1104" s="740"/>
      <c r="BB1104" s="266"/>
      <c r="BC1104" s="740"/>
      <c r="BD1104" s="740"/>
      <c r="BE1104" s="740"/>
      <c r="BF1104" s="740"/>
      <c r="BG1104" s="740"/>
      <c r="BH1104" s="740"/>
      <c r="BI1104" s="740"/>
      <c r="BJ1104" s="740"/>
      <c r="BK1104" s="740"/>
      <c r="BL1104" s="740"/>
      <c r="BM1104" s="740"/>
      <c r="BN1104" s="740"/>
      <c r="BO1104" s="740"/>
      <c r="BP1104" s="740"/>
      <c r="BQ1104" s="740"/>
      <c r="BR1104" s="740"/>
      <c r="BS1104" s="740"/>
      <c r="BT1104" s="740"/>
      <c r="BU1104" s="740"/>
      <c r="BV1104" s="740"/>
      <c r="BW1104" s="740"/>
      <c r="BX1104" s="740"/>
      <c r="BY1104" s="740"/>
    </row>
    <row r="1105" s="233" customFormat="true" ht="15" customHeight="true" x14ac:dyDescent="0.2">
      <c r="BA1105" s="740"/>
      <c r="BB1105" s="266"/>
      <c r="BC1105" s="740"/>
      <c r="BD1105" s="740"/>
      <c r="BE1105" s="740"/>
      <c r="BF1105" s="740"/>
      <c r="BG1105" s="740"/>
      <c r="BH1105" s="740"/>
      <c r="BI1105" s="740"/>
      <c r="BJ1105" s="740"/>
      <c r="BK1105" s="740"/>
      <c r="BL1105" s="740"/>
      <c r="BM1105" s="740"/>
      <c r="BN1105" s="740"/>
      <c r="BO1105" s="740"/>
      <c r="BP1105" s="740"/>
      <c r="BQ1105" s="740"/>
      <c r="BR1105" s="740"/>
      <c r="BS1105" s="740"/>
      <c r="BT1105" s="740"/>
      <c r="BU1105" s="740"/>
      <c r="BV1105" s="740"/>
      <c r="BW1105" s="740"/>
      <c r="BX1105" s="740"/>
      <c r="BY1105" s="740"/>
    </row>
    <row r="1106" s="233" customFormat="true" ht="15" customHeight="true" x14ac:dyDescent="0.2">
      <c r="BA1106" s="740"/>
      <c r="BB1106" s="266"/>
      <c r="BC1106" s="740"/>
      <c r="BD1106" s="740"/>
      <c r="BE1106" s="740"/>
      <c r="BF1106" s="740"/>
      <c r="BG1106" s="740"/>
      <c r="BH1106" s="740"/>
      <c r="BI1106" s="740"/>
      <c r="BJ1106" s="740"/>
      <c r="BK1106" s="740"/>
      <c r="BL1106" s="740"/>
      <c r="BM1106" s="740"/>
      <c r="BN1106" s="740"/>
      <c r="BO1106" s="740"/>
      <c r="BP1106" s="740"/>
      <c r="BQ1106" s="740"/>
      <c r="BR1106" s="740"/>
      <c r="BS1106" s="740"/>
      <c r="BT1106" s="740"/>
      <c r="BU1106" s="740"/>
      <c r="BV1106" s="740"/>
      <c r="BW1106" s="740"/>
      <c r="BX1106" s="740"/>
      <c r="BY1106" s="740"/>
    </row>
    <row r="1107" s="233" customFormat="true" ht="15" customHeight="true" x14ac:dyDescent="0.2">
      <c r="BA1107" s="740"/>
      <c r="BB1107" s="266"/>
      <c r="BC1107" s="740"/>
      <c r="BD1107" s="740"/>
      <c r="BE1107" s="740"/>
      <c r="BF1107" s="740"/>
      <c r="BG1107" s="740"/>
      <c r="BH1107" s="740"/>
      <c r="BI1107" s="740"/>
      <c r="BJ1107" s="740"/>
      <c r="BK1107" s="740"/>
      <c r="BL1107" s="740"/>
      <c r="BM1107" s="740"/>
      <c r="BN1107" s="740"/>
      <c r="BO1107" s="740"/>
      <c r="BP1107" s="740"/>
      <c r="BQ1107" s="740"/>
      <c r="BR1107" s="740"/>
      <c r="BS1107" s="740"/>
      <c r="BT1107" s="740"/>
      <c r="BU1107" s="740"/>
      <c r="BV1107" s="740"/>
      <c r="BW1107" s="740"/>
      <c r="BX1107" s="740"/>
      <c r="BY1107" s="740"/>
    </row>
    <row r="1108" s="233" customFormat="true" ht="15" customHeight="true" x14ac:dyDescent="0.2">
      <c r="BA1108" s="740"/>
      <c r="BB1108" s="266"/>
      <c r="BC1108" s="740"/>
      <c r="BD1108" s="740"/>
      <c r="BE1108" s="740"/>
      <c r="BF1108" s="740"/>
      <c r="BG1108" s="740"/>
      <c r="BH1108" s="740"/>
      <c r="BI1108" s="740"/>
      <c r="BJ1108" s="740"/>
      <c r="BK1108" s="740"/>
      <c r="BL1108" s="740"/>
      <c r="BM1108" s="740"/>
      <c r="BN1108" s="740"/>
      <c r="BO1108" s="740"/>
      <c r="BP1108" s="740"/>
      <c r="BQ1108" s="740"/>
      <c r="BR1108" s="740"/>
      <c r="BS1108" s="740"/>
      <c r="BT1108" s="740"/>
      <c r="BU1108" s="740"/>
      <c r="BV1108" s="740"/>
      <c r="BW1108" s="740"/>
      <c r="BX1108" s="740"/>
      <c r="BY1108" s="740"/>
    </row>
    <row r="1109" s="233" customFormat="true" ht="15" customHeight="true" x14ac:dyDescent="0.2">
      <c r="BA1109" s="740"/>
      <c r="BB1109" s="266"/>
      <c r="BC1109" s="740"/>
      <c r="BD1109" s="740"/>
      <c r="BE1109" s="740"/>
      <c r="BF1109" s="740"/>
      <c r="BG1109" s="740"/>
      <c r="BH1109" s="740"/>
      <c r="BI1109" s="740"/>
      <c r="BJ1109" s="740"/>
      <c r="BK1109" s="740"/>
      <c r="BL1109" s="740"/>
      <c r="BM1109" s="740"/>
      <c r="BN1109" s="740"/>
      <c r="BO1109" s="740"/>
      <c r="BP1109" s="740"/>
      <c r="BQ1109" s="740"/>
      <c r="BR1109" s="740"/>
      <c r="BS1109" s="740"/>
      <c r="BT1109" s="740"/>
      <c r="BU1109" s="740"/>
      <c r="BV1109" s="740"/>
      <c r="BW1109" s="740"/>
      <c r="BX1109" s="740"/>
      <c r="BY1109" s="740"/>
    </row>
    <row r="1110" s="233" customFormat="true" ht="15" customHeight="true" x14ac:dyDescent="0.2">
      <c r="BA1110" s="740"/>
      <c r="BB1110" s="266"/>
      <c r="BC1110" s="740"/>
      <c r="BD1110" s="740"/>
      <c r="BE1110" s="740"/>
      <c r="BF1110" s="740"/>
      <c r="BG1110" s="740"/>
      <c r="BH1110" s="740"/>
      <c r="BI1110" s="740"/>
      <c r="BJ1110" s="740"/>
      <c r="BK1110" s="740"/>
      <c r="BL1110" s="740"/>
      <c r="BM1110" s="740"/>
      <c r="BN1110" s="740"/>
      <c r="BO1110" s="740"/>
      <c r="BP1110" s="740"/>
      <c r="BQ1110" s="740"/>
      <c r="BR1110" s="740"/>
      <c r="BS1110" s="740"/>
      <c r="BT1110" s="740"/>
      <c r="BU1110" s="740"/>
      <c r="BV1110" s="740"/>
      <c r="BW1110" s="740"/>
      <c r="BX1110" s="740"/>
      <c r="BY1110" s="740"/>
    </row>
    <row r="1111" s="233" customFormat="true" ht="15" customHeight="true" x14ac:dyDescent="0.2">
      <c r="BA1111" s="740"/>
      <c r="BB1111" s="266"/>
      <c r="BC1111" s="740"/>
      <c r="BD1111" s="740"/>
      <c r="BE1111" s="740"/>
      <c r="BF1111" s="740"/>
      <c r="BG1111" s="740"/>
      <c r="BH1111" s="740"/>
      <c r="BI1111" s="740"/>
      <c r="BJ1111" s="740"/>
      <c r="BK1111" s="740"/>
      <c r="BL1111" s="740"/>
      <c r="BM1111" s="740"/>
      <c r="BN1111" s="740"/>
      <c r="BO1111" s="740"/>
      <c r="BP1111" s="740"/>
      <c r="BQ1111" s="740"/>
      <c r="BR1111" s="740"/>
      <c r="BS1111" s="740"/>
      <c r="BT1111" s="740"/>
      <c r="BU1111" s="740"/>
      <c r="BV1111" s="740"/>
      <c r="BW1111" s="740"/>
      <c r="BX1111" s="740"/>
      <c r="BY1111" s="740"/>
    </row>
    <row r="1112" s="233" customFormat="true" ht="15" customHeight="true" x14ac:dyDescent="0.2">
      <c r="BA1112" s="740"/>
      <c r="BB1112" s="266"/>
      <c r="BC1112" s="740"/>
      <c r="BD1112" s="740"/>
      <c r="BE1112" s="740"/>
      <c r="BF1112" s="740"/>
      <c r="BG1112" s="740"/>
      <c r="BH1112" s="740"/>
      <c r="BI1112" s="740"/>
      <c r="BJ1112" s="740"/>
      <c r="BK1112" s="740"/>
      <c r="BL1112" s="740"/>
      <c r="BM1112" s="740"/>
      <c r="BN1112" s="740"/>
      <c r="BO1112" s="740"/>
      <c r="BP1112" s="740"/>
      <c r="BQ1112" s="740"/>
      <c r="BR1112" s="740"/>
      <c r="BS1112" s="740"/>
      <c r="BT1112" s="740"/>
      <c r="BU1112" s="740"/>
      <c r="BV1112" s="740"/>
      <c r="BW1112" s="740"/>
      <c r="BX1112" s="740"/>
      <c r="BY1112" s="740"/>
    </row>
    <row r="1113" s="233" customFormat="true" ht="15" customHeight="true" x14ac:dyDescent="0.2">
      <c r="BA1113" s="740"/>
      <c r="BB1113" s="266"/>
      <c r="BC1113" s="740"/>
      <c r="BD1113" s="740"/>
      <c r="BE1113" s="740"/>
      <c r="BF1113" s="740"/>
      <c r="BG1113" s="740"/>
      <c r="BH1113" s="740"/>
      <c r="BI1113" s="740"/>
      <c r="BJ1113" s="740"/>
      <c r="BK1113" s="740"/>
      <c r="BL1113" s="740"/>
      <c r="BM1113" s="740"/>
      <c r="BN1113" s="740"/>
      <c r="BO1113" s="740"/>
      <c r="BP1113" s="740"/>
      <c r="BQ1113" s="740"/>
      <c r="BR1113" s="740"/>
      <c r="BS1113" s="740"/>
      <c r="BT1113" s="740"/>
      <c r="BU1113" s="740"/>
      <c r="BV1113" s="740"/>
      <c r="BW1113" s="740"/>
      <c r="BX1113" s="740"/>
      <c r="BY1113" s="740"/>
    </row>
    <row r="1114" s="233" customFormat="true" ht="17.1" customHeight="true" x14ac:dyDescent="0.2">
      <c r="A1114" s="909"/>
      <c r="B1114" s="904"/>
      <c r="C1114" s="905"/>
      <c r="D1114" s="905"/>
      <c r="E1114" s="905"/>
      <c r="F1114" s="905"/>
      <c r="G1114" s="905"/>
      <c r="H1114" s="905"/>
      <c r="I1114" s="905"/>
      <c r="J1114" s="905"/>
      <c r="K1114" s="905"/>
      <c r="L1114" s="905"/>
      <c r="M1114" s="905"/>
      <c r="N1114" s="905"/>
      <c r="O1114" s="905"/>
      <c r="P1114" s="905"/>
      <c r="Q1114" s="905"/>
      <c r="R1114" s="905"/>
      <c r="S1114" s="905"/>
      <c r="T1114" s="905"/>
      <c r="U1114" s="905"/>
      <c r="V1114" s="905"/>
      <c r="W1114" s="905"/>
      <c r="X1114" s="905"/>
      <c r="Y1114" s="905"/>
      <c r="Z1114" s="905"/>
      <c r="BA1114" s="740"/>
      <c r="BB1114" s="266"/>
      <c r="BC1114" s="740"/>
      <c r="BD1114" s="740"/>
      <c r="BE1114" s="740"/>
      <c r="BF1114" s="740"/>
      <c r="BG1114" s="740"/>
      <c r="BH1114" s="740"/>
      <c r="BI1114" s="740"/>
      <c r="BJ1114" s="740"/>
      <c r="BK1114" s="740"/>
      <c r="BL1114" s="740"/>
      <c r="BM1114" s="740"/>
      <c r="BN1114" s="740"/>
      <c r="BO1114" s="740"/>
      <c r="BP1114" s="740"/>
      <c r="BQ1114" s="740"/>
      <c r="BR1114" s="740"/>
      <c r="BS1114" s="740"/>
      <c r="BT1114" s="740"/>
      <c r="BU1114" s="740"/>
      <c r="BV1114" s="740"/>
      <c r="BW1114" s="740"/>
      <c r="BX1114" s="740"/>
      <c r="BY1114" s="740"/>
    </row>
    <row r="1115" s="233" customFormat="true" ht="17.1" customHeight="true" x14ac:dyDescent="0.2">
      <c r="A1115" s="909"/>
      <c r="B1115" s="904"/>
      <c r="C1115" s="905"/>
      <c r="D1115" s="905"/>
      <c r="E1115" s="905"/>
      <c r="F1115" s="905"/>
      <c r="G1115" s="905"/>
      <c r="H1115" s="905"/>
      <c r="I1115" s="905"/>
      <c r="J1115" s="905"/>
      <c r="K1115" s="905"/>
      <c r="L1115" s="905"/>
      <c r="M1115" s="905"/>
      <c r="N1115" s="905"/>
      <c r="O1115" s="905"/>
      <c r="P1115" s="905"/>
      <c r="Q1115" s="905"/>
      <c r="R1115" s="905"/>
      <c r="S1115" s="905"/>
      <c r="T1115" s="905"/>
      <c r="U1115" s="905"/>
      <c r="V1115" s="905"/>
      <c r="W1115" s="905"/>
      <c r="X1115" s="905"/>
      <c r="Y1115" s="905"/>
      <c r="Z1115" s="905"/>
      <c r="BA1115" s="740"/>
      <c r="BB1115" s="266"/>
      <c r="BC1115" s="740"/>
      <c r="BD1115" s="740"/>
      <c r="BE1115" s="740"/>
      <c r="BF1115" s="740"/>
      <c r="BG1115" s="740"/>
      <c r="BH1115" s="740"/>
      <c r="BI1115" s="740"/>
      <c r="BJ1115" s="740"/>
      <c r="BK1115" s="740"/>
      <c r="BL1115" s="740"/>
      <c r="BM1115" s="740"/>
      <c r="BN1115" s="740"/>
      <c r="BO1115" s="740"/>
      <c r="BP1115" s="740"/>
      <c r="BQ1115" s="740"/>
      <c r="BR1115" s="740"/>
      <c r="BS1115" s="740"/>
      <c r="BT1115" s="740"/>
      <c r="BU1115" s="740"/>
      <c r="BV1115" s="740"/>
      <c r="BW1115" s="740"/>
      <c r="BX1115" s="740"/>
      <c r="BY1115" s="740"/>
    </row>
    <row r="1116" s="233" customFormat="true" ht="17.1" customHeight="true" x14ac:dyDescent="0.2">
      <c r="A1116" s="909"/>
      <c r="B1116" s="904"/>
      <c r="C1116" s="905"/>
      <c r="D1116" s="905"/>
      <c r="E1116" s="905"/>
      <c r="F1116" s="905"/>
      <c r="G1116" s="905"/>
      <c r="H1116" s="905"/>
      <c r="I1116" s="905"/>
      <c r="J1116" s="905"/>
      <c r="K1116" s="905"/>
      <c r="L1116" s="905"/>
      <c r="M1116" s="905"/>
      <c r="N1116" s="905"/>
      <c r="O1116" s="905"/>
      <c r="P1116" s="905"/>
      <c r="Q1116" s="905"/>
      <c r="R1116" s="905"/>
      <c r="S1116" s="905"/>
      <c r="T1116" s="905"/>
      <c r="U1116" s="905"/>
      <c r="V1116" s="905"/>
      <c r="W1116" s="905"/>
      <c r="X1116" s="905"/>
      <c r="Y1116" s="905"/>
      <c r="Z1116" s="905"/>
      <c r="BA1116" s="740"/>
      <c r="BB1116" s="266"/>
      <c r="BC1116" s="740"/>
      <c r="BD1116" s="740"/>
      <c r="BE1116" s="740"/>
      <c r="BF1116" s="740"/>
      <c r="BG1116" s="740"/>
      <c r="BH1116" s="740"/>
      <c r="BI1116" s="740"/>
      <c r="BJ1116" s="740"/>
      <c r="BK1116" s="740"/>
      <c r="BL1116" s="740"/>
      <c r="BM1116" s="740"/>
      <c r="BN1116" s="740"/>
      <c r="BO1116" s="740"/>
      <c r="BP1116" s="740"/>
      <c r="BQ1116" s="740"/>
      <c r="BR1116" s="740"/>
      <c r="BS1116" s="740"/>
      <c r="BT1116" s="740"/>
      <c r="BU1116" s="740"/>
      <c r="BV1116" s="740"/>
      <c r="BW1116" s="740"/>
      <c r="BX1116" s="740"/>
      <c r="BY1116" s="740"/>
    </row>
    <row r="1117" s="233" customFormat="true" ht="17.1" customHeight="true" x14ac:dyDescent="0.2">
      <c r="A1117" s="910"/>
      <c r="B1117" s="906"/>
      <c r="C1117" s="907"/>
      <c r="D1117" s="907"/>
      <c r="E1117" s="907"/>
      <c r="F1117" s="907"/>
      <c r="G1117" s="907"/>
      <c r="H1117" s="907"/>
      <c r="I1117" s="907"/>
      <c r="J1117" s="907"/>
      <c r="K1117" s="907"/>
      <c r="L1117" s="907"/>
      <c r="M1117" s="907"/>
      <c r="N1117" s="907"/>
      <c r="O1117" s="907"/>
      <c r="P1117" s="907"/>
      <c r="Q1117" s="907"/>
      <c r="R1117" s="907"/>
      <c r="S1117" s="907"/>
      <c r="T1117" s="907"/>
      <c r="U1117" s="907"/>
      <c r="V1117" s="907"/>
      <c r="W1117" s="907"/>
      <c r="X1117" s="907"/>
      <c r="Y1117" s="907"/>
      <c r="Z1117" s="907"/>
      <c r="BA1117" s="740"/>
      <c r="BB1117" s="266"/>
      <c r="BC1117" s="740"/>
      <c r="BD1117" s="740"/>
      <c r="BE1117" s="740"/>
      <c r="BF1117" s="740"/>
      <c r="BG1117" s="740"/>
      <c r="BH1117" s="740"/>
      <c r="BI1117" s="740"/>
      <c r="BJ1117" s="740"/>
      <c r="BK1117" s="740"/>
      <c r="BL1117" s="740"/>
      <c r="BM1117" s="740"/>
      <c r="BN1117" s="740"/>
      <c r="BO1117" s="740"/>
      <c r="BP1117" s="740"/>
      <c r="BQ1117" s="740"/>
      <c r="BR1117" s="740"/>
      <c r="BS1117" s="740"/>
      <c r="BT1117" s="740"/>
      <c r="BU1117" s="740"/>
      <c r="BV1117" s="740"/>
      <c r="BW1117" s="740"/>
      <c r="BX1117" s="740"/>
      <c r="BY1117" s="740"/>
    </row>
    <row r="1118" s="233" customFormat="true" ht="15" customHeight="true" x14ac:dyDescent="0.2">
      <c r="BA1118" s="740"/>
      <c r="BB1118" s="266"/>
      <c r="BC1118" s="740"/>
      <c r="BD1118" s="740"/>
      <c r="BE1118" s="740"/>
      <c r="BF1118" s="740"/>
      <c r="BG1118" s="740"/>
      <c r="BH1118" s="740"/>
      <c r="BI1118" s="740"/>
      <c r="BJ1118" s="740"/>
      <c r="BK1118" s="740"/>
      <c r="BL1118" s="740"/>
      <c r="BM1118" s="740"/>
      <c r="BN1118" s="740"/>
      <c r="BO1118" s="740"/>
      <c r="BP1118" s="740"/>
      <c r="BQ1118" s="740"/>
      <c r="BR1118" s="740"/>
      <c r="BS1118" s="740"/>
      <c r="BT1118" s="740"/>
      <c r="BU1118" s="740"/>
      <c r="BV1118" s="740"/>
      <c r="BW1118" s="740"/>
      <c r="BX1118" s="740"/>
      <c r="BY1118" s="740"/>
    </row>
    <row r="1119" s="233" customFormat="true" ht="15" customHeight="true" x14ac:dyDescent="0.2">
      <c r="BA1119" s="740"/>
      <c r="BB1119" s="266"/>
      <c r="BC1119" s="740"/>
      <c r="BD1119" s="740"/>
      <c r="BE1119" s="740"/>
      <c r="BF1119" s="740"/>
      <c r="BG1119" s="740"/>
      <c r="BH1119" s="740"/>
      <c r="BI1119" s="740"/>
      <c r="BJ1119" s="740"/>
      <c r="BK1119" s="740"/>
      <c r="BL1119" s="740"/>
      <c r="BM1119" s="740"/>
      <c r="BN1119" s="740"/>
      <c r="BO1119" s="740"/>
      <c r="BP1119" s="740"/>
      <c r="BQ1119" s="740"/>
      <c r="BR1119" s="740"/>
      <c r="BS1119" s="740"/>
      <c r="BT1119" s="740"/>
      <c r="BU1119" s="740"/>
      <c r="BV1119" s="740"/>
      <c r="BW1119" s="740"/>
      <c r="BX1119" s="740"/>
      <c r="BY1119" s="740"/>
    </row>
    <row r="1120" s="233" customFormat="true" ht="15" customHeight="true" x14ac:dyDescent="0.2">
      <c r="BA1120" s="740"/>
      <c r="BB1120" s="266"/>
      <c r="BC1120" s="740"/>
      <c r="BD1120" s="740"/>
      <c r="BE1120" s="740"/>
      <c r="BF1120" s="740"/>
      <c r="BG1120" s="740"/>
      <c r="BH1120" s="740"/>
      <c r="BI1120" s="740"/>
      <c r="BJ1120" s="740"/>
      <c r="BK1120" s="740"/>
      <c r="BL1120" s="740"/>
      <c r="BM1120" s="740"/>
      <c r="BN1120" s="740"/>
      <c r="BO1120" s="740"/>
      <c r="BP1120" s="740"/>
      <c r="BQ1120" s="740"/>
      <c r="BR1120" s="740"/>
      <c r="BS1120" s="740"/>
      <c r="BT1120" s="740"/>
      <c r="BU1120" s="740"/>
      <c r="BV1120" s="740"/>
      <c r="BW1120" s="740"/>
      <c r="BX1120" s="740"/>
      <c r="BY1120" s="740"/>
    </row>
    <row r="1121" s="233" customFormat="true" ht="15" customHeight="true" x14ac:dyDescent="0.2">
      <c r="BA1121" s="740"/>
      <c r="BB1121" s="266"/>
      <c r="BC1121" s="740"/>
      <c r="BD1121" s="740"/>
      <c r="BE1121" s="740"/>
      <c r="BF1121" s="740"/>
      <c r="BG1121" s="740"/>
      <c r="BH1121" s="740"/>
      <c r="BI1121" s="740"/>
      <c r="BJ1121" s="740"/>
      <c r="BK1121" s="740"/>
      <c r="BL1121" s="740"/>
      <c r="BM1121" s="740"/>
      <c r="BN1121" s="740"/>
      <c r="BO1121" s="740"/>
      <c r="BP1121" s="740"/>
      <c r="BQ1121" s="740"/>
      <c r="BR1121" s="740"/>
      <c r="BS1121" s="740"/>
      <c r="BT1121" s="740"/>
      <c r="BU1121" s="740"/>
      <c r="BV1121" s="740"/>
      <c r="BW1121" s="740"/>
      <c r="BX1121" s="740"/>
      <c r="BY1121" s="740"/>
    </row>
    <row r="1122" s="233" customFormat="true" ht="15" customHeight="true" x14ac:dyDescent="0.2">
      <c r="BA1122" s="740"/>
      <c r="BB1122" s="266"/>
      <c r="BC1122" s="740"/>
      <c r="BD1122" s="740"/>
      <c r="BE1122" s="740"/>
      <c r="BF1122" s="740"/>
      <c r="BG1122" s="740"/>
      <c r="BH1122" s="740"/>
      <c r="BI1122" s="740"/>
      <c r="BJ1122" s="740"/>
      <c r="BK1122" s="740"/>
      <c r="BL1122" s="740"/>
      <c r="BM1122" s="740"/>
      <c r="BN1122" s="740"/>
      <c r="BO1122" s="740"/>
      <c r="BP1122" s="740"/>
      <c r="BQ1122" s="740"/>
      <c r="BR1122" s="740"/>
      <c r="BS1122" s="740"/>
      <c r="BT1122" s="740"/>
      <c r="BU1122" s="740"/>
      <c r="BV1122" s="740"/>
      <c r="BW1122" s="740"/>
      <c r="BX1122" s="740"/>
      <c r="BY1122" s="740"/>
    </row>
    <row r="1123" s="233" customFormat="true" ht="15" customHeight="true" x14ac:dyDescent="0.2">
      <c r="BA1123" s="740"/>
      <c r="BB1123" s="266"/>
      <c r="BC1123" s="740"/>
      <c r="BD1123" s="740"/>
      <c r="BE1123" s="740"/>
      <c r="BF1123" s="740"/>
      <c r="BG1123" s="740"/>
      <c r="BH1123" s="740"/>
      <c r="BI1123" s="740"/>
      <c r="BJ1123" s="740"/>
      <c r="BK1123" s="740"/>
      <c r="BL1123" s="740"/>
      <c r="BM1123" s="740"/>
      <c r="BN1123" s="740"/>
      <c r="BO1123" s="740"/>
      <c r="BP1123" s="740"/>
      <c r="BQ1123" s="740"/>
      <c r="BR1123" s="740"/>
      <c r="BS1123" s="740"/>
      <c r="BT1123" s="740"/>
      <c r="BU1123" s="740"/>
      <c r="BV1123" s="740"/>
      <c r="BW1123" s="740"/>
      <c r="BX1123" s="740"/>
      <c r="BY1123" s="740"/>
    </row>
    <row r="1124" s="233" customFormat="true" ht="15" customHeight="true" x14ac:dyDescent="0.2">
      <c r="BA1124" s="740"/>
      <c r="BB1124" s="266"/>
      <c r="BC1124" s="740"/>
      <c r="BD1124" s="740"/>
      <c r="BE1124" s="740"/>
      <c r="BF1124" s="740"/>
      <c r="BG1124" s="740"/>
      <c r="BH1124" s="740"/>
      <c r="BI1124" s="740"/>
      <c r="BJ1124" s="740"/>
      <c r="BK1124" s="740"/>
      <c r="BL1124" s="740"/>
      <c r="BM1124" s="740"/>
      <c r="BN1124" s="740"/>
      <c r="BO1124" s="740"/>
      <c r="BP1124" s="740"/>
      <c r="BQ1124" s="740"/>
      <c r="BR1124" s="740"/>
      <c r="BS1124" s="740"/>
      <c r="BT1124" s="740"/>
      <c r="BU1124" s="740"/>
      <c r="BV1124" s="740"/>
      <c r="BW1124" s="740"/>
      <c r="BX1124" s="740"/>
      <c r="BY1124" s="740"/>
    </row>
    <row r="1125" s="233" customFormat="true" ht="15" customHeight="true" x14ac:dyDescent="0.2">
      <c r="BA1125" s="740"/>
      <c r="BB1125" s="266"/>
      <c r="BC1125" s="740"/>
      <c r="BD1125" s="740"/>
      <c r="BE1125" s="740"/>
      <c r="BF1125" s="740"/>
      <c r="BG1125" s="740"/>
      <c r="BH1125" s="740"/>
      <c r="BI1125" s="740"/>
      <c r="BJ1125" s="740"/>
      <c r="BK1125" s="740"/>
      <c r="BL1125" s="740"/>
      <c r="BM1125" s="740"/>
      <c r="BN1125" s="740"/>
      <c r="BO1125" s="740"/>
      <c r="BP1125" s="740"/>
      <c r="BQ1125" s="740"/>
      <c r="BR1125" s="740"/>
      <c r="BS1125" s="740"/>
      <c r="BT1125" s="740"/>
      <c r="BU1125" s="740"/>
      <c r="BV1125" s="740"/>
      <c r="BW1125" s="740"/>
      <c r="BX1125" s="740"/>
      <c r="BY1125" s="740"/>
    </row>
    <row r="1126" s="233" customFormat="true" ht="15" customHeight="true" x14ac:dyDescent="0.2">
      <c r="BA1126" s="740"/>
      <c r="BB1126" s="266"/>
      <c r="BC1126" s="740"/>
      <c r="BD1126" s="740"/>
      <c r="BE1126" s="740"/>
      <c r="BF1126" s="740"/>
      <c r="BG1126" s="740"/>
      <c r="BH1126" s="740"/>
      <c r="BI1126" s="740"/>
      <c r="BJ1126" s="740"/>
      <c r="BK1126" s="740"/>
      <c r="BL1126" s="740"/>
      <c r="BM1126" s="740"/>
      <c r="BN1126" s="740"/>
      <c r="BO1126" s="740"/>
      <c r="BP1126" s="740"/>
      <c r="BQ1126" s="740"/>
      <c r="BR1126" s="740"/>
      <c r="BS1126" s="740"/>
      <c r="BT1126" s="740"/>
      <c r="BU1126" s="740"/>
      <c r="BV1126" s="740"/>
      <c r="BW1126" s="740"/>
      <c r="BX1126" s="740"/>
      <c r="BY1126" s="740"/>
    </row>
    <row r="1127" s="233" customFormat="true" ht="15" customHeight="true" x14ac:dyDescent="0.2">
      <c r="BA1127" s="740"/>
      <c r="BB1127" s="266"/>
      <c r="BC1127" s="740"/>
      <c r="BD1127" s="740"/>
      <c r="BE1127" s="740"/>
      <c r="BF1127" s="740"/>
      <c r="BG1127" s="740"/>
      <c r="BH1127" s="740"/>
      <c r="BI1127" s="740"/>
      <c r="BJ1127" s="740"/>
      <c r="BK1127" s="740"/>
      <c r="BL1127" s="740"/>
      <c r="BM1127" s="740"/>
      <c r="BN1127" s="740"/>
      <c r="BO1127" s="740"/>
      <c r="BP1127" s="740"/>
      <c r="BQ1127" s="740"/>
      <c r="BR1127" s="740"/>
      <c r="BS1127" s="740"/>
      <c r="BT1127" s="740"/>
      <c r="BU1127" s="740"/>
      <c r="BV1127" s="740"/>
      <c r="BW1127" s="740"/>
      <c r="BX1127" s="740"/>
      <c r="BY1127" s="740"/>
    </row>
    <row r="1128" s="233" customFormat="true" ht="15" customHeight="true" x14ac:dyDescent="0.2">
      <c r="BA1128" s="740"/>
      <c r="BB1128" s="266"/>
      <c r="BC1128" s="740"/>
      <c r="BD1128" s="740"/>
      <c r="BE1128" s="740"/>
      <c r="BF1128" s="740"/>
      <c r="BG1128" s="740"/>
      <c r="BH1128" s="740"/>
      <c r="BI1128" s="740"/>
      <c r="BJ1128" s="740"/>
      <c r="BK1128" s="740"/>
      <c r="BL1128" s="740"/>
      <c r="BM1128" s="740"/>
      <c r="BN1128" s="740"/>
      <c r="BO1128" s="740"/>
      <c r="BP1128" s="740"/>
      <c r="BQ1128" s="740"/>
      <c r="BR1128" s="740"/>
      <c r="BS1128" s="740"/>
      <c r="BT1128" s="740"/>
      <c r="BU1128" s="740"/>
      <c r="BV1128" s="740"/>
      <c r="BW1128" s="740"/>
      <c r="BX1128" s="740"/>
      <c r="BY1128" s="740"/>
    </row>
    <row r="1129" s="233" customFormat="true" ht="15" customHeight="true" x14ac:dyDescent="0.2">
      <c r="BA1129" s="740"/>
      <c r="BB1129" s="266"/>
      <c r="BC1129" s="740"/>
      <c r="BD1129" s="740"/>
      <c r="BE1129" s="740"/>
      <c r="BF1129" s="740"/>
      <c r="BG1129" s="740"/>
      <c r="BH1129" s="740"/>
      <c r="BI1129" s="740"/>
      <c r="BJ1129" s="740"/>
      <c r="BK1129" s="740"/>
      <c r="BL1129" s="740"/>
      <c r="BM1129" s="740"/>
      <c r="BN1129" s="740"/>
      <c r="BO1129" s="740"/>
      <c r="BP1129" s="740"/>
      <c r="BQ1129" s="740"/>
      <c r="BR1129" s="740"/>
      <c r="BS1129" s="740"/>
      <c r="BT1129" s="740"/>
      <c r="BU1129" s="740"/>
      <c r="BV1129" s="740"/>
      <c r="BW1129" s="740"/>
      <c r="BX1129" s="740"/>
      <c r="BY1129" s="740"/>
    </row>
    <row r="1130" s="233" customFormat="true" ht="15" customHeight="true" x14ac:dyDescent="0.2">
      <c r="BA1130" s="740"/>
      <c r="BB1130" s="266"/>
      <c r="BC1130" s="740"/>
      <c r="BD1130" s="740"/>
      <c r="BE1130" s="740"/>
      <c r="BF1130" s="740"/>
      <c r="BG1130" s="740"/>
      <c r="BH1130" s="740"/>
      <c r="BI1130" s="740"/>
      <c r="BJ1130" s="740"/>
      <c r="BK1130" s="740"/>
      <c r="BL1130" s="740"/>
      <c r="BM1130" s="740"/>
      <c r="BN1130" s="740"/>
      <c r="BO1130" s="740"/>
      <c r="BP1130" s="740"/>
      <c r="BQ1130" s="740"/>
      <c r="BR1130" s="740"/>
      <c r="BS1130" s="740"/>
      <c r="BT1130" s="740"/>
      <c r="BU1130" s="740"/>
      <c r="BV1130" s="740"/>
      <c r="BW1130" s="740"/>
      <c r="BX1130" s="740"/>
      <c r="BY1130" s="740"/>
    </row>
    <row r="1131" s="233" customFormat="true" ht="15" customHeight="true" x14ac:dyDescent="0.2">
      <c r="BA1131" s="740"/>
      <c r="BB1131" s="266"/>
      <c r="BC1131" s="740"/>
      <c r="BD1131" s="740"/>
      <c r="BE1131" s="740"/>
      <c r="BF1131" s="740"/>
      <c r="BG1131" s="740"/>
      <c r="BH1131" s="740"/>
      <c r="BI1131" s="740"/>
      <c r="BJ1131" s="740"/>
      <c r="BK1131" s="740"/>
      <c r="BL1131" s="740"/>
      <c r="BM1131" s="740"/>
      <c r="BN1131" s="740"/>
      <c r="BO1131" s="740"/>
      <c r="BP1131" s="740"/>
      <c r="BQ1131" s="740"/>
      <c r="BR1131" s="740"/>
      <c r="BS1131" s="740"/>
      <c r="BT1131" s="740"/>
      <c r="BU1131" s="740"/>
      <c r="BV1131" s="740"/>
      <c r="BW1131" s="740"/>
      <c r="BX1131" s="740"/>
      <c r="BY1131" s="740"/>
    </row>
    <row r="1132" s="233" customFormat="true" ht="15" customHeight="true" x14ac:dyDescent="0.2">
      <c r="BA1132" s="740"/>
      <c r="BB1132" s="266"/>
      <c r="BC1132" s="740"/>
      <c r="BD1132" s="740"/>
      <c r="BE1132" s="740"/>
      <c r="BF1132" s="740"/>
      <c r="BG1132" s="740"/>
      <c r="BH1132" s="740"/>
      <c r="BI1132" s="740"/>
      <c r="BJ1132" s="740"/>
      <c r="BK1132" s="740"/>
      <c r="BL1132" s="740"/>
      <c r="BM1132" s="740"/>
      <c r="BN1132" s="740"/>
      <c r="BO1132" s="740"/>
      <c r="BP1132" s="740"/>
      <c r="BQ1132" s="740"/>
      <c r="BR1132" s="740"/>
      <c r="BS1132" s="740"/>
      <c r="BT1132" s="740"/>
      <c r="BU1132" s="740"/>
      <c r="BV1132" s="740"/>
      <c r="BW1132" s="740"/>
      <c r="BX1132" s="740"/>
      <c r="BY1132" s="740"/>
    </row>
    <row r="1133" s="233" customFormat="true" ht="15" customHeight="true" x14ac:dyDescent="0.2">
      <c r="BA1133" s="740"/>
      <c r="BB1133" s="266"/>
      <c r="BC1133" s="740"/>
      <c r="BD1133" s="740"/>
      <c r="BE1133" s="740"/>
      <c r="BF1133" s="740"/>
      <c r="BG1133" s="740"/>
      <c r="BH1133" s="740"/>
      <c r="BI1133" s="740"/>
      <c r="BJ1133" s="740"/>
      <c r="BK1133" s="740"/>
      <c r="BL1133" s="740"/>
      <c r="BM1133" s="740"/>
      <c r="BN1133" s="740"/>
      <c r="BO1133" s="740"/>
      <c r="BP1133" s="740"/>
      <c r="BQ1133" s="740"/>
      <c r="BR1133" s="740"/>
      <c r="BS1133" s="740"/>
      <c r="BT1133" s="740"/>
      <c r="BU1133" s="740"/>
      <c r="BV1133" s="740"/>
      <c r="BW1133" s="740"/>
      <c r="BX1133" s="740"/>
      <c r="BY1133" s="740"/>
    </row>
    <row r="1134" s="233" customFormat="true" ht="15" customHeight="true" x14ac:dyDescent="0.2">
      <c r="BA1134" s="740"/>
      <c r="BB1134" s="266"/>
      <c r="BC1134" s="740"/>
      <c r="BD1134" s="740"/>
      <c r="BE1134" s="740"/>
      <c r="BF1134" s="740"/>
      <c r="BG1134" s="740"/>
      <c r="BH1134" s="740"/>
      <c r="BI1134" s="740"/>
      <c r="BJ1134" s="740"/>
      <c r="BK1134" s="740"/>
      <c r="BL1134" s="740"/>
      <c r="BM1134" s="740"/>
      <c r="BN1134" s="740"/>
      <c r="BO1134" s="740"/>
      <c r="BP1134" s="740"/>
      <c r="BQ1134" s="740"/>
      <c r="BR1134" s="740"/>
      <c r="BS1134" s="740"/>
      <c r="BT1134" s="740"/>
      <c r="BU1134" s="740"/>
      <c r="BV1134" s="740"/>
      <c r="BW1134" s="740"/>
      <c r="BX1134" s="740"/>
      <c r="BY1134" s="740"/>
    </row>
    <row r="1135" s="233" customFormat="true" ht="15" customHeight="true" x14ac:dyDescent="0.2">
      <c r="BA1135" s="740"/>
      <c r="BB1135" s="266"/>
      <c r="BC1135" s="740"/>
      <c r="BD1135" s="740"/>
      <c r="BE1135" s="740"/>
      <c r="BF1135" s="740"/>
      <c r="BG1135" s="740"/>
      <c r="BH1135" s="740"/>
      <c r="BI1135" s="740"/>
      <c r="BJ1135" s="740"/>
      <c r="BK1135" s="740"/>
      <c r="BL1135" s="740"/>
      <c r="BM1135" s="740"/>
      <c r="BN1135" s="740"/>
      <c r="BO1135" s="740"/>
      <c r="BP1135" s="740"/>
      <c r="BQ1135" s="740"/>
      <c r="BR1135" s="740"/>
      <c r="BS1135" s="740"/>
      <c r="BT1135" s="740"/>
      <c r="BU1135" s="740"/>
      <c r="BV1135" s="740"/>
      <c r="BW1135" s="740"/>
      <c r="BX1135" s="740"/>
      <c r="BY1135" s="740"/>
    </row>
    <row r="1136" s="233" customFormat="true" ht="15" customHeight="true" x14ac:dyDescent="0.2">
      <c r="BA1136" s="740"/>
      <c r="BB1136" s="266"/>
      <c r="BC1136" s="740"/>
      <c r="BD1136" s="740"/>
      <c r="BE1136" s="740"/>
      <c r="BF1136" s="740"/>
      <c r="BG1136" s="740"/>
      <c r="BH1136" s="740"/>
      <c r="BI1136" s="740"/>
      <c r="BJ1136" s="740"/>
      <c r="BK1136" s="740"/>
      <c r="BL1136" s="740"/>
      <c r="BM1136" s="740"/>
      <c r="BN1136" s="740"/>
      <c r="BO1136" s="740"/>
      <c r="BP1136" s="740"/>
      <c r="BQ1136" s="740"/>
      <c r="BR1136" s="740"/>
      <c r="BS1136" s="740"/>
      <c r="BT1136" s="740"/>
      <c r="BU1136" s="740"/>
      <c r="BV1136" s="740"/>
      <c r="BW1136" s="740"/>
      <c r="BX1136" s="740"/>
      <c r="BY1136" s="740"/>
    </row>
    <row r="1137" s="233" customFormat="true" ht="15" customHeight="true" x14ac:dyDescent="0.2">
      <c r="BA1137" s="740"/>
      <c r="BB1137" s="266"/>
      <c r="BC1137" s="740"/>
      <c r="BD1137" s="740"/>
      <c r="BE1137" s="740"/>
      <c r="BF1137" s="740"/>
      <c r="BG1137" s="740"/>
      <c r="BH1137" s="740"/>
      <c r="BI1137" s="740"/>
      <c r="BJ1137" s="740"/>
      <c r="BK1137" s="740"/>
      <c r="BL1137" s="740"/>
      <c r="BM1137" s="740"/>
      <c r="BN1137" s="740"/>
      <c r="BO1137" s="740"/>
      <c r="BP1137" s="740"/>
      <c r="BQ1137" s="740"/>
      <c r="BR1137" s="740"/>
      <c r="BS1137" s="740"/>
      <c r="BT1137" s="740"/>
      <c r="BU1137" s="740"/>
      <c r="BV1137" s="740"/>
      <c r="BW1137" s="740"/>
      <c r="BX1137" s="740"/>
      <c r="BY1137" s="740"/>
    </row>
    <row r="1138" s="233" customFormat="true" ht="15" customHeight="true" x14ac:dyDescent="0.2">
      <c r="BA1138" s="740"/>
      <c r="BB1138" s="266"/>
      <c r="BC1138" s="740"/>
      <c r="BD1138" s="740"/>
      <c r="BE1138" s="740"/>
      <c r="BF1138" s="740"/>
      <c r="BG1138" s="740"/>
      <c r="BH1138" s="740"/>
      <c r="BI1138" s="740"/>
      <c r="BJ1138" s="740"/>
      <c r="BK1138" s="740"/>
      <c r="BL1138" s="740"/>
      <c r="BM1138" s="740"/>
      <c r="BN1138" s="740"/>
      <c r="BO1138" s="740"/>
      <c r="BP1138" s="740"/>
      <c r="BQ1138" s="740"/>
      <c r="BR1138" s="740"/>
      <c r="BS1138" s="740"/>
      <c r="BT1138" s="740"/>
      <c r="BU1138" s="740"/>
      <c r="BV1138" s="740"/>
      <c r="BW1138" s="740"/>
      <c r="BX1138" s="740"/>
      <c r="BY1138" s="740"/>
    </row>
    <row r="1139" s="233" customFormat="true" ht="15" customHeight="true" x14ac:dyDescent="0.2">
      <c r="BA1139" s="740"/>
      <c r="BB1139" s="266"/>
      <c r="BC1139" s="740"/>
      <c r="BD1139" s="740"/>
      <c r="BE1139" s="740"/>
      <c r="BF1139" s="740"/>
      <c r="BG1139" s="740"/>
      <c r="BH1139" s="740"/>
      <c r="BI1139" s="740"/>
      <c r="BJ1139" s="740"/>
      <c r="BK1139" s="740"/>
      <c r="BL1139" s="740"/>
      <c r="BM1139" s="740"/>
      <c r="BN1139" s="740"/>
      <c r="BO1139" s="740"/>
      <c r="BP1139" s="740"/>
      <c r="BQ1139" s="740"/>
      <c r="BR1139" s="740"/>
      <c r="BS1139" s="740"/>
      <c r="BT1139" s="740"/>
      <c r="BU1139" s="740"/>
      <c r="BV1139" s="740"/>
      <c r="BW1139" s="740"/>
      <c r="BX1139" s="740"/>
      <c r="BY1139" s="740"/>
    </row>
    <row r="1140" s="233" customFormat="true" ht="15" customHeight="true" x14ac:dyDescent="0.2">
      <c r="BA1140" s="740"/>
      <c r="BB1140" s="266"/>
      <c r="BC1140" s="740"/>
      <c r="BD1140" s="740"/>
      <c r="BE1140" s="740"/>
      <c r="BF1140" s="740"/>
      <c r="BG1140" s="740"/>
      <c r="BH1140" s="740"/>
      <c r="BI1140" s="740"/>
      <c r="BJ1140" s="740"/>
      <c r="BK1140" s="740"/>
      <c r="BL1140" s="740"/>
      <c r="BM1140" s="740"/>
      <c r="BN1140" s="740"/>
      <c r="BO1140" s="740"/>
      <c r="BP1140" s="740"/>
      <c r="BQ1140" s="740"/>
      <c r="BR1140" s="740"/>
      <c r="BS1140" s="740"/>
      <c r="BT1140" s="740"/>
      <c r="BU1140" s="740"/>
      <c r="BV1140" s="740"/>
      <c r="BW1140" s="740"/>
      <c r="BX1140" s="740"/>
      <c r="BY1140" s="740"/>
    </row>
    <row r="1141" s="233" customFormat="true" ht="15" customHeight="true" x14ac:dyDescent="0.2">
      <c r="BA1141" s="740"/>
      <c r="BB1141" s="266"/>
      <c r="BC1141" s="740"/>
      <c r="BD1141" s="740"/>
      <c r="BE1141" s="740"/>
      <c r="BF1141" s="740"/>
      <c r="BG1141" s="740"/>
      <c r="BH1141" s="740"/>
      <c r="BI1141" s="740"/>
      <c r="BJ1141" s="740"/>
      <c r="BK1141" s="740"/>
      <c r="BL1141" s="740"/>
      <c r="BM1141" s="740"/>
      <c r="BN1141" s="740"/>
      <c r="BO1141" s="740"/>
      <c r="BP1141" s="740"/>
      <c r="BQ1141" s="740"/>
      <c r="BR1141" s="740"/>
      <c r="BS1141" s="740"/>
      <c r="BT1141" s="740"/>
      <c r="BU1141" s="740"/>
      <c r="BV1141" s="740"/>
      <c r="BW1141" s="740"/>
      <c r="BX1141" s="740"/>
      <c r="BY1141" s="740"/>
    </row>
    <row r="1142" s="233" customFormat="true" ht="15" customHeight="true" x14ac:dyDescent="0.2">
      <c r="BA1142" s="740"/>
      <c r="BB1142" s="266"/>
      <c r="BC1142" s="740"/>
      <c r="BD1142" s="740"/>
      <c r="BE1142" s="740"/>
      <c r="BF1142" s="740"/>
      <c r="BG1142" s="740"/>
      <c r="BH1142" s="740"/>
      <c r="BI1142" s="740"/>
      <c r="BJ1142" s="740"/>
      <c r="BK1142" s="740"/>
      <c r="BL1142" s="740"/>
      <c r="BM1142" s="740"/>
      <c r="BN1142" s="740"/>
      <c r="BO1142" s="740"/>
      <c r="BP1142" s="740"/>
      <c r="BQ1142" s="740"/>
      <c r="BR1142" s="740"/>
      <c r="BS1142" s="740"/>
      <c r="BT1142" s="740"/>
      <c r="BU1142" s="740"/>
      <c r="BV1142" s="740"/>
      <c r="BW1142" s="740"/>
      <c r="BX1142" s="740"/>
      <c r="BY1142" s="740"/>
    </row>
    <row r="1143" s="233" customFormat="true" ht="15" customHeight="true" x14ac:dyDescent="0.2">
      <c r="BA1143" s="740"/>
      <c r="BB1143" s="266"/>
      <c r="BC1143" s="740"/>
      <c r="BD1143" s="740"/>
      <c r="BE1143" s="740"/>
      <c r="BF1143" s="740"/>
      <c r="BG1143" s="740"/>
      <c r="BH1143" s="740"/>
      <c r="BI1143" s="740"/>
      <c r="BJ1143" s="740"/>
      <c r="BK1143" s="740"/>
      <c r="BL1143" s="740"/>
      <c r="BM1143" s="740"/>
      <c r="BN1143" s="740"/>
      <c r="BO1143" s="740"/>
      <c r="BP1143" s="740"/>
      <c r="BQ1143" s="740"/>
      <c r="BR1143" s="740"/>
      <c r="BS1143" s="740"/>
      <c r="BT1143" s="740"/>
      <c r="BU1143" s="740"/>
      <c r="BV1143" s="740"/>
      <c r="BW1143" s="740"/>
      <c r="BX1143" s="740"/>
      <c r="BY1143" s="740"/>
    </row>
    <row r="1144" s="233" customFormat="true" ht="15" customHeight="true" x14ac:dyDescent="0.2">
      <c r="BA1144" s="740"/>
      <c r="BB1144" s="266"/>
      <c r="BC1144" s="740"/>
      <c r="BD1144" s="740"/>
      <c r="BE1144" s="740"/>
      <c r="BF1144" s="740"/>
      <c r="BG1144" s="740"/>
      <c r="BH1144" s="740"/>
      <c r="BI1144" s="740"/>
      <c r="BJ1144" s="740"/>
      <c r="BK1144" s="740"/>
      <c r="BL1144" s="740"/>
      <c r="BM1144" s="740"/>
      <c r="BN1144" s="740"/>
      <c r="BO1144" s="740"/>
      <c r="BP1144" s="740"/>
      <c r="BQ1144" s="740"/>
      <c r="BR1144" s="740"/>
      <c r="BS1144" s="740"/>
      <c r="BT1144" s="740"/>
      <c r="BU1144" s="740"/>
      <c r="BV1144" s="740"/>
      <c r="BW1144" s="740"/>
      <c r="BX1144" s="740"/>
      <c r="BY1144" s="740"/>
    </row>
    <row r="1145" s="233" customFormat="true" ht="15" customHeight="true" x14ac:dyDescent="0.2">
      <c r="BA1145" s="740"/>
      <c r="BB1145" s="266"/>
      <c r="BC1145" s="740"/>
      <c r="BD1145" s="740"/>
      <c r="BE1145" s="740"/>
      <c r="BF1145" s="740"/>
      <c r="BG1145" s="740"/>
      <c r="BH1145" s="740"/>
      <c r="BI1145" s="740"/>
      <c r="BJ1145" s="740"/>
      <c r="BK1145" s="740"/>
      <c r="BL1145" s="740"/>
      <c r="BM1145" s="740"/>
      <c r="BN1145" s="740"/>
      <c r="BO1145" s="740"/>
      <c r="BP1145" s="740"/>
      <c r="BQ1145" s="740"/>
      <c r="BR1145" s="740"/>
      <c r="BS1145" s="740"/>
      <c r="BT1145" s="740"/>
      <c r="BU1145" s="740"/>
      <c r="BV1145" s="740"/>
      <c r="BW1145" s="740"/>
      <c r="BX1145" s="740"/>
      <c r="BY1145" s="740"/>
    </row>
    <row r="1146" s="233" customFormat="true" ht="15" customHeight="true" x14ac:dyDescent="0.2">
      <c r="BA1146" s="740"/>
      <c r="BB1146" s="266"/>
      <c r="BC1146" s="740"/>
      <c r="BD1146" s="740"/>
      <c r="BE1146" s="740"/>
      <c r="BF1146" s="740"/>
      <c r="BG1146" s="740"/>
      <c r="BH1146" s="740"/>
      <c r="BI1146" s="740"/>
      <c r="BJ1146" s="740"/>
      <c r="BK1146" s="740"/>
      <c r="BL1146" s="740"/>
      <c r="BM1146" s="740"/>
      <c r="BN1146" s="740"/>
      <c r="BO1146" s="740"/>
      <c r="BP1146" s="740"/>
      <c r="BQ1146" s="740"/>
      <c r="BR1146" s="740"/>
      <c r="BS1146" s="740"/>
      <c r="BT1146" s="740"/>
      <c r="BU1146" s="740"/>
      <c r="BV1146" s="740"/>
      <c r="BW1146" s="740"/>
      <c r="BX1146" s="740"/>
      <c r="BY1146" s="740"/>
    </row>
    <row r="1147" s="233" customFormat="true" ht="15" customHeight="true" x14ac:dyDescent="0.2">
      <c r="BA1147" s="740"/>
      <c r="BB1147" s="266"/>
      <c r="BC1147" s="740"/>
      <c r="BD1147" s="740"/>
      <c r="BE1147" s="740"/>
      <c r="BF1147" s="740"/>
      <c r="BG1147" s="740"/>
      <c r="BH1147" s="740"/>
      <c r="BI1147" s="740"/>
      <c r="BJ1147" s="740"/>
      <c r="BK1147" s="740"/>
      <c r="BL1147" s="740"/>
      <c r="BM1147" s="740"/>
      <c r="BN1147" s="740"/>
      <c r="BO1147" s="740"/>
      <c r="BP1147" s="740"/>
      <c r="BQ1147" s="740"/>
      <c r="BR1147" s="740"/>
      <c r="BS1147" s="740"/>
      <c r="BT1147" s="740"/>
      <c r="BU1147" s="740"/>
      <c r="BV1147" s="740"/>
      <c r="BW1147" s="740"/>
      <c r="BX1147" s="740"/>
      <c r="BY1147" s="740"/>
    </row>
    <row r="1148" s="233" customFormat="true" ht="15" customHeight="true" x14ac:dyDescent="0.2">
      <c r="BA1148" s="740"/>
      <c r="BB1148" s="266"/>
      <c r="BC1148" s="740"/>
      <c r="BD1148" s="740"/>
      <c r="BE1148" s="740"/>
      <c r="BF1148" s="740"/>
      <c r="BG1148" s="740"/>
      <c r="BH1148" s="740"/>
      <c r="BI1148" s="740"/>
      <c r="BJ1148" s="740"/>
      <c r="BK1148" s="740"/>
      <c r="BL1148" s="740"/>
      <c r="BM1148" s="740"/>
      <c r="BN1148" s="740"/>
      <c r="BO1148" s="740"/>
      <c r="BP1148" s="740"/>
      <c r="BQ1148" s="740"/>
      <c r="BR1148" s="740"/>
      <c r="BS1148" s="740"/>
      <c r="BT1148" s="740"/>
      <c r="BU1148" s="740"/>
      <c r="BV1148" s="740"/>
      <c r="BW1148" s="740"/>
      <c r="BX1148" s="740"/>
      <c r="BY1148" s="740"/>
    </row>
    <row r="1149" s="233" customFormat="true" ht="15" customHeight="true" x14ac:dyDescent="0.2">
      <c r="BA1149" s="740"/>
      <c r="BB1149" s="266"/>
      <c r="BC1149" s="740"/>
      <c r="BD1149" s="740"/>
      <c r="BE1149" s="740"/>
      <c r="BF1149" s="740"/>
      <c r="BG1149" s="740"/>
      <c r="BH1149" s="740"/>
      <c r="BI1149" s="740"/>
      <c r="BJ1149" s="740"/>
      <c r="BK1149" s="740"/>
      <c r="BL1149" s="740"/>
      <c r="BM1149" s="740"/>
      <c r="BN1149" s="740"/>
      <c r="BO1149" s="740"/>
      <c r="BP1149" s="740"/>
      <c r="BQ1149" s="740"/>
      <c r="BR1149" s="740"/>
      <c r="BS1149" s="740"/>
      <c r="BT1149" s="740"/>
      <c r="BU1149" s="740"/>
      <c r="BV1149" s="740"/>
      <c r="BW1149" s="740"/>
      <c r="BX1149" s="740"/>
      <c r="BY1149" s="740"/>
    </row>
    <row r="1150" s="233" customFormat="true" ht="15" customHeight="true" x14ac:dyDescent="0.2">
      <c r="BA1150" s="740"/>
      <c r="BB1150" s="266"/>
      <c r="BC1150" s="740"/>
      <c r="BD1150" s="740"/>
      <c r="BE1150" s="740"/>
      <c r="BF1150" s="740"/>
      <c r="BG1150" s="740"/>
      <c r="BH1150" s="740"/>
      <c r="BI1150" s="740"/>
      <c r="BJ1150" s="740"/>
      <c r="BK1150" s="740"/>
      <c r="BL1150" s="740"/>
      <c r="BM1150" s="740"/>
      <c r="BN1150" s="740"/>
      <c r="BO1150" s="740"/>
      <c r="BP1150" s="740"/>
      <c r="BQ1150" s="740"/>
      <c r="BR1150" s="740"/>
      <c r="BS1150" s="740"/>
      <c r="BT1150" s="740"/>
      <c r="BU1150" s="740"/>
      <c r="BV1150" s="740"/>
      <c r="BW1150" s="740"/>
      <c r="BX1150" s="740"/>
      <c r="BY1150" s="740"/>
    </row>
    <row r="1151" s="233" customFormat="true" ht="15" customHeight="true" x14ac:dyDescent="0.2">
      <c r="BA1151" s="740"/>
      <c r="BB1151" s="266"/>
      <c r="BC1151" s="740"/>
      <c r="BD1151" s="740"/>
      <c r="BE1151" s="740"/>
      <c r="BF1151" s="740"/>
      <c r="BG1151" s="740"/>
      <c r="BH1151" s="740"/>
      <c r="BI1151" s="740"/>
      <c r="BJ1151" s="740"/>
      <c r="BK1151" s="740"/>
      <c r="BL1151" s="740"/>
      <c r="BM1151" s="740"/>
      <c r="BN1151" s="740"/>
      <c r="BO1151" s="740"/>
      <c r="BP1151" s="740"/>
      <c r="BQ1151" s="740"/>
      <c r="BR1151" s="740"/>
      <c r="BS1151" s="740"/>
      <c r="BT1151" s="740"/>
      <c r="BU1151" s="740"/>
      <c r="BV1151" s="740"/>
      <c r="BW1151" s="740"/>
      <c r="BX1151" s="740"/>
      <c r="BY1151" s="740"/>
    </row>
    <row r="1152" s="233" customFormat="true" ht="15" customHeight="true" x14ac:dyDescent="0.2">
      <c r="BA1152" s="740"/>
      <c r="BB1152" s="266"/>
      <c r="BC1152" s="740"/>
      <c r="BD1152" s="740"/>
      <c r="BE1152" s="740"/>
      <c r="BF1152" s="740"/>
      <c r="BG1152" s="740"/>
      <c r="BH1152" s="740"/>
      <c r="BI1152" s="740"/>
      <c r="BJ1152" s="740"/>
      <c r="BK1152" s="740"/>
      <c r="BL1152" s="740"/>
      <c r="BM1152" s="740"/>
      <c r="BN1152" s="740"/>
      <c r="BO1152" s="740"/>
      <c r="BP1152" s="740"/>
      <c r="BQ1152" s="740"/>
      <c r="BR1152" s="740"/>
      <c r="BS1152" s="740"/>
      <c r="BT1152" s="740"/>
      <c r="BU1152" s="740"/>
      <c r="BV1152" s="740"/>
      <c r="BW1152" s="740"/>
      <c r="BX1152" s="740"/>
      <c r="BY1152" s="740"/>
    </row>
    <row r="1153" s="233" customFormat="true" ht="15" customHeight="true" x14ac:dyDescent="0.2">
      <c r="BA1153" s="740"/>
      <c r="BB1153" s="266"/>
      <c r="BC1153" s="740"/>
      <c r="BD1153" s="740"/>
      <c r="BE1153" s="740"/>
      <c r="BF1153" s="740"/>
      <c r="BG1153" s="740"/>
      <c r="BH1153" s="740"/>
      <c r="BI1153" s="740"/>
      <c r="BJ1153" s="740"/>
      <c r="BK1153" s="740"/>
      <c r="BL1153" s="740"/>
      <c r="BM1153" s="740"/>
      <c r="BN1153" s="740"/>
      <c r="BO1153" s="740"/>
      <c r="BP1153" s="740"/>
      <c r="BQ1153" s="740"/>
      <c r="BR1153" s="740"/>
      <c r="BS1153" s="740"/>
      <c r="BT1153" s="740"/>
      <c r="BU1153" s="740"/>
      <c r="BV1153" s="740"/>
      <c r="BW1153" s="740"/>
      <c r="BX1153" s="740"/>
      <c r="BY1153" s="740"/>
    </row>
    <row r="1154" s="233" customFormat="true" ht="15" customHeight="true" x14ac:dyDescent="0.2">
      <c r="BA1154" s="740"/>
      <c r="BB1154" s="266"/>
      <c r="BC1154" s="740"/>
      <c r="BD1154" s="740"/>
      <c r="BE1154" s="740"/>
      <c r="BF1154" s="740"/>
      <c r="BG1154" s="740"/>
      <c r="BH1154" s="740"/>
      <c r="BI1154" s="740"/>
      <c r="BJ1154" s="740"/>
      <c r="BK1154" s="740"/>
      <c r="BL1154" s="740"/>
      <c r="BM1154" s="740"/>
      <c r="BN1154" s="740"/>
      <c r="BO1154" s="740"/>
      <c r="BP1154" s="740"/>
      <c r="BQ1154" s="740"/>
      <c r="BR1154" s="740"/>
      <c r="BS1154" s="740"/>
      <c r="BT1154" s="740"/>
      <c r="BU1154" s="740"/>
      <c r="BV1154" s="740"/>
      <c r="BW1154" s="740"/>
      <c r="BX1154" s="740"/>
      <c r="BY1154" s="740"/>
    </row>
    <row r="1155" s="233" customFormat="true" ht="15" customHeight="true" x14ac:dyDescent="0.2">
      <c r="BA1155" s="740"/>
      <c r="BB1155" s="266"/>
      <c r="BC1155" s="740"/>
      <c r="BD1155" s="740"/>
      <c r="BE1155" s="740"/>
      <c r="BF1155" s="740"/>
      <c r="BG1155" s="740"/>
      <c r="BH1155" s="740"/>
      <c r="BI1155" s="740"/>
      <c r="BJ1155" s="740"/>
      <c r="BK1155" s="740"/>
      <c r="BL1155" s="740"/>
      <c r="BM1155" s="740"/>
      <c r="BN1155" s="740"/>
      <c r="BO1155" s="740"/>
      <c r="BP1155" s="740"/>
      <c r="BQ1155" s="740"/>
      <c r="BR1155" s="740"/>
      <c r="BS1155" s="740"/>
      <c r="BT1155" s="740"/>
      <c r="BU1155" s="740"/>
      <c r="BV1155" s="740"/>
      <c r="BW1155" s="740"/>
      <c r="BX1155" s="740"/>
      <c r="BY1155" s="740"/>
    </row>
    <row r="1156" s="233" customFormat="true" ht="15" customHeight="true" x14ac:dyDescent="0.2">
      <c r="BA1156" s="740"/>
      <c r="BB1156" s="266"/>
      <c r="BC1156" s="740"/>
      <c r="BD1156" s="740"/>
      <c r="BE1156" s="740"/>
      <c r="BF1156" s="740"/>
      <c r="BG1156" s="740"/>
      <c r="BH1156" s="740"/>
      <c r="BI1156" s="740"/>
      <c r="BJ1156" s="740"/>
      <c r="BK1156" s="740"/>
      <c r="BL1156" s="740"/>
      <c r="BM1156" s="740"/>
      <c r="BN1156" s="740"/>
      <c r="BO1156" s="740"/>
      <c r="BP1156" s="740"/>
      <c r="BQ1156" s="740"/>
      <c r="BR1156" s="740"/>
      <c r="BS1156" s="740"/>
      <c r="BT1156" s="740"/>
      <c r="BU1156" s="740"/>
      <c r="BV1156" s="740"/>
      <c r="BW1156" s="740"/>
      <c r="BX1156" s="740"/>
      <c r="BY1156" s="740"/>
    </row>
    <row r="1157" s="233" customFormat="true" ht="15" customHeight="true" x14ac:dyDescent="0.2">
      <c r="BA1157" s="740"/>
      <c r="BB1157" s="266"/>
      <c r="BC1157" s="740"/>
      <c r="BD1157" s="740"/>
      <c r="BE1157" s="740"/>
      <c r="BF1157" s="740"/>
      <c r="BG1157" s="740"/>
      <c r="BH1157" s="740"/>
      <c r="BI1157" s="740"/>
      <c r="BJ1157" s="740"/>
      <c r="BK1157" s="740"/>
      <c r="BL1157" s="740"/>
      <c r="BM1157" s="740"/>
      <c r="BN1157" s="740"/>
      <c r="BO1157" s="740"/>
      <c r="BP1157" s="740"/>
      <c r="BQ1157" s="740"/>
      <c r="BR1157" s="740"/>
      <c r="BS1157" s="740"/>
      <c r="BT1157" s="740"/>
      <c r="BU1157" s="740"/>
      <c r="BV1157" s="740"/>
      <c r="BW1157" s="740"/>
      <c r="BX1157" s="740"/>
      <c r="BY1157" s="740"/>
    </row>
    <row r="1158" s="233" customFormat="true" ht="15" customHeight="true" x14ac:dyDescent="0.2">
      <c r="BA1158" s="740"/>
      <c r="BB1158" s="266"/>
      <c r="BC1158" s="740"/>
      <c r="BD1158" s="740"/>
      <c r="BE1158" s="740"/>
      <c r="BF1158" s="740"/>
      <c r="BG1158" s="740"/>
      <c r="BH1158" s="740"/>
      <c r="BI1158" s="740"/>
      <c r="BJ1158" s="740"/>
      <c r="BK1158" s="740"/>
      <c r="BL1158" s="740"/>
      <c r="BM1158" s="740"/>
      <c r="BN1158" s="740"/>
      <c r="BO1158" s="740"/>
      <c r="BP1158" s="740"/>
      <c r="BQ1158" s="740"/>
      <c r="BR1158" s="740"/>
      <c r="BS1158" s="740"/>
      <c r="BT1158" s="740"/>
      <c r="BU1158" s="740"/>
      <c r="BV1158" s="740"/>
      <c r="BW1158" s="740"/>
      <c r="BX1158" s="740"/>
      <c r="BY1158" s="740"/>
    </row>
    <row r="1159" s="233" customFormat="true" ht="15" customHeight="true" x14ac:dyDescent="0.2">
      <c r="BA1159" s="740"/>
      <c r="BB1159" s="266"/>
      <c r="BC1159" s="740"/>
      <c r="BD1159" s="740"/>
      <c r="BE1159" s="740"/>
      <c r="BF1159" s="740"/>
      <c r="BG1159" s="740"/>
      <c r="BH1159" s="740"/>
      <c r="BI1159" s="740"/>
      <c r="BJ1159" s="740"/>
      <c r="BK1159" s="740"/>
      <c r="BL1159" s="740"/>
      <c r="BM1159" s="740"/>
      <c r="BN1159" s="740"/>
      <c r="BO1159" s="740"/>
      <c r="BP1159" s="740"/>
      <c r="BQ1159" s="740"/>
      <c r="BR1159" s="740"/>
      <c r="BS1159" s="740"/>
      <c r="BT1159" s="740"/>
      <c r="BU1159" s="740"/>
      <c r="BV1159" s="740"/>
      <c r="BW1159" s="740"/>
      <c r="BX1159" s="740"/>
      <c r="BY1159" s="740"/>
    </row>
    <row r="1160" s="233" customFormat="true" ht="15" customHeight="true" x14ac:dyDescent="0.2">
      <c r="BA1160" s="740"/>
      <c r="BB1160" s="266"/>
      <c r="BC1160" s="740"/>
      <c r="BD1160" s="740"/>
      <c r="BE1160" s="740"/>
      <c r="BF1160" s="740"/>
      <c r="BG1160" s="740"/>
      <c r="BH1160" s="740"/>
      <c r="BI1160" s="740"/>
      <c r="BJ1160" s="740"/>
      <c r="BK1160" s="740"/>
      <c r="BL1160" s="740"/>
      <c r="BM1160" s="740"/>
      <c r="BN1160" s="740"/>
      <c r="BO1160" s="740"/>
      <c r="BP1160" s="740"/>
      <c r="BQ1160" s="740"/>
      <c r="BR1160" s="740"/>
      <c r="BS1160" s="740"/>
      <c r="BT1160" s="740"/>
      <c r="BU1160" s="740"/>
      <c r="BV1160" s="740"/>
      <c r="BW1160" s="740"/>
      <c r="BX1160" s="740"/>
      <c r="BY1160" s="740"/>
    </row>
    <row r="1161" s="233" customFormat="true" ht="15" customHeight="true" x14ac:dyDescent="0.2">
      <c r="BA1161" s="740"/>
      <c r="BB1161" s="266"/>
      <c r="BC1161" s="740"/>
      <c r="BD1161" s="740"/>
      <c r="BE1161" s="740"/>
      <c r="BF1161" s="740"/>
      <c r="BG1161" s="740"/>
      <c r="BH1161" s="740"/>
      <c r="BI1161" s="740"/>
      <c r="BJ1161" s="740"/>
      <c r="BK1161" s="740"/>
      <c r="BL1161" s="740"/>
      <c r="BM1161" s="740"/>
      <c r="BN1161" s="740"/>
      <c r="BO1161" s="740"/>
      <c r="BP1161" s="740"/>
      <c r="BQ1161" s="740"/>
      <c r="BR1161" s="740"/>
      <c r="BS1161" s="740"/>
      <c r="BT1161" s="740"/>
      <c r="BU1161" s="740"/>
      <c r="BV1161" s="740"/>
      <c r="BW1161" s="740"/>
      <c r="BX1161" s="740"/>
      <c r="BY1161" s="740"/>
    </row>
    <row r="1162" s="233" customFormat="true" ht="15" customHeight="true" x14ac:dyDescent="0.2">
      <c r="BA1162" s="740"/>
      <c r="BB1162" s="266"/>
      <c r="BC1162" s="740"/>
      <c r="BD1162" s="740"/>
      <c r="BE1162" s="740"/>
      <c r="BF1162" s="740"/>
      <c r="BG1162" s="740"/>
      <c r="BH1162" s="740"/>
      <c r="BI1162" s="740"/>
      <c r="BJ1162" s="740"/>
      <c r="BK1162" s="740"/>
      <c r="BL1162" s="740"/>
      <c r="BM1162" s="740"/>
      <c r="BN1162" s="740"/>
      <c r="BO1162" s="740"/>
      <c r="BP1162" s="740"/>
      <c r="BQ1162" s="740"/>
      <c r="BR1162" s="740"/>
      <c r="BS1162" s="740"/>
      <c r="BT1162" s="740"/>
      <c r="BU1162" s="740"/>
      <c r="BV1162" s="740"/>
      <c r="BW1162" s="740"/>
      <c r="BX1162" s="740"/>
      <c r="BY1162" s="740"/>
    </row>
    <row r="1163" s="233" customFormat="true" ht="15" customHeight="true" x14ac:dyDescent="0.2">
      <c r="BA1163" s="740"/>
      <c r="BB1163" s="266"/>
      <c r="BC1163" s="740"/>
      <c r="BD1163" s="740"/>
      <c r="BE1163" s="740"/>
      <c r="BF1163" s="740"/>
      <c r="BG1163" s="740"/>
      <c r="BH1163" s="740"/>
      <c r="BI1163" s="740"/>
      <c r="BJ1163" s="740"/>
      <c r="BK1163" s="740"/>
      <c r="BL1163" s="740"/>
      <c r="BM1163" s="740"/>
      <c r="BN1163" s="740"/>
      <c r="BO1163" s="740"/>
      <c r="BP1163" s="740"/>
      <c r="BQ1163" s="740"/>
      <c r="BR1163" s="740"/>
      <c r="BS1163" s="740"/>
      <c r="BT1163" s="740"/>
      <c r="BU1163" s="740"/>
      <c r="BV1163" s="740"/>
      <c r="BW1163" s="740"/>
      <c r="BX1163" s="740"/>
      <c r="BY1163" s="740"/>
    </row>
    <row r="1164" s="233" customFormat="true" ht="15" customHeight="true" x14ac:dyDescent="0.2">
      <c r="BA1164" s="740"/>
      <c r="BB1164" s="266"/>
      <c r="BC1164" s="740"/>
      <c r="BD1164" s="740"/>
      <c r="BE1164" s="740"/>
      <c r="BF1164" s="740"/>
      <c r="BG1164" s="740"/>
      <c r="BH1164" s="740"/>
      <c r="BI1164" s="740"/>
      <c r="BJ1164" s="740"/>
      <c r="BK1164" s="740"/>
      <c r="BL1164" s="740"/>
      <c r="BM1164" s="740"/>
      <c r="BN1164" s="740"/>
      <c r="BO1164" s="740"/>
      <c r="BP1164" s="740"/>
      <c r="BQ1164" s="740"/>
      <c r="BR1164" s="740"/>
      <c r="BS1164" s="740"/>
      <c r="BT1164" s="740"/>
      <c r="BU1164" s="740"/>
      <c r="BV1164" s="740"/>
      <c r="BW1164" s="740"/>
      <c r="BX1164" s="740"/>
      <c r="BY1164" s="740"/>
    </row>
    <row r="1165" s="233" customFormat="true" ht="15" customHeight="true" x14ac:dyDescent="0.2">
      <c r="BA1165" s="740"/>
      <c r="BB1165" s="266"/>
      <c r="BC1165" s="740"/>
      <c r="BD1165" s="740"/>
      <c r="BE1165" s="740"/>
      <c r="BF1165" s="740"/>
      <c r="BG1165" s="740"/>
      <c r="BH1165" s="740"/>
      <c r="BI1165" s="740"/>
      <c r="BJ1165" s="740"/>
      <c r="BK1165" s="740"/>
      <c r="BL1165" s="740"/>
      <c r="BM1165" s="740"/>
      <c r="BN1165" s="740"/>
      <c r="BO1165" s="740"/>
      <c r="BP1165" s="740"/>
      <c r="BQ1165" s="740"/>
      <c r="BR1165" s="740"/>
      <c r="BS1165" s="740"/>
      <c r="BT1165" s="740"/>
      <c r="BU1165" s="740"/>
      <c r="BV1165" s="740"/>
      <c r="BW1165" s="740"/>
      <c r="BX1165" s="740"/>
      <c r="BY1165" s="740"/>
    </row>
    <row r="1166" s="233" customFormat="true" ht="15" customHeight="true" x14ac:dyDescent="0.2">
      <c r="BA1166" s="740"/>
      <c r="BB1166" s="266"/>
      <c r="BC1166" s="740"/>
      <c r="BD1166" s="740"/>
      <c r="BE1166" s="740"/>
      <c r="BF1166" s="740"/>
      <c r="BG1166" s="740"/>
      <c r="BH1166" s="740"/>
      <c r="BI1166" s="740"/>
      <c r="BJ1166" s="740"/>
      <c r="BK1166" s="740"/>
      <c r="BL1166" s="740"/>
      <c r="BM1166" s="740"/>
      <c r="BN1166" s="740"/>
      <c r="BO1166" s="740"/>
      <c r="BP1166" s="740"/>
      <c r="BQ1166" s="740"/>
      <c r="BR1166" s="740"/>
      <c r="BS1166" s="740"/>
      <c r="BT1166" s="740"/>
      <c r="BU1166" s="740"/>
      <c r="BV1166" s="740"/>
      <c r="BW1166" s="740"/>
      <c r="BX1166" s="740"/>
      <c r="BY1166" s="740"/>
    </row>
    <row r="1167" s="233" customFormat="true" ht="15" customHeight="true" x14ac:dyDescent="0.2">
      <c r="BA1167" s="740"/>
      <c r="BB1167" s="266"/>
      <c r="BC1167" s="740"/>
      <c r="BD1167" s="740"/>
      <c r="BE1167" s="740"/>
      <c r="BF1167" s="740"/>
      <c r="BG1167" s="740"/>
      <c r="BH1167" s="740"/>
      <c r="BI1167" s="740"/>
      <c r="BJ1167" s="740"/>
      <c r="BK1167" s="740"/>
      <c r="BL1167" s="740"/>
      <c r="BM1167" s="740"/>
      <c r="BN1167" s="740"/>
      <c r="BO1167" s="740"/>
      <c r="BP1167" s="740"/>
      <c r="BQ1167" s="740"/>
      <c r="BR1167" s="740"/>
      <c r="BS1167" s="740"/>
      <c r="BT1167" s="740"/>
      <c r="BU1167" s="740"/>
      <c r="BV1167" s="740"/>
      <c r="BW1167" s="740"/>
      <c r="BX1167" s="740"/>
      <c r="BY1167" s="740"/>
    </row>
    <row r="1168" s="233" customFormat="true" ht="15" customHeight="true" x14ac:dyDescent="0.2">
      <c r="BA1168" s="740"/>
      <c r="BB1168" s="266"/>
      <c r="BC1168" s="740"/>
      <c r="BD1168" s="740"/>
      <c r="BE1168" s="740"/>
      <c r="BF1168" s="740"/>
      <c r="BG1168" s="740"/>
      <c r="BH1168" s="740"/>
      <c r="BI1168" s="740"/>
      <c r="BJ1168" s="740"/>
      <c r="BK1168" s="740"/>
      <c r="BL1168" s="740"/>
      <c r="BM1168" s="740"/>
      <c r="BN1168" s="740"/>
      <c r="BO1168" s="740"/>
      <c r="BP1168" s="740"/>
      <c r="BQ1168" s="740"/>
      <c r="BR1168" s="740"/>
      <c r="BS1168" s="740"/>
      <c r="BT1168" s="740"/>
      <c r="BU1168" s="740"/>
      <c r="BV1168" s="740"/>
      <c r="BW1168" s="740"/>
      <c r="BX1168" s="740"/>
      <c r="BY1168" s="740"/>
    </row>
    <row r="1169" s="233" customFormat="true" ht="15" customHeight="true" x14ac:dyDescent="0.2">
      <c r="BA1169" s="740"/>
      <c r="BB1169" s="266"/>
      <c r="BC1169" s="740"/>
      <c r="BD1169" s="740"/>
      <c r="BE1169" s="740"/>
      <c r="BF1169" s="740"/>
      <c r="BG1169" s="740"/>
      <c r="BH1169" s="740"/>
      <c r="BI1169" s="740"/>
      <c r="BJ1169" s="740"/>
      <c r="BK1169" s="740"/>
      <c r="BL1169" s="740"/>
      <c r="BM1169" s="740"/>
      <c r="BN1169" s="740"/>
      <c r="BO1169" s="740"/>
      <c r="BP1169" s="740"/>
      <c r="BQ1169" s="740"/>
      <c r="BR1169" s="740"/>
      <c r="BS1169" s="740"/>
      <c r="BT1169" s="740"/>
      <c r="BU1169" s="740"/>
      <c r="BV1169" s="740"/>
      <c r="BW1169" s="740"/>
      <c r="BX1169" s="740"/>
      <c r="BY1169" s="740"/>
    </row>
    <row r="1170" s="233" customFormat="true" ht="15" customHeight="true" x14ac:dyDescent="0.2">
      <c r="A1170" s="438"/>
      <c r="B1170" s="894"/>
      <c r="C1170" s="895"/>
      <c r="D1170" s="895"/>
      <c r="E1170" s="895"/>
      <c r="F1170" s="895"/>
      <c r="G1170" s="895"/>
      <c r="H1170" s="895"/>
      <c r="I1170" s="895"/>
      <c r="J1170" s="895"/>
      <c r="K1170" s="895"/>
      <c r="L1170" s="895"/>
      <c r="M1170" s="895"/>
      <c r="N1170" s="895"/>
      <c r="O1170" s="895"/>
      <c r="P1170" s="895"/>
      <c r="Q1170" s="895"/>
      <c r="R1170" s="895"/>
      <c r="S1170" s="895"/>
      <c r="T1170" s="895"/>
      <c r="U1170" s="895"/>
      <c r="V1170" s="895"/>
      <c r="W1170" s="895"/>
      <c r="X1170" s="895"/>
      <c r="Y1170" s="895"/>
      <c r="Z1170" s="895"/>
      <c r="BA1170" s="740"/>
      <c r="BB1170" s="266"/>
      <c r="BC1170" s="740"/>
      <c r="BD1170" s="740"/>
      <c r="BE1170" s="740"/>
      <c r="BF1170" s="740"/>
      <c r="BG1170" s="740"/>
      <c r="BH1170" s="740"/>
      <c r="BI1170" s="740"/>
      <c r="BJ1170" s="740"/>
      <c r="BK1170" s="740"/>
      <c r="BL1170" s="740"/>
      <c r="BM1170" s="740"/>
      <c r="BN1170" s="740"/>
      <c r="BO1170" s="740"/>
      <c r="BP1170" s="740"/>
      <c r="BQ1170" s="740"/>
      <c r="BR1170" s="740"/>
      <c r="BS1170" s="740"/>
      <c r="BT1170" s="740"/>
      <c r="BU1170" s="740"/>
      <c r="BV1170" s="740"/>
      <c r="BW1170" s="740"/>
      <c r="BX1170" s="740"/>
      <c r="BY1170" s="740"/>
    </row>
    <row r="1171" s="233" customFormat="true" ht="15" customHeight="true" x14ac:dyDescent="0.2">
      <c r="A1171" s="438"/>
      <c r="B1171" s="894"/>
      <c r="C1171" s="895"/>
      <c r="D1171" s="895"/>
      <c r="E1171" s="895"/>
      <c r="F1171" s="895"/>
      <c r="G1171" s="895"/>
      <c r="H1171" s="895"/>
      <c r="I1171" s="895"/>
      <c r="J1171" s="895"/>
      <c r="K1171" s="895"/>
      <c r="L1171" s="895"/>
      <c r="M1171" s="895"/>
      <c r="N1171" s="895"/>
      <c r="O1171" s="895"/>
      <c r="P1171" s="895"/>
      <c r="Q1171" s="895"/>
      <c r="R1171" s="895"/>
      <c r="S1171" s="895"/>
      <c r="T1171" s="895"/>
      <c r="U1171" s="895"/>
      <c r="V1171" s="895"/>
      <c r="W1171" s="895"/>
      <c r="X1171" s="895"/>
      <c r="Y1171" s="895"/>
      <c r="Z1171" s="895"/>
      <c r="BA1171" s="740"/>
      <c r="BB1171" s="266"/>
      <c r="BC1171" s="740"/>
      <c r="BD1171" s="740"/>
      <c r="BE1171" s="740"/>
      <c r="BF1171" s="740"/>
      <c r="BG1171" s="740"/>
      <c r="BH1171" s="740"/>
      <c r="BI1171" s="740"/>
      <c r="BJ1171" s="740"/>
      <c r="BK1171" s="740"/>
      <c r="BL1171" s="740"/>
      <c r="BM1171" s="740"/>
      <c r="BN1171" s="740"/>
      <c r="BO1171" s="740"/>
      <c r="BP1171" s="740"/>
      <c r="BQ1171" s="740"/>
      <c r="BR1171" s="740"/>
      <c r="BS1171" s="740"/>
      <c r="BT1171" s="740"/>
      <c r="BU1171" s="740"/>
      <c r="BV1171" s="740"/>
      <c r="BW1171" s="740"/>
      <c r="BX1171" s="740"/>
      <c r="BY1171" s="740"/>
    </row>
    <row r="1172" s="233" customFormat="true" ht="15" customHeight="true" x14ac:dyDescent="0.2">
      <c r="A1172" s="438"/>
      <c r="B1172" s="894"/>
      <c r="C1172" s="895"/>
      <c r="D1172" s="895"/>
      <c r="E1172" s="895"/>
      <c r="F1172" s="895"/>
      <c r="G1172" s="895"/>
      <c r="H1172" s="895"/>
      <c r="I1172" s="895"/>
      <c r="J1172" s="895"/>
      <c r="K1172" s="895"/>
      <c r="L1172" s="895"/>
      <c r="M1172" s="895"/>
      <c r="N1172" s="895"/>
      <c r="O1172" s="895"/>
      <c r="P1172" s="895"/>
      <c r="Q1172" s="895"/>
      <c r="R1172" s="895"/>
      <c r="S1172" s="895"/>
      <c r="T1172" s="895"/>
      <c r="U1172" s="895"/>
      <c r="V1172" s="895"/>
      <c r="W1172" s="895"/>
      <c r="X1172" s="895"/>
      <c r="Y1172" s="895"/>
      <c r="Z1172" s="895"/>
      <c r="BA1172" s="740"/>
      <c r="BB1172" s="266"/>
      <c r="BC1172" s="740"/>
      <c r="BD1172" s="740"/>
      <c r="BE1172" s="740"/>
      <c r="BF1172" s="740"/>
      <c r="BG1172" s="740"/>
      <c r="BH1172" s="740"/>
      <c r="BI1172" s="740"/>
      <c r="BJ1172" s="740"/>
      <c r="BK1172" s="740"/>
      <c r="BL1172" s="740"/>
      <c r="BM1172" s="740"/>
      <c r="BN1172" s="740"/>
      <c r="BO1172" s="740"/>
      <c r="BP1172" s="740"/>
      <c r="BQ1172" s="740"/>
      <c r="BR1172" s="740"/>
      <c r="BS1172" s="740"/>
      <c r="BT1172" s="740"/>
      <c r="BU1172" s="740"/>
      <c r="BV1172" s="740"/>
      <c r="BW1172" s="740"/>
      <c r="BX1172" s="740"/>
      <c r="BY1172" s="740"/>
    </row>
    <row r="1173" s="233" customFormat="true" ht="15" customHeight="true" x14ac:dyDescent="0.2">
      <c r="A1173" s="438"/>
      <c r="B1173" s="894"/>
      <c r="C1173" s="895"/>
      <c r="D1173" s="895"/>
      <c r="E1173" s="895"/>
      <c r="F1173" s="895"/>
      <c r="G1173" s="895"/>
      <c r="H1173" s="895"/>
      <c r="I1173" s="895"/>
      <c r="J1173" s="895"/>
      <c r="K1173" s="895"/>
      <c r="L1173" s="895"/>
      <c r="M1173" s="895"/>
      <c r="N1173" s="895"/>
      <c r="O1173" s="895"/>
      <c r="P1173" s="895"/>
      <c r="Q1173" s="895"/>
      <c r="R1173" s="895"/>
      <c r="S1173" s="895"/>
      <c r="T1173" s="895"/>
      <c r="U1173" s="895"/>
      <c r="V1173" s="895"/>
      <c r="W1173" s="895"/>
      <c r="X1173" s="895"/>
      <c r="Y1173" s="895"/>
      <c r="Z1173" s="895"/>
      <c r="BA1173" s="740"/>
      <c r="BB1173" s="266"/>
      <c r="BC1173" s="740"/>
      <c r="BD1173" s="740"/>
      <c r="BE1173" s="740"/>
      <c r="BF1173" s="740"/>
      <c r="BG1173" s="740"/>
      <c r="BH1173" s="740"/>
      <c r="BI1173" s="740"/>
      <c r="BJ1173" s="740"/>
      <c r="BK1173" s="740"/>
      <c r="BL1173" s="740"/>
      <c r="BM1173" s="740"/>
      <c r="BN1173" s="740"/>
      <c r="BO1173" s="740"/>
      <c r="BP1173" s="740"/>
      <c r="BQ1173" s="740"/>
      <c r="BR1173" s="740"/>
      <c r="BS1173" s="740"/>
      <c r="BT1173" s="740"/>
      <c r="BU1173" s="740"/>
      <c r="BV1173" s="740"/>
      <c r="BW1173" s="740"/>
      <c r="BX1173" s="740"/>
      <c r="BY1173" s="740"/>
    </row>
    <row r="1174" s="233" customFormat="true" ht="15" customHeight="true" x14ac:dyDescent="0.2">
      <c r="A1174" s="438"/>
      <c r="B1174" s="894"/>
      <c r="C1174" s="895"/>
      <c r="D1174" s="895"/>
      <c r="E1174" s="895"/>
      <c r="F1174" s="895"/>
      <c r="G1174" s="895"/>
      <c r="H1174" s="895"/>
      <c r="I1174" s="895"/>
      <c r="J1174" s="895"/>
      <c r="K1174" s="895"/>
      <c r="L1174" s="895"/>
      <c r="M1174" s="895"/>
      <c r="N1174" s="895"/>
      <c r="O1174" s="895"/>
      <c r="P1174" s="895"/>
      <c r="Q1174" s="895"/>
      <c r="R1174" s="895"/>
      <c r="S1174" s="895"/>
      <c r="T1174" s="895"/>
      <c r="U1174" s="895"/>
      <c r="V1174" s="895"/>
      <c r="W1174" s="895"/>
      <c r="X1174" s="895"/>
      <c r="Y1174" s="895"/>
      <c r="Z1174" s="895"/>
      <c r="BA1174" s="740"/>
      <c r="BB1174" s="266"/>
      <c r="BC1174" s="740"/>
      <c r="BD1174" s="740"/>
      <c r="BE1174" s="740"/>
      <c r="BF1174" s="740"/>
      <c r="BG1174" s="740"/>
      <c r="BH1174" s="740"/>
      <c r="BI1174" s="740"/>
      <c r="BJ1174" s="740"/>
      <c r="BK1174" s="740"/>
      <c r="BL1174" s="740"/>
      <c r="BM1174" s="740"/>
      <c r="BN1174" s="740"/>
      <c r="BO1174" s="740"/>
      <c r="BP1174" s="740"/>
      <c r="BQ1174" s="740"/>
      <c r="BR1174" s="740"/>
      <c r="BS1174" s="740"/>
      <c r="BT1174" s="740"/>
      <c r="BU1174" s="740"/>
      <c r="BV1174" s="740"/>
      <c r="BW1174" s="740"/>
      <c r="BX1174" s="740"/>
      <c r="BY1174" s="740"/>
    </row>
    <row r="1175" s="233" customFormat="true" ht="15" customHeight="true" x14ac:dyDescent="0.2">
      <c r="A1175" s="438"/>
      <c r="B1175" s="894"/>
      <c r="C1175" s="895"/>
      <c r="D1175" s="895"/>
      <c r="E1175" s="895"/>
      <c r="F1175" s="895"/>
      <c r="G1175" s="895"/>
      <c r="H1175" s="895"/>
      <c r="I1175" s="895"/>
      <c r="J1175" s="895"/>
      <c r="K1175" s="895"/>
      <c r="L1175" s="895"/>
      <c r="M1175" s="895"/>
      <c r="N1175" s="895"/>
      <c r="O1175" s="895"/>
      <c r="P1175" s="895"/>
      <c r="Q1175" s="895"/>
      <c r="R1175" s="895"/>
      <c r="S1175" s="895"/>
      <c r="T1175" s="895"/>
      <c r="U1175" s="895"/>
      <c r="V1175" s="895"/>
      <c r="W1175" s="895"/>
      <c r="X1175" s="895"/>
      <c r="Y1175" s="895"/>
      <c r="Z1175" s="895"/>
      <c r="BA1175" s="740"/>
      <c r="BB1175" s="266"/>
      <c r="BC1175" s="740"/>
      <c r="BD1175" s="740"/>
      <c r="BE1175" s="740"/>
      <c r="BF1175" s="740"/>
      <c r="BG1175" s="740"/>
      <c r="BH1175" s="740"/>
      <c r="BI1175" s="740"/>
      <c r="BJ1175" s="740"/>
      <c r="BK1175" s="740"/>
      <c r="BL1175" s="740"/>
      <c r="BM1175" s="740"/>
      <c r="BN1175" s="740"/>
      <c r="BO1175" s="740"/>
      <c r="BP1175" s="740"/>
      <c r="BQ1175" s="740"/>
      <c r="BR1175" s="740"/>
      <c r="BS1175" s="740"/>
      <c r="BT1175" s="740"/>
      <c r="BU1175" s="740"/>
      <c r="BV1175" s="740"/>
      <c r="BW1175" s="740"/>
      <c r="BX1175" s="740"/>
      <c r="BY1175" s="740"/>
    </row>
    <row r="1176" s="233" customFormat="true" ht="15" customHeight="true" x14ac:dyDescent="0.2">
      <c r="A1176" s="896"/>
      <c r="B1176" s="438"/>
      <c r="C1176" s="897"/>
      <c r="D1176" s="898"/>
      <c r="E1176" s="898"/>
      <c r="F1176" s="898"/>
      <c r="G1176" s="898"/>
      <c r="H1176" s="897"/>
      <c r="I1176" s="898"/>
      <c r="J1176" s="898"/>
      <c r="K1176" s="898"/>
      <c r="L1176" s="898"/>
      <c r="M1176" s="897"/>
      <c r="N1176" s="898"/>
      <c r="O1176" s="898"/>
      <c r="P1176" s="898"/>
      <c r="Q1176" s="898"/>
      <c r="R1176" s="897"/>
      <c r="S1176" s="898"/>
      <c r="T1176" s="898"/>
      <c r="U1176" s="898"/>
      <c r="BA1176" s="740"/>
      <c r="BB1176" s="266"/>
      <c r="BC1176" s="740"/>
      <c r="BD1176" s="740"/>
      <c r="BE1176" s="740"/>
      <c r="BF1176" s="740"/>
      <c r="BG1176" s="740"/>
      <c r="BH1176" s="740"/>
      <c r="BI1176" s="740"/>
      <c r="BJ1176" s="740"/>
      <c r="BK1176" s="740"/>
      <c r="BL1176" s="740"/>
      <c r="BM1176" s="740"/>
      <c r="BN1176" s="740"/>
      <c r="BO1176" s="740"/>
      <c r="BP1176" s="740"/>
      <c r="BQ1176" s="740"/>
      <c r="BR1176" s="740"/>
      <c r="BS1176" s="740"/>
      <c r="BT1176" s="740"/>
      <c r="BU1176" s="740"/>
      <c r="BV1176" s="740"/>
      <c r="BW1176" s="740"/>
      <c r="BX1176" s="740"/>
      <c r="BY1176" s="740"/>
    </row>
    <row r="1177" s="233" customFormat="true" ht="15" customHeight="true" x14ac:dyDescent="0.2">
      <c r="A1177" s="898"/>
      <c r="B1177" s="898"/>
      <c r="C1177" s="897"/>
      <c r="D1177" s="897"/>
      <c r="E1177" s="897"/>
      <c r="F1177" s="897"/>
      <c r="G1177" s="897"/>
      <c r="H1177" s="897"/>
      <c r="I1177" s="897"/>
      <c r="J1177" s="897"/>
      <c r="K1177" s="897"/>
      <c r="L1177" s="897"/>
      <c r="M1177" s="897"/>
      <c r="N1177" s="897"/>
      <c r="O1177" s="897"/>
      <c r="P1177" s="897"/>
      <c r="Q1177" s="897"/>
      <c r="R1177" s="897"/>
      <c r="S1177" s="897"/>
      <c r="T1177" s="897"/>
      <c r="U1177" s="897"/>
      <c r="BA1177" s="740"/>
      <c r="BB1177" s="266"/>
      <c r="BC1177" s="740"/>
      <c r="BD1177" s="740"/>
      <c r="BE1177" s="740"/>
      <c r="BF1177" s="740"/>
      <c r="BG1177" s="740"/>
      <c r="BH1177" s="740"/>
      <c r="BI1177" s="740"/>
      <c r="BJ1177" s="740"/>
      <c r="BK1177" s="740"/>
      <c r="BL1177" s="740"/>
      <c r="BM1177" s="740"/>
      <c r="BN1177" s="740"/>
      <c r="BO1177" s="740"/>
      <c r="BP1177" s="740"/>
      <c r="BQ1177" s="740"/>
      <c r="BR1177" s="740"/>
      <c r="BS1177" s="740"/>
      <c r="BT1177" s="740"/>
      <c r="BU1177" s="740"/>
      <c r="BV1177" s="740"/>
      <c r="BW1177" s="740"/>
      <c r="BX1177" s="740"/>
      <c r="BY1177" s="740"/>
    </row>
    <row r="1178" s="233" customFormat="true" ht="15" customHeight="true" x14ac:dyDescent="0.2">
      <c r="BA1178" s="740"/>
      <c r="BB1178" s="266"/>
      <c r="BC1178" s="740"/>
      <c r="BD1178" s="740"/>
      <c r="BE1178" s="740"/>
      <c r="BF1178" s="740"/>
      <c r="BG1178" s="740"/>
      <c r="BH1178" s="740"/>
      <c r="BI1178" s="740"/>
      <c r="BJ1178" s="740"/>
      <c r="BK1178" s="740"/>
      <c r="BL1178" s="740"/>
      <c r="BM1178" s="740"/>
      <c r="BN1178" s="740"/>
      <c r="BO1178" s="740"/>
      <c r="BP1178" s="740"/>
      <c r="BQ1178" s="740"/>
      <c r="BR1178" s="740"/>
      <c r="BS1178" s="740"/>
      <c r="BT1178" s="740"/>
      <c r="BU1178" s="740"/>
      <c r="BV1178" s="740"/>
      <c r="BW1178" s="740"/>
      <c r="BX1178" s="740"/>
      <c r="BY1178" s="740"/>
    </row>
    <row r="1179" s="233" customFormat="true" ht="15" customHeight="true" x14ac:dyDescent="0.2">
      <c r="BA1179" s="740"/>
      <c r="BB1179" s="266"/>
      <c r="BC1179" s="740"/>
      <c r="BD1179" s="740"/>
      <c r="BE1179" s="740"/>
      <c r="BF1179" s="740"/>
      <c r="BG1179" s="740"/>
      <c r="BH1179" s="740"/>
      <c r="BI1179" s="740"/>
      <c r="BJ1179" s="740"/>
      <c r="BK1179" s="740"/>
      <c r="BL1179" s="740"/>
      <c r="BM1179" s="740"/>
      <c r="BN1179" s="740"/>
      <c r="BO1179" s="740"/>
      <c r="BP1179" s="740"/>
      <c r="BQ1179" s="740"/>
      <c r="BR1179" s="740"/>
      <c r="BS1179" s="740"/>
      <c r="BT1179" s="740"/>
      <c r="BU1179" s="740"/>
      <c r="BV1179" s="740"/>
      <c r="BW1179" s="740"/>
      <c r="BX1179" s="740"/>
      <c r="BY1179" s="740"/>
    </row>
    <row r="1180" s="233" customFormat="true" ht="15" customHeight="true" x14ac:dyDescent="0.2">
      <c r="BA1180" s="740"/>
      <c r="BB1180" s="266"/>
      <c r="BC1180" s="740"/>
      <c r="BD1180" s="740"/>
      <c r="BE1180" s="740"/>
      <c r="BF1180" s="740"/>
      <c r="BG1180" s="740"/>
      <c r="BH1180" s="740"/>
      <c r="BI1180" s="740"/>
      <c r="BJ1180" s="740"/>
      <c r="BK1180" s="740"/>
      <c r="BL1180" s="740"/>
      <c r="BM1180" s="740"/>
      <c r="BN1180" s="740"/>
      <c r="BO1180" s="740"/>
      <c r="BP1180" s="740"/>
      <c r="BQ1180" s="740"/>
      <c r="BR1180" s="740"/>
      <c r="BS1180" s="740"/>
      <c r="BT1180" s="740"/>
      <c r="BU1180" s="740"/>
      <c r="BV1180" s="740"/>
      <c r="BW1180" s="740"/>
      <c r="BX1180" s="740"/>
      <c r="BY1180" s="740"/>
    </row>
    <row r="1181" s="233" customFormat="true" ht="15" customHeight="true" x14ac:dyDescent="0.2">
      <c r="BA1181" s="740"/>
      <c r="BB1181" s="266"/>
      <c r="BC1181" s="740"/>
      <c r="BD1181" s="740"/>
      <c r="BE1181" s="740"/>
      <c r="BF1181" s="740"/>
      <c r="BG1181" s="740"/>
      <c r="BH1181" s="740"/>
      <c r="BI1181" s="740"/>
      <c r="BJ1181" s="740"/>
      <c r="BK1181" s="740"/>
      <c r="BL1181" s="740"/>
      <c r="BM1181" s="740"/>
      <c r="BN1181" s="740"/>
      <c r="BO1181" s="740"/>
      <c r="BP1181" s="740"/>
      <c r="BQ1181" s="740"/>
      <c r="BR1181" s="740"/>
      <c r="BS1181" s="740"/>
      <c r="BT1181" s="740"/>
      <c r="BU1181" s="740"/>
      <c r="BV1181" s="740"/>
      <c r="BW1181" s="740"/>
      <c r="BX1181" s="740"/>
      <c r="BY1181" s="740"/>
    </row>
    <row r="1182" s="233" customFormat="true" ht="15" customHeight="true" x14ac:dyDescent="0.2">
      <c r="BA1182" s="740"/>
      <c r="BB1182" s="266"/>
      <c r="BC1182" s="740"/>
      <c r="BD1182" s="740"/>
      <c r="BE1182" s="740"/>
      <c r="BF1182" s="740"/>
      <c r="BG1182" s="740"/>
      <c r="BH1182" s="740"/>
      <c r="BI1182" s="740"/>
      <c r="BJ1182" s="740"/>
      <c r="BK1182" s="740"/>
      <c r="BL1182" s="740"/>
      <c r="BM1182" s="740"/>
      <c r="BN1182" s="740"/>
      <c r="BO1182" s="740"/>
      <c r="BP1182" s="740"/>
      <c r="BQ1182" s="740"/>
      <c r="BR1182" s="740"/>
      <c r="BS1182" s="740"/>
      <c r="BT1182" s="740"/>
      <c r="BU1182" s="740"/>
      <c r="BV1182" s="740"/>
      <c r="BW1182" s="740"/>
      <c r="BX1182" s="740"/>
      <c r="BY1182" s="740"/>
    </row>
    <row r="1183" s="233" customFormat="true" ht="15" customHeight="true" x14ac:dyDescent="0.2">
      <c r="BA1183" s="740"/>
      <c r="BB1183" s="266"/>
      <c r="BC1183" s="740"/>
      <c r="BD1183" s="740"/>
      <c r="BE1183" s="740"/>
      <c r="BF1183" s="740"/>
      <c r="BG1183" s="740"/>
      <c r="BH1183" s="740"/>
      <c r="BI1183" s="740"/>
      <c r="BJ1183" s="740"/>
      <c r="BK1183" s="740"/>
      <c r="BL1183" s="740"/>
      <c r="BM1183" s="740"/>
      <c r="BN1183" s="740"/>
      <c r="BO1183" s="740"/>
      <c r="BP1183" s="740"/>
      <c r="BQ1183" s="740"/>
      <c r="BR1183" s="740"/>
      <c r="BS1183" s="740"/>
      <c r="BT1183" s="740"/>
      <c r="BU1183" s="740"/>
      <c r="BV1183" s="740"/>
      <c r="BW1183" s="740"/>
      <c r="BX1183" s="740"/>
      <c r="BY1183" s="740"/>
    </row>
    <row r="1184" s="233" customFormat="true" ht="15" customHeight="true" x14ac:dyDescent="0.2">
      <c r="BA1184" s="740"/>
      <c r="BB1184" s="266"/>
      <c r="BC1184" s="740"/>
      <c r="BD1184" s="740"/>
      <c r="BE1184" s="740"/>
      <c r="BF1184" s="740"/>
      <c r="BG1184" s="740"/>
      <c r="BH1184" s="740"/>
      <c r="BI1184" s="740"/>
      <c r="BJ1184" s="740"/>
      <c r="BK1184" s="740"/>
      <c r="BL1184" s="740"/>
      <c r="BM1184" s="740"/>
      <c r="BN1184" s="740"/>
      <c r="BO1184" s="740"/>
      <c r="BP1184" s="740"/>
      <c r="BQ1184" s="740"/>
      <c r="BR1184" s="740"/>
      <c r="BS1184" s="740"/>
      <c r="BT1184" s="740"/>
      <c r="BU1184" s="740"/>
      <c r="BV1184" s="740"/>
      <c r="BW1184" s="740"/>
      <c r="BX1184" s="740"/>
      <c r="BY1184" s="740"/>
    </row>
    <row r="1185" s="233" customFormat="true" ht="15" customHeight="true" x14ac:dyDescent="0.2">
      <c r="BA1185" s="740"/>
      <c r="BB1185" s="266"/>
      <c r="BC1185" s="740"/>
      <c r="BD1185" s="740"/>
      <c r="BE1185" s="740"/>
      <c r="BF1185" s="740"/>
      <c r="BG1185" s="740"/>
      <c r="BH1185" s="740"/>
      <c r="BI1185" s="740"/>
      <c r="BJ1185" s="740"/>
      <c r="BK1185" s="740"/>
      <c r="BL1185" s="740"/>
      <c r="BM1185" s="740"/>
      <c r="BN1185" s="740"/>
      <c r="BO1185" s="740"/>
      <c r="BP1185" s="740"/>
      <c r="BQ1185" s="740"/>
      <c r="BR1185" s="740"/>
      <c r="BS1185" s="740"/>
      <c r="BT1185" s="740"/>
      <c r="BU1185" s="740"/>
      <c r="BV1185" s="740"/>
      <c r="BW1185" s="740"/>
      <c r="BX1185" s="740"/>
      <c r="BY1185" s="740"/>
    </row>
    <row r="1186" s="233" customFormat="true" ht="15" customHeight="true" x14ac:dyDescent="0.2">
      <c r="BA1186" s="740"/>
      <c r="BB1186" s="266"/>
      <c r="BC1186" s="740"/>
      <c r="BD1186" s="740"/>
      <c r="BE1186" s="740"/>
      <c r="BF1186" s="740"/>
      <c r="BG1186" s="740"/>
      <c r="BH1186" s="740"/>
      <c r="BI1186" s="740"/>
      <c r="BJ1186" s="740"/>
      <c r="BK1186" s="740"/>
      <c r="BL1186" s="740"/>
      <c r="BM1186" s="740"/>
      <c r="BN1186" s="740"/>
      <c r="BO1186" s="740"/>
      <c r="BP1186" s="740"/>
      <c r="BQ1186" s="740"/>
      <c r="BR1186" s="740"/>
      <c r="BS1186" s="740"/>
      <c r="BT1186" s="740"/>
      <c r="BU1186" s="740"/>
      <c r="BV1186" s="740"/>
      <c r="BW1186" s="740"/>
      <c r="BX1186" s="740"/>
      <c r="BY1186" s="740"/>
    </row>
    <row r="1187" s="233" customFormat="true" ht="15" customHeight="true" x14ac:dyDescent="0.2">
      <c r="BA1187" s="740"/>
      <c r="BB1187" s="266"/>
      <c r="BC1187" s="740"/>
      <c r="BD1187" s="740"/>
      <c r="BE1187" s="740"/>
      <c r="BF1187" s="740"/>
      <c r="BG1187" s="740"/>
      <c r="BH1187" s="740"/>
      <c r="BI1187" s="740"/>
      <c r="BJ1187" s="740"/>
      <c r="BK1187" s="740"/>
      <c r="BL1187" s="740"/>
      <c r="BM1187" s="740"/>
      <c r="BN1187" s="740"/>
      <c r="BO1187" s="740"/>
      <c r="BP1187" s="740"/>
      <c r="BQ1187" s="740"/>
      <c r="BR1187" s="740"/>
      <c r="BS1187" s="740"/>
      <c r="BT1187" s="740"/>
      <c r="BU1187" s="740"/>
      <c r="BV1187" s="740"/>
      <c r="BW1187" s="740"/>
      <c r="BX1187" s="740"/>
      <c r="BY1187" s="740"/>
    </row>
    <row r="1188" s="233" customFormat="true" ht="15" customHeight="true" x14ac:dyDescent="0.2">
      <c r="BA1188" s="740"/>
      <c r="BB1188" s="266"/>
      <c r="BC1188" s="740"/>
      <c r="BD1188" s="740"/>
      <c r="BE1188" s="740"/>
      <c r="BF1188" s="740"/>
      <c r="BG1188" s="740"/>
      <c r="BH1188" s="740"/>
      <c r="BI1188" s="740"/>
      <c r="BJ1188" s="740"/>
      <c r="BK1188" s="740"/>
      <c r="BL1188" s="740"/>
      <c r="BM1188" s="740"/>
      <c r="BN1188" s="740"/>
      <c r="BO1188" s="740"/>
      <c r="BP1188" s="740"/>
      <c r="BQ1188" s="740"/>
      <c r="BR1188" s="740"/>
      <c r="BS1188" s="740"/>
      <c r="BT1188" s="740"/>
      <c r="BU1188" s="740"/>
      <c r="BV1188" s="740"/>
      <c r="BW1188" s="740"/>
      <c r="BX1188" s="740"/>
      <c r="BY1188" s="740"/>
    </row>
    <row r="1189" s="233" customFormat="true" ht="15" customHeight="true" x14ac:dyDescent="0.2">
      <c r="BA1189" s="740"/>
      <c r="BB1189" s="266"/>
      <c r="BC1189" s="740"/>
      <c r="BD1189" s="740"/>
      <c r="BE1189" s="740"/>
      <c r="BF1189" s="740"/>
      <c r="BG1189" s="740"/>
      <c r="BH1189" s="740"/>
      <c r="BI1189" s="740"/>
      <c r="BJ1189" s="740"/>
      <c r="BK1189" s="740"/>
      <c r="BL1189" s="740"/>
      <c r="BM1189" s="740"/>
      <c r="BN1189" s="740"/>
      <c r="BO1189" s="740"/>
      <c r="BP1189" s="740"/>
      <c r="BQ1189" s="740"/>
      <c r="BR1189" s="740"/>
      <c r="BS1189" s="740"/>
      <c r="BT1189" s="740"/>
      <c r="BU1189" s="740"/>
      <c r="BV1189" s="740"/>
      <c r="BW1189" s="740"/>
      <c r="BX1189" s="740"/>
      <c r="BY1189" s="740"/>
    </row>
    <row r="1190" s="233" customFormat="true" ht="15" customHeight="true" x14ac:dyDescent="0.2">
      <c r="BA1190" s="740"/>
      <c r="BB1190" s="266"/>
      <c r="BC1190" s="740"/>
      <c r="BD1190" s="740"/>
      <c r="BE1190" s="740"/>
      <c r="BF1190" s="740"/>
      <c r="BG1190" s="740"/>
      <c r="BH1190" s="740"/>
      <c r="BI1190" s="740"/>
      <c r="BJ1190" s="740"/>
      <c r="BK1190" s="740"/>
      <c r="BL1190" s="740"/>
      <c r="BM1190" s="740"/>
      <c r="BN1190" s="740"/>
      <c r="BO1190" s="740"/>
      <c r="BP1190" s="740"/>
      <c r="BQ1190" s="740"/>
      <c r="BR1190" s="740"/>
      <c r="BS1190" s="740"/>
      <c r="BT1190" s="740"/>
      <c r="BU1190" s="740"/>
      <c r="BV1190" s="740"/>
      <c r="BW1190" s="740"/>
      <c r="BX1190" s="740"/>
      <c r="BY1190" s="740"/>
    </row>
    <row r="1191" s="233" customFormat="true" ht="15" customHeight="true" x14ac:dyDescent="0.2">
      <c r="BA1191" s="740"/>
      <c r="BB1191" s="266"/>
      <c r="BC1191" s="740"/>
      <c r="BD1191" s="740"/>
      <c r="BE1191" s="740"/>
      <c r="BF1191" s="740"/>
      <c r="BG1191" s="740"/>
      <c r="BH1191" s="740"/>
      <c r="BI1191" s="740"/>
      <c r="BJ1191" s="740"/>
      <c r="BK1191" s="740"/>
      <c r="BL1191" s="740"/>
      <c r="BM1191" s="740"/>
      <c r="BN1191" s="740"/>
      <c r="BO1191" s="740"/>
      <c r="BP1191" s="740"/>
      <c r="BQ1191" s="740"/>
      <c r="BR1191" s="740"/>
      <c r="BS1191" s="740"/>
      <c r="BT1191" s="740"/>
      <c r="BU1191" s="740"/>
      <c r="BV1191" s="740"/>
      <c r="BW1191" s="740"/>
      <c r="BX1191" s="740"/>
      <c r="BY1191" s="740"/>
    </row>
    <row r="1192" s="233" customFormat="true" ht="15" customHeight="true" x14ac:dyDescent="0.2">
      <c r="BA1192" s="740"/>
      <c r="BB1192" s="266"/>
      <c r="BC1192" s="740"/>
      <c r="BD1192" s="740"/>
      <c r="BE1192" s="740"/>
      <c r="BF1192" s="740"/>
      <c r="BG1192" s="740"/>
      <c r="BH1192" s="740"/>
      <c r="BI1192" s="740"/>
      <c r="BJ1192" s="740"/>
      <c r="BK1192" s="740"/>
      <c r="BL1192" s="740"/>
      <c r="BM1192" s="740"/>
      <c r="BN1192" s="740"/>
      <c r="BO1192" s="740"/>
      <c r="BP1192" s="740"/>
      <c r="BQ1192" s="740"/>
      <c r="BR1192" s="740"/>
      <c r="BS1192" s="740"/>
      <c r="BT1192" s="740"/>
      <c r="BU1192" s="740"/>
      <c r="BV1192" s="740"/>
      <c r="BW1192" s="740"/>
      <c r="BX1192" s="740"/>
      <c r="BY1192" s="740"/>
    </row>
    <row r="1193" s="233" customFormat="true" ht="15" customHeight="true" x14ac:dyDescent="0.2">
      <c r="BA1193" s="740"/>
      <c r="BB1193" s="266"/>
      <c r="BC1193" s="740"/>
      <c r="BD1193" s="740"/>
      <c r="BE1193" s="740"/>
      <c r="BF1193" s="740"/>
      <c r="BG1193" s="740"/>
      <c r="BH1193" s="740"/>
      <c r="BI1193" s="740"/>
      <c r="BJ1193" s="740"/>
      <c r="BK1193" s="740"/>
      <c r="BL1193" s="740"/>
      <c r="BM1193" s="740"/>
      <c r="BN1193" s="740"/>
      <c r="BO1193" s="740"/>
      <c r="BP1193" s="740"/>
      <c r="BQ1193" s="740"/>
      <c r="BR1193" s="740"/>
      <c r="BS1193" s="740"/>
      <c r="BT1193" s="740"/>
      <c r="BU1193" s="740"/>
      <c r="BV1193" s="740"/>
      <c r="BW1193" s="740"/>
      <c r="BX1193" s="740"/>
      <c r="BY1193" s="740"/>
    </row>
    <row r="1194" s="233" customFormat="true" ht="15" customHeight="true" x14ac:dyDescent="0.2">
      <c r="BA1194" s="740"/>
      <c r="BB1194" s="266"/>
      <c r="BC1194" s="740"/>
      <c r="BD1194" s="740"/>
      <c r="BE1194" s="740"/>
      <c r="BF1194" s="740"/>
      <c r="BG1194" s="740"/>
      <c r="BH1194" s="740"/>
      <c r="BI1194" s="740"/>
      <c r="BJ1194" s="740"/>
      <c r="BK1194" s="740"/>
      <c r="BL1194" s="740"/>
      <c r="BM1194" s="740"/>
      <c r="BN1194" s="740"/>
      <c r="BO1194" s="740"/>
      <c r="BP1194" s="740"/>
      <c r="BQ1194" s="740"/>
      <c r="BR1194" s="740"/>
      <c r="BS1194" s="740"/>
      <c r="BT1194" s="740"/>
      <c r="BU1194" s="740"/>
      <c r="BV1194" s="740"/>
      <c r="BW1194" s="740"/>
      <c r="BX1194" s="740"/>
      <c r="BY1194" s="740"/>
    </row>
    <row r="1195" s="233" customFormat="true" ht="15" customHeight="true" x14ac:dyDescent="0.2">
      <c r="BA1195" s="740"/>
      <c r="BB1195" s="266"/>
      <c r="BC1195" s="740"/>
      <c r="BD1195" s="740"/>
      <c r="BE1195" s="740"/>
      <c r="BF1195" s="740"/>
      <c r="BG1195" s="740"/>
      <c r="BH1195" s="740"/>
      <c r="BI1195" s="740"/>
      <c r="BJ1195" s="740"/>
      <c r="BK1195" s="740"/>
      <c r="BL1195" s="740"/>
      <c r="BM1195" s="740"/>
      <c r="BN1195" s="740"/>
      <c r="BO1195" s="740"/>
      <c r="BP1195" s="740"/>
      <c r="BQ1195" s="740"/>
      <c r="BR1195" s="740"/>
      <c r="BS1195" s="740"/>
      <c r="BT1195" s="740"/>
      <c r="BU1195" s="740"/>
      <c r="BV1195" s="740"/>
      <c r="BW1195" s="740"/>
      <c r="BX1195" s="740"/>
      <c r="BY1195" s="740"/>
    </row>
    <row r="1196" s="233" customFormat="true" ht="15" customHeight="true" x14ac:dyDescent="0.2">
      <c r="BA1196" s="740"/>
      <c r="BB1196" s="266"/>
      <c r="BC1196" s="740"/>
      <c r="BD1196" s="740"/>
      <c r="BE1196" s="740"/>
      <c r="BF1196" s="740"/>
      <c r="BG1196" s="740"/>
      <c r="BH1196" s="740"/>
      <c r="BI1196" s="740"/>
      <c r="BJ1196" s="740"/>
      <c r="BK1196" s="740"/>
      <c r="BL1196" s="740"/>
      <c r="BM1196" s="740"/>
      <c r="BN1196" s="740"/>
      <c r="BO1196" s="740"/>
      <c r="BP1196" s="740"/>
      <c r="BQ1196" s="740"/>
      <c r="BR1196" s="740"/>
      <c r="BS1196" s="740"/>
      <c r="BT1196" s="740"/>
      <c r="BU1196" s="740"/>
      <c r="BV1196" s="740"/>
      <c r="BW1196" s="740"/>
      <c r="BX1196" s="740"/>
      <c r="BY1196" s="740"/>
    </row>
    <row r="1197" s="233" customFormat="true" ht="15" customHeight="true" x14ac:dyDescent="0.2">
      <c r="BA1197" s="740"/>
      <c r="BB1197" s="266"/>
      <c r="BC1197" s="740"/>
      <c r="BD1197" s="740"/>
      <c r="BE1197" s="740"/>
      <c r="BF1197" s="740"/>
      <c r="BG1197" s="740"/>
      <c r="BH1197" s="740"/>
      <c r="BI1197" s="740"/>
      <c r="BJ1197" s="740"/>
      <c r="BK1197" s="740"/>
      <c r="BL1197" s="740"/>
      <c r="BM1197" s="740"/>
      <c r="BN1197" s="740"/>
      <c r="BO1197" s="740"/>
      <c r="BP1197" s="740"/>
      <c r="BQ1197" s="740"/>
      <c r="BR1197" s="740"/>
      <c r="BS1197" s="740"/>
      <c r="BT1197" s="740"/>
      <c r="BU1197" s="740"/>
      <c r="BV1197" s="740"/>
      <c r="BW1197" s="740"/>
      <c r="BX1197" s="740"/>
      <c r="BY1197" s="740"/>
    </row>
    <row r="1198" s="233" customFormat="true" ht="15" customHeight="true" x14ac:dyDescent="0.2">
      <c r="BA1198" s="740"/>
      <c r="BB1198" s="266"/>
      <c r="BC1198" s="740"/>
      <c r="BD1198" s="740"/>
      <c r="BE1198" s="740"/>
      <c r="BF1198" s="740"/>
      <c r="BG1198" s="740"/>
      <c r="BH1198" s="740"/>
      <c r="BI1198" s="740"/>
      <c r="BJ1198" s="740"/>
      <c r="BK1198" s="740"/>
      <c r="BL1198" s="740"/>
      <c r="BM1198" s="740"/>
      <c r="BN1198" s="740"/>
      <c r="BO1198" s="740"/>
      <c r="BP1198" s="740"/>
      <c r="BQ1198" s="740"/>
      <c r="BR1198" s="740"/>
      <c r="BS1198" s="740"/>
      <c r="BT1198" s="740"/>
      <c r="BU1198" s="740"/>
      <c r="BV1198" s="740"/>
      <c r="BW1198" s="740"/>
      <c r="BX1198" s="740"/>
      <c r="BY1198" s="740"/>
    </row>
    <row r="1199" s="233" customFormat="true" ht="15" customHeight="true" x14ac:dyDescent="0.2">
      <c r="BA1199" s="740"/>
      <c r="BB1199" s="266"/>
      <c r="BC1199" s="740"/>
      <c r="BD1199" s="740"/>
      <c r="BE1199" s="740"/>
      <c r="BF1199" s="740"/>
      <c r="BG1199" s="740"/>
      <c r="BH1199" s="740"/>
      <c r="BI1199" s="740"/>
      <c r="BJ1199" s="740"/>
      <c r="BK1199" s="740"/>
      <c r="BL1199" s="740"/>
      <c r="BM1199" s="740"/>
      <c r="BN1199" s="740"/>
      <c r="BO1199" s="740"/>
      <c r="BP1199" s="740"/>
      <c r="BQ1199" s="740"/>
      <c r="BR1199" s="740"/>
      <c r="BS1199" s="740"/>
      <c r="BT1199" s="740"/>
      <c r="BU1199" s="740"/>
      <c r="BV1199" s="740"/>
      <c r="BW1199" s="740"/>
      <c r="BX1199" s="740"/>
      <c r="BY1199" s="740"/>
    </row>
    <row r="1200" s="233" customFormat="true" ht="15" customHeight="true" x14ac:dyDescent="0.2">
      <c r="BA1200" s="740"/>
      <c r="BB1200" s="266"/>
      <c r="BC1200" s="740"/>
      <c r="BD1200" s="740"/>
      <c r="BE1200" s="740"/>
      <c r="BF1200" s="740"/>
      <c r="BG1200" s="740"/>
      <c r="BH1200" s="740"/>
      <c r="BI1200" s="740"/>
      <c r="BJ1200" s="740"/>
      <c r="BK1200" s="740"/>
      <c r="BL1200" s="740"/>
      <c r="BM1200" s="740"/>
      <c r="BN1200" s="740"/>
      <c r="BO1200" s="740"/>
      <c r="BP1200" s="740"/>
      <c r="BQ1200" s="740"/>
      <c r="BR1200" s="740"/>
      <c r="BS1200" s="740"/>
      <c r="BT1200" s="740"/>
      <c r="BU1200" s="740"/>
      <c r="BV1200" s="740"/>
      <c r="BW1200" s="740"/>
      <c r="BX1200" s="740"/>
      <c r="BY1200" s="740"/>
    </row>
  </sheetData>
  <mergeCells count="995">
    <mergeCell ref="BA347:BA348"/>
    <mergeCell ref="BA349:BA350"/>
    <mergeCell ref="BA351:BA352"/>
    <mergeCell ref="BA353:BA354"/>
    <mergeCell ref="BA153:BA165"/>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4"/>
    <mergeCell ref="C133:G133"/>
    <mergeCell ref="H133:L133"/>
    <mergeCell ref="C220:G220"/>
    <mergeCell ref="H220:L220"/>
    <mergeCell ref="M220:Q220"/>
    <mergeCell ref="A208:B208"/>
    <mergeCell ref="A1026:B1026"/>
    <mergeCell ref="A1031:A1033"/>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O456"/>
    <mergeCell ref="C453:D453"/>
    <mergeCell ref="H453:I453"/>
    <mergeCell ref="M453:N453"/>
    <mergeCell ref="C454:D454"/>
    <mergeCell ref="H454:I454"/>
    <mergeCell ref="M454:N454"/>
    <mergeCell ref="C459:D459"/>
    <mergeCell ref="H459:J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E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O511:Q511"/>
    <mergeCell ref="C512:D512"/>
    <mergeCell ref="H512:I512"/>
    <mergeCell ref="C509:D509"/>
    <mergeCell ref="H509:I509"/>
    <mergeCell ref="M509:N509"/>
    <mergeCell ref="C510:D510"/>
    <mergeCell ref="H510:I510"/>
    <mergeCell ref="M510:Q510"/>
    <mergeCell ref="C513:D513"/>
    <mergeCell ref="H513:I513"/>
    <mergeCell ref="M513:N513"/>
    <mergeCell ref="C514:D514"/>
    <mergeCell ref="H514:I514"/>
    <mergeCell ref="M514:N514"/>
    <mergeCell ref="C511:D511"/>
    <mergeCell ref="H511:I511"/>
    <mergeCell ref="M511:N512"/>
    <mergeCell ref="C517:D517"/>
    <mergeCell ref="H517:I518"/>
    <mergeCell ref="J517:L517"/>
    <mergeCell ref="M517:N518"/>
    <mergeCell ref="C518:D518"/>
    <mergeCell ref="C519:D519"/>
    <mergeCell ref="H519:I519"/>
    <mergeCell ref="M519:N519"/>
    <mergeCell ref="C515:D515"/>
    <mergeCell ref="H515:I515"/>
    <mergeCell ref="M515:N515"/>
    <mergeCell ref="C516:D516"/>
    <mergeCell ref="H516:L516"/>
    <mergeCell ref="M516:O516"/>
    <mergeCell ref="C522:G522"/>
    <mergeCell ref="H522:J522"/>
    <mergeCell ref="M522:N522"/>
    <mergeCell ref="C523:D524"/>
    <mergeCell ref="E523:G523"/>
    <mergeCell ref="H523:I524"/>
    <mergeCell ref="M523:N523"/>
    <mergeCell ref="M524:N524"/>
    <mergeCell ref="C520:D520"/>
    <mergeCell ref="H520:I520"/>
    <mergeCell ref="M520:N520"/>
    <mergeCell ref="C521:D521"/>
    <mergeCell ref="H521:I521"/>
    <mergeCell ref="M521:N521"/>
    <mergeCell ref="C527:D527"/>
    <mergeCell ref="H527:I527"/>
    <mergeCell ref="M527:N527"/>
    <mergeCell ref="C528:E528"/>
    <mergeCell ref="H528:I528"/>
    <mergeCell ref="M528:N528"/>
    <mergeCell ref="C525:D525"/>
    <mergeCell ref="H525:I525"/>
    <mergeCell ref="M525:N525"/>
    <mergeCell ref="C526:D526"/>
    <mergeCell ref="H526:I526"/>
    <mergeCell ref="M526:N526"/>
    <mergeCell ref="C532:D532"/>
    <mergeCell ref="H532:I532"/>
    <mergeCell ref="M532:N532"/>
    <mergeCell ref="C533:D533"/>
    <mergeCell ref="H533:I533"/>
    <mergeCell ref="M533:N533"/>
    <mergeCell ref="C529:D530"/>
    <mergeCell ref="H529:I529"/>
    <mergeCell ref="M529:N529"/>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O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J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E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8B7F2-1688-42F8-86BC-600436B49A72}">
  <sheetPr codeName="Feuil7"/>
  <dimension ref="A1:CZ1072"/>
  <sheetViews>
    <sheetView showGridLines="false" zoomScaleNormal="100" workbookViewId="0"/>
  </sheetViews>
  <sheetFormatPr defaultColWidth="9.140625" defaultRowHeight="15" customHeight="true" x14ac:dyDescent="0.2"/>
  <cols>
    <col min="1" max="1" width="31.5703125" style="266" customWidth="true"/>
    <col min="2" max="2" width="41.5703125" style="266" customWidth="true"/>
    <col min="3" max="7" width="10.7109375" style="266" customWidth="true"/>
    <col min="8" max="17" width="10.7109375" style="2116" customWidth="true"/>
    <col min="18" max="24" width="12.5703125" style="2116" customWidth="true"/>
    <col min="25" max="52" width="12.5703125" style="233" customWidth="true"/>
    <col min="53" max="53" width="31.5703125" style="2116" customWidth="true"/>
    <col min="54" max="54" width="41.5703125" style="266" customWidth="true"/>
    <col min="55" max="69" width="9.140625" style="2116" customWidth="true"/>
    <col min="70" max="76" width="12.5703125" style="2116" customWidth="true"/>
    <col min="77" max="104" width="12.5703125" style="233" customWidth="true"/>
    <col min="105" max="115" width="10.5703125" style="2116" customWidth="true"/>
    <col min="116" max="16384" width="9.140625" style="2116"/>
  </cols>
  <sheetData>
    <row r="1" s="111" customFormat="true" ht="18" customHeight="true" x14ac:dyDescent="0.2">
      <c r="A1" s="134"/>
      <c r="B1" s="134"/>
      <c r="C1" s="134"/>
      <c r="D1" s="134"/>
      <c r="E1" s="134"/>
      <c r="F1" s="134"/>
      <c r="G1" s="134"/>
      <c r="Y1" s="233"/>
      <c r="Z1" s="233"/>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B1" s="134"/>
      <c r="BY1" s="233"/>
      <c r="BZ1" s="233"/>
      <c r="CA1" s="233"/>
      <c r="CB1" s="233"/>
      <c r="CC1" s="233"/>
      <c r="CD1" s="233"/>
      <c r="CE1" s="233"/>
      <c r="CF1" s="233"/>
      <c r="CG1" s="233"/>
      <c r="CH1" s="233"/>
      <c r="CI1" s="233"/>
      <c r="CJ1" s="233"/>
      <c r="CK1" s="233"/>
      <c r="CL1" s="233"/>
      <c r="CM1" s="233"/>
      <c r="CN1" s="233"/>
      <c r="CO1" s="233"/>
      <c r="CP1" s="233"/>
      <c r="CQ1" s="233"/>
      <c r="CR1" s="233"/>
      <c r="CS1" s="233"/>
      <c r="CT1" s="233"/>
      <c r="CU1" s="233"/>
      <c r="CV1" s="233"/>
      <c r="CW1" s="233"/>
      <c r="CX1" s="233"/>
      <c r="CY1" s="233"/>
      <c r="CZ1" s="233"/>
    </row>
    <row r="2" s="111" customFormat="true" ht="22.5" customHeight="true" x14ac:dyDescent="0.35">
      <c r="A2" s="253" t="str">
        <f>A1026</f>
        <v>Tunisia</v>
      </c>
      <c r="B2" s="254"/>
      <c r="C2" s="134"/>
      <c r="D2" s="134"/>
      <c r="E2" s="134"/>
      <c r="F2" s="134"/>
      <c r="G2" s="134"/>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B2" s="134"/>
      <c r="BY2" s="233"/>
      <c r="BZ2" s="233"/>
      <c r="CA2" s="233"/>
      <c r="CB2" s="233"/>
      <c r="CC2" s="233"/>
      <c r="CD2" s="233"/>
      <c r="CE2" s="233"/>
      <c r="CF2" s="233"/>
      <c r="CG2" s="233"/>
      <c r="CH2" s="233"/>
      <c r="CI2" s="233"/>
      <c r="CJ2" s="233"/>
      <c r="CK2" s="233"/>
      <c r="CL2" s="233"/>
      <c r="CM2" s="233"/>
      <c r="CN2" s="233"/>
      <c r="CO2" s="233"/>
      <c r="CP2" s="233"/>
      <c r="CQ2" s="233"/>
      <c r="CR2" s="233"/>
      <c r="CS2" s="233"/>
      <c r="CT2" s="233"/>
      <c r="CU2" s="233"/>
      <c r="CV2" s="233"/>
      <c r="CW2" s="233"/>
      <c r="CX2" s="233"/>
      <c r="CY2" s="233"/>
      <c r="CZ2" s="233"/>
    </row>
    <row r="3" s="111" customFormat="true" ht="22.5" customHeight="true" x14ac:dyDescent="0.35">
      <c r="A3" s="138" t="str">
        <f>A1034</f>
        <v>2018</v>
      </c>
      <c r="B3" s="256"/>
      <c r="C3" s="134"/>
      <c r="D3" s="134"/>
      <c r="E3" s="134"/>
      <c r="F3" s="134"/>
      <c r="G3" s="134"/>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B3" s="134"/>
      <c r="BY3" s="233"/>
      <c r="BZ3" s="233"/>
      <c r="CA3" s="233"/>
      <c r="CB3" s="233"/>
      <c r="CC3" s="233"/>
      <c r="CD3" s="233"/>
      <c r="CE3" s="233"/>
      <c r="CF3" s="233"/>
      <c r="CG3" s="233"/>
      <c r="CH3" s="233"/>
      <c r="CI3" s="233"/>
      <c r="CJ3" s="233"/>
      <c r="CK3" s="233"/>
      <c r="CL3" s="233"/>
      <c r="CM3" s="233"/>
      <c r="CN3" s="233"/>
      <c r="CO3" s="233"/>
      <c r="CP3" s="233"/>
      <c r="CQ3" s="233"/>
      <c r="CR3" s="233"/>
      <c r="CS3" s="233"/>
      <c r="CT3" s="233"/>
      <c r="CU3" s="233"/>
      <c r="CV3" s="233"/>
      <c r="CW3" s="233"/>
      <c r="CX3" s="233"/>
      <c r="CY3" s="233"/>
      <c r="CZ3" s="233"/>
    </row>
    <row r="4" s="111" customFormat="true" ht="22.5" customHeight="true" x14ac:dyDescent="0.35">
      <c r="A4" s="255" t="s">
        <v>96</v>
      </c>
      <c r="B4" s="256"/>
      <c r="C4" s="134"/>
      <c r="D4" s="134"/>
      <c r="E4" s="134"/>
      <c r="F4" s="134"/>
      <c r="G4" s="134"/>
      <c r="Y4" s="233"/>
      <c r="Z4" s="233"/>
      <c r="AA4" s="233"/>
      <c r="AB4" s="233"/>
      <c r="AC4" s="233"/>
      <c r="AD4" s="233"/>
      <c r="AE4" s="233"/>
      <c r="AF4" s="233"/>
      <c r="AG4" s="233"/>
      <c r="AH4" s="233"/>
      <c r="AI4" s="233"/>
      <c r="AJ4" s="233"/>
      <c r="AK4" s="233"/>
      <c r="AL4" s="233"/>
      <c r="AM4" s="233"/>
      <c r="AN4" s="233"/>
      <c r="AO4" s="233"/>
      <c r="AP4" s="233"/>
      <c r="AQ4" s="233"/>
      <c r="AR4" s="233"/>
      <c r="AS4" s="233"/>
      <c r="AT4" s="233"/>
      <c r="AU4" s="233"/>
      <c r="AV4" s="233"/>
      <c r="AW4" s="233"/>
      <c r="AX4" s="233"/>
      <c r="AY4" s="233"/>
      <c r="AZ4" s="233"/>
      <c r="BB4" s="134"/>
      <c r="BY4" s="233"/>
      <c r="BZ4" s="233"/>
      <c r="CA4" s="233"/>
      <c r="CB4" s="233"/>
      <c r="CC4" s="233"/>
      <c r="CD4" s="233"/>
      <c r="CE4" s="233"/>
      <c r="CF4" s="233"/>
      <c r="CG4" s="233"/>
      <c r="CH4" s="233"/>
      <c r="CI4" s="233"/>
      <c r="CJ4" s="233"/>
      <c r="CK4" s="233"/>
      <c r="CL4" s="233"/>
      <c r="CM4" s="233"/>
      <c r="CN4" s="233"/>
      <c r="CO4" s="233"/>
      <c r="CP4" s="233"/>
      <c r="CQ4" s="233"/>
      <c r="CR4" s="233"/>
      <c r="CS4" s="233"/>
      <c r="CT4" s="233"/>
      <c r="CU4" s="233"/>
      <c r="CV4" s="233"/>
      <c r="CW4" s="233"/>
      <c r="CX4" s="233"/>
      <c r="CY4" s="233"/>
      <c r="CZ4" s="233"/>
    </row>
    <row r="5" s="111" customFormat="true" ht="20.1" customHeight="true" x14ac:dyDescent="0.35">
      <c r="A5" s="255" t="s">
        <v>97</v>
      </c>
      <c r="B5" s="256"/>
      <c r="C5" s="134"/>
      <c r="D5" s="134"/>
      <c r="E5" s="134"/>
      <c r="F5" s="134"/>
      <c r="G5" s="134"/>
      <c r="Y5" s="233"/>
      <c r="Z5" s="233"/>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AZ5" s="233"/>
      <c r="BB5" s="134"/>
      <c r="BY5" s="233"/>
      <c r="BZ5" s="233"/>
      <c r="CA5" s="233"/>
      <c r="CB5" s="233"/>
      <c r="CC5" s="233"/>
      <c r="CD5" s="233"/>
      <c r="CE5" s="233"/>
      <c r="CF5" s="233"/>
      <c r="CG5" s="233"/>
      <c r="CH5" s="233"/>
      <c r="CI5" s="233"/>
      <c r="CJ5" s="233"/>
      <c r="CK5" s="233"/>
      <c r="CL5" s="233"/>
      <c r="CM5" s="233"/>
      <c r="CN5" s="233"/>
      <c r="CO5" s="233"/>
      <c r="CP5" s="233"/>
      <c r="CQ5" s="233"/>
      <c r="CR5" s="233"/>
      <c r="CS5" s="233"/>
      <c r="CT5" s="233"/>
      <c r="CU5" s="233"/>
      <c r="CV5" s="233"/>
      <c r="CW5" s="233"/>
      <c r="CX5" s="233"/>
      <c r="CY5" s="233"/>
      <c r="CZ5" s="233"/>
    </row>
    <row r="6" s="111" customFormat="true" ht="15" customHeight="true" x14ac:dyDescent="0.2">
      <c r="A6" s="257" t="s">
        <v>98</v>
      </c>
      <c r="B6" s="258"/>
      <c r="C6" s="134"/>
      <c r="D6" s="134"/>
      <c r="E6" s="134"/>
      <c r="F6" s="134"/>
      <c r="G6" s="134"/>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B6" s="134"/>
      <c r="BY6" s="233"/>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row>
    <row r="7" s="111" customFormat="true" ht="15" customHeight="true" x14ac:dyDescent="0.2">
      <c r="A7" s="259" t="s">
        <v>40</v>
      </c>
      <c r="B7" s="260"/>
      <c r="C7" s="134"/>
      <c r="D7" s="134"/>
      <c r="E7" s="134"/>
      <c r="F7" s="134"/>
      <c r="G7" s="134"/>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B7" s="134"/>
      <c r="BY7" s="233"/>
      <c r="BZ7" s="233"/>
      <c r="CA7" s="233"/>
      <c r="CB7" s="233"/>
      <c r="CC7" s="233"/>
      <c r="CD7" s="233"/>
      <c r="CE7" s="233"/>
      <c r="CF7" s="233"/>
      <c r="CG7" s="233"/>
      <c r="CH7" s="233"/>
      <c r="CI7" s="233"/>
      <c r="CJ7" s="233"/>
      <c r="CK7" s="233"/>
      <c r="CL7" s="233"/>
      <c r="CM7" s="233"/>
      <c r="CN7" s="233"/>
      <c r="CO7" s="233"/>
      <c r="CP7" s="233"/>
      <c r="CQ7" s="233"/>
      <c r="CR7" s="233"/>
      <c r="CS7" s="233"/>
      <c r="CT7" s="233"/>
      <c r="CU7" s="233"/>
      <c r="CV7" s="233"/>
      <c r="CW7" s="233"/>
      <c r="CX7" s="233"/>
      <c r="CY7" s="233"/>
      <c r="CZ7" s="233"/>
    </row>
    <row r="8" s="111" customFormat="true" ht="15" customHeight="true" x14ac:dyDescent="0.2">
      <c r="A8" s="259" t="s">
        <v>39</v>
      </c>
      <c r="B8" s="260"/>
      <c r="C8" s="134"/>
      <c r="D8" s="134"/>
      <c r="E8" s="134"/>
      <c r="F8" s="134"/>
      <c r="G8" s="134"/>
      <c r="Y8" s="233"/>
      <c r="Z8" s="233"/>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AZ8" s="233"/>
      <c r="BB8" s="134"/>
      <c r="BY8" s="233"/>
      <c r="BZ8" s="233"/>
      <c r="CA8" s="233"/>
      <c r="CB8" s="233"/>
      <c r="CC8" s="233"/>
      <c r="CD8" s="233"/>
      <c r="CE8" s="233"/>
      <c r="CF8" s="233"/>
      <c r="CG8" s="233"/>
      <c r="CH8" s="233"/>
      <c r="CI8" s="233"/>
      <c r="CJ8" s="233"/>
      <c r="CK8" s="233"/>
      <c r="CL8" s="233"/>
      <c r="CM8" s="233"/>
      <c r="CN8" s="233"/>
      <c r="CO8" s="233"/>
      <c r="CP8" s="233"/>
      <c r="CQ8" s="233"/>
      <c r="CR8" s="233"/>
      <c r="CS8" s="233"/>
      <c r="CT8" s="233"/>
      <c r="CU8" s="233"/>
      <c r="CV8" s="233"/>
      <c r="CW8" s="233"/>
      <c r="CX8" s="233"/>
      <c r="CY8" s="233"/>
      <c r="CZ8" s="233"/>
    </row>
    <row r="9" s="111" customFormat="true" ht="15" customHeight="true" x14ac:dyDescent="0.2">
      <c r="A9" s="259" t="s">
        <v>136</v>
      </c>
      <c r="B9" s="261" t="str">
        <f>A1025</f>
        <v>MICS18</v>
      </c>
      <c r="C9" s="134"/>
      <c r="D9" s="134"/>
      <c r="E9" s="134"/>
      <c r="F9" s="134"/>
      <c r="G9" s="134"/>
      <c r="Y9" s="233"/>
      <c r="Z9" s="233"/>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AZ9" s="233"/>
      <c r="BB9" s="134"/>
      <c r="BY9" s="233"/>
      <c r="BZ9" s="233"/>
      <c r="CA9" s="233"/>
      <c r="CB9" s="233"/>
      <c r="CC9" s="233"/>
      <c r="CD9" s="233"/>
      <c r="CE9" s="233"/>
      <c r="CF9" s="233"/>
      <c r="CG9" s="233"/>
      <c r="CH9" s="233"/>
      <c r="CI9" s="233"/>
      <c r="CJ9" s="233"/>
      <c r="CK9" s="233"/>
      <c r="CL9" s="233"/>
      <c r="CM9" s="233"/>
      <c r="CN9" s="233"/>
      <c r="CO9" s="233"/>
      <c r="CP9" s="233"/>
      <c r="CQ9" s="233"/>
      <c r="CR9" s="233"/>
      <c r="CS9" s="233"/>
      <c r="CT9" s="233"/>
      <c r="CU9" s="233"/>
      <c r="CV9" s="233"/>
      <c r="CW9" s="233"/>
      <c r="CX9" s="233"/>
      <c r="CY9" s="233"/>
      <c r="CZ9" s="233"/>
    </row>
    <row r="10" s="111" customFormat="true" ht="15" customHeight="true" x14ac:dyDescent="0.2">
      <c r="A10" s="387" t="str">
        <f>B1028</f>
        <v/>
      </c>
      <c r="B10" s="246"/>
      <c r="C10" s="134"/>
      <c r="D10" s="134"/>
      <c r="E10" s="134"/>
      <c r="F10" s="134"/>
      <c r="G10" s="134"/>
      <c r="Y10" s="233"/>
      <c r="Z10" s="233"/>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AZ10" s="233"/>
      <c r="BB10" s="134"/>
      <c r="BY10" s="233"/>
      <c r="BZ10" s="233"/>
      <c r="CA10" s="233"/>
      <c r="CB10" s="233"/>
      <c r="CC10" s="233"/>
      <c r="CD10" s="233"/>
      <c r="CE10" s="233"/>
      <c r="CF10" s="233"/>
      <c r="CG10" s="233"/>
      <c r="CH10" s="233"/>
      <c r="CI10" s="233"/>
      <c r="CJ10" s="233"/>
      <c r="CK10" s="233"/>
      <c r="CL10" s="233"/>
      <c r="CM10" s="233"/>
      <c r="CN10" s="233"/>
      <c r="CO10" s="233"/>
      <c r="CP10" s="233"/>
      <c r="CQ10" s="233"/>
      <c r="CR10" s="233"/>
      <c r="CS10" s="233"/>
      <c r="CT10" s="233"/>
      <c r="CU10" s="233"/>
      <c r="CV10" s="233"/>
      <c r="CW10" s="233"/>
      <c r="CX10" s="233"/>
      <c r="CY10" s="233"/>
      <c r="CZ10" s="233"/>
    </row>
    <row r="11" s="111" customFormat="true" ht="15" customHeight="true" x14ac:dyDescent="0.2">
      <c r="A11" s="387" t="str">
        <f>B1027</f>
        <v/>
      </c>
      <c r="B11" s="2121"/>
      <c r="C11" s="134"/>
      <c r="D11" s="134"/>
      <c r="E11" s="134"/>
      <c r="F11" s="134"/>
      <c r="G11" s="134"/>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B11" s="134"/>
      <c r="BY11" s="233"/>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row>
    <row r="12" s="111" customFormat="true" ht="18" customHeight="true" x14ac:dyDescent="0.2">
      <c r="A12" s="2120"/>
      <c r="B12" s="246"/>
      <c r="C12" s="134"/>
      <c r="D12" s="134"/>
      <c r="E12" s="134"/>
      <c r="F12" s="134"/>
      <c r="G12" s="134"/>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B12" s="134"/>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row>
    <row r="13" s="111" customFormat="true" ht="18" customHeight="true" x14ac:dyDescent="0.2">
      <c r="A13" s="388"/>
      <c r="B13" s="247"/>
      <c r="C13" s="134"/>
      <c r="D13" s="134"/>
      <c r="E13" s="134"/>
      <c r="F13" s="134"/>
      <c r="G13" s="134"/>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B13" s="134"/>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row>
    <row r="14" s="130" customFormat="true" ht="15" customHeight="true" x14ac:dyDescent="0.2">
      <c r="A14" s="115" t="s">
        <v>96</v>
      </c>
      <c r="B14" s="230"/>
      <c r="C14" s="2331" t="s">
        <v>115</v>
      </c>
      <c r="D14" s="2332"/>
      <c r="E14" s="2332"/>
      <c r="F14" s="2332"/>
      <c r="G14" s="2333"/>
      <c r="H14" s="2523" t="s">
        <v>38</v>
      </c>
      <c r="I14" s="2524"/>
      <c r="J14" s="2524"/>
      <c r="K14" s="2524"/>
      <c r="L14" s="2525"/>
      <c r="M14" s="2526" t="s">
        <v>37</v>
      </c>
      <c r="N14" s="2527"/>
      <c r="O14" s="2527"/>
      <c r="P14" s="2527"/>
      <c r="Q14" s="2528"/>
      <c r="R14" s="721" t="s">
        <v>141</v>
      </c>
      <c r="S14" s="458"/>
      <c r="T14" s="458"/>
      <c r="U14" s="458"/>
      <c r="V14" s="458"/>
      <c r="W14" s="458"/>
      <c r="X14" s="458"/>
      <c r="Y14" s="2023"/>
      <c r="Z14" s="2022"/>
      <c r="AA14" s="2022"/>
      <c r="AB14" s="2022"/>
      <c r="AC14" s="2022"/>
      <c r="AD14" s="2022"/>
      <c r="AE14" s="2022"/>
      <c r="AF14" s="2022"/>
      <c r="AG14" s="2022"/>
      <c r="AH14" s="2022"/>
      <c r="AI14" s="2022"/>
      <c r="AJ14" s="2022"/>
      <c r="AK14" s="2022"/>
      <c r="AL14" s="2022"/>
      <c r="AM14" s="2022"/>
      <c r="AN14" s="2022"/>
      <c r="AO14" s="2022"/>
      <c r="AP14" s="2022"/>
      <c r="AQ14" s="2022"/>
      <c r="AR14" s="2022"/>
      <c r="AS14" s="2022"/>
      <c r="AT14" s="2022"/>
      <c r="AU14" s="2022"/>
      <c r="AV14" s="2022"/>
      <c r="AW14" s="2022"/>
      <c r="AX14" s="2022"/>
      <c r="AY14" s="2022"/>
      <c r="AZ14" s="237"/>
      <c r="BA14" s="239" t="s">
        <v>131</v>
      </c>
      <c r="BB14" s="115" t="s">
        <v>96</v>
      </c>
      <c r="BC14" s="2368" t="s">
        <v>115</v>
      </c>
      <c r="BD14" s="2369"/>
      <c r="BE14" s="2369"/>
      <c r="BF14" s="2369"/>
      <c r="BG14" s="2370"/>
      <c r="BH14" s="2371" t="s">
        <v>38</v>
      </c>
      <c r="BI14" s="2369"/>
      <c r="BJ14" s="2369"/>
      <c r="BK14" s="2369"/>
      <c r="BL14" s="2370"/>
      <c r="BM14" s="2371" t="s">
        <v>37</v>
      </c>
      <c r="BN14" s="2369"/>
      <c r="BO14" s="2369"/>
      <c r="BP14" s="2369"/>
      <c r="BQ14" s="2370"/>
      <c r="BR14" s="735" t="s">
        <v>141</v>
      </c>
      <c r="BS14" s="463"/>
      <c r="BT14" s="463"/>
      <c r="BU14" s="463"/>
      <c r="BV14" s="463"/>
      <c r="BW14" s="463"/>
      <c r="BX14" s="463"/>
      <c r="BY14" s="1872"/>
      <c r="BZ14" s="237"/>
      <c r="CA14" s="237"/>
      <c r="CB14" s="237"/>
      <c r="CC14" s="237"/>
      <c r="CD14" s="237"/>
      <c r="CE14" s="237"/>
      <c r="CF14" s="237"/>
      <c r="CG14" s="237"/>
      <c r="CH14" s="237"/>
      <c r="CI14" s="237"/>
      <c r="CJ14" s="237"/>
      <c r="CK14" s="237"/>
      <c r="CL14" s="237"/>
      <c r="CM14" s="237"/>
      <c r="CN14" s="237"/>
      <c r="CO14" s="237"/>
      <c r="CP14" s="237"/>
      <c r="CQ14" s="237"/>
      <c r="CR14" s="237"/>
      <c r="CS14" s="237"/>
      <c r="CT14" s="237"/>
      <c r="CU14" s="237"/>
      <c r="CV14" s="237"/>
      <c r="CW14" s="237"/>
      <c r="CX14" s="237"/>
      <c r="CY14" s="237"/>
      <c r="CZ14" s="237"/>
    </row>
    <row r="15" s="130" customFormat="true" ht="24" x14ac:dyDescent="0.2">
      <c r="A15" s="199" t="s">
        <v>87</v>
      </c>
      <c r="B15" s="274"/>
      <c r="C15" s="389" t="s">
        <v>0</v>
      </c>
      <c r="D15" s="390" t="s">
        <v>1</v>
      </c>
      <c r="E15" s="390" t="s">
        <v>2</v>
      </c>
      <c r="F15" s="390" t="s">
        <v>3</v>
      </c>
      <c r="G15" s="391" t="s">
        <v>4</v>
      </c>
      <c r="H15" s="305" t="s">
        <v>0</v>
      </c>
      <c r="I15" s="304" t="s">
        <v>1</v>
      </c>
      <c r="J15" s="304" t="s">
        <v>2</v>
      </c>
      <c r="K15" s="304" t="s">
        <v>3</v>
      </c>
      <c r="L15" s="306" t="s">
        <v>4</v>
      </c>
      <c r="M15" s="307" t="s">
        <v>0</v>
      </c>
      <c r="N15" s="304" t="s">
        <v>1</v>
      </c>
      <c r="O15" s="304" t="s">
        <v>2</v>
      </c>
      <c r="P15" s="304" t="s">
        <v>3</v>
      </c>
      <c r="Q15" s="306" t="s">
        <v>4</v>
      </c>
      <c r="R15" s="307" t="s">
        <v>351</v>
      </c>
      <c r="S15" s="304" t="s">
        <v>352</v>
      </c>
      <c r="T15" s="304" t="s">
        <v>353</v>
      </c>
      <c r="U15" s="304" t="s">
        <v>354</v>
      </c>
      <c r="V15" s="304" t="s">
        <v>355</v>
      </c>
      <c r="W15" s="304" t="s">
        <v>356</v>
      </c>
      <c r="X15" s="1982" t="s">
        <v>357</v>
      </c>
      <c r="Y15" s="2024"/>
      <c r="Z15" s="2024"/>
      <c r="AA15" s="2024"/>
      <c r="AB15" s="2024"/>
      <c r="AC15" s="2024"/>
      <c r="AD15" s="2024"/>
      <c r="AE15" s="2024"/>
      <c r="AF15" s="2024"/>
      <c r="AG15" s="2024"/>
      <c r="AH15" s="2024"/>
      <c r="AI15" s="2024"/>
      <c r="AJ15" s="2024"/>
      <c r="AK15" s="2024"/>
      <c r="AL15" s="2024"/>
      <c r="AM15" s="2024"/>
      <c r="AN15" s="2024"/>
      <c r="AO15" s="2024"/>
      <c r="AP15" s="2024"/>
      <c r="AQ15" s="2024"/>
      <c r="AR15" s="2024"/>
      <c r="AS15" s="2024"/>
      <c r="AT15" s="2024"/>
      <c r="AU15" s="2024"/>
      <c r="AV15" s="2024"/>
      <c r="AW15" s="2024"/>
      <c r="AX15" s="2024"/>
      <c r="AY15" s="2024"/>
      <c r="AZ15" s="237"/>
      <c r="BA15" s="212" t="s">
        <v>120</v>
      </c>
      <c r="BB15" s="211"/>
      <c r="BC15" s="460" t="s">
        <v>0</v>
      </c>
      <c r="BD15" s="180" t="s">
        <v>1</v>
      </c>
      <c r="BE15" s="180" t="s">
        <v>2</v>
      </c>
      <c r="BF15" s="180" t="s">
        <v>3</v>
      </c>
      <c r="BG15" s="461" t="s">
        <v>4</v>
      </c>
      <c r="BH15" s="462" t="s">
        <v>0</v>
      </c>
      <c r="BI15" s="180" t="s">
        <v>1</v>
      </c>
      <c r="BJ15" s="180" t="s">
        <v>2</v>
      </c>
      <c r="BK15" s="180" t="s">
        <v>3</v>
      </c>
      <c r="BL15" s="461" t="s">
        <v>4</v>
      </c>
      <c r="BM15" s="462" t="s">
        <v>0</v>
      </c>
      <c r="BN15" s="180" t="s">
        <v>1</v>
      </c>
      <c r="BO15" s="180" t="s">
        <v>2</v>
      </c>
      <c r="BP15" s="180" t="s">
        <v>3</v>
      </c>
      <c r="BQ15" s="461" t="s">
        <v>4</v>
      </c>
      <c r="BR15" s="462" t="s">
        <v>351</v>
      </c>
      <c r="BS15" s="180" t="s">
        <v>352</v>
      </c>
      <c r="BT15" s="180" t="s">
        <v>353</v>
      </c>
      <c r="BU15" s="180" t="s">
        <v>354</v>
      </c>
      <c r="BV15" s="180" t="s">
        <v>355</v>
      </c>
      <c r="BW15" s="180" t="s">
        <v>356</v>
      </c>
      <c r="BX15" s="2060" t="s">
        <v>357</v>
      </c>
      <c r="BY15" s="1797"/>
      <c r="BZ15" s="1797"/>
      <c r="CA15" s="1797"/>
      <c r="CB15" s="1797"/>
      <c r="CC15" s="1797"/>
      <c r="CD15" s="1797"/>
      <c r="CE15" s="1797"/>
      <c r="CF15" s="1797"/>
      <c r="CG15" s="1797"/>
      <c r="CH15" s="1797"/>
      <c r="CI15" s="1797"/>
      <c r="CJ15" s="1797"/>
      <c r="CK15" s="1797"/>
      <c r="CL15" s="1797"/>
      <c r="CM15" s="1797"/>
      <c r="CN15" s="1797"/>
      <c r="CO15" s="1797"/>
      <c r="CP15" s="1797"/>
      <c r="CQ15" s="1797"/>
      <c r="CR15" s="1797"/>
      <c r="CS15" s="1797"/>
      <c r="CT15" s="1797"/>
      <c r="CU15" s="1797"/>
      <c r="CV15" s="1797"/>
      <c r="CW15" s="1797"/>
      <c r="CX15" s="1797"/>
      <c r="CY15" s="1797"/>
      <c r="CZ15" s="1797"/>
    </row>
    <row r="16" s="130" customFormat="true" ht="15" customHeight="true" x14ac:dyDescent="0.2">
      <c r="A16" s="2539" t="s">
        <v>13</v>
      </c>
      <c r="B16" s="284" t="s">
        <v>14</v>
      </c>
      <c r="C16" s="520">
        <v>95.147505365194391</v>
      </c>
      <c r="D16" s="540">
        <v>98.348628293576539</v>
      </c>
      <c r="E16" s="540">
        <v>98.936065720933954</v>
      </c>
      <c r="F16" s="540">
        <v>98.784743060684249</v>
      </c>
      <c r="G16" s="561">
        <v>98.816574876096922</v>
      </c>
      <c r="H16" s="580">
        <v>99.399035019705664</v>
      </c>
      <c r="I16" s="540">
        <v>99.138852524455885</v>
      </c>
      <c r="J16" s="540">
        <v>98.585740537683492</v>
      </c>
      <c r="K16" s="540">
        <v>98.837662896198424</v>
      </c>
      <c r="L16" s="600">
        <v>98.838037862491689</v>
      </c>
      <c r="M16" s="615">
        <v>92.802021558986766</v>
      </c>
      <c r="N16" s="540">
        <v>95.191340886435555</v>
      </c>
      <c r="O16" s="540">
        <v>96.074333662472881</v>
      </c>
      <c r="P16" s="540">
        <v>97.799146610854976</v>
      </c>
      <c r="Q16" s="600">
        <v>97.846831528089936</v>
      </c>
      <c r="R16" s="615">
        <v>98.468502389144646</v>
      </c>
      <c r="S16" s="540">
        <v>97.771802427902728</v>
      </c>
      <c r="T16" s="540">
        <v>98.756800363536144</v>
      </c>
      <c r="U16" s="540">
        <v>99.164972972228682</v>
      </c>
      <c r="V16" s="540">
        <v>93.197493005991404</v>
      </c>
      <c r="W16" s="540">
        <v>99.731163653293947</v>
      </c>
      <c r="X16" s="1983">
        <v>97.119947775296254</v>
      </c>
      <c r="Y16" s="2025"/>
      <c r="Z16" s="2025"/>
      <c r="AA16" s="2025"/>
      <c r="AB16" s="2025"/>
      <c r="AC16" s="2025"/>
      <c r="AD16" s="2025"/>
      <c r="AE16" s="2025"/>
      <c r="AF16" s="2025"/>
      <c r="AG16" s="2025"/>
      <c r="AH16" s="2025"/>
      <c r="AI16" s="2025"/>
      <c r="AJ16" s="2025"/>
      <c r="AK16" s="2025"/>
      <c r="AL16" s="2025"/>
      <c r="AM16" s="2025"/>
      <c r="AN16" s="2025"/>
      <c r="AO16" s="2025"/>
      <c r="AP16" s="2025"/>
      <c r="AQ16" s="2025"/>
      <c r="AR16" s="2025"/>
      <c r="AS16" s="2025"/>
      <c r="AT16" s="2025"/>
      <c r="AU16" s="2025"/>
      <c r="AV16" s="2025"/>
      <c r="AW16" s="2025"/>
      <c r="AX16" s="2025"/>
      <c r="AY16" s="2025"/>
      <c r="AZ16" s="251"/>
      <c r="BA16" s="2373" t="s">
        <v>13</v>
      </c>
      <c r="BB16" s="161" t="s">
        <v>14</v>
      </c>
      <c r="BC16" s="633">
        <v>8303.3332016535151</v>
      </c>
      <c r="BD16" s="651">
        <v>8583.1760837846814</v>
      </c>
      <c r="BE16" s="651">
        <v>8637.2775145401865</v>
      </c>
      <c r="BF16" s="651">
        <v>8622.561199094338</v>
      </c>
      <c r="BG16" s="670">
        <v>8621.5299820072796</v>
      </c>
      <c r="BH16" s="689">
        <v>5933.2666261931217</v>
      </c>
      <c r="BI16" s="651">
        <v>5921.8027488796315</v>
      </c>
      <c r="BJ16" s="651">
        <v>5883.2634140706559</v>
      </c>
      <c r="BK16" s="651">
        <v>5904.6300418119399</v>
      </c>
      <c r="BL16" s="670">
        <v>5899.0954822172271</v>
      </c>
      <c r="BM16" s="689">
        <v>2559.6251211214199</v>
      </c>
      <c r="BN16" s="651">
        <v>2622.8343570981124</v>
      </c>
      <c r="BO16" s="651">
        <v>2648.1541309233498</v>
      </c>
      <c r="BP16" s="651">
        <v>2694.8514223484822</v>
      </c>
      <c r="BQ16" s="670">
        <v>2700.3546364160975</v>
      </c>
      <c r="BR16" s="689">
        <v>10131.594187626128</v>
      </c>
      <c r="BS16" s="651">
        <v>5459.9784210532571</v>
      </c>
      <c r="BT16" s="651">
        <v>10268.770201226278</v>
      </c>
      <c r="BU16" s="651">
        <v>6094.4882752449657</v>
      </c>
      <c r="BV16" s="651">
        <v>4452.160996334891</v>
      </c>
      <c r="BW16" s="651">
        <v>3946.5133767528882</v>
      </c>
      <c r="BX16" s="2061">
        <v>2414.3725228416206</v>
      </c>
      <c r="BY16" s="2096"/>
      <c r="BZ16" s="2096"/>
      <c r="CA16" s="2096"/>
      <c r="CB16" s="2096"/>
      <c r="CC16" s="2096"/>
      <c r="CD16" s="2096"/>
      <c r="CE16" s="2096"/>
      <c r="CF16" s="2096"/>
      <c r="CG16" s="2096"/>
      <c r="CH16" s="2096"/>
      <c r="CI16" s="2096"/>
      <c r="CJ16" s="2096"/>
      <c r="CK16" s="2096"/>
      <c r="CL16" s="2096"/>
      <c r="CM16" s="2096"/>
      <c r="CN16" s="2096"/>
      <c r="CO16" s="2096"/>
      <c r="CP16" s="2096"/>
      <c r="CQ16" s="2096"/>
      <c r="CR16" s="2096"/>
      <c r="CS16" s="2096"/>
      <c r="CT16" s="2096"/>
      <c r="CU16" s="2096"/>
      <c r="CV16" s="2096"/>
      <c r="CW16" s="2096"/>
      <c r="CX16" s="2096"/>
      <c r="CY16" s="2096"/>
      <c r="CZ16" s="1798"/>
    </row>
    <row r="17" s="130" customFormat="true" ht="15" customHeight="true" x14ac:dyDescent="0.2">
      <c r="A17" s="2540"/>
      <c r="B17" s="285" t="s">
        <v>51</v>
      </c>
      <c r="C17" s="521">
        <v>4.8524946348056428</v>
      </c>
      <c r="D17" s="541">
        <v>1.6513717064234952</v>
      </c>
      <c r="E17" s="541">
        <v>1.0639342790660224</v>
      </c>
      <c r="F17" s="541">
        <v>1.2152569393157324</v>
      </c>
      <c r="G17" s="562">
        <v>1.1834251239030273</v>
      </c>
      <c r="H17" s="581">
        <v>0.60096498029434275</v>
      </c>
      <c r="I17" s="541">
        <v>0.86114747554411986</v>
      </c>
      <c r="J17" s="541">
        <v>1.4142594623164997</v>
      </c>
      <c r="K17" s="541">
        <v>1.1623371038015577</v>
      </c>
      <c r="L17" s="601">
        <v>1.1619621375083065</v>
      </c>
      <c r="M17" s="616">
        <v>7.1979784410132321</v>
      </c>
      <c r="N17" s="541">
        <v>4.8086591135644534</v>
      </c>
      <c r="O17" s="541">
        <v>3.9256663375270886</v>
      </c>
      <c r="P17" s="541">
        <v>2.2008533891450308</v>
      </c>
      <c r="Q17" s="601">
        <v>2.1531684719100528</v>
      </c>
      <c r="R17" s="616">
        <v>1.5314976108552996</v>
      </c>
      <c r="S17" s="541">
        <v>2.2281975720971929</v>
      </c>
      <c r="T17" s="541">
        <v>1.2431996364637699</v>
      </c>
      <c r="U17" s="541">
        <v>0.83502702777129623</v>
      </c>
      <c r="V17" s="541">
        <v>6.8025069940085485</v>
      </c>
      <c r="W17" s="541">
        <v>0.26883634670605727</v>
      </c>
      <c r="X17" s="1984">
        <v>2.8800522247037308</v>
      </c>
      <c r="Y17" s="2026"/>
      <c r="Z17" s="2026"/>
      <c r="AA17" s="2026"/>
      <c r="AB17" s="2026"/>
      <c r="AC17" s="2026"/>
      <c r="AD17" s="2026"/>
      <c r="AE17" s="2026"/>
      <c r="AF17" s="2026"/>
      <c r="AG17" s="2026"/>
      <c r="AH17" s="2026"/>
      <c r="AI17" s="2026"/>
      <c r="AJ17" s="2026"/>
      <c r="AK17" s="2026"/>
      <c r="AL17" s="2026"/>
      <c r="AM17" s="2026"/>
      <c r="AN17" s="2026"/>
      <c r="AO17" s="2026"/>
      <c r="AP17" s="2026"/>
      <c r="AQ17" s="2026"/>
      <c r="AR17" s="2026"/>
      <c r="AS17" s="2026"/>
      <c r="AT17" s="2026"/>
      <c r="AU17" s="2026"/>
      <c r="AV17" s="2026"/>
      <c r="AW17" s="2026"/>
      <c r="AX17" s="2026"/>
      <c r="AY17" s="2026"/>
      <c r="AZ17" s="248"/>
      <c r="BA17" s="2374"/>
      <c r="BB17" s="162" t="s">
        <v>51</v>
      </c>
      <c r="BC17" s="634">
        <v>423.46753766564109</v>
      </c>
      <c r="BD17" s="652">
        <v>144.12009991336697</v>
      </c>
      <c r="BE17" s="652">
        <v>92.883172163384984</v>
      </c>
      <c r="BF17" s="652">
        <v>106.07536151039916</v>
      </c>
      <c r="BG17" s="671">
        <v>103.25125314233749</v>
      </c>
      <c r="BH17" s="690">
        <v>35.872435385155811</v>
      </c>
      <c r="BI17" s="652">
        <v>51.438415495175846</v>
      </c>
      <c r="BJ17" s="652">
        <v>84.398219329391566</v>
      </c>
      <c r="BK17" s="652">
        <v>69.438818975588489</v>
      </c>
      <c r="BL17" s="671">
        <v>69.351089359129872</v>
      </c>
      <c r="BM17" s="690">
        <v>198.53152042810973</v>
      </c>
      <c r="BN17" s="652">
        <v>132.49436573938434</v>
      </c>
      <c r="BO17" s="652">
        <v>108.20548144389304</v>
      </c>
      <c r="BP17" s="652">
        <v>60.644423715857563</v>
      </c>
      <c r="BQ17" s="671">
        <v>59.422654523443569</v>
      </c>
      <c r="BR17" s="690">
        <v>157.57843285951535</v>
      </c>
      <c r="BS17" s="652">
        <v>124.43169052207173</v>
      </c>
      <c r="BT17" s="652">
        <v>129.26837781399126</v>
      </c>
      <c r="BU17" s="652">
        <v>51.319153101468771</v>
      </c>
      <c r="BV17" s="652">
        <v>324.96428111079308</v>
      </c>
      <c r="BW17" s="652">
        <v>10.638261898970537</v>
      </c>
      <c r="BX17" s="2062">
        <v>71.597227088319016</v>
      </c>
      <c r="BY17" s="2097"/>
      <c r="BZ17" s="2097"/>
      <c r="CA17" s="2097"/>
      <c r="CB17" s="2097"/>
      <c r="CC17" s="2097"/>
      <c r="CD17" s="2097"/>
      <c r="CE17" s="2097"/>
      <c r="CF17" s="2097"/>
      <c r="CG17" s="2097"/>
      <c r="CH17" s="2097"/>
      <c r="CI17" s="2097"/>
      <c r="CJ17" s="2097"/>
      <c r="CK17" s="2097"/>
      <c r="CL17" s="2097"/>
      <c r="CM17" s="2097"/>
      <c r="CN17" s="2097"/>
      <c r="CO17" s="2097"/>
      <c r="CP17" s="2097"/>
      <c r="CQ17" s="2097"/>
      <c r="CR17" s="2097"/>
      <c r="CS17" s="2097"/>
      <c r="CT17" s="2097"/>
      <c r="CU17" s="2097"/>
      <c r="CV17" s="2097"/>
      <c r="CW17" s="2097"/>
      <c r="CX17" s="2097"/>
      <c r="CY17" s="2097"/>
      <c r="CZ17" s="1799"/>
    </row>
    <row r="18" s="130" customFormat="true" ht="15" customHeight="true" x14ac:dyDescent="0.2">
      <c r="A18" s="2540" t="s">
        <v>60</v>
      </c>
      <c r="B18" s="285" t="s">
        <v>15</v>
      </c>
      <c r="C18" s="521">
        <v>87.910972826656803</v>
      </c>
      <c r="D18" s="541">
        <v>95.770837999823058</v>
      </c>
      <c r="E18" s="541">
        <v>97.413244754389254</v>
      </c>
      <c r="F18" s="541">
        <v>98.015368075085362</v>
      </c>
      <c r="G18" s="562">
        <v>98.347464268062694</v>
      </c>
      <c r="H18" s="581">
        <v>98.418310775259442</v>
      </c>
      <c r="I18" s="541">
        <v>97.677295940562757</v>
      </c>
      <c r="J18" s="541">
        <v>97.597781950091544</v>
      </c>
      <c r="K18" s="541">
        <v>98.528530190236793</v>
      </c>
      <c r="L18" s="601">
        <v>98.248677946478395</v>
      </c>
      <c r="M18" s="616">
        <v>83.491182158595734</v>
      </c>
      <c r="N18" s="541">
        <v>88.258703559599667</v>
      </c>
      <c r="O18" s="541">
        <v>89.00792625921558</v>
      </c>
      <c r="P18" s="541">
        <v>93.668794674208343</v>
      </c>
      <c r="Q18" s="601">
        <v>95.776770415495889</v>
      </c>
      <c r="R18" s="616">
        <v>97.551097198967966</v>
      </c>
      <c r="S18" s="541">
        <v>87.939700475606386</v>
      </c>
      <c r="T18" s="541">
        <v>98.555868550576847</v>
      </c>
      <c r="U18" s="541">
        <v>98.166531108173402</v>
      </c>
      <c r="V18" s="541">
        <v>87.589098195439561</v>
      </c>
      <c r="W18" s="541">
        <v>98.758821450024243</v>
      </c>
      <c r="X18" s="1984">
        <v>95.288672932022138</v>
      </c>
      <c r="Y18" s="2026"/>
      <c r="Z18" s="2026"/>
      <c r="AA18" s="2026"/>
      <c r="AB18" s="2026"/>
      <c r="AC18" s="2026"/>
      <c r="AD18" s="2026"/>
      <c r="AE18" s="2026"/>
      <c r="AF18" s="2026"/>
      <c r="AG18" s="2026"/>
      <c r="AH18" s="2026"/>
      <c r="AI18" s="2026"/>
      <c r="AJ18" s="2026"/>
      <c r="AK18" s="2026"/>
      <c r="AL18" s="2026"/>
      <c r="AM18" s="2026"/>
      <c r="AN18" s="2026"/>
      <c r="AO18" s="2026"/>
      <c r="AP18" s="2026"/>
      <c r="AQ18" s="2026"/>
      <c r="AR18" s="2026"/>
      <c r="AS18" s="2026"/>
      <c r="AT18" s="2026"/>
      <c r="AU18" s="2026"/>
      <c r="AV18" s="2026"/>
      <c r="AW18" s="2026"/>
      <c r="AX18" s="2026"/>
      <c r="AY18" s="2026"/>
      <c r="AZ18" s="248"/>
      <c r="BA18" s="2374" t="s">
        <v>60</v>
      </c>
      <c r="BB18" s="162" t="s">
        <v>15</v>
      </c>
      <c r="BC18" s="634">
        <v>7296.4957144612454</v>
      </c>
      <c r="BD18" s="652">
        <v>7588.9503026262119</v>
      </c>
      <c r="BE18" s="652">
        <v>7525.0885273761905</v>
      </c>
      <c r="BF18" s="652">
        <v>7457.2703716713559</v>
      </c>
      <c r="BG18" s="671">
        <v>7832.6367685545674</v>
      </c>
      <c r="BH18" s="690">
        <v>5099.4603455422239</v>
      </c>
      <c r="BI18" s="652">
        <v>5173.1771309321293</v>
      </c>
      <c r="BJ18" s="652">
        <v>5150.8921878661158</v>
      </c>
      <c r="BK18" s="652">
        <v>5051.6755778383294</v>
      </c>
      <c r="BL18" s="671">
        <v>5481.6099478101614</v>
      </c>
      <c r="BM18" s="690">
        <v>2245.018214110069</v>
      </c>
      <c r="BN18" s="652">
        <v>2339.9401808256625</v>
      </c>
      <c r="BO18" s="652">
        <v>2373.2917538248334</v>
      </c>
      <c r="BP18" s="652">
        <v>2414.0916935427776</v>
      </c>
      <c r="BQ18" s="671">
        <v>2371.2846523972985</v>
      </c>
      <c r="BR18" s="690">
        <v>9979.5344985526735</v>
      </c>
      <c r="BS18" s="652">
        <v>4735.4481757924423</v>
      </c>
      <c r="BT18" s="652">
        <v>8822.0205000527167</v>
      </c>
      <c r="BU18" s="652">
        <v>4653.3811197509976</v>
      </c>
      <c r="BV18" s="652">
        <v>4066.2431345854488</v>
      </c>
      <c r="BW18" s="652">
        <v>3811.0077152590875</v>
      </c>
      <c r="BX18" s="2062">
        <v>1632.806540696216</v>
      </c>
      <c r="BY18" s="2097"/>
      <c r="BZ18" s="2097"/>
      <c r="CA18" s="2097"/>
      <c r="CB18" s="2097"/>
      <c r="CC18" s="2097"/>
      <c r="CD18" s="2097"/>
      <c r="CE18" s="2097"/>
      <c r="CF18" s="2097"/>
      <c r="CG18" s="2097"/>
      <c r="CH18" s="2097"/>
      <c r="CI18" s="2097"/>
      <c r="CJ18" s="2097"/>
      <c r="CK18" s="2097"/>
      <c r="CL18" s="2097"/>
      <c r="CM18" s="2097"/>
      <c r="CN18" s="2097"/>
      <c r="CO18" s="2097"/>
      <c r="CP18" s="2097"/>
      <c r="CQ18" s="2097"/>
      <c r="CR18" s="2097"/>
      <c r="CS18" s="2097"/>
      <c r="CT18" s="2097"/>
      <c r="CU18" s="2097"/>
      <c r="CV18" s="2097"/>
      <c r="CW18" s="2097"/>
      <c r="CX18" s="2097"/>
      <c r="CY18" s="2097"/>
      <c r="CZ18" s="1799"/>
    </row>
    <row r="19" s="130" customFormat="true" ht="15" customHeight="true" x14ac:dyDescent="0.2">
      <c r="A19" s="2540"/>
      <c r="B19" s="285" t="s">
        <v>16</v>
      </c>
      <c r="C19" s="521">
        <v>6.9869282133023898</v>
      </c>
      <c r="D19" s="541">
        <v>2.4103989050299197</v>
      </c>
      <c r="E19" s="541">
        <v>1.3843705626134666</v>
      </c>
      <c r="F19" s="541">
        <v>0.59041995673447201</v>
      </c>
      <c r="G19" s="562">
        <v>0.35610143667983168</v>
      </c>
      <c r="H19" s="581">
        <v>0.88936018308267351</v>
      </c>
      <c r="I19" s="541">
        <v>1.3514700951112424</v>
      </c>
      <c r="J19" s="541">
        <v>0.8030622713251403</v>
      </c>
      <c r="K19" s="541">
        <v>0.11712615360575936</v>
      </c>
      <c r="L19" s="601">
        <v>0.50831992302441653</v>
      </c>
      <c r="M19" s="616">
        <v>9.1255230279780868</v>
      </c>
      <c r="N19" s="541">
        <v>6.7438264003827575</v>
      </c>
      <c r="O19" s="541">
        <v>6.9339357146949885</v>
      </c>
      <c r="P19" s="541">
        <v>3.9781505150027408</v>
      </c>
      <c r="Q19" s="601">
        <v>1.823133951102486</v>
      </c>
      <c r="R19" s="616">
        <v>0.90855550100824711</v>
      </c>
      <c r="S19" s="541">
        <v>9.7495392356162487</v>
      </c>
      <c r="T19" s="541">
        <v>0</v>
      </c>
      <c r="U19" s="541">
        <v>0.75085323887740552</v>
      </c>
      <c r="V19" s="541">
        <v>5.4109936863938852</v>
      </c>
      <c r="W19" s="541">
        <v>0.96549760521868544</v>
      </c>
      <c r="X19" s="1984">
        <v>0.5329969444657422</v>
      </c>
      <c r="Y19" s="2026"/>
      <c r="Z19" s="2026"/>
      <c r="AA19" s="2026"/>
      <c r="AB19" s="2026"/>
      <c r="AC19" s="2026"/>
      <c r="AD19" s="2026"/>
      <c r="AE19" s="2026"/>
      <c r="AF19" s="2026"/>
      <c r="AG19" s="2026"/>
      <c r="AH19" s="2026"/>
      <c r="AI19" s="2026"/>
      <c r="AJ19" s="2026"/>
      <c r="AK19" s="2026"/>
      <c r="AL19" s="2026"/>
      <c r="AM19" s="2026"/>
      <c r="AN19" s="2026"/>
      <c r="AO19" s="2026"/>
      <c r="AP19" s="2026"/>
      <c r="AQ19" s="2026"/>
      <c r="AR19" s="2026"/>
      <c r="AS19" s="2026"/>
      <c r="AT19" s="2026"/>
      <c r="AU19" s="2026"/>
      <c r="AV19" s="2026"/>
      <c r="AW19" s="2026"/>
      <c r="AX19" s="2026"/>
      <c r="AY19" s="2026"/>
      <c r="AZ19" s="248"/>
      <c r="BA19" s="2374"/>
      <c r="BB19" s="162" t="s">
        <v>16</v>
      </c>
      <c r="BC19" s="634">
        <v>579.90589941635608</v>
      </c>
      <c r="BD19" s="652">
        <v>191.00174835904116</v>
      </c>
      <c r="BE19" s="652">
        <v>106.94142325949498</v>
      </c>
      <c r="BF19" s="652">
        <v>44.920723521913146</v>
      </c>
      <c r="BG19" s="671">
        <v>28.360804490811091</v>
      </c>
      <c r="BH19" s="690">
        <v>46.081434956657944</v>
      </c>
      <c r="BI19" s="652">
        <v>71.576451025245987</v>
      </c>
      <c r="BJ19" s="652">
        <v>42.383003968819239</v>
      </c>
      <c r="BK19" s="652">
        <v>6.005197972140107</v>
      </c>
      <c r="BL19" s="671">
        <v>28.360804490811091</v>
      </c>
      <c r="BM19" s="690">
        <v>245.37879188458066</v>
      </c>
      <c r="BN19" s="652">
        <v>178.79426878406875</v>
      </c>
      <c r="BO19" s="652">
        <v>184.88524724541927</v>
      </c>
      <c r="BP19" s="652">
        <v>102.52742279148161</v>
      </c>
      <c r="BQ19" s="671">
        <v>45.13797592839191</v>
      </c>
      <c r="BR19" s="690">
        <v>92.945761006340931</v>
      </c>
      <c r="BS19" s="652">
        <v>525.00108072260809</v>
      </c>
      <c r="BT19" s="652">
        <v>0</v>
      </c>
      <c r="BU19" s="652">
        <v>35.592642890129497</v>
      </c>
      <c r="BV19" s="652">
        <v>251.20039344953469</v>
      </c>
      <c r="BW19" s="652">
        <v>37.257621835985162</v>
      </c>
      <c r="BX19" s="2062">
        <v>9.1330991430178727</v>
      </c>
      <c r="BY19" s="2097"/>
      <c r="BZ19" s="2097"/>
      <c r="CA19" s="2097"/>
      <c r="CB19" s="2097"/>
      <c r="CC19" s="2097"/>
      <c r="CD19" s="2097"/>
      <c r="CE19" s="2097"/>
      <c r="CF19" s="2097"/>
      <c r="CG19" s="2097"/>
      <c r="CH19" s="2097"/>
      <c r="CI19" s="2097"/>
      <c r="CJ19" s="2097"/>
      <c r="CK19" s="2097"/>
      <c r="CL19" s="2097"/>
      <c r="CM19" s="2097"/>
      <c r="CN19" s="2097"/>
      <c r="CO19" s="2097"/>
      <c r="CP19" s="2097"/>
      <c r="CQ19" s="2097"/>
      <c r="CR19" s="2097"/>
      <c r="CS19" s="2097"/>
      <c r="CT19" s="2097"/>
      <c r="CU19" s="2097"/>
      <c r="CV19" s="2097"/>
      <c r="CW19" s="2097"/>
      <c r="CX19" s="2097"/>
      <c r="CY19" s="2097"/>
      <c r="CZ19" s="1799"/>
    </row>
    <row r="20" s="130" customFormat="true" ht="15" customHeight="true" x14ac:dyDescent="0.2">
      <c r="A20" s="2540"/>
      <c r="B20" s="285" t="s">
        <v>22</v>
      </c>
      <c r="C20" s="521">
        <v>4.9146387860780205</v>
      </c>
      <c r="D20" s="541">
        <v>1.7783373877682869</v>
      </c>
      <c r="E20" s="541">
        <v>1.2023846829973075</v>
      </c>
      <c r="F20" s="541">
        <v>1.3942119681801604</v>
      </c>
      <c r="G20" s="562">
        <v>1.2964342952574628</v>
      </c>
      <c r="H20" s="581">
        <v>0.69232904165789344</v>
      </c>
      <c r="I20" s="541">
        <v>0.97123396432602038</v>
      </c>
      <c r="J20" s="541">
        <v>1.599155778583355</v>
      </c>
      <c r="K20" s="541">
        <v>1.3543436561574096</v>
      </c>
      <c r="L20" s="601">
        <v>1.2430021304971852</v>
      </c>
      <c r="M20" s="616">
        <v>6.9527921424315675</v>
      </c>
      <c r="N20" s="541">
        <v>4.8472363069000783</v>
      </c>
      <c r="O20" s="541">
        <v>4.0581380260893969</v>
      </c>
      <c r="P20" s="541">
        <v>2.2287616537088182</v>
      </c>
      <c r="Q20" s="601">
        <v>2.4000956334016825</v>
      </c>
      <c r="R20" s="616">
        <v>1.5403473000237651</v>
      </c>
      <c r="S20" s="541">
        <v>2.2496691310808692</v>
      </c>
      <c r="T20" s="541">
        <v>1.4441314494231674</v>
      </c>
      <c r="U20" s="541">
        <v>1.0150383475559754</v>
      </c>
      <c r="V20" s="541">
        <v>6.7356214905488958</v>
      </c>
      <c r="W20" s="541">
        <v>0.2756809447570488</v>
      </c>
      <c r="X20" s="1984">
        <v>4.1783301235120769</v>
      </c>
      <c r="Y20" s="2026"/>
      <c r="Z20" s="2026"/>
      <c r="AA20" s="2026"/>
      <c r="AB20" s="2026"/>
      <c r="AC20" s="2026"/>
      <c r="AD20" s="2026"/>
      <c r="AE20" s="2026"/>
      <c r="AF20" s="2026"/>
      <c r="AG20" s="2026"/>
      <c r="AH20" s="2026"/>
      <c r="AI20" s="2026"/>
      <c r="AJ20" s="2026"/>
      <c r="AK20" s="2026"/>
      <c r="AL20" s="2026"/>
      <c r="AM20" s="2026"/>
      <c r="AN20" s="2026"/>
      <c r="AO20" s="2026"/>
      <c r="AP20" s="2026"/>
      <c r="AQ20" s="2026"/>
      <c r="AR20" s="2026"/>
      <c r="AS20" s="2026"/>
      <c r="AT20" s="2026"/>
      <c r="AU20" s="2026"/>
      <c r="AV20" s="2026"/>
      <c r="AW20" s="2026"/>
      <c r="AX20" s="2026"/>
      <c r="AY20" s="2026"/>
      <c r="AZ20" s="248"/>
      <c r="BA20" s="2374"/>
      <c r="BB20" s="162" t="s">
        <v>22</v>
      </c>
      <c r="BC20" s="634">
        <v>407.90858851546864</v>
      </c>
      <c r="BD20" s="652">
        <v>140.91673769316483</v>
      </c>
      <c r="BE20" s="652">
        <v>92.883172163384984</v>
      </c>
      <c r="BF20" s="652">
        <v>106.07536151039916</v>
      </c>
      <c r="BG20" s="671">
        <v>103.25125314233749</v>
      </c>
      <c r="BH20" s="690">
        <v>35.872435385155811</v>
      </c>
      <c r="BI20" s="652">
        <v>51.438415495175846</v>
      </c>
      <c r="BJ20" s="652">
        <v>84.398219329391566</v>
      </c>
      <c r="BK20" s="652">
        <v>69.438818975588489</v>
      </c>
      <c r="BL20" s="671">
        <v>69.351089359129872</v>
      </c>
      <c r="BM20" s="690">
        <v>186.95561130072247</v>
      </c>
      <c r="BN20" s="652">
        <v>128.5113257165992</v>
      </c>
      <c r="BO20" s="652">
        <v>108.20548144389304</v>
      </c>
      <c r="BP20" s="652">
        <v>57.441061495655426</v>
      </c>
      <c r="BQ20" s="671">
        <v>59.422654523443569</v>
      </c>
      <c r="BR20" s="690">
        <v>157.57843285951535</v>
      </c>
      <c r="BS20" s="652">
        <v>121.1420044109493</v>
      </c>
      <c r="BT20" s="652">
        <v>129.26837781399126</v>
      </c>
      <c r="BU20" s="652">
        <v>48.115790881266634</v>
      </c>
      <c r="BV20" s="652">
        <v>312.69501807174311</v>
      </c>
      <c r="BW20" s="652">
        <v>10.638261898970537</v>
      </c>
      <c r="BX20" s="2062">
        <v>71.597227088319016</v>
      </c>
      <c r="BY20" s="2097"/>
      <c r="BZ20" s="2097"/>
      <c r="CA20" s="2097"/>
      <c r="CB20" s="2097"/>
      <c r="CC20" s="2097"/>
      <c r="CD20" s="2097"/>
      <c r="CE20" s="2097"/>
      <c r="CF20" s="2097"/>
      <c r="CG20" s="2097"/>
      <c r="CH20" s="2097"/>
      <c r="CI20" s="2097"/>
      <c r="CJ20" s="2097"/>
      <c r="CK20" s="2097"/>
      <c r="CL20" s="2097"/>
      <c r="CM20" s="2097"/>
      <c r="CN20" s="2097"/>
      <c r="CO20" s="2097"/>
      <c r="CP20" s="2097"/>
      <c r="CQ20" s="2097"/>
      <c r="CR20" s="2097"/>
      <c r="CS20" s="2097"/>
      <c r="CT20" s="2097"/>
      <c r="CU20" s="2097"/>
      <c r="CV20" s="2097"/>
      <c r="CW20" s="2097"/>
      <c r="CX20" s="2097"/>
      <c r="CY20" s="2097"/>
      <c r="CZ20" s="1799"/>
    </row>
    <row r="21" s="130" customFormat="true" ht="15" customHeight="true" x14ac:dyDescent="0.2">
      <c r="A21" s="2540"/>
      <c r="B21" s="285" t="s">
        <v>17</v>
      </c>
      <c r="C21" s="521">
        <v>0.18746017396285578</v>
      </c>
      <c r="D21" s="541">
        <v>4.0425707378735333E-2</v>
      </c>
      <c r="E21" s="541">
        <v>0</v>
      </c>
      <c r="F21" s="541">
        <v>0</v>
      </c>
      <c r="G21" s="562">
        <v>0</v>
      </c>
      <c r="H21" s="581">
        <v>0</v>
      </c>
      <c r="I21" s="541">
        <v>0</v>
      </c>
      <c r="J21" s="541">
        <v>0</v>
      </c>
      <c r="K21" s="541">
        <v>0</v>
      </c>
      <c r="L21" s="601">
        <v>0</v>
      </c>
      <c r="M21" s="616">
        <v>0.43050267099465633</v>
      </c>
      <c r="N21" s="541">
        <v>0.15023373311747285</v>
      </c>
      <c r="O21" s="541">
        <v>0</v>
      </c>
      <c r="P21" s="541">
        <v>0.12429315708008047</v>
      </c>
      <c r="Q21" s="601">
        <v>0</v>
      </c>
      <c r="R21" s="616">
        <v>0</v>
      </c>
      <c r="S21" s="541">
        <v>6.1091157696485245E-2</v>
      </c>
      <c r="T21" s="541">
        <v>0</v>
      </c>
      <c r="U21" s="541">
        <v>6.7577305393169085E-2</v>
      </c>
      <c r="V21" s="541">
        <v>0.26428662761765248</v>
      </c>
      <c r="W21" s="541">
        <v>0</v>
      </c>
      <c r="X21" s="1984">
        <v>0</v>
      </c>
      <c r="Y21" s="2026"/>
      <c r="Z21" s="2026"/>
      <c r="AA21" s="2026"/>
      <c r="AB21" s="2026"/>
      <c r="AC21" s="2026"/>
      <c r="AD21" s="2026"/>
      <c r="AE21" s="2026"/>
      <c r="AF21" s="2026"/>
      <c r="AG21" s="2026"/>
      <c r="AH21" s="2026"/>
      <c r="AI21" s="2026"/>
      <c r="AJ21" s="2026"/>
      <c r="AK21" s="2026"/>
      <c r="AL21" s="2026"/>
      <c r="AM21" s="2026"/>
      <c r="AN21" s="2026"/>
      <c r="AO21" s="2026"/>
      <c r="AP21" s="2026"/>
      <c r="AQ21" s="2026"/>
      <c r="AR21" s="2026"/>
      <c r="AS21" s="2026"/>
      <c r="AT21" s="2026"/>
      <c r="AU21" s="2026"/>
      <c r="AV21" s="2026"/>
      <c r="AW21" s="2026"/>
      <c r="AX21" s="2026"/>
      <c r="AY21" s="2026"/>
      <c r="AZ21" s="248"/>
      <c r="BA21" s="2374"/>
      <c r="BB21" s="162" t="s">
        <v>17</v>
      </c>
      <c r="BC21" s="634">
        <v>15.558949150172355</v>
      </c>
      <c r="BD21" s="652">
        <v>3.203362220202135</v>
      </c>
      <c r="BE21" s="652">
        <v>0</v>
      </c>
      <c r="BF21" s="652">
        <v>0</v>
      </c>
      <c r="BG21" s="671">
        <v>0</v>
      </c>
      <c r="BH21" s="690">
        <v>0</v>
      </c>
      <c r="BI21" s="652">
        <v>0</v>
      </c>
      <c r="BJ21" s="652">
        <v>0</v>
      </c>
      <c r="BK21" s="652">
        <v>0</v>
      </c>
      <c r="BL21" s="671">
        <v>0</v>
      </c>
      <c r="BM21" s="690">
        <v>11.575909127387227</v>
      </c>
      <c r="BN21" s="652">
        <v>3.9830400227851284</v>
      </c>
      <c r="BO21" s="652">
        <v>0</v>
      </c>
      <c r="BP21" s="652">
        <v>3.203362220202135</v>
      </c>
      <c r="BQ21" s="671">
        <v>0</v>
      </c>
      <c r="BR21" s="690">
        <v>0</v>
      </c>
      <c r="BS21" s="652">
        <v>3.2896861111224367</v>
      </c>
      <c r="BT21" s="652">
        <v>0</v>
      </c>
      <c r="BU21" s="652">
        <v>3.203362220202135</v>
      </c>
      <c r="BV21" s="652">
        <v>12.269263039049918</v>
      </c>
      <c r="BW21" s="652">
        <v>0</v>
      </c>
      <c r="BX21" s="2062">
        <v>0</v>
      </c>
      <c r="BY21" s="2097"/>
      <c r="BZ21" s="2097"/>
      <c r="CA21" s="2097"/>
      <c r="CB21" s="2097"/>
      <c r="CC21" s="2097"/>
      <c r="CD21" s="2097"/>
      <c r="CE21" s="2097"/>
      <c r="CF21" s="2097"/>
      <c r="CG21" s="2097"/>
      <c r="CH21" s="2097"/>
      <c r="CI21" s="2097"/>
      <c r="CJ21" s="2097"/>
      <c r="CK21" s="2097"/>
      <c r="CL21" s="2097"/>
      <c r="CM21" s="2097"/>
      <c r="CN21" s="2097"/>
      <c r="CO21" s="2097"/>
      <c r="CP21" s="2097"/>
      <c r="CQ21" s="2097"/>
      <c r="CR21" s="2097"/>
      <c r="CS21" s="2097"/>
      <c r="CT21" s="2097"/>
      <c r="CU21" s="2097"/>
      <c r="CV21" s="2097"/>
      <c r="CW21" s="2097"/>
      <c r="CX21" s="2097"/>
      <c r="CY21" s="2097"/>
      <c r="CZ21" s="1799"/>
    </row>
    <row r="22" s="130" customFormat="true" ht="15" customHeight="true" x14ac:dyDescent="0.2">
      <c r="A22" s="2540" t="s">
        <v>54</v>
      </c>
      <c r="B22" s="285" t="s">
        <v>49</v>
      </c>
      <c r="C22" s="521">
        <v>7.3625740261213668</v>
      </c>
      <c r="D22" s="541">
        <v>2.455050456703685</v>
      </c>
      <c r="E22" s="541">
        <v>1.4012186004404723</v>
      </c>
      <c r="F22" s="541">
        <v>0.5987680525852549</v>
      </c>
      <c r="G22" s="562">
        <v>0.36077869541720275</v>
      </c>
      <c r="H22" s="581">
        <v>0.89556040787196078</v>
      </c>
      <c r="I22" s="541">
        <v>1.3647247655538701</v>
      </c>
      <c r="J22" s="541">
        <v>0.8161131926044557</v>
      </c>
      <c r="K22" s="541">
        <v>0.11873422302295861</v>
      </c>
      <c r="L22" s="601">
        <v>0.51471787720411355</v>
      </c>
      <c r="M22" s="616">
        <v>9.8529989914832079</v>
      </c>
      <c r="N22" s="541">
        <v>7.0985755886958319</v>
      </c>
      <c r="O22" s="541">
        <v>7.2272265432794427</v>
      </c>
      <c r="P22" s="541">
        <v>4.0740143045891042</v>
      </c>
      <c r="Q22" s="601">
        <v>1.867966944162722</v>
      </c>
      <c r="R22" s="616">
        <v>0.92276935383549896</v>
      </c>
      <c r="S22" s="541">
        <v>9.9801567341876005</v>
      </c>
      <c r="T22" s="541">
        <v>0</v>
      </c>
      <c r="U22" s="541">
        <v>0.75907106100080757</v>
      </c>
      <c r="V22" s="541">
        <v>5.8182670327564106</v>
      </c>
      <c r="W22" s="541">
        <v>0.96816665620332965</v>
      </c>
      <c r="X22" s="1984">
        <v>0.55623842201118401</v>
      </c>
      <c r="Y22" s="2026"/>
      <c r="Z22" s="2026"/>
      <c r="AA22" s="2026"/>
      <c r="AB22" s="2026"/>
      <c r="AC22" s="2026"/>
      <c r="AD22" s="2026"/>
      <c r="AE22" s="2026"/>
      <c r="AF22" s="2026"/>
      <c r="AG22" s="2026"/>
      <c r="AH22" s="2026"/>
      <c r="AI22" s="2026"/>
      <c r="AJ22" s="2026"/>
      <c r="AK22" s="2026"/>
      <c r="AL22" s="2026"/>
      <c r="AM22" s="2026"/>
      <c r="AN22" s="2026"/>
      <c r="AO22" s="2026"/>
      <c r="AP22" s="2026"/>
      <c r="AQ22" s="2026"/>
      <c r="AR22" s="2026"/>
      <c r="AS22" s="2026"/>
      <c r="AT22" s="2026"/>
      <c r="AU22" s="2026"/>
      <c r="AV22" s="2026"/>
      <c r="AW22" s="2026"/>
      <c r="AX22" s="2026"/>
      <c r="AY22" s="2026"/>
      <c r="AZ22" s="248"/>
      <c r="BA22" s="2374" t="s">
        <v>54</v>
      </c>
      <c r="BB22" s="162" t="s">
        <v>49</v>
      </c>
      <c r="BC22" s="634">
        <v>579.90589941635608</v>
      </c>
      <c r="BD22" s="652">
        <v>191.00174835904116</v>
      </c>
      <c r="BE22" s="652">
        <v>106.94142325949498</v>
      </c>
      <c r="BF22" s="652">
        <v>44.920723521913146</v>
      </c>
      <c r="BG22" s="671">
        <v>28.360804490811091</v>
      </c>
      <c r="BH22" s="690">
        <v>46.081434956657944</v>
      </c>
      <c r="BI22" s="652">
        <v>71.576451025245987</v>
      </c>
      <c r="BJ22" s="652">
        <v>42.383003968819239</v>
      </c>
      <c r="BK22" s="652">
        <v>6.005197972140107</v>
      </c>
      <c r="BL22" s="671">
        <v>28.360804490811091</v>
      </c>
      <c r="BM22" s="690">
        <v>245.37879188458066</v>
      </c>
      <c r="BN22" s="652">
        <v>178.79426878406875</v>
      </c>
      <c r="BO22" s="652">
        <v>184.88524724541927</v>
      </c>
      <c r="BP22" s="652">
        <v>102.52742279148161</v>
      </c>
      <c r="BQ22" s="671">
        <v>45.13797592839191</v>
      </c>
      <c r="BR22" s="690">
        <v>92.945761006340931</v>
      </c>
      <c r="BS22" s="652">
        <v>525.00108072260809</v>
      </c>
      <c r="BT22" s="652">
        <v>0</v>
      </c>
      <c r="BU22" s="652">
        <v>35.592642890129497</v>
      </c>
      <c r="BV22" s="652">
        <v>251.20039344953469</v>
      </c>
      <c r="BW22" s="652">
        <v>37.257621835985162</v>
      </c>
      <c r="BX22" s="2062">
        <v>9.1330991430178727</v>
      </c>
      <c r="BY22" s="2097"/>
      <c r="BZ22" s="2097"/>
      <c r="CA22" s="2097"/>
      <c r="CB22" s="2097"/>
      <c r="CC22" s="2097"/>
      <c r="CD22" s="2097"/>
      <c r="CE22" s="2097"/>
      <c r="CF22" s="2097"/>
      <c r="CG22" s="2097"/>
      <c r="CH22" s="2097"/>
      <c r="CI22" s="2097"/>
      <c r="CJ22" s="2097"/>
      <c r="CK22" s="2097"/>
      <c r="CL22" s="2097"/>
      <c r="CM22" s="2097"/>
      <c r="CN22" s="2097"/>
      <c r="CO22" s="2097"/>
      <c r="CP22" s="2097"/>
      <c r="CQ22" s="2097"/>
      <c r="CR22" s="2097"/>
      <c r="CS22" s="2097"/>
      <c r="CT22" s="2097"/>
      <c r="CU22" s="2097"/>
      <c r="CV22" s="2097"/>
      <c r="CW22" s="2097"/>
      <c r="CX22" s="2097"/>
      <c r="CY22" s="2097"/>
      <c r="CZ22" s="1799"/>
    </row>
    <row r="23" s="130" customFormat="true" ht="15" customHeight="true" x14ac:dyDescent="0.2">
      <c r="A23" s="2541"/>
      <c r="B23" s="286" t="s">
        <v>48</v>
      </c>
      <c r="C23" s="522">
        <v>92.637425973878706</v>
      </c>
      <c r="D23" s="542">
        <v>97.544949543296312</v>
      </c>
      <c r="E23" s="542">
        <v>98.598781399559556</v>
      </c>
      <c r="F23" s="542">
        <v>99.401231947414743</v>
      </c>
      <c r="G23" s="563">
        <v>99.63922130458279</v>
      </c>
      <c r="H23" s="582">
        <v>99.104439592128031</v>
      </c>
      <c r="I23" s="542">
        <v>98.635275234446141</v>
      </c>
      <c r="J23" s="542">
        <v>99.183886807395595</v>
      </c>
      <c r="K23" s="542">
        <v>99.881265776977031</v>
      </c>
      <c r="L23" s="602">
        <v>99.48528212279588</v>
      </c>
      <c r="M23" s="617">
        <v>90.147001008516867</v>
      </c>
      <c r="N23" s="542">
        <v>92.901424411304163</v>
      </c>
      <c r="O23" s="542">
        <v>92.7727734567206</v>
      </c>
      <c r="P23" s="542">
        <v>95.925985695410915</v>
      </c>
      <c r="Q23" s="602">
        <v>98.132033055837326</v>
      </c>
      <c r="R23" s="617">
        <v>99.077230646164466</v>
      </c>
      <c r="S23" s="542">
        <v>90.019843265812455</v>
      </c>
      <c r="T23" s="542">
        <v>100</v>
      </c>
      <c r="U23" s="542">
        <v>99.240928938999176</v>
      </c>
      <c r="V23" s="542">
        <v>94.181732967243619</v>
      </c>
      <c r="W23" s="542">
        <v>99.031833343796649</v>
      </c>
      <c r="X23" s="1985">
        <v>99.443761577988809</v>
      </c>
      <c r="Y23" s="2027"/>
      <c r="Z23" s="2027"/>
      <c r="AA23" s="2027"/>
      <c r="AB23" s="2027"/>
      <c r="AC23" s="2027"/>
      <c r="AD23" s="2027"/>
      <c r="AE23" s="2027"/>
      <c r="AF23" s="2027"/>
      <c r="AG23" s="2027"/>
      <c r="AH23" s="2027"/>
      <c r="AI23" s="2027"/>
      <c r="AJ23" s="2027"/>
      <c r="AK23" s="2027"/>
      <c r="AL23" s="2027"/>
      <c r="AM23" s="2027"/>
      <c r="AN23" s="2027"/>
      <c r="AO23" s="2027"/>
      <c r="AP23" s="2027"/>
      <c r="AQ23" s="2027"/>
      <c r="AR23" s="2027"/>
      <c r="AS23" s="2027"/>
      <c r="AT23" s="2027"/>
      <c r="AU23" s="2027"/>
      <c r="AV23" s="2027"/>
      <c r="AW23" s="2027"/>
      <c r="AX23" s="2027"/>
      <c r="AY23" s="2027"/>
      <c r="AZ23" s="249"/>
      <c r="BA23" s="2375"/>
      <c r="BB23" s="163" t="s">
        <v>48</v>
      </c>
      <c r="BC23" s="635">
        <v>7296.4957144612454</v>
      </c>
      <c r="BD23" s="653">
        <v>7588.9503026262119</v>
      </c>
      <c r="BE23" s="653">
        <v>7525.0885273761905</v>
      </c>
      <c r="BF23" s="653">
        <v>7457.2703716713559</v>
      </c>
      <c r="BG23" s="672">
        <v>7832.6367685545674</v>
      </c>
      <c r="BH23" s="691">
        <v>5099.4603455422239</v>
      </c>
      <c r="BI23" s="653">
        <v>5173.1771309321293</v>
      </c>
      <c r="BJ23" s="653">
        <v>5150.8921878661158</v>
      </c>
      <c r="BK23" s="653">
        <v>5051.6755778383294</v>
      </c>
      <c r="BL23" s="672">
        <v>5481.6099478101614</v>
      </c>
      <c r="BM23" s="691">
        <v>2245.018214110069</v>
      </c>
      <c r="BN23" s="653">
        <v>2339.9401808256625</v>
      </c>
      <c r="BO23" s="653">
        <v>2373.2917538248334</v>
      </c>
      <c r="BP23" s="653">
        <v>2414.0916935427776</v>
      </c>
      <c r="BQ23" s="672">
        <v>2371.2846523972985</v>
      </c>
      <c r="BR23" s="691">
        <v>9979.5344985526735</v>
      </c>
      <c r="BS23" s="653">
        <v>4735.4481757924423</v>
      </c>
      <c r="BT23" s="653">
        <v>8822.0205000527167</v>
      </c>
      <c r="BU23" s="653">
        <v>4653.3811197509976</v>
      </c>
      <c r="BV23" s="653">
        <v>4066.2431345854488</v>
      </c>
      <c r="BW23" s="653">
        <v>3811.0077152590875</v>
      </c>
      <c r="BX23" s="2063">
        <v>1632.806540696216</v>
      </c>
      <c r="BY23" s="2098"/>
      <c r="BZ23" s="2098"/>
      <c r="CA23" s="2098"/>
      <c r="CB23" s="2098"/>
      <c r="CC23" s="2098"/>
      <c r="CD23" s="2098"/>
      <c r="CE23" s="2098"/>
      <c r="CF23" s="2098"/>
      <c r="CG23" s="2098"/>
      <c r="CH23" s="2098"/>
      <c r="CI23" s="2098"/>
      <c r="CJ23" s="2098"/>
      <c r="CK23" s="2098"/>
      <c r="CL23" s="2098"/>
      <c r="CM23" s="2098"/>
      <c r="CN23" s="2098"/>
      <c r="CO23" s="2098"/>
      <c r="CP23" s="2098"/>
      <c r="CQ23" s="2098"/>
      <c r="CR23" s="2098"/>
      <c r="CS23" s="2098"/>
      <c r="CT23" s="2098"/>
      <c r="CU23" s="2098"/>
      <c r="CV23" s="2098"/>
      <c r="CW23" s="2098"/>
      <c r="CX23" s="2098"/>
      <c r="CY23" s="2098"/>
      <c r="CZ23" s="1800"/>
    </row>
    <row r="24" s="131" customFormat="true" ht="15" hidden="true" customHeight="true" x14ac:dyDescent="0.2">
      <c r="A24" s="2530" t="s">
        <v>47</v>
      </c>
      <c r="B24" s="280" t="s">
        <v>59</v>
      </c>
      <c r="C24" s="330"/>
      <c r="D24" s="331"/>
      <c r="E24" s="331"/>
      <c r="F24" s="331"/>
      <c r="G24" s="332"/>
      <c r="H24" s="333"/>
      <c r="I24" s="331"/>
      <c r="J24" s="331"/>
      <c r="K24" s="331"/>
      <c r="L24" s="334"/>
      <c r="M24" s="330"/>
      <c r="N24" s="331"/>
      <c r="O24" s="331"/>
      <c r="P24" s="331"/>
      <c r="Q24" s="332"/>
      <c r="R24" s="333"/>
      <c r="S24" s="331"/>
      <c r="T24" s="331"/>
      <c r="U24" s="331"/>
      <c r="V24" s="331"/>
      <c r="W24" s="331"/>
      <c r="X24" s="334"/>
      <c r="Y24" s="1959"/>
      <c r="Z24" s="1959"/>
      <c r="AA24" s="1959"/>
      <c r="AB24" s="1959"/>
      <c r="AC24" s="1959"/>
      <c r="AD24" s="1959"/>
      <c r="AE24" s="1959"/>
      <c r="AF24" s="1959"/>
      <c r="AG24" s="1959"/>
      <c r="AH24" s="1959"/>
      <c r="AI24" s="1959"/>
      <c r="AJ24" s="1959"/>
      <c r="AK24" s="1959"/>
      <c r="AL24" s="1959"/>
      <c r="AM24" s="1959"/>
      <c r="AN24" s="1959"/>
      <c r="AO24" s="1959"/>
      <c r="AP24" s="1959"/>
      <c r="AQ24" s="1959"/>
      <c r="AR24" s="1959"/>
      <c r="AS24" s="1959"/>
      <c r="AT24" s="1959"/>
      <c r="AU24" s="1959"/>
      <c r="AV24" s="1959"/>
      <c r="AW24" s="1959"/>
      <c r="AX24" s="1959"/>
      <c r="AY24" s="1959"/>
      <c r="AZ24" s="238"/>
      <c r="BB24" s="133"/>
      <c r="BY24" s="238"/>
      <c r="BZ24" s="238"/>
      <c r="CA24" s="238"/>
      <c r="CB24" s="238"/>
      <c r="CC24" s="238"/>
      <c r="CD24" s="238"/>
      <c r="CE24" s="238"/>
      <c r="CF24" s="238"/>
      <c r="CG24" s="238"/>
      <c r="CH24" s="238"/>
      <c r="CI24" s="238"/>
      <c r="CJ24" s="238"/>
      <c r="CK24" s="238"/>
      <c r="CL24" s="238"/>
      <c r="CM24" s="238"/>
      <c r="CN24" s="238"/>
      <c r="CO24" s="238"/>
      <c r="CP24" s="238"/>
      <c r="CQ24" s="238"/>
      <c r="CR24" s="238"/>
      <c r="CS24" s="238"/>
      <c r="CT24" s="238"/>
      <c r="CU24" s="238"/>
      <c r="CV24" s="238"/>
      <c r="CW24" s="238"/>
      <c r="CX24" s="238"/>
      <c r="CY24" s="238"/>
      <c r="CZ24" s="238"/>
    </row>
    <row r="25" s="131" customFormat="true" ht="15" hidden="true" customHeight="true" x14ac:dyDescent="0.2">
      <c r="A25" s="2531"/>
      <c r="B25" s="271" t="s">
        <v>58</v>
      </c>
      <c r="C25" s="335"/>
      <c r="D25" s="336"/>
      <c r="E25" s="336"/>
      <c r="F25" s="336"/>
      <c r="G25" s="337"/>
      <c r="H25" s="338"/>
      <c r="I25" s="336"/>
      <c r="J25" s="336"/>
      <c r="K25" s="336"/>
      <c r="L25" s="339"/>
      <c r="M25" s="335"/>
      <c r="N25" s="336"/>
      <c r="O25" s="336"/>
      <c r="P25" s="336"/>
      <c r="Q25" s="337"/>
      <c r="R25" s="338"/>
      <c r="S25" s="336"/>
      <c r="T25" s="336"/>
      <c r="U25" s="336"/>
      <c r="V25" s="336"/>
      <c r="W25" s="336"/>
      <c r="X25" s="339"/>
      <c r="Y25" s="1959"/>
      <c r="Z25" s="1959"/>
      <c r="AA25" s="1959"/>
      <c r="AB25" s="1959"/>
      <c r="AC25" s="1959"/>
      <c r="AD25" s="1959"/>
      <c r="AE25" s="1959"/>
      <c r="AF25" s="1959"/>
      <c r="AG25" s="1959"/>
      <c r="AH25" s="1959"/>
      <c r="AI25" s="1959"/>
      <c r="AJ25" s="1959"/>
      <c r="AK25" s="1959"/>
      <c r="AL25" s="1959"/>
      <c r="AM25" s="1959"/>
      <c r="AN25" s="1959"/>
      <c r="AO25" s="1959"/>
      <c r="AP25" s="1959"/>
      <c r="AQ25" s="1959"/>
      <c r="AR25" s="1959"/>
      <c r="AS25" s="1959"/>
      <c r="AT25" s="1959"/>
      <c r="AU25" s="1959"/>
      <c r="AV25" s="1959"/>
      <c r="AW25" s="1959"/>
      <c r="AX25" s="1959"/>
      <c r="AY25" s="1959"/>
      <c r="AZ25" s="238"/>
      <c r="BB25" s="133"/>
      <c r="BY25" s="238"/>
      <c r="BZ25" s="238"/>
      <c r="CA25" s="238"/>
      <c r="CB25" s="238"/>
      <c r="CC25" s="238"/>
      <c r="CD25" s="238"/>
      <c r="CE25" s="238"/>
      <c r="CF25" s="238"/>
      <c r="CG25" s="238"/>
      <c r="CH25" s="238"/>
      <c r="CI25" s="238"/>
      <c r="CJ25" s="238"/>
      <c r="CK25" s="238"/>
      <c r="CL25" s="238"/>
      <c r="CM25" s="238"/>
      <c r="CN25" s="238"/>
      <c r="CO25" s="238"/>
      <c r="CP25" s="238"/>
      <c r="CQ25" s="238"/>
      <c r="CR25" s="238"/>
      <c r="CS25" s="238"/>
      <c r="CT25" s="238"/>
      <c r="CU25" s="238"/>
      <c r="CV25" s="238"/>
      <c r="CW25" s="238"/>
      <c r="CX25" s="238"/>
      <c r="CY25" s="238"/>
      <c r="CZ25" s="238"/>
    </row>
    <row r="26" s="131" customFormat="true" ht="15" hidden="true" customHeight="true" x14ac:dyDescent="0.2">
      <c r="A26" s="2532"/>
      <c r="B26" s="272" t="s">
        <v>46</v>
      </c>
      <c r="C26" s="340"/>
      <c r="D26" s="341"/>
      <c r="E26" s="341"/>
      <c r="F26" s="341"/>
      <c r="G26" s="342"/>
      <c r="H26" s="343"/>
      <c r="I26" s="341"/>
      <c r="J26" s="341"/>
      <c r="K26" s="341"/>
      <c r="L26" s="344"/>
      <c r="M26" s="340"/>
      <c r="N26" s="341"/>
      <c r="O26" s="341"/>
      <c r="P26" s="341"/>
      <c r="Q26" s="344"/>
      <c r="R26" s="459"/>
      <c r="S26" s="426"/>
      <c r="T26" s="426"/>
      <c r="U26" s="426"/>
      <c r="V26" s="426"/>
      <c r="W26" s="426"/>
      <c r="X26" s="1986"/>
      <c r="Y26" s="1959"/>
      <c r="Z26" s="1959"/>
      <c r="AA26" s="1959"/>
      <c r="AB26" s="1959"/>
      <c r="AC26" s="1959"/>
      <c r="AD26" s="1959"/>
      <c r="AE26" s="1959"/>
      <c r="AF26" s="1959"/>
      <c r="AG26" s="1959"/>
      <c r="AH26" s="1959"/>
      <c r="AI26" s="1959"/>
      <c r="AJ26" s="1959"/>
      <c r="AK26" s="1959"/>
      <c r="AL26" s="1959"/>
      <c r="AM26" s="1959"/>
      <c r="AN26" s="1959"/>
      <c r="AO26" s="1959"/>
      <c r="AP26" s="1959"/>
      <c r="AQ26" s="1959"/>
      <c r="AR26" s="1959"/>
      <c r="AS26" s="1959"/>
      <c r="AT26" s="1959"/>
      <c r="AU26" s="1959"/>
      <c r="AV26" s="1959"/>
      <c r="AW26" s="1959"/>
      <c r="AX26" s="1959"/>
      <c r="AY26" s="1959"/>
      <c r="AZ26" s="238"/>
      <c r="BB26" s="133"/>
      <c r="BY26" s="238"/>
      <c r="BZ26" s="238"/>
      <c r="CA26" s="238"/>
      <c r="CB26" s="238"/>
      <c r="CC26" s="238"/>
      <c r="CD26" s="238"/>
      <c r="CE26" s="238"/>
      <c r="CF26" s="238"/>
      <c r="CG26" s="238"/>
      <c r="CH26" s="238"/>
      <c r="CI26" s="238"/>
      <c r="CJ26" s="238"/>
      <c r="CK26" s="238"/>
      <c r="CL26" s="238"/>
      <c r="CM26" s="238"/>
      <c r="CN26" s="238"/>
      <c r="CO26" s="238"/>
      <c r="CP26" s="238"/>
      <c r="CQ26" s="238"/>
      <c r="CR26" s="238"/>
      <c r="CS26" s="238"/>
      <c r="CT26" s="238"/>
      <c r="CU26" s="238"/>
      <c r="CV26" s="238"/>
      <c r="CW26" s="238"/>
      <c r="CX26" s="238"/>
      <c r="CY26" s="238"/>
      <c r="CZ26" s="238"/>
    </row>
    <row r="27" s="130" customFormat="true" ht="15" customHeight="true" x14ac:dyDescent="0.2">
      <c r="B27" s="200"/>
      <c r="C27" s="2323" t="s">
        <v>115</v>
      </c>
      <c r="D27" s="2324"/>
      <c r="E27" s="2324"/>
      <c r="F27" s="2324"/>
      <c r="G27" s="2325"/>
      <c r="H27" s="2533" t="s">
        <v>38</v>
      </c>
      <c r="I27" s="2534"/>
      <c r="J27" s="2534"/>
      <c r="K27" s="2534"/>
      <c r="L27" s="2535"/>
      <c r="M27" s="2536" t="s">
        <v>37</v>
      </c>
      <c r="N27" s="2537"/>
      <c r="O27" s="2537"/>
      <c r="P27" s="2537"/>
      <c r="Q27" s="2538"/>
      <c r="R27" s="722" t="s">
        <v>141</v>
      </c>
      <c r="S27" s="457"/>
      <c r="T27" s="457"/>
      <c r="U27" s="457"/>
      <c r="V27" s="457"/>
      <c r="W27" s="457"/>
      <c r="X27" s="457"/>
      <c r="Y27" s="2028"/>
      <c r="Z27" s="2022"/>
      <c r="AA27" s="2022"/>
      <c r="AB27" s="2022"/>
      <c r="AC27" s="2022"/>
      <c r="AD27" s="2022"/>
      <c r="AE27" s="2022"/>
      <c r="AF27" s="2022"/>
      <c r="AG27" s="2022"/>
      <c r="AH27" s="2022"/>
      <c r="AI27" s="2022"/>
      <c r="AJ27" s="2022"/>
      <c r="AK27" s="2022"/>
      <c r="AL27" s="2022"/>
      <c r="AM27" s="2022"/>
      <c r="AN27" s="2022"/>
      <c r="AO27" s="2022"/>
      <c r="AP27" s="2022"/>
      <c r="AQ27" s="2022"/>
      <c r="AR27" s="2022"/>
      <c r="AS27" s="2022"/>
      <c r="AT27" s="2022"/>
      <c r="AU27" s="2022"/>
      <c r="AV27" s="2022"/>
      <c r="AW27" s="2022"/>
      <c r="AX27" s="2022"/>
      <c r="AY27" s="2022"/>
      <c r="AZ27" s="237"/>
      <c r="BA27" s="239" t="s">
        <v>131</v>
      </c>
      <c r="BB27" s="115" t="s">
        <v>96</v>
      </c>
      <c r="BC27" s="2376" t="s">
        <v>115</v>
      </c>
      <c r="BD27" s="2377"/>
      <c r="BE27" s="2377"/>
      <c r="BF27" s="2377"/>
      <c r="BG27" s="2378"/>
      <c r="BH27" s="2379" t="s">
        <v>38</v>
      </c>
      <c r="BI27" s="2377"/>
      <c r="BJ27" s="2377"/>
      <c r="BK27" s="2377"/>
      <c r="BL27" s="2378"/>
      <c r="BM27" s="2379" t="s">
        <v>37</v>
      </c>
      <c r="BN27" s="2377"/>
      <c r="BO27" s="2377"/>
      <c r="BP27" s="2377"/>
      <c r="BQ27" s="2378"/>
      <c r="BR27" s="734" t="s">
        <v>141</v>
      </c>
      <c r="BS27" s="480"/>
      <c r="BT27" s="480"/>
      <c r="BU27" s="480"/>
      <c r="BV27" s="480"/>
      <c r="BW27" s="480"/>
      <c r="BX27" s="480"/>
      <c r="BY27" s="1879"/>
      <c r="BZ27" s="237"/>
      <c r="CA27" s="237"/>
      <c r="CB27" s="237"/>
      <c r="CC27" s="237"/>
      <c r="CD27" s="237"/>
      <c r="CE27" s="237"/>
      <c r="CF27" s="237"/>
      <c r="CG27" s="237"/>
      <c r="CH27" s="237"/>
      <c r="CI27" s="237"/>
      <c r="CJ27" s="237"/>
      <c r="CK27" s="237"/>
      <c r="CL27" s="237"/>
      <c r="CM27" s="237"/>
      <c r="CN27" s="237"/>
      <c r="CO27" s="237"/>
      <c r="CP27" s="237"/>
      <c r="CQ27" s="237"/>
      <c r="CR27" s="237"/>
      <c r="CS27" s="237"/>
      <c r="CT27" s="237"/>
      <c r="CU27" s="237"/>
      <c r="CV27" s="237"/>
      <c r="CW27" s="237"/>
      <c r="CX27" s="237"/>
      <c r="CY27" s="237"/>
      <c r="CZ27" s="237"/>
    </row>
    <row r="28" s="130" customFormat="true" ht="24" x14ac:dyDescent="0.2">
      <c r="A28" s="201" t="s">
        <v>69</v>
      </c>
      <c r="B28" s="275"/>
      <c r="C28" s="392" t="s">
        <v>0</v>
      </c>
      <c r="D28" s="393" t="s">
        <v>1</v>
      </c>
      <c r="E28" s="393" t="s">
        <v>2</v>
      </c>
      <c r="F28" s="393" t="s">
        <v>3</v>
      </c>
      <c r="G28" s="394" t="s">
        <v>4</v>
      </c>
      <c r="H28" s="310" t="s">
        <v>0</v>
      </c>
      <c r="I28" s="308" t="s">
        <v>1</v>
      </c>
      <c r="J28" s="308" t="s">
        <v>2</v>
      </c>
      <c r="K28" s="308" t="s">
        <v>3</v>
      </c>
      <c r="L28" s="311" t="s">
        <v>4</v>
      </c>
      <c r="M28" s="312" t="s">
        <v>0</v>
      </c>
      <c r="N28" s="308" t="s">
        <v>1</v>
      </c>
      <c r="O28" s="308" t="s">
        <v>2</v>
      </c>
      <c r="P28" s="308" t="s">
        <v>3</v>
      </c>
      <c r="Q28" s="309" t="s">
        <v>4</v>
      </c>
      <c r="R28" s="312" t="s">
        <v>351</v>
      </c>
      <c r="S28" s="308" t="s">
        <v>352</v>
      </c>
      <c r="T28" s="308" t="s">
        <v>353</v>
      </c>
      <c r="U28" s="308" t="s">
        <v>354</v>
      </c>
      <c r="V28" s="308" t="s">
        <v>355</v>
      </c>
      <c r="W28" s="308" t="s">
        <v>356</v>
      </c>
      <c r="X28" s="1987" t="s">
        <v>357</v>
      </c>
      <c r="Y28" s="2029"/>
      <c r="Z28" s="2029"/>
      <c r="AA28" s="2029"/>
      <c r="AB28" s="2029"/>
      <c r="AC28" s="2029"/>
      <c r="AD28" s="2029"/>
      <c r="AE28" s="2029"/>
      <c r="AF28" s="2029"/>
      <c r="AG28" s="2029"/>
      <c r="AH28" s="2029"/>
      <c r="AI28" s="2029"/>
      <c r="AJ28" s="2029"/>
      <c r="AK28" s="2029"/>
      <c r="AL28" s="2029"/>
      <c r="AM28" s="2029"/>
      <c r="AN28" s="2029"/>
      <c r="AO28" s="2029"/>
      <c r="AP28" s="2029"/>
      <c r="AQ28" s="2029"/>
      <c r="AR28" s="2029"/>
      <c r="AS28" s="2029"/>
      <c r="AT28" s="2029"/>
      <c r="AU28" s="2029"/>
      <c r="AV28" s="2029"/>
      <c r="AW28" s="2029"/>
      <c r="AX28" s="2029"/>
      <c r="AY28" s="2029"/>
      <c r="AZ28" s="237"/>
      <c r="BA28" s="214" t="s">
        <v>120</v>
      </c>
      <c r="BB28" s="213"/>
      <c r="BC28" s="464" t="s">
        <v>0</v>
      </c>
      <c r="BD28" s="182" t="s">
        <v>1</v>
      </c>
      <c r="BE28" s="182" t="s">
        <v>2</v>
      </c>
      <c r="BF28" s="182" t="s">
        <v>3</v>
      </c>
      <c r="BG28" s="465" t="s">
        <v>4</v>
      </c>
      <c r="BH28" s="475" t="s">
        <v>0</v>
      </c>
      <c r="BI28" s="182" t="s">
        <v>1</v>
      </c>
      <c r="BJ28" s="182" t="s">
        <v>2</v>
      </c>
      <c r="BK28" s="182" t="s">
        <v>3</v>
      </c>
      <c r="BL28" s="465" t="s">
        <v>4</v>
      </c>
      <c r="BM28" s="475" t="s">
        <v>0</v>
      </c>
      <c r="BN28" s="182" t="s">
        <v>1</v>
      </c>
      <c r="BO28" s="182" t="s">
        <v>2</v>
      </c>
      <c r="BP28" s="182" t="s">
        <v>3</v>
      </c>
      <c r="BQ28" s="465" t="s">
        <v>4</v>
      </c>
      <c r="BR28" s="475" t="s">
        <v>351</v>
      </c>
      <c r="BS28" s="182" t="s">
        <v>352</v>
      </c>
      <c r="BT28" s="182" t="s">
        <v>353</v>
      </c>
      <c r="BU28" s="182" t="s">
        <v>354</v>
      </c>
      <c r="BV28" s="182" t="s">
        <v>355</v>
      </c>
      <c r="BW28" s="182" t="s">
        <v>356</v>
      </c>
      <c r="BX28" s="2064" t="s">
        <v>357</v>
      </c>
      <c r="BY28" s="1801"/>
      <c r="BZ28" s="1801"/>
      <c r="CA28" s="1801"/>
      <c r="CB28" s="1801"/>
      <c r="CC28" s="1801"/>
      <c r="CD28" s="1801"/>
      <c r="CE28" s="1801"/>
      <c r="CF28" s="1801"/>
      <c r="CG28" s="1801"/>
      <c r="CH28" s="1801"/>
      <c r="CI28" s="1801"/>
      <c r="CJ28" s="1801"/>
      <c r="CK28" s="1801"/>
      <c r="CL28" s="1801"/>
      <c r="CM28" s="1801"/>
      <c r="CN28" s="1801"/>
      <c r="CO28" s="1801"/>
      <c r="CP28" s="1801"/>
      <c r="CQ28" s="1801"/>
      <c r="CR28" s="1801"/>
      <c r="CS28" s="1801"/>
      <c r="CT28" s="1801"/>
      <c r="CU28" s="1801"/>
      <c r="CV28" s="1801"/>
      <c r="CW28" s="1801"/>
      <c r="CX28" s="1801"/>
      <c r="CY28" s="1801"/>
      <c r="CZ28" s="1801"/>
    </row>
    <row r="29" s="130" customFormat="true" ht="15" customHeight="true" x14ac:dyDescent="0.2">
      <c r="A29" s="2529" t="s">
        <v>57</v>
      </c>
      <c r="B29" s="287" t="s">
        <v>49</v>
      </c>
      <c r="C29" s="523">
        <v>52.721624421480087</v>
      </c>
      <c r="D29" s="543">
        <v>60.491160011081924</v>
      </c>
      <c r="E29" s="543">
        <v>68.095964486610256</v>
      </c>
      <c r="F29" s="543">
        <v>72.496875012917499</v>
      </c>
      <c r="G29" s="564">
        <v>81.688233543185191</v>
      </c>
      <c r="H29" s="583">
        <v>59.987171481412318</v>
      </c>
      <c r="I29" s="543">
        <v>68.47850212164947</v>
      </c>
      <c r="J29" s="543">
        <v>72.436684803715039</v>
      </c>
      <c r="K29" s="543">
        <v>72.734464468033195</v>
      </c>
      <c r="L29" s="603">
        <v>85.334250185367139</v>
      </c>
      <c r="M29" s="618">
        <v>51.884930446604692</v>
      </c>
      <c r="N29" s="543">
        <v>53.638937571155132</v>
      </c>
      <c r="O29" s="543">
        <v>59.293336729896303</v>
      </c>
      <c r="P29" s="543">
        <v>57.232816004554046</v>
      </c>
      <c r="Q29" s="564">
        <v>62.597480227955046</v>
      </c>
      <c r="R29" s="618">
        <v>65.074886466906122</v>
      </c>
      <c r="S29" s="543">
        <v>64.869137254561977</v>
      </c>
      <c r="T29" s="543">
        <v>80.319953706355932</v>
      </c>
      <c r="U29" s="543">
        <v>68.720423005272281</v>
      </c>
      <c r="V29" s="543">
        <v>78.582673924387791</v>
      </c>
      <c r="W29" s="543">
        <v>36.560755723277659</v>
      </c>
      <c r="X29" s="1988">
        <v>47.709402691669702</v>
      </c>
      <c r="Y29" s="2030"/>
      <c r="Z29" s="2030"/>
      <c r="AA29" s="2030"/>
      <c r="AB29" s="2030"/>
      <c r="AC29" s="2030"/>
      <c r="AD29" s="2030"/>
      <c r="AE29" s="2030"/>
      <c r="AF29" s="2030"/>
      <c r="AG29" s="2030"/>
      <c r="AH29" s="2030"/>
      <c r="AI29" s="2030"/>
      <c r="AJ29" s="2030"/>
      <c r="AK29" s="2030"/>
      <c r="AL29" s="2030"/>
      <c r="AM29" s="2030"/>
      <c r="AN29" s="2030"/>
      <c r="AO29" s="2030"/>
      <c r="AP29" s="2030"/>
      <c r="AQ29" s="2030"/>
      <c r="AR29" s="2030"/>
      <c r="AS29" s="2030"/>
      <c r="AT29" s="2030"/>
      <c r="AU29" s="2030"/>
      <c r="AV29" s="2030"/>
      <c r="AW29" s="2030"/>
      <c r="AX29" s="2030"/>
      <c r="AY29" s="2030"/>
      <c r="AZ29" s="237"/>
      <c r="BA29" s="2359" t="s">
        <v>57</v>
      </c>
      <c r="BB29" s="164" t="s">
        <v>49</v>
      </c>
      <c r="BC29" s="636">
        <v>4600.9111097947907</v>
      </c>
      <c r="BD29" s="654">
        <v>5279.2426991218308</v>
      </c>
      <c r="BE29" s="654">
        <v>5944.8871208416749</v>
      </c>
      <c r="BF29" s="654">
        <v>6327.9887376734387</v>
      </c>
      <c r="BG29" s="673">
        <v>7127.1196715010192</v>
      </c>
      <c r="BH29" s="692">
        <v>3580.7176848329273</v>
      </c>
      <c r="BI29" s="654">
        <v>4090.3860774776422</v>
      </c>
      <c r="BJ29" s="654">
        <v>4322.776247538226</v>
      </c>
      <c r="BK29" s="654">
        <v>4345.206992845342</v>
      </c>
      <c r="BL29" s="673">
        <v>5093.1291295689362</v>
      </c>
      <c r="BM29" s="692">
        <v>1431.0676550763812</v>
      </c>
      <c r="BN29" s="654">
        <v>1477.9290535229109</v>
      </c>
      <c r="BO29" s="654">
        <v>1634.3375864477744</v>
      </c>
      <c r="BP29" s="654">
        <v>1577.0478675911334</v>
      </c>
      <c r="BQ29" s="673">
        <v>1727.5510440314727</v>
      </c>
      <c r="BR29" s="692">
        <v>6695.6674011650257</v>
      </c>
      <c r="BS29" s="654">
        <v>3622.5586601354403</v>
      </c>
      <c r="BT29" s="654">
        <v>8351.6997730541807</v>
      </c>
      <c r="BU29" s="654">
        <v>4223.4248618491165</v>
      </c>
      <c r="BV29" s="654">
        <v>3753.992779734649</v>
      </c>
      <c r="BW29" s="654">
        <v>1446.7645442071853</v>
      </c>
      <c r="BX29" s="2065">
        <v>1186.0413187871693</v>
      </c>
      <c r="BY29" s="2099"/>
      <c r="BZ29" s="2099"/>
      <c r="CA29" s="2099"/>
      <c r="CB29" s="2099"/>
      <c r="CC29" s="2099"/>
      <c r="CD29" s="2099"/>
      <c r="CE29" s="2099"/>
      <c r="CF29" s="2099"/>
      <c r="CG29" s="2099"/>
      <c r="CH29" s="2099"/>
      <c r="CI29" s="2099"/>
      <c r="CJ29" s="2099"/>
      <c r="CK29" s="2099"/>
      <c r="CL29" s="2099"/>
      <c r="CM29" s="2099"/>
      <c r="CN29" s="2099"/>
      <c r="CO29" s="2099"/>
      <c r="CP29" s="2099"/>
      <c r="CQ29" s="2099"/>
      <c r="CR29" s="2099"/>
      <c r="CS29" s="2099"/>
      <c r="CT29" s="2099"/>
      <c r="CU29" s="2099"/>
      <c r="CV29" s="2099"/>
      <c r="CW29" s="2099"/>
      <c r="CX29" s="2099"/>
      <c r="CY29" s="2099"/>
      <c r="CZ29" s="1802"/>
    </row>
    <row r="30" s="130" customFormat="true" ht="15" customHeight="true" x14ac:dyDescent="0.2">
      <c r="A30" s="2337"/>
      <c r="B30" s="288" t="s">
        <v>48</v>
      </c>
      <c r="C30" s="524">
        <v>47.278375578520098</v>
      </c>
      <c r="D30" s="544">
        <v>39.508839988918488</v>
      </c>
      <c r="E30" s="544">
        <v>31.904035513389715</v>
      </c>
      <c r="F30" s="544">
        <v>27.503124987082352</v>
      </c>
      <c r="G30" s="565">
        <v>18.311766456814659</v>
      </c>
      <c r="H30" s="584">
        <v>40.012828518587661</v>
      </c>
      <c r="I30" s="544">
        <v>31.521497878350562</v>
      </c>
      <c r="J30" s="544">
        <v>27.563315196284993</v>
      </c>
      <c r="K30" s="544">
        <v>27.265535531966513</v>
      </c>
      <c r="L30" s="604">
        <v>14.66574981463282</v>
      </c>
      <c r="M30" s="619">
        <v>48.115069553395351</v>
      </c>
      <c r="N30" s="544">
        <v>46.361062428844889</v>
      </c>
      <c r="O30" s="544">
        <v>40.706663270103689</v>
      </c>
      <c r="P30" s="544">
        <v>42.767183995445812</v>
      </c>
      <c r="Q30" s="565">
        <v>37.402519772044819</v>
      </c>
      <c r="R30" s="619">
        <v>34.925113533093821</v>
      </c>
      <c r="S30" s="544">
        <v>35.130862745438016</v>
      </c>
      <c r="T30" s="544">
        <v>19.680046293643954</v>
      </c>
      <c r="U30" s="544">
        <v>31.279576994727794</v>
      </c>
      <c r="V30" s="544">
        <v>21.417326075612248</v>
      </c>
      <c r="W30" s="544">
        <v>63.439244276722448</v>
      </c>
      <c r="X30" s="1989">
        <v>52.290597308330256</v>
      </c>
      <c r="Y30" s="2031"/>
      <c r="Z30" s="2031"/>
      <c r="AA30" s="2031"/>
      <c r="AB30" s="2031"/>
      <c r="AC30" s="2031"/>
      <c r="AD30" s="2031"/>
      <c r="AE30" s="2031"/>
      <c r="AF30" s="2031"/>
      <c r="AG30" s="2031"/>
      <c r="AH30" s="2031"/>
      <c r="AI30" s="2031"/>
      <c r="AJ30" s="2031"/>
      <c r="AK30" s="2031"/>
      <c r="AL30" s="2031"/>
      <c r="AM30" s="2031"/>
      <c r="AN30" s="2031"/>
      <c r="AO30" s="2031"/>
      <c r="AP30" s="2031"/>
      <c r="AQ30" s="2031"/>
      <c r="AR30" s="2031"/>
      <c r="AS30" s="2031"/>
      <c r="AT30" s="2031"/>
      <c r="AU30" s="2031"/>
      <c r="AV30" s="2031"/>
      <c r="AW30" s="2031"/>
      <c r="AX30" s="2031"/>
      <c r="AY30" s="2031"/>
      <c r="AZ30" s="237"/>
      <c r="BA30" s="2360"/>
      <c r="BB30" s="165" t="s">
        <v>48</v>
      </c>
      <c r="BC30" s="637">
        <v>4125.8896295243776</v>
      </c>
      <c r="BD30" s="655">
        <v>3448.05348457625</v>
      </c>
      <c r="BE30" s="655">
        <v>2785.2735658618958</v>
      </c>
      <c r="BF30" s="655">
        <v>2400.6478229312875</v>
      </c>
      <c r="BG30" s="674">
        <v>1597.6615636485881</v>
      </c>
      <c r="BH30" s="693">
        <v>2388.4213767453489</v>
      </c>
      <c r="BI30" s="655">
        <v>1882.8550868971672</v>
      </c>
      <c r="BJ30" s="655">
        <v>1644.8853858618247</v>
      </c>
      <c r="BK30" s="655">
        <v>1628.8618679421709</v>
      </c>
      <c r="BL30" s="674">
        <v>875.31744200741844</v>
      </c>
      <c r="BM30" s="693">
        <v>1327.0889864731494</v>
      </c>
      <c r="BN30" s="655">
        <v>1277.3996693145864</v>
      </c>
      <c r="BO30" s="655">
        <v>1122.0220259194691</v>
      </c>
      <c r="BP30" s="655">
        <v>1178.4479784732025</v>
      </c>
      <c r="BQ30" s="674">
        <v>1032.2262469080647</v>
      </c>
      <c r="BR30" s="693">
        <v>3593.5052193206179</v>
      </c>
      <c r="BS30" s="655">
        <v>1961.8514514398923</v>
      </c>
      <c r="BT30" s="655">
        <v>2046.3388059860847</v>
      </c>
      <c r="BU30" s="655">
        <v>1922.3825664973233</v>
      </c>
      <c r="BV30" s="655">
        <v>1023.1324977110388</v>
      </c>
      <c r="BW30" s="655">
        <v>2510.387094444678</v>
      </c>
      <c r="BX30" s="2066">
        <v>1299.9284311427696</v>
      </c>
      <c r="BY30" s="2100"/>
      <c r="BZ30" s="2100"/>
      <c r="CA30" s="2100"/>
      <c r="CB30" s="2100"/>
      <c r="CC30" s="2100"/>
      <c r="CD30" s="2100"/>
      <c r="CE30" s="2100"/>
      <c r="CF30" s="2100"/>
      <c r="CG30" s="2100"/>
      <c r="CH30" s="2100"/>
      <c r="CI30" s="2100"/>
      <c r="CJ30" s="2100"/>
      <c r="CK30" s="2100"/>
      <c r="CL30" s="2100"/>
      <c r="CM30" s="2100"/>
      <c r="CN30" s="2100"/>
      <c r="CO30" s="2100"/>
      <c r="CP30" s="2100"/>
      <c r="CQ30" s="2100"/>
      <c r="CR30" s="2100"/>
      <c r="CS30" s="2100"/>
      <c r="CT30" s="2100"/>
      <c r="CU30" s="2100"/>
      <c r="CV30" s="2100"/>
      <c r="CW30" s="2100"/>
      <c r="CX30" s="2100"/>
      <c r="CY30" s="2100"/>
      <c r="CZ30" s="1803"/>
    </row>
    <row r="31" s="130" customFormat="true" ht="15" customHeight="true" x14ac:dyDescent="0.2">
      <c r="A31" s="2337" t="s">
        <v>104</v>
      </c>
      <c r="B31" s="288" t="s">
        <v>49</v>
      </c>
      <c r="C31" s="524">
        <v>46.164609883902052</v>
      </c>
      <c r="D31" s="544">
        <v>57.501931593249978</v>
      </c>
      <c r="E31" s="544">
        <v>67.480296880618482</v>
      </c>
      <c r="F31" s="544">
        <v>72.282329875621286</v>
      </c>
      <c r="G31" s="565">
        <v>81.646281470980469</v>
      </c>
      <c r="H31" s="584">
        <v>58.892425285809615</v>
      </c>
      <c r="I31" s="544">
        <v>67.731932796847033</v>
      </c>
      <c r="J31" s="544">
        <v>72.193317944929831</v>
      </c>
      <c r="K31" s="544">
        <v>72.575269997774711</v>
      </c>
      <c r="L31" s="604">
        <v>85.334250185367139</v>
      </c>
      <c r="M31" s="619">
        <v>44.501381035665602</v>
      </c>
      <c r="N31" s="544">
        <v>46.658429031799834</v>
      </c>
      <c r="O31" s="544">
        <v>50.869998368927547</v>
      </c>
      <c r="P31" s="544">
        <v>53.177451876489634</v>
      </c>
      <c r="Q31" s="565">
        <v>61.316631765220578</v>
      </c>
      <c r="R31" s="619">
        <v>64.079696115123539</v>
      </c>
      <c r="S31" s="544">
        <v>58.67366393224632</v>
      </c>
      <c r="T31" s="544">
        <v>79.973921725825065</v>
      </c>
      <c r="U31" s="544">
        <v>67.94065830502619</v>
      </c>
      <c r="V31" s="544">
        <v>71.050851172364133</v>
      </c>
      <c r="W31" s="544">
        <v>36.31246653894673</v>
      </c>
      <c r="X31" s="1989">
        <v>47.414885099379653</v>
      </c>
      <c r="Y31" s="2031"/>
      <c r="Z31" s="2031"/>
      <c r="AA31" s="2031"/>
      <c r="AB31" s="2031"/>
      <c r="AC31" s="2031"/>
      <c r="AD31" s="2031"/>
      <c r="AE31" s="2031"/>
      <c r="AF31" s="2031"/>
      <c r="AG31" s="2031"/>
      <c r="AH31" s="2031"/>
      <c r="AI31" s="2031"/>
      <c r="AJ31" s="2031"/>
      <c r="AK31" s="2031"/>
      <c r="AL31" s="2031"/>
      <c r="AM31" s="2031"/>
      <c r="AN31" s="2031"/>
      <c r="AO31" s="2031"/>
      <c r="AP31" s="2031"/>
      <c r="AQ31" s="2031"/>
      <c r="AR31" s="2031"/>
      <c r="AS31" s="2031"/>
      <c r="AT31" s="2031"/>
      <c r="AU31" s="2031"/>
      <c r="AV31" s="2031"/>
      <c r="AW31" s="2031"/>
      <c r="AX31" s="2031"/>
      <c r="AY31" s="2031"/>
      <c r="AZ31" s="237"/>
      <c r="BA31" s="2360" t="s">
        <v>104</v>
      </c>
      <c r="BB31" s="165" t="s">
        <v>49</v>
      </c>
      <c r="BC31" s="637">
        <v>4028.6935166521671</v>
      </c>
      <c r="BD31" s="655">
        <v>5018.3638814903652</v>
      </c>
      <c r="BE31" s="655">
        <v>5891.1383495426126</v>
      </c>
      <c r="BF31" s="655">
        <v>6309.2618723804007</v>
      </c>
      <c r="BG31" s="674">
        <v>7123.4594449775459</v>
      </c>
      <c r="BH31" s="693">
        <v>3515.3707620460641</v>
      </c>
      <c r="BI31" s="655">
        <v>4045.7916912479477</v>
      </c>
      <c r="BJ31" s="655">
        <v>4308.2529368780897</v>
      </c>
      <c r="BK31" s="655">
        <v>4335.6966055695339</v>
      </c>
      <c r="BL31" s="674">
        <v>5093.1291295689362</v>
      </c>
      <c r="BM31" s="693">
        <v>1227.4177966164737</v>
      </c>
      <c r="BN31" s="655">
        <v>1285.5930967379302</v>
      </c>
      <c r="BO31" s="655">
        <v>1402.1600898529946</v>
      </c>
      <c r="BP31" s="655">
        <v>1465.3024774995351</v>
      </c>
      <c r="BQ31" s="674">
        <v>1692.2024790255787</v>
      </c>
      <c r="BR31" s="693">
        <v>6593.2705479676979</v>
      </c>
      <c r="BS31" s="655">
        <v>3276.5780214640931</v>
      </c>
      <c r="BT31" s="655">
        <v>8315.7192342227645</v>
      </c>
      <c r="BU31" s="655">
        <v>4175.502024977769</v>
      </c>
      <c r="BV31" s="655">
        <v>3394.1881711953215</v>
      </c>
      <c r="BW31" s="655">
        <v>1436.9393646808385</v>
      </c>
      <c r="BX31" s="2066">
        <v>1178.7197005346168</v>
      </c>
      <c r="BY31" s="2100"/>
      <c r="BZ31" s="2100"/>
      <c r="CA31" s="2100"/>
      <c r="CB31" s="2100"/>
      <c r="CC31" s="2100"/>
      <c r="CD31" s="2100"/>
      <c r="CE31" s="2100"/>
      <c r="CF31" s="2100"/>
      <c r="CG31" s="2100"/>
      <c r="CH31" s="2100"/>
      <c r="CI31" s="2100"/>
      <c r="CJ31" s="2100"/>
      <c r="CK31" s="2100"/>
      <c r="CL31" s="2100"/>
      <c r="CM31" s="2100"/>
      <c r="CN31" s="2100"/>
      <c r="CO31" s="2100"/>
      <c r="CP31" s="2100"/>
      <c r="CQ31" s="2100"/>
      <c r="CR31" s="2100"/>
      <c r="CS31" s="2100"/>
      <c r="CT31" s="2100"/>
      <c r="CU31" s="2100"/>
      <c r="CV31" s="2100"/>
      <c r="CW31" s="2100"/>
      <c r="CX31" s="2100"/>
      <c r="CY31" s="2100"/>
      <c r="CZ31" s="1803"/>
    </row>
    <row r="32" s="130" customFormat="true" ht="15" customHeight="true" x14ac:dyDescent="0.2">
      <c r="A32" s="2337"/>
      <c r="B32" s="288" t="s">
        <v>48</v>
      </c>
      <c r="C32" s="524">
        <v>53.835390116098182</v>
      </c>
      <c r="D32" s="544">
        <v>42.498068406750406</v>
      </c>
      <c r="E32" s="544">
        <v>32.519703119381496</v>
      </c>
      <c r="F32" s="544">
        <v>27.717670124378568</v>
      </c>
      <c r="G32" s="565">
        <v>18.353718529019368</v>
      </c>
      <c r="H32" s="584">
        <v>41.107574714190349</v>
      </c>
      <c r="I32" s="544">
        <v>32.268067203152981</v>
      </c>
      <c r="J32" s="544">
        <v>27.806682055070215</v>
      </c>
      <c r="K32" s="544">
        <v>27.424730002225012</v>
      </c>
      <c r="L32" s="604">
        <v>14.66574981463282</v>
      </c>
      <c r="M32" s="619">
        <v>55.498618964334398</v>
      </c>
      <c r="N32" s="544">
        <v>53.341570968200202</v>
      </c>
      <c r="O32" s="544">
        <v>49.130001631072446</v>
      </c>
      <c r="P32" s="544">
        <v>46.822548123510202</v>
      </c>
      <c r="Q32" s="565">
        <v>38.683368234779273</v>
      </c>
      <c r="R32" s="619">
        <v>35.920303884876411</v>
      </c>
      <c r="S32" s="544">
        <v>41.326336067753587</v>
      </c>
      <c r="T32" s="544">
        <v>20.026078274174804</v>
      </c>
      <c r="U32" s="544">
        <v>32.05934169497386</v>
      </c>
      <c r="V32" s="544">
        <v>28.949148827635913</v>
      </c>
      <c r="W32" s="544">
        <v>63.687533461053377</v>
      </c>
      <c r="X32" s="1989">
        <v>52.585114900620297</v>
      </c>
      <c r="Y32" s="2031"/>
      <c r="Z32" s="2031"/>
      <c r="AA32" s="2031"/>
      <c r="AB32" s="2031"/>
      <c r="AC32" s="2031"/>
      <c r="AD32" s="2031"/>
      <c r="AE32" s="2031"/>
      <c r="AF32" s="2031"/>
      <c r="AG32" s="2031"/>
      <c r="AH32" s="2031"/>
      <c r="AI32" s="2031"/>
      <c r="AJ32" s="2031"/>
      <c r="AK32" s="2031"/>
      <c r="AL32" s="2031"/>
      <c r="AM32" s="2031"/>
      <c r="AN32" s="2031"/>
      <c r="AO32" s="2031"/>
      <c r="AP32" s="2031"/>
      <c r="AQ32" s="2031"/>
      <c r="AR32" s="2031"/>
      <c r="AS32" s="2031"/>
      <c r="AT32" s="2031"/>
      <c r="AU32" s="2031"/>
      <c r="AV32" s="2031"/>
      <c r="AW32" s="2031"/>
      <c r="AX32" s="2031"/>
      <c r="AY32" s="2031"/>
      <c r="AZ32" s="237"/>
      <c r="BA32" s="2360"/>
      <c r="BB32" s="165" t="s">
        <v>48</v>
      </c>
      <c r="BC32" s="637">
        <v>4698.1072226670058</v>
      </c>
      <c r="BD32" s="655">
        <v>3708.9323022077128</v>
      </c>
      <c r="BE32" s="655">
        <v>2839.0223371609591</v>
      </c>
      <c r="BF32" s="655">
        <v>2419.3746882243245</v>
      </c>
      <c r="BG32" s="674">
        <v>1601.3217901720609</v>
      </c>
      <c r="BH32" s="693">
        <v>2453.7682995322111</v>
      </c>
      <c r="BI32" s="655">
        <v>1927.4494731268608</v>
      </c>
      <c r="BJ32" s="655">
        <v>1659.4086965219612</v>
      </c>
      <c r="BK32" s="655">
        <v>1638.3722552179797</v>
      </c>
      <c r="BL32" s="674">
        <v>875.31744200741844</v>
      </c>
      <c r="BM32" s="693">
        <v>1530.738844933056</v>
      </c>
      <c r="BN32" s="655">
        <v>1469.7356260995675</v>
      </c>
      <c r="BO32" s="655">
        <v>1354.1995225142489</v>
      </c>
      <c r="BP32" s="655">
        <v>1290.1933685648</v>
      </c>
      <c r="BQ32" s="674">
        <v>1067.5748119139585</v>
      </c>
      <c r="BR32" s="693">
        <v>3695.9020725179466</v>
      </c>
      <c r="BS32" s="655">
        <v>2307.8320901112356</v>
      </c>
      <c r="BT32" s="655">
        <v>2082.3193448174993</v>
      </c>
      <c r="BU32" s="655">
        <v>1970.3054033686697</v>
      </c>
      <c r="BV32" s="655">
        <v>1382.9371062503667</v>
      </c>
      <c r="BW32" s="655">
        <v>2520.2122739710248</v>
      </c>
      <c r="BX32" s="2066">
        <v>1307.2500493953221</v>
      </c>
      <c r="BY32" s="2100"/>
      <c r="BZ32" s="2100"/>
      <c r="CA32" s="2100"/>
      <c r="CB32" s="2100"/>
      <c r="CC32" s="2100"/>
      <c r="CD32" s="2100"/>
      <c r="CE32" s="2100"/>
      <c r="CF32" s="2100"/>
      <c r="CG32" s="2100"/>
      <c r="CH32" s="2100"/>
      <c r="CI32" s="2100"/>
      <c r="CJ32" s="2100"/>
      <c r="CK32" s="2100"/>
      <c r="CL32" s="2100"/>
      <c r="CM32" s="2100"/>
      <c r="CN32" s="2100"/>
      <c r="CO32" s="2100"/>
      <c r="CP32" s="2100"/>
      <c r="CQ32" s="2100"/>
      <c r="CR32" s="2100"/>
      <c r="CS32" s="2100"/>
      <c r="CT32" s="2100"/>
      <c r="CU32" s="2100"/>
      <c r="CV32" s="2100"/>
      <c r="CW32" s="2100"/>
      <c r="CX32" s="2100"/>
      <c r="CY32" s="2100"/>
      <c r="CZ32" s="1803"/>
    </row>
    <row r="33" s="130" customFormat="true" ht="15" customHeight="true" x14ac:dyDescent="0.2">
      <c r="A33" s="2337" t="s">
        <v>105</v>
      </c>
      <c r="B33" s="288" t="s">
        <v>49</v>
      </c>
      <c r="C33" s="524">
        <v>41.52443145549006</v>
      </c>
      <c r="D33" s="544">
        <v>63.431178931293765</v>
      </c>
      <c r="E33" s="544">
        <v>78.066578681617699</v>
      </c>
      <c r="F33" s="544">
        <v>84.81985281466055</v>
      </c>
      <c r="G33" s="565">
        <v>89.835517299332253</v>
      </c>
      <c r="H33" s="584">
        <v>69.366930058159255</v>
      </c>
      <c r="I33" s="544">
        <v>78.098214675242659</v>
      </c>
      <c r="J33" s="544">
        <v>83.404875685583349</v>
      </c>
      <c r="K33" s="544">
        <v>86.481536042987713</v>
      </c>
      <c r="L33" s="604">
        <v>91.369956586094418</v>
      </c>
      <c r="M33" s="619">
        <v>34.759212033127916</v>
      </c>
      <c r="N33" s="544">
        <v>42.03590698657105</v>
      </c>
      <c r="O33" s="544">
        <v>45.380391643359268</v>
      </c>
      <c r="P33" s="544">
        <v>55.135335307538604</v>
      </c>
      <c r="Q33" s="565">
        <v>69.813274870029034</v>
      </c>
      <c r="R33" s="619">
        <v>61.07663378378011</v>
      </c>
      <c r="S33" s="544">
        <v>57.045527375708474</v>
      </c>
      <c r="T33" s="544">
        <v>92.829383153278286</v>
      </c>
      <c r="U33" s="544">
        <v>88.993087142370271</v>
      </c>
      <c r="V33" s="544">
        <v>69.865237264426</v>
      </c>
      <c r="W33" s="544">
        <v>36.584034211464605</v>
      </c>
      <c r="X33" s="1989">
        <v>73.996761963984767</v>
      </c>
      <c r="Y33" s="2031"/>
      <c r="Z33" s="2031"/>
      <c r="AA33" s="2031"/>
      <c r="AB33" s="2031"/>
      <c r="AC33" s="2031"/>
      <c r="AD33" s="2031"/>
      <c r="AE33" s="2031"/>
      <c r="AF33" s="2031"/>
      <c r="AG33" s="2031"/>
      <c r="AH33" s="2031"/>
      <c r="AI33" s="2031"/>
      <c r="AJ33" s="2031"/>
      <c r="AK33" s="2031"/>
      <c r="AL33" s="2031"/>
      <c r="AM33" s="2031"/>
      <c r="AN33" s="2031"/>
      <c r="AO33" s="2031"/>
      <c r="AP33" s="2031"/>
      <c r="AQ33" s="2031"/>
      <c r="AR33" s="2031"/>
      <c r="AS33" s="2031"/>
      <c r="AT33" s="2031"/>
      <c r="AU33" s="2031"/>
      <c r="AV33" s="2031"/>
      <c r="AW33" s="2031"/>
      <c r="AX33" s="2031"/>
      <c r="AY33" s="2031"/>
      <c r="AZ33" s="237"/>
      <c r="BA33" s="2360" t="s">
        <v>105</v>
      </c>
      <c r="BB33" s="165" t="s">
        <v>49</v>
      </c>
      <c r="BC33" s="637">
        <v>3623.7543912557812</v>
      </c>
      <c r="BD33" s="655">
        <v>5535.8268581454786</v>
      </c>
      <c r="BE33" s="655">
        <v>6815.3377615171021</v>
      </c>
      <c r="BF33" s="655">
        <v>7403.6166834315882</v>
      </c>
      <c r="BG33" s="674">
        <v>7837.9523558317314</v>
      </c>
      <c r="BH33" s="693">
        <v>4140.6085179192669</v>
      </c>
      <c r="BI33" s="655">
        <v>4664.9947076234012</v>
      </c>
      <c r="BJ33" s="655">
        <v>4977.3207666735625</v>
      </c>
      <c r="BK33" s="655">
        <v>5166.4665150748733</v>
      </c>
      <c r="BL33" s="674">
        <v>5453.3670413135578</v>
      </c>
      <c r="BM33" s="693">
        <v>958.71351524200088</v>
      </c>
      <c r="BN33" s="655">
        <v>1158.2274191062461</v>
      </c>
      <c r="BO33" s="655">
        <v>1250.8467871916346</v>
      </c>
      <c r="BP33" s="655">
        <v>1519.2518741128715</v>
      </c>
      <c r="BQ33" s="674">
        <v>1926.690905924263</v>
      </c>
      <c r="BR33" s="693">
        <v>6284.280280794992</v>
      </c>
      <c r="BS33" s="655">
        <v>3185.6561989705388</v>
      </c>
      <c r="BT33" s="655">
        <v>9652.4350729629932</v>
      </c>
      <c r="BU33" s="655">
        <v>5469.3437603106095</v>
      </c>
      <c r="BV33" s="655">
        <v>3337.5499095062978</v>
      </c>
      <c r="BW33" s="655">
        <v>1447.6857092839282</v>
      </c>
      <c r="BX33" s="2066">
        <v>1839.537118352325</v>
      </c>
      <c r="BY33" s="2100"/>
      <c r="BZ33" s="2100"/>
      <c r="CA33" s="2100"/>
      <c r="CB33" s="2100"/>
      <c r="CC33" s="2100"/>
      <c r="CD33" s="2100"/>
      <c r="CE33" s="2100"/>
      <c r="CF33" s="2100"/>
      <c r="CG33" s="2100"/>
      <c r="CH33" s="2100"/>
      <c r="CI33" s="2100"/>
      <c r="CJ33" s="2100"/>
      <c r="CK33" s="2100"/>
      <c r="CL33" s="2100"/>
      <c r="CM33" s="2100"/>
      <c r="CN33" s="2100"/>
      <c r="CO33" s="2100"/>
      <c r="CP33" s="2100"/>
      <c r="CQ33" s="2100"/>
      <c r="CR33" s="2100"/>
      <c r="CS33" s="2100"/>
      <c r="CT33" s="2100"/>
      <c r="CU33" s="2100"/>
      <c r="CV33" s="2100"/>
      <c r="CW33" s="2100"/>
      <c r="CX33" s="2100"/>
      <c r="CY33" s="2100"/>
      <c r="CZ33" s="1803"/>
    </row>
    <row r="34" s="130" customFormat="true" ht="15" customHeight="true" x14ac:dyDescent="0.2">
      <c r="A34" s="2337"/>
      <c r="B34" s="288" t="s">
        <v>48</v>
      </c>
      <c r="C34" s="524">
        <v>58.475568544510082</v>
      </c>
      <c r="D34" s="544">
        <v>36.568821068706555</v>
      </c>
      <c r="E34" s="544">
        <v>21.933421318382301</v>
      </c>
      <c r="F34" s="544">
        <v>15.180147185339424</v>
      </c>
      <c r="G34" s="565">
        <v>10.164482700667625</v>
      </c>
      <c r="H34" s="584">
        <v>30.633069941840674</v>
      </c>
      <c r="I34" s="544">
        <v>21.90178532475743</v>
      </c>
      <c r="J34" s="544">
        <v>16.595124314416783</v>
      </c>
      <c r="K34" s="544">
        <v>13.518463957012191</v>
      </c>
      <c r="L34" s="604">
        <v>8.6300434139055398</v>
      </c>
      <c r="M34" s="619">
        <v>65.240787966872134</v>
      </c>
      <c r="N34" s="544">
        <v>57.964093013429029</v>
      </c>
      <c r="O34" s="544">
        <v>54.619608356640704</v>
      </c>
      <c r="P34" s="544">
        <v>44.864664692461247</v>
      </c>
      <c r="Q34" s="565">
        <v>30.186725129970771</v>
      </c>
      <c r="R34" s="619">
        <v>38.923366216219804</v>
      </c>
      <c r="S34" s="544">
        <v>42.954472624291498</v>
      </c>
      <c r="T34" s="544">
        <v>7.1706168467216944</v>
      </c>
      <c r="U34" s="544">
        <v>11.006912857629699</v>
      </c>
      <c r="V34" s="544">
        <v>30.134762735574018</v>
      </c>
      <c r="W34" s="544">
        <v>63.415965788535466</v>
      </c>
      <c r="X34" s="1989">
        <v>26.003238036015198</v>
      </c>
      <c r="Y34" s="2031"/>
      <c r="Z34" s="2031"/>
      <c r="AA34" s="2031"/>
      <c r="AB34" s="2031"/>
      <c r="AC34" s="2031"/>
      <c r="AD34" s="2031"/>
      <c r="AE34" s="2031"/>
      <c r="AF34" s="2031"/>
      <c r="AG34" s="2031"/>
      <c r="AH34" s="2031"/>
      <c r="AI34" s="2031"/>
      <c r="AJ34" s="2031"/>
      <c r="AK34" s="2031"/>
      <c r="AL34" s="2031"/>
      <c r="AM34" s="2031"/>
      <c r="AN34" s="2031"/>
      <c r="AO34" s="2031"/>
      <c r="AP34" s="2031"/>
      <c r="AQ34" s="2031"/>
      <c r="AR34" s="2031"/>
      <c r="AS34" s="2031"/>
      <c r="AT34" s="2031"/>
      <c r="AU34" s="2031"/>
      <c r="AV34" s="2031"/>
      <c r="AW34" s="2031"/>
      <c r="AX34" s="2031"/>
      <c r="AY34" s="2031"/>
      <c r="AZ34" s="237"/>
      <c r="BA34" s="2360"/>
      <c r="BB34" s="165" t="s">
        <v>48</v>
      </c>
      <c r="BC34" s="637">
        <v>5103.0463480633834</v>
      </c>
      <c r="BD34" s="655">
        <v>3191.4693255525935</v>
      </c>
      <c r="BE34" s="655">
        <v>1914.8229251864723</v>
      </c>
      <c r="BF34" s="655">
        <v>1325.0198771731482</v>
      </c>
      <c r="BG34" s="674">
        <v>886.82887931787843</v>
      </c>
      <c r="BH34" s="693">
        <v>1828.5305436590058</v>
      </c>
      <c r="BI34" s="655">
        <v>1308.2464567514114</v>
      </c>
      <c r="BJ34" s="655">
        <v>990.34086672649323</v>
      </c>
      <c r="BK34" s="655">
        <v>807.60234571265107</v>
      </c>
      <c r="BL34" s="674">
        <v>515.07953026279642</v>
      </c>
      <c r="BM34" s="693">
        <v>1799.4431263075301</v>
      </c>
      <c r="BN34" s="655">
        <v>1597.1013037312525</v>
      </c>
      <c r="BO34" s="655">
        <v>1505.5128251756084</v>
      </c>
      <c r="BP34" s="655">
        <v>1236.2439719514641</v>
      </c>
      <c r="BQ34" s="674">
        <v>833.08638501527309</v>
      </c>
      <c r="BR34" s="693">
        <v>4004.8923396906494</v>
      </c>
      <c r="BS34" s="655">
        <v>2398.7539126047932</v>
      </c>
      <c r="BT34" s="655">
        <v>745.60350607728321</v>
      </c>
      <c r="BU34" s="655">
        <v>676.46366803582498</v>
      </c>
      <c r="BV34" s="655">
        <v>1439.5753679393895</v>
      </c>
      <c r="BW34" s="655">
        <v>2509.4659293679333</v>
      </c>
      <c r="BX34" s="2066">
        <v>646.43263157761407</v>
      </c>
      <c r="BY34" s="2100"/>
      <c r="BZ34" s="2100"/>
      <c r="CA34" s="2100"/>
      <c r="CB34" s="2100"/>
      <c r="CC34" s="2100"/>
      <c r="CD34" s="2100"/>
      <c r="CE34" s="2100"/>
      <c r="CF34" s="2100"/>
      <c r="CG34" s="2100"/>
      <c r="CH34" s="2100"/>
      <c r="CI34" s="2100"/>
      <c r="CJ34" s="2100"/>
      <c r="CK34" s="2100"/>
      <c r="CL34" s="2100"/>
      <c r="CM34" s="2100"/>
      <c r="CN34" s="2100"/>
      <c r="CO34" s="2100"/>
      <c r="CP34" s="2100"/>
      <c r="CQ34" s="2100"/>
      <c r="CR34" s="2100"/>
      <c r="CS34" s="2100"/>
      <c r="CT34" s="2100"/>
      <c r="CU34" s="2100"/>
      <c r="CV34" s="2100"/>
      <c r="CW34" s="2100"/>
      <c r="CX34" s="2100"/>
      <c r="CY34" s="2100"/>
      <c r="CZ34" s="1803"/>
    </row>
    <row r="35" s="130" customFormat="true" ht="15" customHeight="true" x14ac:dyDescent="0.2">
      <c r="A35" s="2337" t="s">
        <v>55</v>
      </c>
      <c r="B35" s="288" t="s">
        <v>49</v>
      </c>
      <c r="C35" s="524">
        <v>72.932755744446837</v>
      </c>
      <c r="D35" s="544">
        <v>79.271087526384974</v>
      </c>
      <c r="E35" s="544">
        <v>81.945042671419372</v>
      </c>
      <c r="F35" s="544">
        <v>82.624632125359284</v>
      </c>
      <c r="G35" s="565">
        <v>88.706272770794854</v>
      </c>
      <c r="H35" s="584">
        <v>79.821227353045614</v>
      </c>
      <c r="I35" s="544">
        <v>81.940641596511838</v>
      </c>
      <c r="J35" s="544">
        <v>82.779013933236712</v>
      </c>
      <c r="K35" s="544">
        <v>82.243770352186857</v>
      </c>
      <c r="L35" s="604">
        <v>91.225921356598207</v>
      </c>
      <c r="M35" s="619">
        <v>72.397046631875128</v>
      </c>
      <c r="N35" s="544">
        <v>72.727844167501075</v>
      </c>
      <c r="O35" s="544">
        <v>73.992499742005165</v>
      </c>
      <c r="P35" s="544">
        <v>76.741781903688008</v>
      </c>
      <c r="Q35" s="565">
        <v>82.479852203506269</v>
      </c>
      <c r="R35" s="619">
        <v>88.46690794197734</v>
      </c>
      <c r="S35" s="544">
        <v>75.294142525980817</v>
      </c>
      <c r="T35" s="544">
        <v>84.954974248317058</v>
      </c>
      <c r="U35" s="544">
        <v>73.971496260890362</v>
      </c>
      <c r="V35" s="544">
        <v>74.078041022756793</v>
      </c>
      <c r="W35" s="544">
        <v>89.163948251627076</v>
      </c>
      <c r="X35" s="1989">
        <v>65.732421032764748</v>
      </c>
      <c r="Y35" s="2031"/>
      <c r="Z35" s="2031"/>
      <c r="AA35" s="2031"/>
      <c r="AB35" s="2031"/>
      <c r="AC35" s="2031"/>
      <c r="AD35" s="2031"/>
      <c r="AE35" s="2031"/>
      <c r="AF35" s="2031"/>
      <c r="AG35" s="2031"/>
      <c r="AH35" s="2031"/>
      <c r="AI35" s="2031"/>
      <c r="AJ35" s="2031"/>
      <c r="AK35" s="2031"/>
      <c r="AL35" s="2031"/>
      <c r="AM35" s="2031"/>
      <c r="AN35" s="2031"/>
      <c r="AO35" s="2031"/>
      <c r="AP35" s="2031"/>
      <c r="AQ35" s="2031"/>
      <c r="AR35" s="2031"/>
      <c r="AS35" s="2031"/>
      <c r="AT35" s="2031"/>
      <c r="AU35" s="2031"/>
      <c r="AV35" s="2031"/>
      <c r="AW35" s="2031"/>
      <c r="AX35" s="2031"/>
      <c r="AY35" s="2031"/>
      <c r="AZ35" s="237"/>
      <c r="BA35" s="2360" t="s">
        <v>55</v>
      </c>
      <c r="BB35" s="165" t="s">
        <v>49</v>
      </c>
      <c r="BC35" s="637">
        <v>6364.6962675122186</v>
      </c>
      <c r="BD35" s="655">
        <v>6918.2225964661329</v>
      </c>
      <c r="BE35" s="655">
        <v>7153.9339000027212</v>
      </c>
      <c r="BF35" s="655">
        <v>7212.0038477592789</v>
      </c>
      <c r="BG35" s="674">
        <v>7739.4282411069471</v>
      </c>
      <c r="BH35" s="693">
        <v>4764.6400613618507</v>
      </c>
      <c r="BI35" s="655">
        <v>4894.5121341956719</v>
      </c>
      <c r="BJ35" s="655">
        <v>4939.9714550006474</v>
      </c>
      <c r="BK35" s="655">
        <v>4913.2994745476017</v>
      </c>
      <c r="BL35" s="674">
        <v>5444.7703755968296</v>
      </c>
      <c r="BM35" s="693">
        <v>1996.8239499627737</v>
      </c>
      <c r="BN35" s="655">
        <v>2003.8911798476522</v>
      </c>
      <c r="BO35" s="655">
        <v>2039.4993790695676</v>
      </c>
      <c r="BP35" s="655">
        <v>2114.6166125518785</v>
      </c>
      <c r="BQ35" s="674">
        <v>2276.2602307128627</v>
      </c>
      <c r="BR35" s="693">
        <v>9102.5128701561771</v>
      </c>
      <c r="BS35" s="655">
        <v>4204.733708644816</v>
      </c>
      <c r="BT35" s="655">
        <v>8833.6509971537416</v>
      </c>
      <c r="BU35" s="655">
        <v>4546.1457120608056</v>
      </c>
      <c r="BV35" s="655">
        <v>3538.8008227346995</v>
      </c>
      <c r="BW35" s="655">
        <v>3528.3526393259563</v>
      </c>
      <c r="BX35" s="2066">
        <v>1634.0881027711173</v>
      </c>
      <c r="BY35" s="2100"/>
      <c r="BZ35" s="2100"/>
      <c r="CA35" s="2100"/>
      <c r="CB35" s="2100"/>
      <c r="CC35" s="2100"/>
      <c r="CD35" s="2100"/>
      <c r="CE35" s="2100"/>
      <c r="CF35" s="2100"/>
      <c r="CG35" s="2100"/>
      <c r="CH35" s="2100"/>
      <c r="CI35" s="2100"/>
      <c r="CJ35" s="2100"/>
      <c r="CK35" s="2100"/>
      <c r="CL35" s="2100"/>
      <c r="CM35" s="2100"/>
      <c r="CN35" s="2100"/>
      <c r="CO35" s="2100"/>
      <c r="CP35" s="2100"/>
      <c r="CQ35" s="2100"/>
      <c r="CR35" s="2100"/>
      <c r="CS35" s="2100"/>
      <c r="CT35" s="2100"/>
      <c r="CU35" s="2100"/>
      <c r="CV35" s="2100"/>
      <c r="CW35" s="2100"/>
      <c r="CX35" s="2100"/>
      <c r="CY35" s="2100"/>
      <c r="CZ35" s="1803"/>
    </row>
    <row r="36" s="130" customFormat="true" ht="15" customHeight="true" x14ac:dyDescent="0.2">
      <c r="A36" s="2337"/>
      <c r="B36" s="288" t="s">
        <v>48</v>
      </c>
      <c r="C36" s="524">
        <v>27.067244255553259</v>
      </c>
      <c r="D36" s="544">
        <v>20.728912473615246</v>
      </c>
      <c r="E36" s="544">
        <v>18.054957328580599</v>
      </c>
      <c r="F36" s="544">
        <v>17.375367874640574</v>
      </c>
      <c r="G36" s="565">
        <v>11.29372722920499</v>
      </c>
      <c r="H36" s="584">
        <v>20.178772646954286</v>
      </c>
      <c r="I36" s="544">
        <v>18.059358403488247</v>
      </c>
      <c r="J36" s="544">
        <v>17.220986066763452</v>
      </c>
      <c r="K36" s="544">
        <v>17.756229647812972</v>
      </c>
      <c r="L36" s="604">
        <v>8.7740786434017597</v>
      </c>
      <c r="M36" s="619">
        <v>27.602953368124993</v>
      </c>
      <c r="N36" s="544">
        <v>27.272155832498907</v>
      </c>
      <c r="O36" s="544">
        <v>26.007500257994792</v>
      </c>
      <c r="P36" s="544">
        <v>23.258218096311843</v>
      </c>
      <c r="Q36" s="565">
        <v>17.520147796493688</v>
      </c>
      <c r="R36" s="619">
        <v>11.533092058022591</v>
      </c>
      <c r="S36" s="544">
        <v>24.705857474019059</v>
      </c>
      <c r="T36" s="544">
        <v>15.045025751682703</v>
      </c>
      <c r="U36" s="544">
        <v>26.028503739109699</v>
      </c>
      <c r="V36" s="544">
        <v>25.921958977243232</v>
      </c>
      <c r="W36" s="544">
        <v>10.836051748372846</v>
      </c>
      <c r="X36" s="1989">
        <v>34.267578967235217</v>
      </c>
      <c r="Y36" s="2031"/>
      <c r="Z36" s="2031"/>
      <c r="AA36" s="2031"/>
      <c r="AB36" s="2031"/>
      <c r="AC36" s="2031"/>
      <c r="AD36" s="2031"/>
      <c r="AE36" s="2031"/>
      <c r="AF36" s="2031"/>
      <c r="AG36" s="2031"/>
      <c r="AH36" s="2031"/>
      <c r="AI36" s="2031"/>
      <c r="AJ36" s="2031"/>
      <c r="AK36" s="2031"/>
      <c r="AL36" s="2031"/>
      <c r="AM36" s="2031"/>
      <c r="AN36" s="2031"/>
      <c r="AO36" s="2031"/>
      <c r="AP36" s="2031"/>
      <c r="AQ36" s="2031"/>
      <c r="AR36" s="2031"/>
      <c r="AS36" s="2031"/>
      <c r="AT36" s="2031"/>
      <c r="AU36" s="2031"/>
      <c r="AV36" s="2031"/>
      <c r="AW36" s="2031"/>
      <c r="AX36" s="2031"/>
      <c r="AY36" s="2031"/>
      <c r="AZ36" s="237"/>
      <c r="BA36" s="2360"/>
      <c r="BB36" s="165" t="s">
        <v>48</v>
      </c>
      <c r="BC36" s="637">
        <v>2362.1044718069425</v>
      </c>
      <c r="BD36" s="655">
        <v>1809.0735872319315</v>
      </c>
      <c r="BE36" s="655">
        <v>1576.2267867008493</v>
      </c>
      <c r="BF36" s="655">
        <v>1516.6327128454477</v>
      </c>
      <c r="BG36" s="674">
        <v>985.35299404266016</v>
      </c>
      <c r="BH36" s="693">
        <v>1204.4990002164211</v>
      </c>
      <c r="BI36" s="655">
        <v>1078.7290301791409</v>
      </c>
      <c r="BJ36" s="655">
        <v>1027.6901783994106</v>
      </c>
      <c r="BK36" s="655">
        <v>1060.769386239918</v>
      </c>
      <c r="BL36" s="674">
        <v>523.67619597952569</v>
      </c>
      <c r="BM36" s="693">
        <v>761.33269158675898</v>
      </c>
      <c r="BN36" s="655">
        <v>751.43754298984402</v>
      </c>
      <c r="BO36" s="655">
        <v>716.86023329767522</v>
      </c>
      <c r="BP36" s="655">
        <v>640.8792335124574</v>
      </c>
      <c r="BQ36" s="674">
        <v>483.51706022667719</v>
      </c>
      <c r="BR36" s="693">
        <v>1186.6597503294654</v>
      </c>
      <c r="BS36" s="655">
        <v>1379.6764029305107</v>
      </c>
      <c r="BT36" s="655">
        <v>1564.387581886512</v>
      </c>
      <c r="BU36" s="655">
        <v>1599.6617162856335</v>
      </c>
      <c r="BV36" s="655">
        <v>1238.3244547109875</v>
      </c>
      <c r="BW36" s="655">
        <v>428.79899932589944</v>
      </c>
      <c r="BX36" s="2066">
        <v>851.88164715882203</v>
      </c>
      <c r="BY36" s="2100"/>
      <c r="BZ36" s="2100"/>
      <c r="CA36" s="2100"/>
      <c r="CB36" s="2100"/>
      <c r="CC36" s="2100"/>
      <c r="CD36" s="2100"/>
      <c r="CE36" s="2100"/>
      <c r="CF36" s="2100"/>
      <c r="CG36" s="2100"/>
      <c r="CH36" s="2100"/>
      <c r="CI36" s="2100"/>
      <c r="CJ36" s="2100"/>
      <c r="CK36" s="2100"/>
      <c r="CL36" s="2100"/>
      <c r="CM36" s="2100"/>
      <c r="CN36" s="2100"/>
      <c r="CO36" s="2100"/>
      <c r="CP36" s="2100"/>
      <c r="CQ36" s="2100"/>
      <c r="CR36" s="2100"/>
      <c r="CS36" s="2100"/>
      <c r="CT36" s="2100"/>
      <c r="CU36" s="2100"/>
      <c r="CV36" s="2100"/>
      <c r="CW36" s="2100"/>
      <c r="CX36" s="2100"/>
      <c r="CY36" s="2100"/>
      <c r="CZ36" s="1803"/>
    </row>
    <row r="37" s="130" customFormat="true" ht="15" customHeight="true" x14ac:dyDescent="0.2">
      <c r="A37" s="2337" t="s">
        <v>126</v>
      </c>
      <c r="B37" s="288" t="s">
        <v>49</v>
      </c>
      <c r="C37" s="524">
        <v>74.968974717132937</v>
      </c>
      <c r="D37" s="544">
        <v>79.761612373061936</v>
      </c>
      <c r="E37" s="544">
        <v>81.897307112272316</v>
      </c>
      <c r="F37" s="544">
        <v>82.51961713308765</v>
      </c>
      <c r="G37" s="565">
        <v>88.730326630142159</v>
      </c>
      <c r="H37" s="584">
        <v>79.959388658906363</v>
      </c>
      <c r="I37" s="544">
        <v>81.783773017714537</v>
      </c>
      <c r="J37" s="544">
        <v>82.624484105185232</v>
      </c>
      <c r="K37" s="544">
        <v>82.426356079957245</v>
      </c>
      <c r="L37" s="604">
        <v>91.122771320482201</v>
      </c>
      <c r="M37" s="619">
        <v>75.26748292448292</v>
      </c>
      <c r="N37" s="544">
        <v>75.52777073212502</v>
      </c>
      <c r="O37" s="544">
        <v>75.370958263098629</v>
      </c>
      <c r="P37" s="544">
        <v>77.124026138520904</v>
      </c>
      <c r="Q37" s="565">
        <v>82.855130744058997</v>
      </c>
      <c r="R37" s="619">
        <v>88.287531770876143</v>
      </c>
      <c r="S37" s="544">
        <v>75.637174300799003</v>
      </c>
      <c r="T37" s="544">
        <v>84.816119370812473</v>
      </c>
      <c r="U37" s="544">
        <v>74.141841074415552</v>
      </c>
      <c r="V37" s="544">
        <v>78.843823498650508</v>
      </c>
      <c r="W37" s="544">
        <v>89.28877335076217</v>
      </c>
      <c r="X37" s="1989">
        <v>65.152494395036669</v>
      </c>
      <c r="Y37" s="2031"/>
      <c r="Z37" s="2031"/>
      <c r="AA37" s="2031"/>
      <c r="AB37" s="2031"/>
      <c r="AC37" s="2031"/>
      <c r="AD37" s="2031"/>
      <c r="AE37" s="2031"/>
      <c r="AF37" s="2031"/>
      <c r="AG37" s="2031"/>
      <c r="AH37" s="2031"/>
      <c r="AI37" s="2031"/>
      <c r="AJ37" s="2031"/>
      <c r="AK37" s="2031"/>
      <c r="AL37" s="2031"/>
      <c r="AM37" s="2031"/>
      <c r="AN37" s="2031"/>
      <c r="AO37" s="2031"/>
      <c r="AP37" s="2031"/>
      <c r="AQ37" s="2031"/>
      <c r="AR37" s="2031"/>
      <c r="AS37" s="2031"/>
      <c r="AT37" s="2031"/>
      <c r="AU37" s="2031"/>
      <c r="AV37" s="2031"/>
      <c r="AW37" s="2031"/>
      <c r="AX37" s="2031"/>
      <c r="AY37" s="2031"/>
      <c r="AZ37" s="237"/>
      <c r="BA37" s="2360" t="s">
        <v>126</v>
      </c>
      <c r="BB37" s="165" t="s">
        <v>49</v>
      </c>
      <c r="BC37" s="637">
        <v>6224.9237686269289</v>
      </c>
      <c r="BD37" s="655">
        <v>6846.0796372456953</v>
      </c>
      <c r="BE37" s="655">
        <v>7073.6976922222175</v>
      </c>
      <c r="BF37" s="655">
        <v>7115.3044885588197</v>
      </c>
      <c r="BG37" s="674">
        <v>7649.9117135506958</v>
      </c>
      <c r="BH37" s="693">
        <v>4744.203721806939</v>
      </c>
      <c r="BI37" s="655">
        <v>4843.0737187004979</v>
      </c>
      <c r="BJ37" s="655">
        <v>4861.0160444249868</v>
      </c>
      <c r="BK37" s="655">
        <v>4866.9713834680379</v>
      </c>
      <c r="BL37" s="674">
        <v>5375.4192862377004</v>
      </c>
      <c r="BM37" s="693">
        <v>1926.5654009708401</v>
      </c>
      <c r="BN37" s="655">
        <v>1980.9683199124675</v>
      </c>
      <c r="BO37" s="655">
        <v>1995.9391447607602</v>
      </c>
      <c r="BP37" s="655">
        <v>2078.3779153663459</v>
      </c>
      <c r="BQ37" s="674">
        <v>2237.3823645558168</v>
      </c>
      <c r="BR37" s="693">
        <v>8944.9344372966589</v>
      </c>
      <c r="BS37" s="655">
        <v>4129.7733951180653</v>
      </c>
      <c r="BT37" s="655">
        <v>8709.5723917864998</v>
      </c>
      <c r="BU37" s="655">
        <v>4518.5658113310119</v>
      </c>
      <c r="BV37" s="655">
        <v>3510.2539578260416</v>
      </c>
      <c r="BW37" s="655">
        <v>3523.7933842263974</v>
      </c>
      <c r="BX37" s="2066">
        <v>1573.023922619692</v>
      </c>
      <c r="BY37" s="2100"/>
      <c r="BZ37" s="2100"/>
      <c r="CA37" s="2100"/>
      <c r="CB37" s="2100"/>
      <c r="CC37" s="2100"/>
      <c r="CD37" s="2100"/>
      <c r="CE37" s="2100"/>
      <c r="CF37" s="2100"/>
      <c r="CG37" s="2100"/>
      <c r="CH37" s="2100"/>
      <c r="CI37" s="2100"/>
      <c r="CJ37" s="2100"/>
      <c r="CK37" s="2100"/>
      <c r="CL37" s="2100"/>
      <c r="CM37" s="2100"/>
      <c r="CN37" s="2100"/>
      <c r="CO37" s="2100"/>
      <c r="CP37" s="2100"/>
      <c r="CQ37" s="2100"/>
      <c r="CR37" s="2100"/>
      <c r="CS37" s="2100"/>
      <c r="CT37" s="2100"/>
      <c r="CU37" s="2100"/>
      <c r="CV37" s="2100"/>
      <c r="CW37" s="2100"/>
      <c r="CX37" s="2100"/>
      <c r="CY37" s="2100"/>
      <c r="CZ37" s="1803"/>
    </row>
    <row r="38" s="130" customFormat="true" ht="15" customHeight="true" x14ac:dyDescent="0.2">
      <c r="A38" s="2337"/>
      <c r="B38" s="288" t="s">
        <v>48</v>
      </c>
      <c r="C38" s="524">
        <v>25.031025282867112</v>
      </c>
      <c r="D38" s="544">
        <v>20.238387626938263</v>
      </c>
      <c r="E38" s="544">
        <v>18.102692887727695</v>
      </c>
      <c r="F38" s="544">
        <v>17.48038286691223</v>
      </c>
      <c r="G38" s="565">
        <v>11.269673369857728</v>
      </c>
      <c r="H38" s="584">
        <v>20.040611341093545</v>
      </c>
      <c r="I38" s="544">
        <v>18.216226982285587</v>
      </c>
      <c r="J38" s="544">
        <v>17.375515894814981</v>
      </c>
      <c r="K38" s="544">
        <v>17.573643920042596</v>
      </c>
      <c r="L38" s="604">
        <v>8.8772286795177866</v>
      </c>
      <c r="M38" s="619">
        <v>24.73251707551719</v>
      </c>
      <c r="N38" s="544">
        <v>24.472229267874969</v>
      </c>
      <c r="O38" s="544">
        <v>24.629041736901332</v>
      </c>
      <c r="P38" s="544">
        <v>22.875973861478947</v>
      </c>
      <c r="Q38" s="565">
        <v>17.144869255940947</v>
      </c>
      <c r="R38" s="619">
        <v>11.712468229123816</v>
      </c>
      <c r="S38" s="544">
        <v>24.362825699200961</v>
      </c>
      <c r="T38" s="544">
        <v>15.183880629187419</v>
      </c>
      <c r="U38" s="544">
        <v>25.858158925584522</v>
      </c>
      <c r="V38" s="544">
        <v>21.156176501349506</v>
      </c>
      <c r="W38" s="544">
        <v>10.711226649237744</v>
      </c>
      <c r="X38" s="1989">
        <v>34.847505604963303</v>
      </c>
      <c r="Y38" s="2031"/>
      <c r="Z38" s="2031"/>
      <c r="AA38" s="2031"/>
      <c r="AB38" s="2031"/>
      <c r="AC38" s="2031"/>
      <c r="AD38" s="2031"/>
      <c r="AE38" s="2031"/>
      <c r="AF38" s="2031"/>
      <c r="AG38" s="2031"/>
      <c r="AH38" s="2031"/>
      <c r="AI38" s="2031"/>
      <c r="AJ38" s="2031"/>
      <c r="AK38" s="2031"/>
      <c r="AL38" s="2031"/>
      <c r="AM38" s="2031"/>
      <c r="AN38" s="2031"/>
      <c r="AO38" s="2031"/>
      <c r="AP38" s="2031"/>
      <c r="AQ38" s="2031"/>
      <c r="AR38" s="2031"/>
      <c r="AS38" s="2031"/>
      <c r="AT38" s="2031"/>
      <c r="AU38" s="2031"/>
      <c r="AV38" s="2031"/>
      <c r="AW38" s="2031"/>
      <c r="AX38" s="2031"/>
      <c r="AY38" s="2031"/>
      <c r="AZ38" s="237"/>
      <c r="BA38" s="2360"/>
      <c r="BB38" s="165" t="s">
        <v>48</v>
      </c>
      <c r="BC38" s="637">
        <v>2078.4094330265907</v>
      </c>
      <c r="BD38" s="655">
        <v>1737.096446539003</v>
      </c>
      <c r="BE38" s="655">
        <v>1563.5798223179697</v>
      </c>
      <c r="BF38" s="655">
        <v>1507.2567105355083</v>
      </c>
      <c r="BG38" s="674">
        <v>971.61826845657413</v>
      </c>
      <c r="BH38" s="693">
        <v>1189.062904386177</v>
      </c>
      <c r="BI38" s="655">
        <v>1078.7290301791409</v>
      </c>
      <c r="BJ38" s="655">
        <v>1022.2473696456814</v>
      </c>
      <c r="BK38" s="655">
        <v>1037.6586583438925</v>
      </c>
      <c r="BL38" s="674">
        <v>523.67619597952569</v>
      </c>
      <c r="BM38" s="693">
        <v>633.05972015058273</v>
      </c>
      <c r="BN38" s="655">
        <v>641.86603718564447</v>
      </c>
      <c r="BO38" s="655">
        <v>652.21498616258862</v>
      </c>
      <c r="BP38" s="655">
        <v>616.47350698213245</v>
      </c>
      <c r="BQ38" s="674">
        <v>462.97227186027936</v>
      </c>
      <c r="BR38" s="693">
        <v>1186.6597503294654</v>
      </c>
      <c r="BS38" s="655">
        <v>1330.2050259351897</v>
      </c>
      <c r="BT38" s="655">
        <v>1559.1978094397666</v>
      </c>
      <c r="BU38" s="655">
        <v>1575.9224639139584</v>
      </c>
      <c r="BV38" s="655">
        <v>941.90703850885029</v>
      </c>
      <c r="BW38" s="655">
        <v>422.71999252648772</v>
      </c>
      <c r="BX38" s="2066">
        <v>841.34860022192765</v>
      </c>
      <c r="BY38" s="2100"/>
      <c r="BZ38" s="2100"/>
      <c r="CA38" s="2100"/>
      <c r="CB38" s="2100"/>
      <c r="CC38" s="2100"/>
      <c r="CD38" s="2100"/>
      <c r="CE38" s="2100"/>
      <c r="CF38" s="2100"/>
      <c r="CG38" s="2100"/>
      <c r="CH38" s="2100"/>
      <c r="CI38" s="2100"/>
      <c r="CJ38" s="2100"/>
      <c r="CK38" s="2100"/>
      <c r="CL38" s="2100"/>
      <c r="CM38" s="2100"/>
      <c r="CN38" s="2100"/>
      <c r="CO38" s="2100"/>
      <c r="CP38" s="2100"/>
      <c r="CQ38" s="2100"/>
      <c r="CR38" s="2100"/>
      <c r="CS38" s="2100"/>
      <c r="CT38" s="2100"/>
      <c r="CU38" s="2100"/>
      <c r="CV38" s="2100"/>
      <c r="CW38" s="2100"/>
      <c r="CX38" s="2100"/>
      <c r="CY38" s="2100"/>
      <c r="CZ38" s="1803"/>
    </row>
    <row r="39" s="130" customFormat="true" ht="15" customHeight="true" x14ac:dyDescent="0.2">
      <c r="A39" s="2337" t="s">
        <v>123</v>
      </c>
      <c r="B39" s="288" t="s">
        <v>49</v>
      </c>
      <c r="C39" s="524">
        <v>58.987104035286208</v>
      </c>
      <c r="D39" s="544">
        <v>74.016614919704423</v>
      </c>
      <c r="E39" s="544">
        <v>75.17403474815238</v>
      </c>
      <c r="F39" s="544">
        <v>82.874802662456005</v>
      </c>
      <c r="G39" s="565">
        <v>87.984313187887423</v>
      </c>
      <c r="H39" s="584">
        <v>73.733390135538215</v>
      </c>
      <c r="I39" s="544">
        <v>74.906826581884317</v>
      </c>
      <c r="J39" s="544">
        <v>81.487962576116786</v>
      </c>
      <c r="K39" s="544">
        <v>82.756232167805749</v>
      </c>
      <c r="L39" s="604">
        <v>90.18605737252642</v>
      </c>
      <c r="M39" s="619">
        <v>54.718171041327011</v>
      </c>
      <c r="N39" s="544">
        <v>54.128975799545806</v>
      </c>
      <c r="O39" s="544">
        <v>66.850861139299624</v>
      </c>
      <c r="P39" s="544">
        <v>72.260642302504081</v>
      </c>
      <c r="Q39" s="565">
        <v>79.022077703999585</v>
      </c>
      <c r="R39" s="619">
        <v>67.355439074322135</v>
      </c>
      <c r="S39" s="544">
        <v>80.878295313439168</v>
      </c>
      <c r="T39" s="544">
        <v>89.301332556578359</v>
      </c>
      <c r="U39" s="544">
        <v>76.535197020888219</v>
      </c>
      <c r="V39" s="544">
        <v>72.598364267998079</v>
      </c>
      <c r="W39" s="544">
        <v>69.97006637641222</v>
      </c>
      <c r="X39" s="1989">
        <v>70.938972227420379</v>
      </c>
      <c r="Y39" s="2031"/>
      <c r="Z39" s="2031"/>
      <c r="AA39" s="2031"/>
      <c r="AB39" s="2031"/>
      <c r="AC39" s="2031"/>
      <c r="AD39" s="2031"/>
      <c r="AE39" s="2031"/>
      <c r="AF39" s="2031"/>
      <c r="AG39" s="2031"/>
      <c r="AH39" s="2031"/>
      <c r="AI39" s="2031"/>
      <c r="AJ39" s="2031"/>
      <c r="AK39" s="2031"/>
      <c r="AL39" s="2031"/>
      <c r="AM39" s="2031"/>
      <c r="AN39" s="2031"/>
      <c r="AO39" s="2031"/>
      <c r="AP39" s="2031"/>
      <c r="AQ39" s="2031"/>
      <c r="AR39" s="2031"/>
      <c r="AS39" s="2031"/>
      <c r="AT39" s="2031"/>
      <c r="AU39" s="2031"/>
      <c r="AV39" s="2031"/>
      <c r="AW39" s="2031"/>
      <c r="AX39" s="2031"/>
      <c r="AY39" s="2031"/>
      <c r="AZ39" s="237"/>
      <c r="BA39" s="2360" t="s">
        <v>123</v>
      </c>
      <c r="BB39" s="165" t="s">
        <v>49</v>
      </c>
      <c r="BC39" s="637">
        <v>2349.6651670884244</v>
      </c>
      <c r="BD39" s="655">
        <v>3698.5566870651237</v>
      </c>
      <c r="BE39" s="655">
        <v>4416.4591918162523</v>
      </c>
      <c r="BF39" s="655">
        <v>5183.1387539253637</v>
      </c>
      <c r="BG39" s="674">
        <v>6230.5704806713084</v>
      </c>
      <c r="BH39" s="693">
        <v>2574.4186283227732</v>
      </c>
      <c r="BI39" s="655">
        <v>3019.1591247973051</v>
      </c>
      <c r="BJ39" s="655">
        <v>3486.3872334861976</v>
      </c>
      <c r="BK39" s="655">
        <v>3554.9521273053238</v>
      </c>
      <c r="BL39" s="674">
        <v>4572.7846177063957</v>
      </c>
      <c r="BM39" s="693">
        <v>665.67523283642151</v>
      </c>
      <c r="BN39" s="655">
        <v>687.85321476437605</v>
      </c>
      <c r="BO39" s="655">
        <v>928.27080300796729</v>
      </c>
      <c r="BP39" s="655">
        <v>1058.8369819156694</v>
      </c>
      <c r="BQ39" s="674">
        <v>1330.0523164240228</v>
      </c>
      <c r="BR39" s="693">
        <v>4432.998048245744</v>
      </c>
      <c r="BS39" s="655">
        <v>2623.4343185855923</v>
      </c>
      <c r="BT39" s="655">
        <v>7390.946747421709</v>
      </c>
      <c r="BU39" s="655">
        <v>3168.9991375831473</v>
      </c>
      <c r="BV39" s="655">
        <v>2444.5534459964902</v>
      </c>
      <c r="BW39" s="655">
        <v>998.59963134759096</v>
      </c>
      <c r="BX39" s="2066">
        <v>818.85895138619821</v>
      </c>
      <c r="BY39" s="2100"/>
      <c r="BZ39" s="2100"/>
      <c r="CA39" s="2100"/>
      <c r="CB39" s="2100"/>
      <c r="CC39" s="2100"/>
      <c r="CD39" s="2100"/>
      <c r="CE39" s="2100"/>
      <c r="CF39" s="2100"/>
      <c r="CG39" s="2100"/>
      <c r="CH39" s="2100"/>
      <c r="CI39" s="2100"/>
      <c r="CJ39" s="2100"/>
      <c r="CK39" s="2100"/>
      <c r="CL39" s="2100"/>
      <c r="CM39" s="2100"/>
      <c r="CN39" s="2100"/>
      <c r="CO39" s="2100"/>
      <c r="CP39" s="2100"/>
      <c r="CQ39" s="2100"/>
      <c r="CR39" s="2100"/>
      <c r="CS39" s="2100"/>
      <c r="CT39" s="2100"/>
      <c r="CU39" s="2100"/>
      <c r="CV39" s="2100"/>
      <c r="CW39" s="2100"/>
      <c r="CX39" s="2100"/>
      <c r="CY39" s="2100"/>
      <c r="CZ39" s="1803"/>
    </row>
    <row r="40" s="130" customFormat="true" ht="15" customHeight="true" x14ac:dyDescent="0.2">
      <c r="A40" s="2337"/>
      <c r="B40" s="288" t="s">
        <v>48</v>
      </c>
      <c r="C40" s="524">
        <v>41.012895964713756</v>
      </c>
      <c r="D40" s="544">
        <v>25.983385080295719</v>
      </c>
      <c r="E40" s="544">
        <v>24.825965251847656</v>
      </c>
      <c r="F40" s="544">
        <v>17.125197337544062</v>
      </c>
      <c r="G40" s="565">
        <v>12.015686812112572</v>
      </c>
      <c r="H40" s="584">
        <v>26.266609864461898</v>
      </c>
      <c r="I40" s="544">
        <v>25.09317341811569</v>
      </c>
      <c r="J40" s="544">
        <v>18.512037423883115</v>
      </c>
      <c r="K40" s="544">
        <v>17.243767832194273</v>
      </c>
      <c r="L40" s="604">
        <v>9.8139426274735175</v>
      </c>
      <c r="M40" s="619">
        <v>45.281828958672968</v>
      </c>
      <c r="N40" s="544">
        <v>45.871024200454222</v>
      </c>
      <c r="O40" s="544">
        <v>33.149138860700404</v>
      </c>
      <c r="P40" s="544">
        <v>27.739357697495954</v>
      </c>
      <c r="Q40" s="565">
        <v>20.977922296000433</v>
      </c>
      <c r="R40" s="619">
        <v>32.644560925677993</v>
      </c>
      <c r="S40" s="544">
        <v>19.121704686560957</v>
      </c>
      <c r="T40" s="544">
        <v>10.698667443421558</v>
      </c>
      <c r="U40" s="544">
        <v>23.464802979111703</v>
      </c>
      <c r="V40" s="544">
        <v>27.401635732001921</v>
      </c>
      <c r="W40" s="544">
        <v>30.029933623587663</v>
      </c>
      <c r="X40" s="1989">
        <v>29.061027772579589</v>
      </c>
      <c r="Y40" s="2031"/>
      <c r="Z40" s="2031"/>
      <c r="AA40" s="2031"/>
      <c r="AB40" s="2031"/>
      <c r="AC40" s="2031"/>
      <c r="AD40" s="2031"/>
      <c r="AE40" s="2031"/>
      <c r="AF40" s="2031"/>
      <c r="AG40" s="2031"/>
      <c r="AH40" s="2031"/>
      <c r="AI40" s="2031"/>
      <c r="AJ40" s="2031"/>
      <c r="AK40" s="2031"/>
      <c r="AL40" s="2031"/>
      <c r="AM40" s="2031"/>
      <c r="AN40" s="2031"/>
      <c r="AO40" s="2031"/>
      <c r="AP40" s="2031"/>
      <c r="AQ40" s="2031"/>
      <c r="AR40" s="2031"/>
      <c r="AS40" s="2031"/>
      <c r="AT40" s="2031"/>
      <c r="AU40" s="2031"/>
      <c r="AV40" s="2031"/>
      <c r="AW40" s="2031"/>
      <c r="AX40" s="2031"/>
      <c r="AY40" s="2031"/>
      <c r="AZ40" s="237"/>
      <c r="BA40" s="2360"/>
      <c r="BB40" s="165" t="s">
        <v>48</v>
      </c>
      <c r="BC40" s="637">
        <v>1633.688831241192</v>
      </c>
      <c r="BD40" s="655">
        <v>1298.3709501653018</v>
      </c>
      <c r="BE40" s="655">
        <v>1458.520389381232</v>
      </c>
      <c r="BF40" s="655">
        <v>1071.0405471536071</v>
      </c>
      <c r="BG40" s="674">
        <v>850.88558225907184</v>
      </c>
      <c r="BH40" s="693">
        <v>917.10485051148032</v>
      </c>
      <c r="BI40" s="655">
        <v>1011.3935798976598</v>
      </c>
      <c r="BJ40" s="655">
        <v>792.02042731352822</v>
      </c>
      <c r="BK40" s="655">
        <v>740.73900577684446</v>
      </c>
      <c r="BL40" s="674">
        <v>497.6051420076268</v>
      </c>
      <c r="BM40" s="693">
        <v>550.87718506814736</v>
      </c>
      <c r="BN40" s="655">
        <v>582.91388290191298</v>
      </c>
      <c r="BO40" s="655">
        <v>460.29889854560764</v>
      </c>
      <c r="BP40" s="655">
        <v>406.46549558386619</v>
      </c>
      <c r="BQ40" s="674">
        <v>353.08783259373001</v>
      </c>
      <c r="BR40" s="693">
        <v>2148.5016927836905</v>
      </c>
      <c r="BS40" s="655">
        <v>620.24720118263133</v>
      </c>
      <c r="BT40" s="655">
        <v>885.46586124686189</v>
      </c>
      <c r="BU40" s="655">
        <v>971.5783495542438</v>
      </c>
      <c r="BV40" s="655">
        <v>922.67592706814287</v>
      </c>
      <c r="BW40" s="655">
        <v>428.58156635987638</v>
      </c>
      <c r="BX40" s="2066">
        <v>335.45570200496053</v>
      </c>
      <c r="BY40" s="2100"/>
      <c r="BZ40" s="2100"/>
      <c r="CA40" s="2100"/>
      <c r="CB40" s="2100"/>
      <c r="CC40" s="2100"/>
      <c r="CD40" s="2100"/>
      <c r="CE40" s="2100"/>
      <c r="CF40" s="2100"/>
      <c r="CG40" s="2100"/>
      <c r="CH40" s="2100"/>
      <c r="CI40" s="2100"/>
      <c r="CJ40" s="2100"/>
      <c r="CK40" s="2100"/>
      <c r="CL40" s="2100"/>
      <c r="CM40" s="2100"/>
      <c r="CN40" s="2100"/>
      <c r="CO40" s="2100"/>
      <c r="CP40" s="2100"/>
      <c r="CQ40" s="2100"/>
      <c r="CR40" s="2100"/>
      <c r="CS40" s="2100"/>
      <c r="CT40" s="2100"/>
      <c r="CU40" s="2100"/>
      <c r="CV40" s="2100"/>
      <c r="CW40" s="2100"/>
      <c r="CX40" s="2100"/>
      <c r="CY40" s="2100"/>
      <c r="CZ40" s="1803"/>
    </row>
    <row r="41" s="130" customFormat="true" ht="15" customHeight="true" x14ac:dyDescent="0.2">
      <c r="A41" s="2337" t="s">
        <v>56</v>
      </c>
      <c r="B41" s="288" t="s">
        <v>49</v>
      </c>
      <c r="C41" s="524">
        <v>8.5464890192553611</v>
      </c>
      <c r="D41" s="544">
        <v>2.6907313482809911</v>
      </c>
      <c r="E41" s="544">
        <v>1.4159941254876292</v>
      </c>
      <c r="F41" s="544">
        <v>0.59041995673447201</v>
      </c>
      <c r="G41" s="565">
        <v>0.35610143667983168</v>
      </c>
      <c r="H41" s="584">
        <v>0.92491007091316391</v>
      </c>
      <c r="I41" s="544">
        <v>1.3514700951112424</v>
      </c>
      <c r="J41" s="544">
        <v>0.8030622713251403</v>
      </c>
      <c r="K41" s="544">
        <v>0.11712615360575936</v>
      </c>
      <c r="L41" s="604">
        <v>0.50831992302441653</v>
      </c>
      <c r="M41" s="619">
        <v>11.077695538592691</v>
      </c>
      <c r="N41" s="544">
        <v>8.3529484687148141</v>
      </c>
      <c r="O41" s="544">
        <v>8.6717321139176278</v>
      </c>
      <c r="P41" s="544">
        <v>4.3097658414040145</v>
      </c>
      <c r="Q41" s="565">
        <v>1.9218029905325895</v>
      </c>
      <c r="R41" s="619">
        <v>0.90855550100824711</v>
      </c>
      <c r="S41" s="544">
        <v>10.269354638276294</v>
      </c>
      <c r="T41" s="544">
        <v>0</v>
      </c>
      <c r="U41" s="544">
        <v>0.8640283106405654</v>
      </c>
      <c r="V41" s="544">
        <v>7.818004447629419</v>
      </c>
      <c r="W41" s="544">
        <v>1.1230295736512848</v>
      </c>
      <c r="X41" s="1989">
        <v>0.68961062503811943</v>
      </c>
      <c r="Y41" s="2031"/>
      <c r="Z41" s="2031"/>
      <c r="AA41" s="2031"/>
      <c r="AB41" s="2031"/>
      <c r="AC41" s="2031"/>
      <c r="AD41" s="2031"/>
      <c r="AE41" s="2031"/>
      <c r="AF41" s="2031"/>
      <c r="AG41" s="2031"/>
      <c r="AH41" s="2031"/>
      <c r="AI41" s="2031"/>
      <c r="AJ41" s="2031"/>
      <c r="AK41" s="2031"/>
      <c r="AL41" s="2031"/>
      <c r="AM41" s="2031"/>
      <c r="AN41" s="2031"/>
      <c r="AO41" s="2031"/>
      <c r="AP41" s="2031"/>
      <c r="AQ41" s="2031"/>
      <c r="AR41" s="2031"/>
      <c r="AS41" s="2031"/>
      <c r="AT41" s="2031"/>
      <c r="AU41" s="2031"/>
      <c r="AV41" s="2031"/>
      <c r="AW41" s="2031"/>
      <c r="AX41" s="2031"/>
      <c r="AY41" s="2031"/>
      <c r="AZ41" s="237"/>
      <c r="BA41" s="2360" t="s">
        <v>56</v>
      </c>
      <c r="BB41" s="165" t="s">
        <v>49</v>
      </c>
      <c r="BC41" s="637">
        <v>708.33572868187082</v>
      </c>
      <c r="BD41" s="655">
        <v>213.13485859940599</v>
      </c>
      <c r="BE41" s="655">
        <v>109.38431601785777</v>
      </c>
      <c r="BF41" s="655">
        <v>44.920723521913146</v>
      </c>
      <c r="BG41" s="674">
        <v>28.360804490811091</v>
      </c>
      <c r="BH41" s="693">
        <v>47.89570454123438</v>
      </c>
      <c r="BI41" s="655">
        <v>71.576451025245987</v>
      </c>
      <c r="BJ41" s="655">
        <v>42.383003968819239</v>
      </c>
      <c r="BK41" s="655">
        <v>6.005197972140107</v>
      </c>
      <c r="BL41" s="674">
        <v>28.360804490811091</v>
      </c>
      <c r="BM41" s="693">
        <v>296.65369532094161</v>
      </c>
      <c r="BN41" s="655">
        <v>221.38513559781887</v>
      </c>
      <c r="BO41" s="655">
        <v>231.22154601605331</v>
      </c>
      <c r="BP41" s="655">
        <v>111.07402369203983</v>
      </c>
      <c r="BQ41" s="674">
        <v>47.580868686754684</v>
      </c>
      <c r="BR41" s="693">
        <v>92.945761006340931</v>
      </c>
      <c r="BS41" s="655">
        <v>552.99252130021318</v>
      </c>
      <c r="BT41" s="655">
        <v>0</v>
      </c>
      <c r="BU41" s="655">
        <v>40.931579923799724</v>
      </c>
      <c r="BV41" s="655">
        <v>362.12239886130953</v>
      </c>
      <c r="BW41" s="655">
        <v>43.336628635396899</v>
      </c>
      <c r="BX41" s="2066">
        <v>11.807541584798511</v>
      </c>
      <c r="BY41" s="2100"/>
      <c r="BZ41" s="2100"/>
      <c r="CA41" s="2100"/>
      <c r="CB41" s="2100"/>
      <c r="CC41" s="2100"/>
      <c r="CD41" s="2100"/>
      <c r="CE41" s="2100"/>
      <c r="CF41" s="2100"/>
      <c r="CG41" s="2100"/>
      <c r="CH41" s="2100"/>
      <c r="CI41" s="2100"/>
      <c r="CJ41" s="2100"/>
      <c r="CK41" s="2100"/>
      <c r="CL41" s="2100"/>
      <c r="CM41" s="2100"/>
      <c r="CN41" s="2100"/>
      <c r="CO41" s="2100"/>
      <c r="CP41" s="2100"/>
      <c r="CQ41" s="2100"/>
      <c r="CR41" s="2100"/>
      <c r="CS41" s="2100"/>
      <c r="CT41" s="2100"/>
      <c r="CU41" s="2100"/>
      <c r="CV41" s="2100"/>
      <c r="CW41" s="2100"/>
      <c r="CX41" s="2100"/>
      <c r="CY41" s="2100"/>
      <c r="CZ41" s="1803"/>
    </row>
    <row r="42" s="130" customFormat="true" ht="15" customHeight="true" x14ac:dyDescent="0.2">
      <c r="A42" s="2337"/>
      <c r="B42" s="288" t="s">
        <v>48</v>
      </c>
      <c r="C42" s="524">
        <v>91.453510980744738</v>
      </c>
      <c r="D42" s="544">
        <v>97.309268651719009</v>
      </c>
      <c r="E42" s="544">
        <v>98.5840058745124</v>
      </c>
      <c r="F42" s="544">
        <v>99.409580043265521</v>
      </c>
      <c r="G42" s="565">
        <v>99.64389856332015</v>
      </c>
      <c r="H42" s="584">
        <v>99.075089929086829</v>
      </c>
      <c r="I42" s="544">
        <v>98.648529904888761</v>
      </c>
      <c r="J42" s="544">
        <v>99.196937728674882</v>
      </c>
      <c r="K42" s="544">
        <v>99.882873846394261</v>
      </c>
      <c r="L42" s="604">
        <v>99.49168007697557</v>
      </c>
      <c r="M42" s="619">
        <v>88.922304461407279</v>
      </c>
      <c r="N42" s="544">
        <v>91.647051531285257</v>
      </c>
      <c r="O42" s="544">
        <v>91.328267886082344</v>
      </c>
      <c r="P42" s="544">
        <v>95.69023415859597</v>
      </c>
      <c r="Q42" s="565">
        <v>98.078197009467416</v>
      </c>
      <c r="R42" s="619">
        <v>99.091444498991706</v>
      </c>
      <c r="S42" s="544">
        <v>89.730645361723688</v>
      </c>
      <c r="T42" s="544">
        <v>100</v>
      </c>
      <c r="U42" s="544">
        <v>99.135971689359408</v>
      </c>
      <c r="V42" s="544">
        <v>92.181995552370608</v>
      </c>
      <c r="W42" s="544">
        <v>98.876970426348691</v>
      </c>
      <c r="X42" s="1989">
        <v>99.310389374961886</v>
      </c>
      <c r="Y42" s="2031"/>
      <c r="Z42" s="2031"/>
      <c r="AA42" s="2031"/>
      <c r="AB42" s="2031"/>
      <c r="AC42" s="2031"/>
      <c r="AD42" s="2031"/>
      <c r="AE42" s="2031"/>
      <c r="AF42" s="2031"/>
      <c r="AG42" s="2031"/>
      <c r="AH42" s="2031"/>
      <c r="AI42" s="2031"/>
      <c r="AJ42" s="2031"/>
      <c r="AK42" s="2031"/>
      <c r="AL42" s="2031"/>
      <c r="AM42" s="2031"/>
      <c r="AN42" s="2031"/>
      <c r="AO42" s="2031"/>
      <c r="AP42" s="2031"/>
      <c r="AQ42" s="2031"/>
      <c r="AR42" s="2031"/>
      <c r="AS42" s="2031"/>
      <c r="AT42" s="2031"/>
      <c r="AU42" s="2031"/>
      <c r="AV42" s="2031"/>
      <c r="AW42" s="2031"/>
      <c r="AX42" s="2031"/>
      <c r="AY42" s="2031"/>
      <c r="AZ42" s="237"/>
      <c r="BA42" s="2360"/>
      <c r="BB42" s="165" t="s">
        <v>48</v>
      </c>
      <c r="BC42" s="637">
        <v>7579.6960828138335</v>
      </c>
      <c r="BD42" s="655">
        <v>7707.9405299030532</v>
      </c>
      <c r="BE42" s="655">
        <v>7615.5288067812126</v>
      </c>
      <c r="BF42" s="655">
        <v>7563.3457331817544</v>
      </c>
      <c r="BG42" s="674">
        <v>7935.8880216969046</v>
      </c>
      <c r="BH42" s="693">
        <v>5130.5217489466431</v>
      </c>
      <c r="BI42" s="655">
        <v>5224.6155464273043</v>
      </c>
      <c r="BJ42" s="655">
        <v>5235.2904071955063</v>
      </c>
      <c r="BK42" s="655">
        <v>5121.1143968139204</v>
      </c>
      <c r="BL42" s="674">
        <v>5550.9610371692906</v>
      </c>
      <c r="BM42" s="693">
        <v>2381.2831940569404</v>
      </c>
      <c r="BN42" s="655">
        <v>2428.9979767486334</v>
      </c>
      <c r="BO42" s="655">
        <v>2435.1609364980923</v>
      </c>
      <c r="BP42" s="655">
        <v>2466.1895163580771</v>
      </c>
      <c r="BQ42" s="674">
        <v>2428.2644141623782</v>
      </c>
      <c r="BR42" s="693">
        <v>10137.112931412186</v>
      </c>
      <c r="BS42" s="655">
        <v>4831.8884257369082</v>
      </c>
      <c r="BT42" s="655">
        <v>8951.2888778667075</v>
      </c>
      <c r="BU42" s="655">
        <v>4696.3645734226375</v>
      </c>
      <c r="BV42" s="655">
        <v>4269.7808097779825</v>
      </c>
      <c r="BW42" s="655">
        <v>3815.5669703586464</v>
      </c>
      <c r="BX42" s="2066">
        <v>1700.3965858017002</v>
      </c>
      <c r="BY42" s="2100"/>
      <c r="BZ42" s="2100"/>
      <c r="CA42" s="2100"/>
      <c r="CB42" s="2100"/>
      <c r="CC42" s="2100"/>
      <c r="CD42" s="2100"/>
      <c r="CE42" s="2100"/>
      <c r="CF42" s="2100"/>
      <c r="CG42" s="2100"/>
      <c r="CH42" s="2100"/>
      <c r="CI42" s="2100"/>
      <c r="CJ42" s="2100"/>
      <c r="CK42" s="2100"/>
      <c r="CL42" s="2100"/>
      <c r="CM42" s="2100"/>
      <c r="CN42" s="2100"/>
      <c r="CO42" s="2100"/>
      <c r="CP42" s="2100"/>
      <c r="CQ42" s="2100"/>
      <c r="CR42" s="2100"/>
      <c r="CS42" s="2100"/>
      <c r="CT42" s="2100"/>
      <c r="CU42" s="2100"/>
      <c r="CV42" s="2100"/>
      <c r="CW42" s="2100"/>
      <c r="CX42" s="2100"/>
      <c r="CY42" s="2100"/>
      <c r="CZ42" s="1803"/>
    </row>
    <row r="43" s="130" customFormat="true" ht="15" customHeight="true" x14ac:dyDescent="0.2">
      <c r="A43" s="2337" t="s">
        <v>53</v>
      </c>
      <c r="B43" s="288" t="s">
        <v>49</v>
      </c>
      <c r="C43" s="524">
        <v>72.374406484959763</v>
      </c>
      <c r="D43" s="544">
        <v>80.113642239186831</v>
      </c>
      <c r="E43" s="544">
        <v>80.081177072789259</v>
      </c>
      <c r="F43" s="544">
        <v>84.441836114889838</v>
      </c>
      <c r="G43" s="565">
        <v>88.447253124807531</v>
      </c>
      <c r="H43" s="584">
        <v>81.616627834952624</v>
      </c>
      <c r="I43" s="544">
        <v>79.496596750397586</v>
      </c>
      <c r="J43" s="544">
        <v>83.456041219194148</v>
      </c>
      <c r="K43" s="544">
        <v>84.96947810421041</v>
      </c>
      <c r="L43" s="604">
        <v>90.218545782499717</v>
      </c>
      <c r="M43" s="619">
        <v>69.596093020813626</v>
      </c>
      <c r="N43" s="544">
        <v>69.213516713736993</v>
      </c>
      <c r="O43" s="544">
        <v>74.600567990229777</v>
      </c>
      <c r="P43" s="544">
        <v>78.227911779730462</v>
      </c>
      <c r="Q43" s="565">
        <v>82.85189104004624</v>
      </c>
      <c r="R43" s="619">
        <v>75.524280643707925</v>
      </c>
      <c r="S43" s="544">
        <v>82.936579865887495</v>
      </c>
      <c r="T43" s="544">
        <v>89.400295527360129</v>
      </c>
      <c r="U43" s="544">
        <v>77.133907877969037</v>
      </c>
      <c r="V43" s="544">
        <v>75.771210940248437</v>
      </c>
      <c r="W43" s="544">
        <v>87.938630347747122</v>
      </c>
      <c r="X43" s="1989">
        <v>74.268140461244798</v>
      </c>
      <c r="Y43" s="2031"/>
      <c r="Z43" s="2031"/>
      <c r="AA43" s="2031"/>
      <c r="AB43" s="2031"/>
      <c r="AC43" s="2031"/>
      <c r="AD43" s="2031"/>
      <c r="AE43" s="2031"/>
      <c r="AF43" s="2031"/>
      <c r="AG43" s="2031"/>
      <c r="AH43" s="2031"/>
      <c r="AI43" s="2031"/>
      <c r="AJ43" s="2031"/>
      <c r="AK43" s="2031"/>
      <c r="AL43" s="2031"/>
      <c r="AM43" s="2031"/>
      <c r="AN43" s="2031"/>
      <c r="AO43" s="2031"/>
      <c r="AP43" s="2031"/>
      <c r="AQ43" s="2031"/>
      <c r="AR43" s="2031"/>
      <c r="AS43" s="2031"/>
      <c r="AT43" s="2031"/>
      <c r="AU43" s="2031"/>
      <c r="AV43" s="2031"/>
      <c r="AW43" s="2031"/>
      <c r="AX43" s="2031"/>
      <c r="AY43" s="2031"/>
      <c r="AZ43" s="237"/>
      <c r="BA43" s="2360" t="s">
        <v>53</v>
      </c>
      <c r="BB43" s="165" t="s">
        <v>49</v>
      </c>
      <c r="BC43" s="637">
        <v>6266.5316290703977</v>
      </c>
      <c r="BD43" s="655">
        <v>6957.3090061829189</v>
      </c>
      <c r="BE43" s="655">
        <v>6957.4478854391336</v>
      </c>
      <c r="BF43" s="655">
        <v>7310.3156486582111</v>
      </c>
      <c r="BG43" s="674">
        <v>7678.0591621214653</v>
      </c>
      <c r="BH43" s="693">
        <v>4834.5571469187616</v>
      </c>
      <c r="BI43" s="655">
        <v>4718.7113457530941</v>
      </c>
      <c r="BJ43" s="655">
        <v>4946.5941976045324</v>
      </c>
      <c r="BK43" s="655">
        <v>5035.4456820624255</v>
      </c>
      <c r="BL43" s="674">
        <v>5362.4788001429752</v>
      </c>
      <c r="BM43" s="693">
        <v>1902.1738140871114</v>
      </c>
      <c r="BN43" s="655">
        <v>1896.7983107540977</v>
      </c>
      <c r="BO43" s="655">
        <v>2040.4869692400616</v>
      </c>
      <c r="BP43" s="655">
        <v>2155.5668595533493</v>
      </c>
      <c r="BQ43" s="674">
        <v>2276.8502053557459</v>
      </c>
      <c r="BR43" s="693">
        <v>7754.3439770263203</v>
      </c>
      <c r="BS43" s="655">
        <v>4590.3959196708329</v>
      </c>
      <c r="BT43" s="655">
        <v>9251.9569337096691</v>
      </c>
      <c r="BU43" s="655">
        <v>4699.412828151404</v>
      </c>
      <c r="BV43" s="655">
        <v>3597.0329514047203</v>
      </c>
      <c r="BW43" s="655">
        <v>3471.2837534304485</v>
      </c>
      <c r="BX43" s="2066">
        <v>1805.2369680787551</v>
      </c>
      <c r="BY43" s="2100"/>
      <c r="BZ43" s="2100"/>
      <c r="CA43" s="2100"/>
      <c r="CB43" s="2100"/>
      <c r="CC43" s="2100"/>
      <c r="CD43" s="2100"/>
      <c r="CE43" s="2100"/>
      <c r="CF43" s="2100"/>
      <c r="CG43" s="2100"/>
      <c r="CH43" s="2100"/>
      <c r="CI43" s="2100"/>
      <c r="CJ43" s="2100"/>
      <c r="CK43" s="2100"/>
      <c r="CL43" s="2100"/>
      <c r="CM43" s="2100"/>
      <c r="CN43" s="2100"/>
      <c r="CO43" s="2100"/>
      <c r="CP43" s="2100"/>
      <c r="CQ43" s="2100"/>
      <c r="CR43" s="2100"/>
      <c r="CS43" s="2100"/>
      <c r="CT43" s="2100"/>
      <c r="CU43" s="2100"/>
      <c r="CV43" s="2100"/>
      <c r="CW43" s="2100"/>
      <c r="CX43" s="2100"/>
      <c r="CY43" s="2100"/>
      <c r="CZ43" s="1803"/>
    </row>
    <row r="44" s="130" customFormat="true" ht="15" customHeight="true" x14ac:dyDescent="0.2">
      <c r="A44" s="2337"/>
      <c r="B44" s="288" t="s">
        <v>48</v>
      </c>
      <c r="C44" s="524">
        <v>27.625593515040276</v>
      </c>
      <c r="D44" s="544">
        <v>19.886357760813393</v>
      </c>
      <c r="E44" s="544">
        <v>19.918822927210748</v>
      </c>
      <c r="F44" s="544">
        <v>15.558163885110066</v>
      </c>
      <c r="G44" s="565">
        <v>11.552746875192394</v>
      </c>
      <c r="H44" s="584">
        <v>18.383372165047327</v>
      </c>
      <c r="I44" s="544">
        <v>20.503403249602492</v>
      </c>
      <c r="J44" s="544">
        <v>16.543958780806008</v>
      </c>
      <c r="K44" s="544">
        <v>15.030521895789512</v>
      </c>
      <c r="L44" s="604">
        <v>9.7814542175003076</v>
      </c>
      <c r="M44" s="619">
        <v>30.403906979186434</v>
      </c>
      <c r="N44" s="544">
        <v>30.786483286263</v>
      </c>
      <c r="O44" s="544">
        <v>25.399432009770244</v>
      </c>
      <c r="P44" s="544">
        <v>21.77208822026941</v>
      </c>
      <c r="Q44" s="565">
        <v>17.148108959953657</v>
      </c>
      <c r="R44" s="619">
        <v>24.475719356292107</v>
      </c>
      <c r="S44" s="544">
        <v>17.063420134112402</v>
      </c>
      <c r="T44" s="544">
        <v>10.599704472639813</v>
      </c>
      <c r="U44" s="544">
        <v>22.86609212203097</v>
      </c>
      <c r="V44" s="544">
        <v>24.228789059751648</v>
      </c>
      <c r="W44" s="544">
        <v>12.061369652252852</v>
      </c>
      <c r="X44" s="1989">
        <v>25.731859538755163</v>
      </c>
      <c r="Y44" s="2031"/>
      <c r="Z44" s="2031"/>
      <c r="AA44" s="2031"/>
      <c r="AB44" s="2031"/>
      <c r="AC44" s="2031"/>
      <c r="AD44" s="2031"/>
      <c r="AE44" s="2031"/>
      <c r="AF44" s="2031"/>
      <c r="AG44" s="2031"/>
      <c r="AH44" s="2031"/>
      <c r="AI44" s="2031"/>
      <c r="AJ44" s="2031"/>
      <c r="AK44" s="2031"/>
      <c r="AL44" s="2031"/>
      <c r="AM44" s="2031"/>
      <c r="AN44" s="2031"/>
      <c r="AO44" s="2031"/>
      <c r="AP44" s="2031"/>
      <c r="AQ44" s="2031"/>
      <c r="AR44" s="2031"/>
      <c r="AS44" s="2031"/>
      <c r="AT44" s="2031"/>
      <c r="AU44" s="2031"/>
      <c r="AV44" s="2031"/>
      <c r="AW44" s="2031"/>
      <c r="AX44" s="2031"/>
      <c r="AY44" s="2031"/>
      <c r="AZ44" s="237"/>
      <c r="BA44" s="2360"/>
      <c r="BB44" s="165" t="s">
        <v>48</v>
      </c>
      <c r="BC44" s="637">
        <v>2391.9595882256745</v>
      </c>
      <c r="BD44" s="655">
        <v>1726.9909603711328</v>
      </c>
      <c r="BE44" s="655">
        <v>1730.5461473099199</v>
      </c>
      <c r="BF44" s="655">
        <v>1346.9044983693095</v>
      </c>
      <c r="BG44" s="674">
        <v>1002.8878326789089</v>
      </c>
      <c r="BH44" s="693">
        <v>1088.9381936328389</v>
      </c>
      <c r="BI44" s="655">
        <v>1217.0287219240774</v>
      </c>
      <c r="BJ44" s="655">
        <v>980.59109101046056</v>
      </c>
      <c r="BK44" s="655">
        <v>890.73604155216856</v>
      </c>
      <c r="BL44" s="674">
        <v>581.39754327639707</v>
      </c>
      <c r="BM44" s="693">
        <v>830.98796486252377</v>
      </c>
      <c r="BN44" s="655">
        <v>843.7044130117572</v>
      </c>
      <c r="BO44" s="655">
        <v>694.72942952421965</v>
      </c>
      <c r="BP44" s="655">
        <v>599.92898651098699</v>
      </c>
      <c r="BQ44" s="674">
        <v>471.24664164951321</v>
      </c>
      <c r="BR44" s="693">
        <v>2513.0083379306207</v>
      </c>
      <c r="BS44" s="655">
        <v>944.43072388466794</v>
      </c>
      <c r="BT44" s="655">
        <v>1096.953972158856</v>
      </c>
      <c r="BU44" s="655">
        <v>1393.125404951199</v>
      </c>
      <c r="BV44" s="655">
        <v>1150.1961172203899</v>
      </c>
      <c r="BW44" s="655">
        <v>476.10971824803954</v>
      </c>
      <c r="BX44" s="2066">
        <v>625.46475256117094</v>
      </c>
      <c r="BY44" s="2100"/>
      <c r="BZ44" s="2100"/>
      <c r="CA44" s="2100"/>
      <c r="CB44" s="2100"/>
      <c r="CC44" s="2100"/>
      <c r="CD44" s="2100"/>
      <c r="CE44" s="2100"/>
      <c r="CF44" s="2100"/>
      <c r="CG44" s="2100"/>
      <c r="CH44" s="2100"/>
      <c r="CI44" s="2100"/>
      <c r="CJ44" s="2100"/>
      <c r="CK44" s="2100"/>
      <c r="CL44" s="2100"/>
      <c r="CM44" s="2100"/>
      <c r="CN44" s="2100"/>
      <c r="CO44" s="2100"/>
      <c r="CP44" s="2100"/>
      <c r="CQ44" s="2100"/>
      <c r="CR44" s="2100"/>
      <c r="CS44" s="2100"/>
      <c r="CT44" s="2100"/>
      <c r="CU44" s="2100"/>
      <c r="CV44" s="2100"/>
      <c r="CW44" s="2100"/>
      <c r="CX44" s="2100"/>
      <c r="CY44" s="2100"/>
      <c r="CZ44" s="1803"/>
    </row>
    <row r="45" s="130" customFormat="true" ht="15" customHeight="true" x14ac:dyDescent="0.2">
      <c r="A45" s="2337" t="s">
        <v>52</v>
      </c>
      <c r="B45" s="288" t="s">
        <v>49</v>
      </c>
      <c r="C45" s="524">
        <v>71.890576547435344</v>
      </c>
      <c r="D45" s="544">
        <v>80.276386635689107</v>
      </c>
      <c r="E45" s="544">
        <v>80.078670635602506</v>
      </c>
      <c r="F45" s="544">
        <v>84.489849781708827</v>
      </c>
      <c r="G45" s="565">
        <v>88.308190650685688</v>
      </c>
      <c r="H45" s="584">
        <v>81.504620605418083</v>
      </c>
      <c r="I45" s="544">
        <v>79.499495407865467</v>
      </c>
      <c r="J45" s="544">
        <v>83.590431312871416</v>
      </c>
      <c r="K45" s="544">
        <v>84.899913129208485</v>
      </c>
      <c r="L45" s="604">
        <v>90.103071854622527</v>
      </c>
      <c r="M45" s="619">
        <v>68.220322418146765</v>
      </c>
      <c r="N45" s="544">
        <v>68.51786119201212</v>
      </c>
      <c r="O45" s="544">
        <v>74.917887922884276</v>
      </c>
      <c r="P45" s="544">
        <v>78.661231661762898</v>
      </c>
      <c r="Q45" s="565">
        <v>82.886092549756484</v>
      </c>
      <c r="R45" s="619">
        <v>75.316568400917632</v>
      </c>
      <c r="S45" s="544">
        <v>82.918038343999029</v>
      </c>
      <c r="T45" s="544">
        <v>89.518500881546984</v>
      </c>
      <c r="U45" s="544">
        <v>77.147069865094238</v>
      </c>
      <c r="V45" s="544">
        <v>74.74517399649126</v>
      </c>
      <c r="W45" s="544">
        <v>87.906037005671337</v>
      </c>
      <c r="X45" s="1989">
        <v>75.538028865131182</v>
      </c>
      <c r="Y45" s="2031"/>
      <c r="Z45" s="2031"/>
      <c r="AA45" s="2031"/>
      <c r="AB45" s="2031"/>
      <c r="AC45" s="2031"/>
      <c r="AD45" s="2031"/>
      <c r="AE45" s="2031"/>
      <c r="AF45" s="2031"/>
      <c r="AG45" s="2031"/>
      <c r="AH45" s="2031"/>
      <c r="AI45" s="2031"/>
      <c r="AJ45" s="2031"/>
      <c r="AK45" s="2031"/>
      <c r="AL45" s="2031"/>
      <c r="AM45" s="2031"/>
      <c r="AN45" s="2031"/>
      <c r="AO45" s="2031"/>
      <c r="AP45" s="2031"/>
      <c r="AQ45" s="2031"/>
      <c r="AR45" s="2031"/>
      <c r="AS45" s="2031"/>
      <c r="AT45" s="2031"/>
      <c r="AU45" s="2031"/>
      <c r="AV45" s="2031"/>
      <c r="AW45" s="2031"/>
      <c r="AX45" s="2031"/>
      <c r="AY45" s="2031"/>
      <c r="AZ45" s="237"/>
      <c r="BA45" s="2360" t="s">
        <v>52</v>
      </c>
      <c r="BB45" s="165" t="s">
        <v>49</v>
      </c>
      <c r="BC45" s="637">
        <v>5925.0509147569628</v>
      </c>
      <c r="BD45" s="655">
        <v>6855.7478091277435</v>
      </c>
      <c r="BE45" s="655">
        <v>6882.8505168132979</v>
      </c>
      <c r="BF45" s="655">
        <v>7224.8493838998475</v>
      </c>
      <c r="BG45" s="674">
        <v>7574.8079089791272</v>
      </c>
      <c r="BH45" s="693">
        <v>4798.6847115336068</v>
      </c>
      <c r="BI45" s="655">
        <v>4677.9901217613733</v>
      </c>
      <c r="BJ45" s="655">
        <v>4884.0109119085064</v>
      </c>
      <c r="BK45" s="655">
        <v>4972.369638239601</v>
      </c>
      <c r="BL45" s="674">
        <v>5293.127710783845</v>
      </c>
      <c r="BM45" s="693">
        <v>1733.7304981456521</v>
      </c>
      <c r="BN45" s="655">
        <v>1786.9515466286516</v>
      </c>
      <c r="BO45" s="655">
        <v>1968.1010947600209</v>
      </c>
      <c r="BP45" s="655">
        <v>2119.803320273852</v>
      </c>
      <c r="BQ45" s="674">
        <v>2228.5369795418978</v>
      </c>
      <c r="BR45" s="693">
        <v>7614.3347610880082</v>
      </c>
      <c r="BS45" s="655">
        <v>4491.7814467274266</v>
      </c>
      <c r="BT45" s="655">
        <v>9148.4707865674482</v>
      </c>
      <c r="BU45" s="655">
        <v>4660.6235043518782</v>
      </c>
      <c r="BV45" s="655">
        <v>3305.4295100131362</v>
      </c>
      <c r="BW45" s="655">
        <v>3460.645491531478</v>
      </c>
      <c r="BX45" s="2066">
        <v>1782.0210332976208</v>
      </c>
      <c r="BY45" s="2100"/>
      <c r="BZ45" s="2100"/>
      <c r="CA45" s="2100"/>
      <c r="CB45" s="2100"/>
      <c r="CC45" s="2100"/>
      <c r="CD45" s="2100"/>
      <c r="CE45" s="2100"/>
      <c r="CF45" s="2100"/>
      <c r="CG45" s="2100"/>
      <c r="CH45" s="2100"/>
      <c r="CI45" s="2100"/>
      <c r="CJ45" s="2100"/>
      <c r="CK45" s="2100"/>
      <c r="CL45" s="2100"/>
      <c r="CM45" s="2100"/>
      <c r="CN45" s="2100"/>
      <c r="CO45" s="2100"/>
      <c r="CP45" s="2100"/>
      <c r="CQ45" s="2100"/>
      <c r="CR45" s="2100"/>
      <c r="CS45" s="2100"/>
      <c r="CT45" s="2100"/>
      <c r="CU45" s="2100"/>
      <c r="CV45" s="2100"/>
      <c r="CW45" s="2100"/>
      <c r="CX45" s="2100"/>
      <c r="CY45" s="2100"/>
      <c r="CZ45" s="1803"/>
    </row>
    <row r="46" s="130" customFormat="true" ht="15" customHeight="true" x14ac:dyDescent="0.2">
      <c r="A46" s="2337"/>
      <c r="B46" s="288" t="s">
        <v>48</v>
      </c>
      <c r="C46" s="524">
        <v>28.109423452564673</v>
      </c>
      <c r="D46" s="544">
        <v>19.723613364311078</v>
      </c>
      <c r="E46" s="544">
        <v>19.921329364397504</v>
      </c>
      <c r="F46" s="544">
        <v>15.510150218291107</v>
      </c>
      <c r="G46" s="565">
        <v>11.691809349314299</v>
      </c>
      <c r="H46" s="584">
        <v>18.495379394581892</v>
      </c>
      <c r="I46" s="544">
        <v>20.500504592134607</v>
      </c>
      <c r="J46" s="544">
        <v>16.409568687128758</v>
      </c>
      <c r="K46" s="544">
        <v>15.100086870791433</v>
      </c>
      <c r="L46" s="604">
        <v>9.8969281453775011</v>
      </c>
      <c r="M46" s="619">
        <v>31.779677581853292</v>
      </c>
      <c r="N46" s="544">
        <v>31.482138807987862</v>
      </c>
      <c r="O46" s="544">
        <v>25.08211207711577</v>
      </c>
      <c r="P46" s="544">
        <v>21.338768338237024</v>
      </c>
      <c r="Q46" s="565">
        <v>17.113907450243413</v>
      </c>
      <c r="R46" s="619">
        <v>24.683431599082489</v>
      </c>
      <c r="S46" s="544">
        <v>17.08196165600091</v>
      </c>
      <c r="T46" s="544">
        <v>10.481499118452971</v>
      </c>
      <c r="U46" s="544">
        <v>22.852930134905751</v>
      </c>
      <c r="V46" s="544">
        <v>25.254826003508789</v>
      </c>
      <c r="W46" s="544">
        <v>12.093962994328633</v>
      </c>
      <c r="X46" s="1989">
        <v>24.461971134868744</v>
      </c>
      <c r="Y46" s="2031"/>
      <c r="Z46" s="2031"/>
      <c r="AA46" s="2031"/>
      <c r="AB46" s="2031"/>
      <c r="AC46" s="2031"/>
      <c r="AD46" s="2031"/>
      <c r="AE46" s="2031"/>
      <c r="AF46" s="2031"/>
      <c r="AG46" s="2031"/>
      <c r="AH46" s="2031"/>
      <c r="AI46" s="2031"/>
      <c r="AJ46" s="2031"/>
      <c r="AK46" s="2031"/>
      <c r="AL46" s="2031"/>
      <c r="AM46" s="2031"/>
      <c r="AN46" s="2031"/>
      <c r="AO46" s="2031"/>
      <c r="AP46" s="2031"/>
      <c r="AQ46" s="2031"/>
      <c r="AR46" s="2031"/>
      <c r="AS46" s="2031"/>
      <c r="AT46" s="2031"/>
      <c r="AU46" s="2031"/>
      <c r="AV46" s="2031"/>
      <c r="AW46" s="2031"/>
      <c r="AX46" s="2031"/>
      <c r="AY46" s="2031"/>
      <c r="AZ46" s="237"/>
      <c r="BA46" s="2360"/>
      <c r="BB46" s="165" t="s">
        <v>48</v>
      </c>
      <c r="BC46" s="637">
        <v>2316.7120523927792</v>
      </c>
      <c r="BD46" s="655">
        <v>1684.4320575129434</v>
      </c>
      <c r="BE46" s="655">
        <v>1712.2603437723719</v>
      </c>
      <c r="BF46" s="655">
        <v>1326.2954016172732</v>
      </c>
      <c r="BG46" s="674">
        <v>1002.8878326789089</v>
      </c>
      <c r="BH46" s="693">
        <v>1088.9381936328389</v>
      </c>
      <c r="BI46" s="655">
        <v>1206.3115304206215</v>
      </c>
      <c r="BJ46" s="655">
        <v>958.77615737709664</v>
      </c>
      <c r="BK46" s="655">
        <v>884.37326639940386</v>
      </c>
      <c r="BL46" s="674">
        <v>581.39754327639707</v>
      </c>
      <c r="BM46" s="693">
        <v>807.63904789518688</v>
      </c>
      <c r="BN46" s="655">
        <v>821.05681139781859</v>
      </c>
      <c r="BO46" s="655">
        <v>658.90982256036625</v>
      </c>
      <c r="BP46" s="655">
        <v>575.04810207462799</v>
      </c>
      <c r="BQ46" s="674">
        <v>460.13721293991784</v>
      </c>
      <c r="BR46" s="693">
        <v>2495.4391210094223</v>
      </c>
      <c r="BS46" s="655">
        <v>925.3527938253161</v>
      </c>
      <c r="BT46" s="655">
        <v>1071.1717414870809</v>
      </c>
      <c r="BU46" s="655">
        <v>1380.5955756492554</v>
      </c>
      <c r="BV46" s="655">
        <v>1116.835277501177</v>
      </c>
      <c r="BW46" s="655">
        <v>476.10971824803954</v>
      </c>
      <c r="BX46" s="2066">
        <v>577.08346025398589</v>
      </c>
      <c r="BY46" s="2100"/>
      <c r="BZ46" s="2100"/>
      <c r="CA46" s="2100"/>
      <c r="CB46" s="2100"/>
      <c r="CC46" s="2100"/>
      <c r="CD46" s="2100"/>
      <c r="CE46" s="2100"/>
      <c r="CF46" s="2100"/>
      <c r="CG46" s="2100"/>
      <c r="CH46" s="2100"/>
      <c r="CI46" s="2100"/>
      <c r="CJ46" s="2100"/>
      <c r="CK46" s="2100"/>
      <c r="CL46" s="2100"/>
      <c r="CM46" s="2100"/>
      <c r="CN46" s="2100"/>
      <c r="CO46" s="2100"/>
      <c r="CP46" s="2100"/>
      <c r="CQ46" s="2100"/>
      <c r="CR46" s="2100"/>
      <c r="CS46" s="2100"/>
      <c r="CT46" s="2100"/>
      <c r="CU46" s="2100"/>
      <c r="CV46" s="2100"/>
      <c r="CW46" s="2100"/>
      <c r="CX46" s="2100"/>
      <c r="CY46" s="2100"/>
      <c r="CZ46" s="1803"/>
    </row>
    <row r="47" s="130" customFormat="true" ht="15" customHeight="true" x14ac:dyDescent="0.2">
      <c r="A47" s="2337" t="s">
        <v>102</v>
      </c>
      <c r="B47" s="289" t="s">
        <v>101</v>
      </c>
      <c r="C47" s="524">
        <v>66.178196825920949</v>
      </c>
      <c r="D47" s="544">
        <v>74.295751097942187</v>
      </c>
      <c r="E47" s="544">
        <v>81.967656656691332</v>
      </c>
      <c r="F47" s="544">
        <v>84.183945101448955</v>
      </c>
      <c r="G47" s="565">
        <v>90.270121928685171</v>
      </c>
      <c r="H47" s="584">
        <v>79.257275094504607</v>
      </c>
      <c r="I47" s="544">
        <v>82.829820220970561</v>
      </c>
      <c r="J47" s="544">
        <v>82.186875782329082</v>
      </c>
      <c r="K47" s="544">
        <v>85.66562488586581</v>
      </c>
      <c r="L47" s="604">
        <v>90.526703770256049</v>
      </c>
      <c r="M47" s="619">
        <v>64.672050767525946</v>
      </c>
      <c r="N47" s="544">
        <v>63.116355921178979</v>
      </c>
      <c r="O47" s="544">
        <v>72.028175204586589</v>
      </c>
      <c r="P47" s="544">
        <v>66.600602472301446</v>
      </c>
      <c r="Q47" s="565">
        <v>80.86132727799513</v>
      </c>
      <c r="R47" s="619">
        <v>74.773140338585605</v>
      </c>
      <c r="S47" s="544">
        <v>78.359052812657083</v>
      </c>
      <c r="T47" s="544">
        <v>81.051759086722925</v>
      </c>
      <c r="U47" s="544">
        <v>89.199979554137457</v>
      </c>
      <c r="V47" s="544">
        <v>78.221726358491111</v>
      </c>
      <c r="W47" s="544">
        <v>74.054053069891879</v>
      </c>
      <c r="X47" s="1989">
        <v>82.870154588415275</v>
      </c>
      <c r="Y47" s="2031"/>
      <c r="Z47" s="2031"/>
      <c r="AA47" s="2031"/>
      <c r="AB47" s="2031"/>
      <c r="AC47" s="2031"/>
      <c r="AD47" s="2031"/>
      <c r="AE47" s="2031"/>
      <c r="AF47" s="2031"/>
      <c r="AG47" s="2031"/>
      <c r="AH47" s="2031"/>
      <c r="AI47" s="2031"/>
      <c r="AJ47" s="2031"/>
      <c r="AK47" s="2031"/>
      <c r="AL47" s="2031"/>
      <c r="AM47" s="2031"/>
      <c r="AN47" s="2031"/>
      <c r="AO47" s="2031"/>
      <c r="AP47" s="2031"/>
      <c r="AQ47" s="2031"/>
      <c r="AR47" s="2031"/>
      <c r="AS47" s="2031"/>
      <c r="AT47" s="2031"/>
      <c r="AU47" s="2031"/>
      <c r="AV47" s="2031"/>
      <c r="AW47" s="2031"/>
      <c r="AX47" s="2031"/>
      <c r="AY47" s="2031"/>
      <c r="AZ47" s="237"/>
      <c r="BA47" s="2360" t="s">
        <v>102</v>
      </c>
      <c r="BB47" s="165" t="s">
        <v>101</v>
      </c>
      <c r="BC47" s="637">
        <v>1303.5676440164107</v>
      </c>
      <c r="BD47" s="655">
        <v>1503.1678324271904</v>
      </c>
      <c r="BE47" s="655">
        <v>1777.6290892976683</v>
      </c>
      <c r="BF47" s="655">
        <v>1785.0824918754549</v>
      </c>
      <c r="BG47" s="674">
        <v>1845.0973030168066</v>
      </c>
      <c r="BH47" s="693">
        <v>1090.1997199819693</v>
      </c>
      <c r="BI47" s="655">
        <v>1223.2775190798493</v>
      </c>
      <c r="BJ47" s="655">
        <v>1183.6148368237805</v>
      </c>
      <c r="BK47" s="655">
        <v>1238.3203234839925</v>
      </c>
      <c r="BL47" s="674">
        <v>1234.1570731836796</v>
      </c>
      <c r="BM47" s="693">
        <v>400.23511593564785</v>
      </c>
      <c r="BN47" s="655">
        <v>425.75502086293454</v>
      </c>
      <c r="BO47" s="655">
        <v>422.61060092891324</v>
      </c>
      <c r="BP47" s="655">
        <v>424.51484399541312</v>
      </c>
      <c r="BQ47" s="674">
        <v>571.85930635735235</v>
      </c>
      <c r="BR47" s="693">
        <v>1803.0661197239665</v>
      </c>
      <c r="BS47" s="655">
        <v>977.12438097862889</v>
      </c>
      <c r="BT47" s="655">
        <v>2026.8722709808362</v>
      </c>
      <c r="BU47" s="655">
        <v>1327.2295262755256</v>
      </c>
      <c r="BV47" s="655">
        <v>899.0424234009713</v>
      </c>
      <c r="BW47" s="655">
        <v>726.72516988988957</v>
      </c>
      <c r="BX47" s="2066">
        <v>454.48446938371507</v>
      </c>
      <c r="BY47" s="2100"/>
      <c r="BZ47" s="2100"/>
      <c r="CA47" s="2100"/>
      <c r="CB47" s="2100"/>
      <c r="CC47" s="2100"/>
      <c r="CD47" s="2100"/>
      <c r="CE47" s="2100"/>
      <c r="CF47" s="2100"/>
      <c r="CG47" s="2100"/>
      <c r="CH47" s="2100"/>
      <c r="CI47" s="2100"/>
      <c r="CJ47" s="2100"/>
      <c r="CK47" s="2100"/>
      <c r="CL47" s="2100"/>
      <c r="CM47" s="2100"/>
      <c r="CN47" s="2100"/>
      <c r="CO47" s="2100"/>
      <c r="CP47" s="2100"/>
      <c r="CQ47" s="2100"/>
      <c r="CR47" s="2100"/>
      <c r="CS47" s="2100"/>
      <c r="CT47" s="2100"/>
      <c r="CU47" s="2100"/>
      <c r="CV47" s="2100"/>
      <c r="CW47" s="2100"/>
      <c r="CX47" s="2100"/>
      <c r="CY47" s="2100"/>
      <c r="CZ47" s="1803"/>
    </row>
    <row r="48" s="130" customFormat="true" ht="15" customHeight="true" x14ac:dyDescent="0.2">
      <c r="A48" s="2337"/>
      <c r="B48" s="289" t="s">
        <v>100</v>
      </c>
      <c r="C48" s="524">
        <v>25.855682546962999</v>
      </c>
      <c r="D48" s="544">
        <v>18.972500331437491</v>
      </c>
      <c r="E48" s="544">
        <v>13.999385531954811</v>
      </c>
      <c r="F48" s="544">
        <v>12.823936039064145</v>
      </c>
      <c r="G48" s="565">
        <v>7.9893695024346263</v>
      </c>
      <c r="H48" s="584">
        <v>14.802891188707864</v>
      </c>
      <c r="I48" s="544">
        <v>12.92355674609135</v>
      </c>
      <c r="J48" s="544">
        <v>12.642195511958942</v>
      </c>
      <c r="K48" s="544">
        <v>12.499340745645746</v>
      </c>
      <c r="L48" s="604">
        <v>8.1151988027514097</v>
      </c>
      <c r="M48" s="619">
        <v>27.263577068872731</v>
      </c>
      <c r="N48" s="544">
        <v>28.874281170408501</v>
      </c>
      <c r="O48" s="544">
        <v>20.821074142959446</v>
      </c>
      <c r="P48" s="544">
        <v>24.081264477504195</v>
      </c>
      <c r="Q48" s="565">
        <v>17.670543227612541</v>
      </c>
      <c r="R48" s="619">
        <v>17.838742036227202</v>
      </c>
      <c r="S48" s="544">
        <v>17.752750993541603</v>
      </c>
      <c r="T48" s="544">
        <v>13.269168518443742</v>
      </c>
      <c r="U48" s="544">
        <v>9.939235688077952</v>
      </c>
      <c r="V48" s="544">
        <v>16.606440224345405</v>
      </c>
      <c r="W48" s="544">
        <v>22.582463480156761</v>
      </c>
      <c r="X48" s="1989">
        <v>16.093746558997239</v>
      </c>
      <c r="Y48" s="2031"/>
      <c r="Z48" s="2031"/>
      <c r="AA48" s="2031"/>
      <c r="AB48" s="2031"/>
      <c r="AC48" s="2031"/>
      <c r="AD48" s="2031"/>
      <c r="AE48" s="2031"/>
      <c r="AF48" s="2031"/>
      <c r="AG48" s="2031"/>
      <c r="AH48" s="2031"/>
      <c r="AI48" s="2031"/>
      <c r="AJ48" s="2031"/>
      <c r="AK48" s="2031"/>
      <c r="AL48" s="2031"/>
      <c r="AM48" s="2031"/>
      <c r="AN48" s="2031"/>
      <c r="AO48" s="2031"/>
      <c r="AP48" s="2031"/>
      <c r="AQ48" s="2031"/>
      <c r="AR48" s="2031"/>
      <c r="AS48" s="2031"/>
      <c r="AT48" s="2031"/>
      <c r="AU48" s="2031"/>
      <c r="AV48" s="2031"/>
      <c r="AW48" s="2031"/>
      <c r="AX48" s="2031"/>
      <c r="AY48" s="2031"/>
      <c r="AZ48" s="237"/>
      <c r="BA48" s="2360"/>
      <c r="BB48" s="165" t="s">
        <v>100</v>
      </c>
      <c r="BC48" s="637">
        <v>509.30114144450704</v>
      </c>
      <c r="BD48" s="655">
        <v>383.85576264429136</v>
      </c>
      <c r="BE48" s="655">
        <v>303.60407957160095</v>
      </c>
      <c r="BF48" s="655">
        <v>271.92576533063988</v>
      </c>
      <c r="BG48" s="674">
        <v>163.30058946184442</v>
      </c>
      <c r="BH48" s="693">
        <v>203.61673814309353</v>
      </c>
      <c r="BI48" s="655">
        <v>190.86237772666061</v>
      </c>
      <c r="BJ48" s="655">
        <v>182.06666253639122</v>
      </c>
      <c r="BK48" s="655">
        <v>180.68143080852579</v>
      </c>
      <c r="BL48" s="674">
        <v>110.63508981974118</v>
      </c>
      <c r="BM48" s="693">
        <v>168.72576019283983</v>
      </c>
      <c r="BN48" s="655">
        <v>194.77312976467979</v>
      </c>
      <c r="BO48" s="655">
        <v>122.1633982889134</v>
      </c>
      <c r="BP48" s="655">
        <v>153.49492126789042</v>
      </c>
      <c r="BQ48" s="674">
        <v>124.96782990414772</v>
      </c>
      <c r="BR48" s="693">
        <v>430.16023184757159</v>
      </c>
      <c r="BS48" s="655">
        <v>221.37385793451213</v>
      </c>
      <c r="BT48" s="655">
        <v>331.82388676140573</v>
      </c>
      <c r="BU48" s="655">
        <v>147.88845400824553</v>
      </c>
      <c r="BV48" s="655">
        <v>190.86633545947296</v>
      </c>
      <c r="BW48" s="655">
        <v>221.61170022200261</v>
      </c>
      <c r="BX48" s="2066">
        <v>88.262872219673056</v>
      </c>
      <c r="BY48" s="2100"/>
      <c r="BZ48" s="2100"/>
      <c r="CA48" s="2100"/>
      <c r="CB48" s="2100"/>
      <c r="CC48" s="2100"/>
      <c r="CD48" s="2100"/>
      <c r="CE48" s="2100"/>
      <c r="CF48" s="2100"/>
      <c r="CG48" s="2100"/>
      <c r="CH48" s="2100"/>
      <c r="CI48" s="2100"/>
      <c r="CJ48" s="2100"/>
      <c r="CK48" s="2100"/>
      <c r="CL48" s="2100"/>
      <c r="CM48" s="2100"/>
      <c r="CN48" s="2100"/>
      <c r="CO48" s="2100"/>
      <c r="CP48" s="2100"/>
      <c r="CQ48" s="2100"/>
      <c r="CR48" s="2100"/>
      <c r="CS48" s="2100"/>
      <c r="CT48" s="2100"/>
      <c r="CU48" s="2100"/>
      <c r="CV48" s="2100"/>
      <c r="CW48" s="2100"/>
      <c r="CX48" s="2100"/>
      <c r="CY48" s="2100"/>
      <c r="CZ48" s="1803"/>
    </row>
    <row r="49" s="130" customFormat="true" ht="15" customHeight="true" x14ac:dyDescent="0.2">
      <c r="A49" s="2337"/>
      <c r="B49" s="289" t="s">
        <v>68</v>
      </c>
      <c r="C49" s="524">
        <v>7.9661206271160454</v>
      </c>
      <c r="D49" s="544">
        <v>6.7317485706203994</v>
      </c>
      <c r="E49" s="544">
        <v>4.0329578113538993</v>
      </c>
      <c r="F49" s="544">
        <v>2.9921188594869692</v>
      </c>
      <c r="G49" s="565">
        <v>1.7405085688801998</v>
      </c>
      <c r="H49" s="584">
        <v>5.9398337167874873</v>
      </c>
      <c r="I49" s="544">
        <v>4.2466230329380128</v>
      </c>
      <c r="J49" s="544">
        <v>5.1709287057119804</v>
      </c>
      <c r="K49" s="544">
        <v>1.8350343684884993</v>
      </c>
      <c r="L49" s="604">
        <v>1.3580974269925079</v>
      </c>
      <c r="M49" s="619">
        <v>8.064372163601325</v>
      </c>
      <c r="N49" s="544">
        <v>8.0093629084124931</v>
      </c>
      <c r="O49" s="544">
        <v>7.1507506524539268</v>
      </c>
      <c r="P49" s="544">
        <v>9.3181330501943105</v>
      </c>
      <c r="Q49" s="565">
        <v>1.4681294943923859</v>
      </c>
      <c r="R49" s="619">
        <v>7.3881176251871956</v>
      </c>
      <c r="S49" s="544">
        <v>3.8881961938014138</v>
      </c>
      <c r="T49" s="544">
        <v>5.6790723948332795</v>
      </c>
      <c r="U49" s="544">
        <v>0.86078475778463781</v>
      </c>
      <c r="V49" s="544">
        <v>5.1718334171634019</v>
      </c>
      <c r="W49" s="544">
        <v>3.3634834499514024</v>
      </c>
      <c r="X49" s="1989">
        <v>1.036098852587495</v>
      </c>
      <c r="Y49" s="2031"/>
      <c r="Z49" s="2031"/>
      <c r="AA49" s="2031"/>
      <c r="AB49" s="2031"/>
      <c r="AC49" s="2031"/>
      <c r="AD49" s="2031"/>
      <c r="AE49" s="2031"/>
      <c r="AF49" s="2031"/>
      <c r="AG49" s="2031"/>
      <c r="AH49" s="2031"/>
      <c r="AI49" s="2031"/>
      <c r="AJ49" s="2031"/>
      <c r="AK49" s="2031"/>
      <c r="AL49" s="2031"/>
      <c r="AM49" s="2031"/>
      <c r="AN49" s="2031"/>
      <c r="AO49" s="2031"/>
      <c r="AP49" s="2031"/>
      <c r="AQ49" s="2031"/>
      <c r="AR49" s="2031"/>
      <c r="AS49" s="2031"/>
      <c r="AT49" s="2031"/>
      <c r="AU49" s="2031"/>
      <c r="AV49" s="2031"/>
      <c r="AW49" s="2031"/>
      <c r="AX49" s="2031"/>
      <c r="AY49" s="2031"/>
      <c r="AZ49" s="237"/>
      <c r="BA49" s="2360"/>
      <c r="BB49" s="165" t="s">
        <v>68</v>
      </c>
      <c r="BC49" s="637">
        <v>156.91538294940065</v>
      </c>
      <c r="BD49" s="655">
        <v>136.19820457841195</v>
      </c>
      <c r="BE49" s="655">
        <v>87.462584802193533</v>
      </c>
      <c r="BF49" s="655">
        <v>63.446527520704329</v>
      </c>
      <c r="BG49" s="674">
        <v>35.575532609289723</v>
      </c>
      <c r="BH49" s="693">
        <v>81.703604458515784</v>
      </c>
      <c r="BI49" s="655">
        <v>62.716524970611452</v>
      </c>
      <c r="BJ49" s="655">
        <v>74.469164060311272</v>
      </c>
      <c r="BK49" s="655">
        <v>26.525929809283923</v>
      </c>
      <c r="BL49" s="674">
        <v>18.515040046626218</v>
      </c>
      <c r="BM49" s="693">
        <v>49.907879672000426</v>
      </c>
      <c r="BN49" s="655">
        <v>54.027619662144104</v>
      </c>
      <c r="BO49" s="655">
        <v>41.955568383383664</v>
      </c>
      <c r="BP49" s="655">
        <v>59.394144366439818</v>
      </c>
      <c r="BQ49" s="674">
        <v>10.382757030683459</v>
      </c>
      <c r="BR49" s="693">
        <v>178.15574574224851</v>
      </c>
      <c r="BS49" s="655">
        <v>48.485161096510687</v>
      </c>
      <c r="BT49" s="655">
        <v>142.01732931748154</v>
      </c>
      <c r="BU49" s="655">
        <v>12.807838656580792</v>
      </c>
      <c r="BV49" s="655">
        <v>59.442534258104857</v>
      </c>
      <c r="BW49" s="655">
        <v>33.007350445502546</v>
      </c>
      <c r="BX49" s="2066">
        <v>5.6822729435710642</v>
      </c>
      <c r="BY49" s="2100"/>
      <c r="BZ49" s="2100"/>
      <c r="CA49" s="2100"/>
      <c r="CB49" s="2100"/>
      <c r="CC49" s="2100"/>
      <c r="CD49" s="2100"/>
      <c r="CE49" s="2100"/>
      <c r="CF49" s="2100"/>
      <c r="CG49" s="2100"/>
      <c r="CH49" s="2100"/>
      <c r="CI49" s="2100"/>
      <c r="CJ49" s="2100"/>
      <c r="CK49" s="2100"/>
      <c r="CL49" s="2100"/>
      <c r="CM49" s="2100"/>
      <c r="CN49" s="2100"/>
      <c r="CO49" s="2100"/>
      <c r="CP49" s="2100"/>
      <c r="CQ49" s="2100"/>
      <c r="CR49" s="2100"/>
      <c r="CS49" s="2100"/>
      <c r="CT49" s="2100"/>
      <c r="CU49" s="2100"/>
      <c r="CV49" s="2100"/>
      <c r="CW49" s="2100"/>
      <c r="CX49" s="2100"/>
      <c r="CY49" s="2100"/>
      <c r="CZ49" s="1803"/>
    </row>
    <row r="50" s="130" customFormat="true" ht="15" customHeight="true" x14ac:dyDescent="0.2">
      <c r="A50" s="2337" t="s">
        <v>103</v>
      </c>
      <c r="B50" s="289" t="s">
        <v>101</v>
      </c>
      <c r="C50" s="524">
        <v>67.254744009043065</v>
      </c>
      <c r="D50" s="544">
        <v>74.903501514624097</v>
      </c>
      <c r="E50" s="544">
        <v>81.795767796885926</v>
      </c>
      <c r="F50" s="544">
        <v>84.621987553176041</v>
      </c>
      <c r="G50" s="565">
        <v>90.207181626473087</v>
      </c>
      <c r="H50" s="584">
        <v>79.174871942144961</v>
      </c>
      <c r="I50" s="544">
        <v>82.634454459622901</v>
      </c>
      <c r="J50" s="544">
        <v>82.551337911101825</v>
      </c>
      <c r="K50" s="544">
        <v>85.847353461002427</v>
      </c>
      <c r="L50" s="604">
        <v>90.496927415003668</v>
      </c>
      <c r="M50" s="619">
        <v>64.888725232443832</v>
      </c>
      <c r="N50" s="544">
        <v>64.631009049016384</v>
      </c>
      <c r="O50" s="544">
        <v>74.22670914171124</v>
      </c>
      <c r="P50" s="544">
        <v>67.929427993651899</v>
      </c>
      <c r="Q50" s="565">
        <v>80.845753100030478</v>
      </c>
      <c r="R50" s="619">
        <v>74.49395738768915</v>
      </c>
      <c r="S50" s="544">
        <v>79.248591013193987</v>
      </c>
      <c r="T50" s="544">
        <v>81.538632200600844</v>
      </c>
      <c r="U50" s="544">
        <v>89.199979554137457</v>
      </c>
      <c r="V50" s="544">
        <v>80.539778011600774</v>
      </c>
      <c r="W50" s="544">
        <v>74.054053069891879</v>
      </c>
      <c r="X50" s="1989">
        <v>83.743747138761819</v>
      </c>
      <c r="Y50" s="2031"/>
      <c r="Z50" s="2031"/>
      <c r="AA50" s="2031"/>
      <c r="AB50" s="2031"/>
      <c r="AC50" s="2031"/>
      <c r="AD50" s="2031"/>
      <c r="AE50" s="2031"/>
      <c r="AF50" s="2031"/>
      <c r="AG50" s="2031"/>
      <c r="AH50" s="2031"/>
      <c r="AI50" s="2031"/>
      <c r="AJ50" s="2031"/>
      <c r="AK50" s="2031"/>
      <c r="AL50" s="2031"/>
      <c r="AM50" s="2031"/>
      <c r="AN50" s="2031"/>
      <c r="AO50" s="2031"/>
      <c r="AP50" s="2031"/>
      <c r="AQ50" s="2031"/>
      <c r="AR50" s="2031"/>
      <c r="AS50" s="2031"/>
      <c r="AT50" s="2031"/>
      <c r="AU50" s="2031"/>
      <c r="AV50" s="2031"/>
      <c r="AW50" s="2031"/>
      <c r="AX50" s="2031"/>
      <c r="AY50" s="2031"/>
      <c r="AZ50" s="237"/>
      <c r="BA50" s="2360" t="s">
        <v>103</v>
      </c>
      <c r="BB50" s="165" t="s">
        <v>101</v>
      </c>
      <c r="BC50" s="637">
        <v>1269.1533452879266</v>
      </c>
      <c r="BD50" s="655">
        <v>1477.122807421993</v>
      </c>
      <c r="BE50" s="655">
        <v>1757.151727978382</v>
      </c>
      <c r="BF50" s="655">
        <v>1773.1475664133829</v>
      </c>
      <c r="BG50" s="674">
        <v>1831.9602978992332</v>
      </c>
      <c r="BH50" s="693">
        <v>1084.7569112282401</v>
      </c>
      <c r="BI50" s="655">
        <v>1206.6625973907628</v>
      </c>
      <c r="BJ50" s="655">
        <v>1177.2072798100232</v>
      </c>
      <c r="BK50" s="655">
        <v>1223.927654593942</v>
      </c>
      <c r="BL50" s="674">
        <v>1229.8853685078416</v>
      </c>
      <c r="BM50" s="693">
        <v>379.37432662287881</v>
      </c>
      <c r="BN50" s="655">
        <v>416.58109228130104</v>
      </c>
      <c r="BO50" s="655">
        <v>416.12520437721031</v>
      </c>
      <c r="BP50" s="655">
        <v>416.07436976479619</v>
      </c>
      <c r="BQ50" s="674">
        <v>557.94094042392271</v>
      </c>
      <c r="BR50" s="693">
        <v>1776.6717166446747</v>
      </c>
      <c r="BS50" s="655">
        <v>971.99080196391719</v>
      </c>
      <c r="BT50" s="655">
        <v>2009.688104855393</v>
      </c>
      <c r="BU50" s="655">
        <v>1327.2295262755256</v>
      </c>
      <c r="BV50" s="655">
        <v>846.69699713862531</v>
      </c>
      <c r="BW50" s="655">
        <v>726.72516988988957</v>
      </c>
      <c r="BX50" s="2066">
        <v>449.53342823289449</v>
      </c>
      <c r="BY50" s="2100"/>
      <c r="BZ50" s="2100"/>
      <c r="CA50" s="2100"/>
      <c r="CB50" s="2100"/>
      <c r="CC50" s="2100"/>
      <c r="CD50" s="2100"/>
      <c r="CE50" s="2100"/>
      <c r="CF50" s="2100"/>
      <c r="CG50" s="2100"/>
      <c r="CH50" s="2100"/>
      <c r="CI50" s="2100"/>
      <c r="CJ50" s="2100"/>
      <c r="CK50" s="2100"/>
      <c r="CL50" s="2100"/>
      <c r="CM50" s="2100"/>
      <c r="CN50" s="2100"/>
      <c r="CO50" s="2100"/>
      <c r="CP50" s="2100"/>
      <c r="CQ50" s="2100"/>
      <c r="CR50" s="2100"/>
      <c r="CS50" s="2100"/>
      <c r="CT50" s="2100"/>
      <c r="CU50" s="2100"/>
      <c r="CV50" s="2100"/>
      <c r="CW50" s="2100"/>
      <c r="CX50" s="2100"/>
      <c r="CY50" s="2100"/>
      <c r="CZ50" s="1803"/>
    </row>
    <row r="51" s="130" customFormat="true" ht="15" customHeight="true" x14ac:dyDescent="0.2">
      <c r="A51" s="2337"/>
      <c r="B51" s="289" t="s">
        <v>100</v>
      </c>
      <c r="C51" s="524">
        <v>25.732893692502078</v>
      </c>
      <c r="D51" s="544">
        <v>18.190016254062311</v>
      </c>
      <c r="E51" s="544">
        <v>14.13283121736854</v>
      </c>
      <c r="F51" s="544">
        <v>12.350079879987893</v>
      </c>
      <c r="G51" s="565">
        <v>8.0410508623942825</v>
      </c>
      <c r="H51" s="584">
        <v>14.861697584856095</v>
      </c>
      <c r="I51" s="544">
        <v>13.070603575857398</v>
      </c>
      <c r="J51" s="544">
        <v>12.226532365667033</v>
      </c>
      <c r="K51" s="544">
        <v>12.292094680665077</v>
      </c>
      <c r="L51" s="604">
        <v>8.1407064018630884</v>
      </c>
      <c r="M51" s="619">
        <v>27.877686734680346</v>
      </c>
      <c r="N51" s="544">
        <v>28.576631301109749</v>
      </c>
      <c r="O51" s="544">
        <v>19.488565786681963</v>
      </c>
      <c r="P51" s="544">
        <v>22.373723206780376</v>
      </c>
      <c r="Q51" s="565">
        <v>17.649783343732825</v>
      </c>
      <c r="R51" s="619">
        <v>18.036161481564346</v>
      </c>
      <c r="S51" s="544">
        <v>16.798305012794557</v>
      </c>
      <c r="T51" s="544">
        <v>12.699330021819202</v>
      </c>
      <c r="U51" s="544">
        <v>9.939235688077952</v>
      </c>
      <c r="V51" s="544">
        <v>15.869726746537721</v>
      </c>
      <c r="W51" s="544">
        <v>22.582463480156761</v>
      </c>
      <c r="X51" s="1989">
        <v>15.736039660530421</v>
      </c>
      <c r="Y51" s="2031"/>
      <c r="Z51" s="2031"/>
      <c r="AA51" s="2031"/>
      <c r="AB51" s="2031"/>
      <c r="AC51" s="2031"/>
      <c r="AD51" s="2031"/>
      <c r="AE51" s="2031"/>
      <c r="AF51" s="2031"/>
      <c r="AG51" s="2031"/>
      <c r="AH51" s="2031"/>
      <c r="AI51" s="2031"/>
      <c r="AJ51" s="2031"/>
      <c r="AK51" s="2031"/>
      <c r="AL51" s="2031"/>
      <c r="AM51" s="2031"/>
      <c r="AN51" s="2031"/>
      <c r="AO51" s="2031"/>
      <c r="AP51" s="2031"/>
      <c r="AQ51" s="2031"/>
      <c r="AR51" s="2031"/>
      <c r="AS51" s="2031"/>
      <c r="AT51" s="2031"/>
      <c r="AU51" s="2031"/>
      <c r="AV51" s="2031"/>
      <c r="AW51" s="2031"/>
      <c r="AX51" s="2031"/>
      <c r="AY51" s="2031"/>
      <c r="AZ51" s="237"/>
      <c r="BA51" s="2360"/>
      <c r="BB51" s="165" t="s">
        <v>100</v>
      </c>
      <c r="BC51" s="637">
        <v>485.60125527184039</v>
      </c>
      <c r="BD51" s="655">
        <v>358.71337564915234</v>
      </c>
      <c r="BE51" s="655">
        <v>303.60407957160095</v>
      </c>
      <c r="BF51" s="655">
        <v>258.7804271372201</v>
      </c>
      <c r="BG51" s="674">
        <v>163.30058946184442</v>
      </c>
      <c r="BH51" s="693">
        <v>203.61673814309353</v>
      </c>
      <c r="BI51" s="655">
        <v>190.86237772666061</v>
      </c>
      <c r="BJ51" s="655">
        <v>174.35408403914494</v>
      </c>
      <c r="BK51" s="655">
        <v>175.24867111235235</v>
      </c>
      <c r="BL51" s="674">
        <v>110.63508981974118</v>
      </c>
      <c r="BM51" s="693">
        <v>162.98792424858678</v>
      </c>
      <c r="BN51" s="655">
        <v>184.19152750822616</v>
      </c>
      <c r="BO51" s="655">
        <v>109.25559700510223</v>
      </c>
      <c r="BP51" s="655">
        <v>137.04123614029388</v>
      </c>
      <c r="BQ51" s="674">
        <v>121.80648134845646</v>
      </c>
      <c r="BR51" s="693">
        <v>430.16023184757159</v>
      </c>
      <c r="BS51" s="655">
        <v>206.03265941097024</v>
      </c>
      <c r="BT51" s="655">
        <v>313.0012338408464</v>
      </c>
      <c r="BU51" s="655">
        <v>147.88845400824553</v>
      </c>
      <c r="BV51" s="655">
        <v>166.83495178951947</v>
      </c>
      <c r="BW51" s="655">
        <v>221.61170022200261</v>
      </c>
      <c r="BX51" s="2066">
        <v>84.47049597250232</v>
      </c>
      <c r="BY51" s="2100"/>
      <c r="BZ51" s="2100"/>
      <c r="CA51" s="2100"/>
      <c r="CB51" s="2100"/>
      <c r="CC51" s="2100"/>
      <c r="CD51" s="2100"/>
      <c r="CE51" s="2100"/>
      <c r="CF51" s="2100"/>
      <c r="CG51" s="2100"/>
      <c r="CH51" s="2100"/>
      <c r="CI51" s="2100"/>
      <c r="CJ51" s="2100"/>
      <c r="CK51" s="2100"/>
      <c r="CL51" s="2100"/>
      <c r="CM51" s="2100"/>
      <c r="CN51" s="2100"/>
      <c r="CO51" s="2100"/>
      <c r="CP51" s="2100"/>
      <c r="CQ51" s="2100"/>
      <c r="CR51" s="2100"/>
      <c r="CS51" s="2100"/>
      <c r="CT51" s="2100"/>
      <c r="CU51" s="2100"/>
      <c r="CV51" s="2100"/>
      <c r="CW51" s="2100"/>
      <c r="CX51" s="2100"/>
      <c r="CY51" s="2100"/>
      <c r="CZ51" s="1803"/>
    </row>
    <row r="52" s="130" customFormat="true" ht="15" customHeight="true" x14ac:dyDescent="0.2">
      <c r="A52" s="2337"/>
      <c r="B52" s="289" t="s">
        <v>68</v>
      </c>
      <c r="C52" s="524">
        <v>7.0123622984548621</v>
      </c>
      <c r="D52" s="544">
        <v>6.9064822313136727</v>
      </c>
      <c r="E52" s="544">
        <v>4.0714009857455418</v>
      </c>
      <c r="F52" s="544">
        <v>3.0279325668361134</v>
      </c>
      <c r="G52" s="565">
        <v>1.7517675111326207</v>
      </c>
      <c r="H52" s="584">
        <v>5.9634304729989021</v>
      </c>
      <c r="I52" s="544">
        <v>4.294941964519591</v>
      </c>
      <c r="J52" s="544">
        <v>5.2221297232311699</v>
      </c>
      <c r="K52" s="544">
        <v>1.8605518583325333</v>
      </c>
      <c r="L52" s="604">
        <v>1.3623661831332177</v>
      </c>
      <c r="M52" s="619">
        <v>7.2335880328758178</v>
      </c>
      <c r="N52" s="544">
        <v>6.7923596498738164</v>
      </c>
      <c r="O52" s="544">
        <v>6.2847250716067391</v>
      </c>
      <c r="P52" s="544">
        <v>9.6968487995676735</v>
      </c>
      <c r="Q52" s="565">
        <v>1.5044635562367306</v>
      </c>
      <c r="R52" s="619">
        <v>7.4698811307464972</v>
      </c>
      <c r="S52" s="544">
        <v>3.9531039740115133</v>
      </c>
      <c r="T52" s="544">
        <v>5.7620377775799021</v>
      </c>
      <c r="U52" s="544">
        <v>0.86078475778463781</v>
      </c>
      <c r="V52" s="544">
        <v>3.5904952418614777</v>
      </c>
      <c r="W52" s="544">
        <v>3.3634834499514024</v>
      </c>
      <c r="X52" s="1989">
        <v>0.52021320070775412</v>
      </c>
      <c r="Y52" s="2031"/>
      <c r="Z52" s="2031"/>
      <c r="AA52" s="2031"/>
      <c r="AB52" s="2031"/>
      <c r="AC52" s="2031"/>
      <c r="AD52" s="2031"/>
      <c r="AE52" s="2031"/>
      <c r="AF52" s="2031"/>
      <c r="AG52" s="2031"/>
      <c r="AH52" s="2031"/>
      <c r="AI52" s="2031"/>
      <c r="AJ52" s="2031"/>
      <c r="AK52" s="2031"/>
      <c r="AL52" s="2031"/>
      <c r="AM52" s="2031"/>
      <c r="AN52" s="2031"/>
      <c r="AO52" s="2031"/>
      <c r="AP52" s="2031"/>
      <c r="AQ52" s="2031"/>
      <c r="AR52" s="2031"/>
      <c r="AS52" s="2031"/>
      <c r="AT52" s="2031"/>
      <c r="AU52" s="2031"/>
      <c r="AV52" s="2031"/>
      <c r="AW52" s="2031"/>
      <c r="AX52" s="2031"/>
      <c r="AY52" s="2031"/>
      <c r="AZ52" s="237"/>
      <c r="BA52" s="2360"/>
      <c r="BB52" s="165" t="s">
        <v>68</v>
      </c>
      <c r="BC52" s="637">
        <v>132.32914942413967</v>
      </c>
      <c r="BD52" s="655">
        <v>136.19820457841195</v>
      </c>
      <c r="BE52" s="655">
        <v>87.462584802193533</v>
      </c>
      <c r="BF52" s="655">
        <v>63.446527520704329</v>
      </c>
      <c r="BG52" s="674">
        <v>35.575532609289723</v>
      </c>
      <c r="BH52" s="693">
        <v>81.703604458515784</v>
      </c>
      <c r="BI52" s="655">
        <v>62.716524970611452</v>
      </c>
      <c r="BJ52" s="655">
        <v>74.469164060311272</v>
      </c>
      <c r="BK52" s="655">
        <v>26.525929809283923</v>
      </c>
      <c r="BL52" s="674">
        <v>18.515040046626218</v>
      </c>
      <c r="BM52" s="693">
        <v>42.291439371157217</v>
      </c>
      <c r="BN52" s="655">
        <v>43.780356267777208</v>
      </c>
      <c r="BO52" s="655">
        <v>35.233038553332804</v>
      </c>
      <c r="BP52" s="655">
        <v>59.394144366439818</v>
      </c>
      <c r="BQ52" s="674">
        <v>10.382757030683459</v>
      </c>
      <c r="BR52" s="693">
        <v>178.15574574224851</v>
      </c>
      <c r="BS52" s="655">
        <v>48.485161096510687</v>
      </c>
      <c r="BT52" s="655">
        <v>142.01732931748154</v>
      </c>
      <c r="BU52" s="655">
        <v>12.807838656580792</v>
      </c>
      <c r="BV52" s="655">
        <v>37.746087890715962</v>
      </c>
      <c r="BW52" s="655">
        <v>33.007350445502546</v>
      </c>
      <c r="BX52" s="2066">
        <v>2.7924857856989984</v>
      </c>
      <c r="BY52" s="2100"/>
      <c r="BZ52" s="2100"/>
      <c r="CA52" s="2100"/>
      <c r="CB52" s="2100"/>
      <c r="CC52" s="2100"/>
      <c r="CD52" s="2100"/>
      <c r="CE52" s="2100"/>
      <c r="CF52" s="2100"/>
      <c r="CG52" s="2100"/>
      <c r="CH52" s="2100"/>
      <c r="CI52" s="2100"/>
      <c r="CJ52" s="2100"/>
      <c r="CK52" s="2100"/>
      <c r="CL52" s="2100"/>
      <c r="CM52" s="2100"/>
      <c r="CN52" s="2100"/>
      <c r="CO52" s="2100"/>
      <c r="CP52" s="2100"/>
      <c r="CQ52" s="2100"/>
      <c r="CR52" s="2100"/>
      <c r="CS52" s="2100"/>
      <c r="CT52" s="2100"/>
      <c r="CU52" s="2100"/>
      <c r="CV52" s="2100"/>
      <c r="CW52" s="2100"/>
      <c r="CX52" s="2100"/>
      <c r="CY52" s="2100"/>
      <c r="CZ52" s="1803"/>
    </row>
    <row r="53" s="130" customFormat="true" ht="15" customHeight="true" x14ac:dyDescent="0.2">
      <c r="A53" s="2337" t="s">
        <v>106</v>
      </c>
      <c r="B53" s="289" t="s">
        <v>101</v>
      </c>
      <c r="C53" s="524">
        <v>85.015889426779538</v>
      </c>
      <c r="D53" s="544">
        <v>90.905901425818087</v>
      </c>
      <c r="E53" s="544">
        <v>89.974644418273613</v>
      </c>
      <c r="F53" s="544">
        <v>95.310557990636752</v>
      </c>
      <c r="G53" s="565">
        <v>94.66761055671023</v>
      </c>
      <c r="H53" s="584">
        <v>92.26229547220116</v>
      </c>
      <c r="I53" s="544">
        <v>89.876614790039909</v>
      </c>
      <c r="J53" s="544">
        <v>93.404170319258668</v>
      </c>
      <c r="K53" s="544">
        <v>94.562907328147546</v>
      </c>
      <c r="L53" s="604">
        <v>94.278936166081778</v>
      </c>
      <c r="M53" s="619">
        <v>79.200954644849361</v>
      </c>
      <c r="N53" s="544">
        <v>85.84541629597588</v>
      </c>
      <c r="O53" s="544">
        <v>93.710562828187179</v>
      </c>
      <c r="P53" s="544">
        <v>88.18761042036995</v>
      </c>
      <c r="Q53" s="565">
        <v>93.658098186024233</v>
      </c>
      <c r="R53" s="619">
        <v>91.617311672743824</v>
      </c>
      <c r="S53" s="544">
        <v>94.051443411456745</v>
      </c>
      <c r="T53" s="544">
        <v>90.042884525594914</v>
      </c>
      <c r="U53" s="544">
        <v>96.527669471460001</v>
      </c>
      <c r="V53" s="544">
        <v>88.178630207138667</v>
      </c>
      <c r="W53" s="544">
        <v>95.559766591686</v>
      </c>
      <c r="X53" s="1989">
        <v>87.038714837736038</v>
      </c>
      <c r="Y53" s="2031"/>
      <c r="Z53" s="2031"/>
      <c r="AA53" s="2031"/>
      <c r="AB53" s="2031"/>
      <c r="AC53" s="2031"/>
      <c r="AD53" s="2031"/>
      <c r="AE53" s="2031"/>
      <c r="AF53" s="2031"/>
      <c r="AG53" s="2031"/>
      <c r="AH53" s="2031"/>
      <c r="AI53" s="2031"/>
      <c r="AJ53" s="2031"/>
      <c r="AK53" s="2031"/>
      <c r="AL53" s="2031"/>
      <c r="AM53" s="2031"/>
      <c r="AN53" s="2031"/>
      <c r="AO53" s="2031"/>
      <c r="AP53" s="2031"/>
      <c r="AQ53" s="2031"/>
      <c r="AR53" s="2031"/>
      <c r="AS53" s="2031"/>
      <c r="AT53" s="2031"/>
      <c r="AU53" s="2031"/>
      <c r="AV53" s="2031"/>
      <c r="AW53" s="2031"/>
      <c r="AX53" s="2031"/>
      <c r="AY53" s="2031"/>
      <c r="AZ53" s="237"/>
      <c r="BA53" s="2360" t="s">
        <v>106</v>
      </c>
      <c r="BB53" s="165" t="s">
        <v>101</v>
      </c>
      <c r="BC53" s="637">
        <v>774.87391502941989</v>
      </c>
      <c r="BD53" s="655">
        <v>1072.4727046773469</v>
      </c>
      <c r="BE53" s="655">
        <v>1376.8882989594497</v>
      </c>
      <c r="BF53" s="655">
        <v>1444.5355921477667</v>
      </c>
      <c r="BG53" s="674">
        <v>1543.3173906757461</v>
      </c>
      <c r="BH53" s="693">
        <v>752.57268537236621</v>
      </c>
      <c r="BI53" s="655">
        <v>945.93886603658405</v>
      </c>
      <c r="BJ53" s="655">
        <v>954.29959855969446</v>
      </c>
      <c r="BK53" s="655">
        <v>986.10973035411291</v>
      </c>
      <c r="BL53" s="674">
        <v>1068.9201736708324</v>
      </c>
      <c r="BM53" s="693">
        <v>245.92755218118103</v>
      </c>
      <c r="BN53" s="655">
        <v>276.3911972178372</v>
      </c>
      <c r="BO53" s="655">
        <v>255.86355374229021</v>
      </c>
      <c r="BP53" s="655">
        <v>304.6387545143445</v>
      </c>
      <c r="BQ53" s="674">
        <v>421.42578984048902</v>
      </c>
      <c r="BR53" s="693">
        <v>1376.5171209589755</v>
      </c>
      <c r="BS53" s="655">
        <v>748.74100098107726</v>
      </c>
      <c r="BT53" s="655">
        <v>1733.0108045522161</v>
      </c>
      <c r="BU53" s="655">
        <v>996.04494278389575</v>
      </c>
      <c r="BV53" s="655">
        <v>735.81595047444864</v>
      </c>
      <c r="BW53" s="655">
        <v>358.73274740070656</v>
      </c>
      <c r="BX53" s="2066">
        <v>263.22533433841409</v>
      </c>
      <c r="BY53" s="2100"/>
      <c r="BZ53" s="2100"/>
      <c r="CA53" s="2100"/>
      <c r="CB53" s="2100"/>
      <c r="CC53" s="2100"/>
      <c r="CD53" s="2100"/>
      <c r="CE53" s="2100"/>
      <c r="CF53" s="2100"/>
      <c r="CG53" s="2100"/>
      <c r="CH53" s="2100"/>
      <c r="CI53" s="2100"/>
      <c r="CJ53" s="2100"/>
      <c r="CK53" s="2100"/>
      <c r="CL53" s="2100"/>
      <c r="CM53" s="2100"/>
      <c r="CN53" s="2100"/>
      <c r="CO53" s="2100"/>
      <c r="CP53" s="2100"/>
      <c r="CQ53" s="2100"/>
      <c r="CR53" s="2100"/>
      <c r="CS53" s="2100"/>
      <c r="CT53" s="2100"/>
      <c r="CU53" s="2100"/>
      <c r="CV53" s="2100"/>
      <c r="CW53" s="2100"/>
      <c r="CX53" s="2100"/>
      <c r="CY53" s="2100"/>
      <c r="CZ53" s="1803"/>
    </row>
    <row r="54" s="130" customFormat="true" ht="15" customHeight="true" x14ac:dyDescent="0.2">
      <c r="A54" s="2337"/>
      <c r="B54" s="289" t="s">
        <v>100</v>
      </c>
      <c r="C54" s="524">
        <v>13.763825509140476</v>
      </c>
      <c r="D54" s="544">
        <v>7.0163144740793841</v>
      </c>
      <c r="E54" s="544">
        <v>8.4736325982836274</v>
      </c>
      <c r="F54" s="544">
        <v>3.712746750403201</v>
      </c>
      <c r="G54" s="565">
        <v>5.065974656449356</v>
      </c>
      <c r="H54" s="584">
        <v>6.6113880358617161</v>
      </c>
      <c r="I54" s="544">
        <v>8.2717560121767519</v>
      </c>
      <c r="J54" s="544">
        <v>5.1469649508688207</v>
      </c>
      <c r="K54" s="544">
        <v>5.4370926718524304</v>
      </c>
      <c r="L54" s="604">
        <v>5.3379908186703684</v>
      </c>
      <c r="M54" s="619">
        <v>19.467751069646397</v>
      </c>
      <c r="N54" s="544">
        <v>13.397627758213796</v>
      </c>
      <c r="O54" s="544">
        <v>5.7767792233203057</v>
      </c>
      <c r="P54" s="544">
        <v>7.2112256148668248</v>
      </c>
      <c r="Q54" s="565">
        <v>4.8216025071759727</v>
      </c>
      <c r="R54" s="619">
        <v>7.2842093540610398</v>
      </c>
      <c r="S54" s="544">
        <v>5.9485565885432958</v>
      </c>
      <c r="T54" s="544">
        <v>8.2821884315894003</v>
      </c>
      <c r="U54" s="544">
        <v>3.0514245965805098</v>
      </c>
      <c r="V54" s="544">
        <v>9.7903326138449227</v>
      </c>
      <c r="W54" s="544">
        <v>2.9211373326910288</v>
      </c>
      <c r="X54" s="1989">
        <v>12.03791517357816</v>
      </c>
      <c r="Y54" s="2031"/>
      <c r="Z54" s="2031"/>
      <c r="AA54" s="2031"/>
      <c r="AB54" s="2031"/>
      <c r="AC54" s="2031"/>
      <c r="AD54" s="2031"/>
      <c r="AE54" s="2031"/>
      <c r="AF54" s="2031"/>
      <c r="AG54" s="2031"/>
      <c r="AH54" s="2031"/>
      <c r="AI54" s="2031"/>
      <c r="AJ54" s="2031"/>
      <c r="AK54" s="2031"/>
      <c r="AL54" s="2031"/>
      <c r="AM54" s="2031"/>
      <c r="AN54" s="2031"/>
      <c r="AO54" s="2031"/>
      <c r="AP54" s="2031"/>
      <c r="AQ54" s="2031"/>
      <c r="AR54" s="2031"/>
      <c r="AS54" s="2031"/>
      <c r="AT54" s="2031"/>
      <c r="AU54" s="2031"/>
      <c r="AV54" s="2031"/>
      <c r="AW54" s="2031"/>
      <c r="AX54" s="2031"/>
      <c r="AY54" s="2031"/>
      <c r="AZ54" s="237"/>
      <c r="BA54" s="2360"/>
      <c r="BB54" s="165" t="s">
        <v>100</v>
      </c>
      <c r="BC54" s="637">
        <v>125.4498356714244</v>
      </c>
      <c r="BD54" s="655">
        <v>82.775767500894304</v>
      </c>
      <c r="BE54" s="655">
        <v>129.67259442581914</v>
      </c>
      <c r="BF54" s="655">
        <v>56.270731581649756</v>
      </c>
      <c r="BG54" s="674">
        <v>82.587980641354577</v>
      </c>
      <c r="BH54" s="693">
        <v>53.928314082390578</v>
      </c>
      <c r="BI54" s="655">
        <v>87.05908116998738</v>
      </c>
      <c r="BJ54" s="655">
        <v>52.58594524876581</v>
      </c>
      <c r="BK54" s="655">
        <v>56.698446991961305</v>
      </c>
      <c r="BL54" s="674">
        <v>60.521324327365654</v>
      </c>
      <c r="BM54" s="693">
        <v>60.44947802080641</v>
      </c>
      <c r="BN54" s="655">
        <v>43.135516556930263</v>
      </c>
      <c r="BO54" s="655">
        <v>15.772685774743561</v>
      </c>
      <c r="BP54" s="655">
        <v>24.910741762513354</v>
      </c>
      <c r="BQ54" s="674">
        <v>21.695375885677826</v>
      </c>
      <c r="BR54" s="693">
        <v>109.44262285636927</v>
      </c>
      <c r="BS54" s="655">
        <v>47.356298350610331</v>
      </c>
      <c r="BT54" s="655">
        <v>159.40317897303581</v>
      </c>
      <c r="BU54" s="655">
        <v>31.486889244840228</v>
      </c>
      <c r="BV54" s="655">
        <v>81.696470911317135</v>
      </c>
      <c r="BW54" s="655">
        <v>10.965991842242484</v>
      </c>
      <c r="BX54" s="2066">
        <v>36.405457642726837</v>
      </c>
      <c r="BY54" s="2100"/>
      <c r="BZ54" s="2100"/>
      <c r="CA54" s="2100"/>
      <c r="CB54" s="2100"/>
      <c r="CC54" s="2100"/>
      <c r="CD54" s="2100"/>
      <c r="CE54" s="2100"/>
      <c r="CF54" s="2100"/>
      <c r="CG54" s="2100"/>
      <c r="CH54" s="2100"/>
      <c r="CI54" s="2100"/>
      <c r="CJ54" s="2100"/>
      <c r="CK54" s="2100"/>
      <c r="CL54" s="2100"/>
      <c r="CM54" s="2100"/>
      <c r="CN54" s="2100"/>
      <c r="CO54" s="2100"/>
      <c r="CP54" s="2100"/>
      <c r="CQ54" s="2100"/>
      <c r="CR54" s="2100"/>
      <c r="CS54" s="2100"/>
      <c r="CT54" s="2100"/>
      <c r="CU54" s="2100"/>
      <c r="CV54" s="2100"/>
      <c r="CW54" s="2100"/>
      <c r="CX54" s="2100"/>
      <c r="CY54" s="2100"/>
      <c r="CZ54" s="1803"/>
    </row>
    <row r="55" s="130" customFormat="true" ht="15" customHeight="true" x14ac:dyDescent="0.2">
      <c r="A55" s="2362"/>
      <c r="B55" s="290" t="s">
        <v>68</v>
      </c>
      <c r="C55" s="525">
        <v>1.2202850640799701</v>
      </c>
      <c r="D55" s="545">
        <v>2.0777841001026434</v>
      </c>
      <c r="E55" s="545">
        <v>1.5517229834426871</v>
      </c>
      <c r="F55" s="545">
        <v>0.97669525896001397</v>
      </c>
      <c r="G55" s="566">
        <v>0.26641478684038816</v>
      </c>
      <c r="H55" s="585">
        <v>1.1263164919371216</v>
      </c>
      <c r="I55" s="545">
        <v>1.8516291977833241</v>
      </c>
      <c r="J55" s="545">
        <v>1.4488647298725015</v>
      </c>
      <c r="K55" s="545">
        <v>0</v>
      </c>
      <c r="L55" s="605">
        <v>0.38307301524782417</v>
      </c>
      <c r="M55" s="620">
        <v>1.3312942855042813</v>
      </c>
      <c r="N55" s="545">
        <v>0.75695594581037751</v>
      </c>
      <c r="O55" s="545">
        <v>0.51265794849250923</v>
      </c>
      <c r="P55" s="545">
        <v>4.6011639647632299</v>
      </c>
      <c r="Q55" s="566">
        <v>1.5202993067997659</v>
      </c>
      <c r="R55" s="631">
        <v>1.0984789731951616</v>
      </c>
      <c r="S55" s="632">
        <v>0</v>
      </c>
      <c r="T55" s="632">
        <v>1.6749270428156726</v>
      </c>
      <c r="U55" s="632">
        <v>0.4209059319595172</v>
      </c>
      <c r="V55" s="632">
        <v>2.0310371790164399</v>
      </c>
      <c r="W55" s="632">
        <v>1.5190960756229683</v>
      </c>
      <c r="X55" s="632">
        <v>0.92336998868583431</v>
      </c>
      <c r="Y55" s="2032"/>
      <c r="Z55" s="2032"/>
      <c r="AA55" s="2032"/>
      <c r="AB55" s="2032"/>
      <c r="AC55" s="2032"/>
      <c r="AD55" s="2032"/>
      <c r="AE55" s="2032"/>
      <c r="AF55" s="2032"/>
      <c r="AG55" s="2032"/>
      <c r="AH55" s="2032"/>
      <c r="AI55" s="2032"/>
      <c r="AJ55" s="2032"/>
      <c r="AK55" s="2032"/>
      <c r="AL55" s="2032"/>
      <c r="AM55" s="2032"/>
      <c r="AN55" s="2032"/>
      <c r="AO55" s="2032"/>
      <c r="AP55" s="2032"/>
      <c r="AQ55" s="2032"/>
      <c r="AR55" s="2032"/>
      <c r="AS55" s="2032"/>
      <c r="AT55" s="2032"/>
      <c r="AU55" s="2032"/>
      <c r="AV55" s="2032"/>
      <c r="AW55" s="2032"/>
      <c r="AX55" s="2032"/>
      <c r="AY55" s="2032"/>
      <c r="AZ55" s="237"/>
      <c r="BA55" s="2363"/>
      <c r="BB55" s="166" t="s">
        <v>68</v>
      </c>
      <c r="BC55" s="638">
        <v>11.122239282927794</v>
      </c>
      <c r="BD55" s="656">
        <v>24.512894087421625</v>
      </c>
      <c r="BE55" s="656">
        <v>23.746125732893216</v>
      </c>
      <c r="BF55" s="656">
        <v>14.802883269116137</v>
      </c>
      <c r="BG55" s="675">
        <v>4.3432233183665048</v>
      </c>
      <c r="BH55" s="694">
        <v>9.1872310631128506</v>
      </c>
      <c r="BI55" s="656">
        <v>19.48813968753851</v>
      </c>
      <c r="BJ55" s="656">
        <v>14.802883269116137</v>
      </c>
      <c r="BK55" s="656">
        <v>0</v>
      </c>
      <c r="BL55" s="675">
        <v>4.3432233183665048</v>
      </c>
      <c r="BM55" s="694">
        <v>4.1338131129225477</v>
      </c>
      <c r="BN55" s="656">
        <v>2.4371244165484676</v>
      </c>
      <c r="BO55" s="656">
        <v>1.3997406545942828</v>
      </c>
      <c r="BP55" s="656">
        <v>15.894442006764985</v>
      </c>
      <c r="BQ55" s="675">
        <v>6.8407681617609901</v>
      </c>
      <c r="BR55" s="708">
        <v>16.504251063572937</v>
      </c>
      <c r="BS55" s="709">
        <v>0</v>
      </c>
      <c r="BT55" s="709">
        <v>32.236491282230773</v>
      </c>
      <c r="BU55" s="709">
        <v>4.3432233183665048</v>
      </c>
      <c r="BV55" s="709">
        <v>16.948205577885435</v>
      </c>
      <c r="BW55" s="709">
        <v>5.7027086629706272</v>
      </c>
      <c r="BX55" s="709">
        <v>2.7924857856989984</v>
      </c>
      <c r="BY55" s="2101"/>
      <c r="BZ55" s="2102"/>
      <c r="CA55" s="2102"/>
      <c r="CB55" s="2102"/>
      <c r="CC55" s="2102"/>
      <c r="CD55" s="2102"/>
      <c r="CE55" s="2102"/>
      <c r="CF55" s="2102"/>
      <c r="CG55" s="2102"/>
      <c r="CH55" s="2102"/>
      <c r="CI55" s="2102"/>
      <c r="CJ55" s="2102"/>
      <c r="CK55" s="2102"/>
      <c r="CL55" s="2102"/>
      <c r="CM55" s="2102"/>
      <c r="CN55" s="2102"/>
      <c r="CO55" s="2102"/>
      <c r="CP55" s="2102"/>
      <c r="CQ55" s="2102"/>
      <c r="CR55" s="2102"/>
      <c r="CS55" s="2102"/>
      <c r="CT55" s="2102"/>
      <c r="CU55" s="2102"/>
      <c r="CV55" s="2102"/>
      <c r="CW55" s="2102"/>
      <c r="CX55" s="2102"/>
      <c r="CY55" s="2102"/>
      <c r="CZ55" s="1804"/>
    </row>
    <row r="56" s="130" customFormat="true" ht="15" customHeight="true" x14ac:dyDescent="0.2">
      <c r="A56" s="132"/>
      <c r="B56" s="202"/>
      <c r="C56" s="2354" t="s">
        <v>115</v>
      </c>
      <c r="D56" s="2355"/>
      <c r="E56" s="2355"/>
      <c r="F56" s="2355"/>
      <c r="G56" s="2356"/>
      <c r="H56" s="2551" t="s">
        <v>38</v>
      </c>
      <c r="I56" s="2552"/>
      <c r="J56" s="2552"/>
      <c r="K56" s="2552"/>
      <c r="L56" s="2553"/>
      <c r="M56" s="2554" t="s">
        <v>37</v>
      </c>
      <c r="N56" s="2555"/>
      <c r="O56" s="2555"/>
      <c r="P56" s="2555"/>
      <c r="Q56" s="2556"/>
      <c r="R56" s="723" t="s">
        <v>141</v>
      </c>
      <c r="S56" s="456"/>
      <c r="T56" s="456"/>
      <c r="U56" s="456"/>
      <c r="V56" s="456"/>
      <c r="W56" s="456"/>
      <c r="X56" s="456"/>
      <c r="Y56" s="2033"/>
      <c r="Z56" s="2022"/>
      <c r="AA56" s="2022"/>
      <c r="AB56" s="2022"/>
      <c r="AC56" s="2022"/>
      <c r="AD56" s="2022"/>
      <c r="AE56" s="2022"/>
      <c r="AF56" s="2022"/>
      <c r="AG56" s="2022"/>
      <c r="AH56" s="2022"/>
      <c r="AI56" s="2022"/>
      <c r="AJ56" s="2022"/>
      <c r="AK56" s="2022"/>
      <c r="AL56" s="2022"/>
      <c r="AM56" s="2022"/>
      <c r="AN56" s="2022"/>
      <c r="AO56" s="2022"/>
      <c r="AP56" s="2022"/>
      <c r="AQ56" s="2022"/>
      <c r="AR56" s="2022"/>
      <c r="AS56" s="2022"/>
      <c r="AT56" s="2022"/>
      <c r="AU56" s="2022"/>
      <c r="AV56" s="2022"/>
      <c r="AW56" s="2022"/>
      <c r="AX56" s="2022"/>
      <c r="AY56" s="2022"/>
      <c r="AZ56" s="237"/>
      <c r="BA56" s="239" t="s">
        <v>131</v>
      </c>
      <c r="BB56" s="115" t="s">
        <v>96</v>
      </c>
      <c r="BC56" s="2381" t="s">
        <v>115</v>
      </c>
      <c r="BD56" s="2382"/>
      <c r="BE56" s="2382"/>
      <c r="BF56" s="2382"/>
      <c r="BG56" s="2383"/>
      <c r="BH56" s="2384" t="s">
        <v>38</v>
      </c>
      <c r="BI56" s="2382"/>
      <c r="BJ56" s="2382"/>
      <c r="BK56" s="2382"/>
      <c r="BL56" s="2383"/>
      <c r="BM56" s="2384" t="s">
        <v>37</v>
      </c>
      <c r="BN56" s="2382"/>
      <c r="BO56" s="2382"/>
      <c r="BP56" s="2382"/>
      <c r="BQ56" s="2383"/>
      <c r="BR56" s="733" t="s">
        <v>141</v>
      </c>
      <c r="BS56" s="422"/>
      <c r="BT56" s="422"/>
      <c r="BU56" s="422"/>
      <c r="BV56" s="422"/>
      <c r="BW56" s="422"/>
      <c r="BX56" s="422"/>
      <c r="BY56" s="1886"/>
      <c r="BZ56" s="237"/>
      <c r="CA56" s="237"/>
      <c r="CB56" s="237"/>
      <c r="CC56" s="237"/>
      <c r="CD56" s="237"/>
      <c r="CE56" s="237"/>
      <c r="CF56" s="237"/>
      <c r="CG56" s="237"/>
      <c r="CH56" s="237"/>
      <c r="CI56" s="237"/>
      <c r="CJ56" s="237"/>
      <c r="CK56" s="237"/>
      <c r="CL56" s="237"/>
      <c r="CM56" s="237"/>
      <c r="CN56" s="237"/>
      <c r="CO56" s="237"/>
      <c r="CP56" s="237"/>
      <c r="CQ56" s="237"/>
      <c r="CR56" s="237"/>
      <c r="CS56" s="237"/>
      <c r="CT56" s="237"/>
      <c r="CU56" s="237"/>
      <c r="CV56" s="237"/>
      <c r="CW56" s="237"/>
      <c r="CX56" s="237"/>
      <c r="CY56" s="237"/>
      <c r="CZ56" s="237"/>
    </row>
    <row r="57" s="130" customFormat="true" ht="24" x14ac:dyDescent="0.2">
      <c r="A57" s="203" t="s">
        <v>69</v>
      </c>
      <c r="B57" s="276"/>
      <c r="C57" s="395" t="s">
        <v>0</v>
      </c>
      <c r="D57" s="396" t="s">
        <v>1</v>
      </c>
      <c r="E57" s="396" t="s">
        <v>2</v>
      </c>
      <c r="F57" s="396" t="s">
        <v>3</v>
      </c>
      <c r="G57" s="397" t="s">
        <v>4</v>
      </c>
      <c r="H57" s="315" t="s">
        <v>0</v>
      </c>
      <c r="I57" s="313" t="s">
        <v>1</v>
      </c>
      <c r="J57" s="313" t="s">
        <v>2</v>
      </c>
      <c r="K57" s="313" t="s">
        <v>3</v>
      </c>
      <c r="L57" s="316" t="s">
        <v>4</v>
      </c>
      <c r="M57" s="317" t="s">
        <v>0</v>
      </c>
      <c r="N57" s="313" t="s">
        <v>1</v>
      </c>
      <c r="O57" s="313" t="s">
        <v>2</v>
      </c>
      <c r="P57" s="313" t="s">
        <v>3</v>
      </c>
      <c r="Q57" s="314" t="s">
        <v>4</v>
      </c>
      <c r="R57" s="317" t="s">
        <v>351</v>
      </c>
      <c r="S57" s="313" t="s">
        <v>352</v>
      </c>
      <c r="T57" s="313" t="s">
        <v>353</v>
      </c>
      <c r="U57" s="313" t="s">
        <v>354</v>
      </c>
      <c r="V57" s="313" t="s">
        <v>355</v>
      </c>
      <c r="W57" s="313" t="s">
        <v>356</v>
      </c>
      <c r="X57" s="1990" t="s">
        <v>357</v>
      </c>
      <c r="Y57" s="2034"/>
      <c r="Z57" s="2034"/>
      <c r="AA57" s="2034"/>
      <c r="AB57" s="2034"/>
      <c r="AC57" s="2034"/>
      <c r="AD57" s="2034"/>
      <c r="AE57" s="2034"/>
      <c r="AF57" s="2034"/>
      <c r="AG57" s="2034"/>
      <c r="AH57" s="2034"/>
      <c r="AI57" s="2034"/>
      <c r="AJ57" s="2034"/>
      <c r="AK57" s="2034"/>
      <c r="AL57" s="2034"/>
      <c r="AM57" s="2034"/>
      <c r="AN57" s="2034"/>
      <c r="AO57" s="2034"/>
      <c r="AP57" s="2034"/>
      <c r="AQ57" s="2034"/>
      <c r="AR57" s="2034"/>
      <c r="AS57" s="2034"/>
      <c r="AT57" s="2034"/>
      <c r="AU57" s="2034"/>
      <c r="AV57" s="2034"/>
      <c r="AW57" s="2034"/>
      <c r="AX57" s="2034"/>
      <c r="AY57" s="2034"/>
      <c r="AZ57" s="237"/>
      <c r="BA57" s="216" t="s">
        <v>120</v>
      </c>
      <c r="BB57" s="215"/>
      <c r="BC57" s="466" t="s">
        <v>0</v>
      </c>
      <c r="BD57" s="184" t="s">
        <v>1</v>
      </c>
      <c r="BE57" s="184" t="s">
        <v>2</v>
      </c>
      <c r="BF57" s="184" t="s">
        <v>3</v>
      </c>
      <c r="BG57" s="467" t="s">
        <v>4</v>
      </c>
      <c r="BH57" s="476" t="s">
        <v>0</v>
      </c>
      <c r="BI57" s="184" t="s">
        <v>1</v>
      </c>
      <c r="BJ57" s="184" t="s">
        <v>2</v>
      </c>
      <c r="BK57" s="184" t="s">
        <v>3</v>
      </c>
      <c r="BL57" s="467" t="s">
        <v>4</v>
      </c>
      <c r="BM57" s="476" t="s">
        <v>0</v>
      </c>
      <c r="BN57" s="184" t="s">
        <v>1</v>
      </c>
      <c r="BO57" s="184" t="s">
        <v>2</v>
      </c>
      <c r="BP57" s="184" t="s">
        <v>3</v>
      </c>
      <c r="BQ57" s="467" t="s">
        <v>4</v>
      </c>
      <c r="BR57" s="476" t="s">
        <v>351</v>
      </c>
      <c r="BS57" s="184" t="s">
        <v>352</v>
      </c>
      <c r="BT57" s="184" t="s">
        <v>353</v>
      </c>
      <c r="BU57" s="184" t="s">
        <v>354</v>
      </c>
      <c r="BV57" s="184" t="s">
        <v>355</v>
      </c>
      <c r="BW57" s="184" t="s">
        <v>356</v>
      </c>
      <c r="BX57" s="2067" t="s">
        <v>357</v>
      </c>
      <c r="BY57" s="1805"/>
      <c r="BZ57" s="1805"/>
      <c r="CA57" s="1805"/>
      <c r="CB57" s="1805"/>
      <c r="CC57" s="1805"/>
      <c r="CD57" s="1805"/>
      <c r="CE57" s="1805"/>
      <c r="CF57" s="1805"/>
      <c r="CG57" s="1805"/>
      <c r="CH57" s="1805"/>
      <c r="CI57" s="1805"/>
      <c r="CJ57" s="1805"/>
      <c r="CK57" s="1805"/>
      <c r="CL57" s="1805"/>
      <c r="CM57" s="1805"/>
      <c r="CN57" s="1805"/>
      <c r="CO57" s="1805"/>
      <c r="CP57" s="1805"/>
      <c r="CQ57" s="1805"/>
      <c r="CR57" s="1805"/>
      <c r="CS57" s="1805"/>
      <c r="CT57" s="1805"/>
      <c r="CU57" s="1805"/>
      <c r="CV57" s="1805"/>
      <c r="CW57" s="1805"/>
      <c r="CX57" s="1805"/>
      <c r="CY57" s="1805"/>
      <c r="CZ57" s="1805"/>
    </row>
    <row r="58" s="130" customFormat="true" ht="15" customHeight="true" x14ac:dyDescent="0.2">
      <c r="A58" s="2606" t="s">
        <v>358</v>
      </c>
      <c r="B58" s="291" t="s">
        <v>359</v>
      </c>
      <c r="C58" s="345">
        <v>35.720175291435389</v>
      </c>
      <c r="D58" s="346">
        <v>48.121568188335424</v>
      </c>
      <c r="E58" s="346">
        <v>51.516321798560796</v>
      </c>
      <c r="F58" s="346">
        <v>38.318911966351635</v>
      </c>
      <c r="G58" s="347">
        <v>21.721043377355777</v>
      </c>
      <c r="H58" s="348">
        <v>47.65147246408408</v>
      </c>
      <c r="I58" s="346">
        <v>52.425394630077903</v>
      </c>
      <c r="J58" s="346">
        <v>42.304204077508821</v>
      </c>
      <c r="K58" s="346">
        <v>33.201765212598616</v>
      </c>
      <c r="L58" s="349">
        <v>17.584084789423969</v>
      </c>
      <c r="M58" s="350">
        <v>31.789661965483766</v>
      </c>
      <c r="N58" s="346">
        <v>38.26152548434488</v>
      </c>
      <c r="O58" s="346">
        <v>41.551858394263711</v>
      </c>
      <c r="P58" s="346">
        <v>45.383368997071415</v>
      </c>
      <c r="Q58" s="347">
        <v>43.26046185582905</v>
      </c>
      <c r="R58" s="350">
        <v>34.190497726149339</v>
      </c>
      <c r="S58" s="346">
        <v>49.328972269360037</v>
      </c>
      <c r="T58" s="346">
        <v>32.615297230833349</v>
      </c>
      <c r="U58" s="346">
        <v>44.462437906879671</v>
      </c>
      <c r="V58" s="346">
        <v>55.805332341438863</v>
      </c>
      <c r="W58" s="346">
        <v>25.632726170052077</v>
      </c>
      <c r="X58" s="1991">
        <v>39.31806196838</v>
      </c>
      <c r="Y58" s="2035"/>
      <c r="Z58" s="2035"/>
      <c r="AA58" s="2035"/>
      <c r="AB58" s="2035"/>
      <c r="AC58" s="2035"/>
      <c r="AD58" s="2035"/>
      <c r="AE58" s="2035"/>
      <c r="AF58" s="2035"/>
      <c r="AG58" s="2035"/>
      <c r="AH58" s="2035"/>
      <c r="AI58" s="2035"/>
      <c r="AJ58" s="2035"/>
      <c r="AK58" s="2035"/>
      <c r="AL58" s="2035"/>
      <c r="AM58" s="2035"/>
      <c r="AN58" s="2035"/>
      <c r="AO58" s="2035"/>
      <c r="AP58" s="2035"/>
      <c r="AQ58" s="2035"/>
      <c r="AR58" s="2035"/>
      <c r="AS58" s="2035"/>
      <c r="AT58" s="2035"/>
      <c r="AU58" s="2035"/>
      <c r="AV58" s="2035"/>
      <c r="AW58" s="2035"/>
      <c r="AX58" s="2035"/>
      <c r="AY58" s="2035"/>
      <c r="AZ58" s="237"/>
      <c r="BA58" s="2590" t="s">
        <v>358</v>
      </c>
      <c r="BB58" s="167" t="s">
        <v>359</v>
      </c>
      <c r="BC58" s="468">
        <v>3117.2285214190811</v>
      </c>
      <c r="BD58" s="427">
        <v>4199.7117840362498</v>
      </c>
      <c r="BE58" s="427">
        <v>4497.4576728936572</v>
      </c>
      <c r="BF58" s="427">
        <v>3344.7185595209125</v>
      </c>
      <c r="BG58" s="469">
        <v>1895.1135166662466</v>
      </c>
      <c r="BH58" s="477">
        <v>2844.38265627086</v>
      </c>
      <c r="BI58" s="427">
        <v>3131.4952526297534</v>
      </c>
      <c r="BJ58" s="427">
        <v>2524.5717560487528</v>
      </c>
      <c r="BK58" s="427">
        <v>1983.4963167976407</v>
      </c>
      <c r="BL58" s="469">
        <v>1049.4967057574545</v>
      </c>
      <c r="BM58" s="477">
        <v>876.8086728271353</v>
      </c>
      <c r="BN58" s="427">
        <v>1054.2308014659432</v>
      </c>
      <c r="BO58" s="427">
        <v>1145.3186429675134</v>
      </c>
      <c r="BP58" s="427">
        <v>1250.5368475183543</v>
      </c>
      <c r="BQ58" s="469">
        <v>1193.8924022527326</v>
      </c>
      <c r="BR58" s="477">
        <v>3517.9193308467261</v>
      </c>
      <c r="BS58" s="427">
        <v>2754.7321153463345</v>
      </c>
      <c r="BT58" s="427">
        <v>3391.3511887307068</v>
      </c>
      <c r="BU58" s="427">
        <v>2732.5758117049322</v>
      </c>
      <c r="BV58" s="427">
        <v>2665.8906374454486</v>
      </c>
      <c r="BW58" s="427">
        <v>1014.3258436693598</v>
      </c>
      <c r="BX58" s="2068">
        <v>977.43512679263517</v>
      </c>
      <c r="BY58" s="1806"/>
      <c r="BZ58" s="1806"/>
      <c r="CA58" s="1806"/>
      <c r="CB58" s="1806"/>
      <c r="CC58" s="1806"/>
      <c r="CD58" s="1806"/>
      <c r="CE58" s="1806"/>
      <c r="CF58" s="1806"/>
      <c r="CG58" s="1806"/>
      <c r="CH58" s="1806"/>
      <c r="CI58" s="1806"/>
      <c r="CJ58" s="1806"/>
      <c r="CK58" s="1806"/>
      <c r="CL58" s="1806"/>
      <c r="CM58" s="1806"/>
      <c r="CN58" s="1806"/>
      <c r="CO58" s="1806"/>
      <c r="CP58" s="1806"/>
      <c r="CQ58" s="1806"/>
      <c r="CR58" s="1806"/>
      <c r="CS58" s="1806"/>
      <c r="CT58" s="1806"/>
      <c r="CU58" s="1806"/>
      <c r="CV58" s="1806"/>
      <c r="CW58" s="1806"/>
      <c r="CX58" s="1806"/>
      <c r="CY58" s="1806"/>
      <c r="CZ58" s="1806"/>
    </row>
    <row r="59" s="130" customFormat="true" ht="15" customHeight="true" x14ac:dyDescent="0.2">
      <c r="A59" s="2607"/>
      <c r="B59" s="292" t="s">
        <v>360</v>
      </c>
      <c r="C59" s="351">
        <v>8.3829860306533028</v>
      </c>
      <c r="D59" s="352">
        <v>2.8498403729136381</v>
      </c>
      <c r="E59" s="352">
        <v>0.55269434215604318</v>
      </c>
      <c r="F59" s="352">
        <v>0.13807548463611838</v>
      </c>
      <c r="G59" s="353">
        <v>0.21989613998029783</v>
      </c>
      <c r="H59" s="354">
        <v>1.3468130141026005</v>
      </c>
      <c r="I59" s="352">
        <v>0.6497975364355667</v>
      </c>
      <c r="J59" s="352">
        <v>0.20636987296307652</v>
      </c>
      <c r="K59" s="352">
        <v>0.12910093065498332</v>
      </c>
      <c r="L59" s="355">
        <v>0.1446644649232886</v>
      </c>
      <c r="M59" s="356">
        <v>11.602901322858145</v>
      </c>
      <c r="N59" s="352">
        <v>7.6048811387328916</v>
      </c>
      <c r="O59" s="352">
        <v>8.3048855036288831</v>
      </c>
      <c r="P59" s="352">
        <v>4.3510333460152619</v>
      </c>
      <c r="Q59" s="353">
        <v>1.2149195418095697</v>
      </c>
      <c r="R59" s="356">
        <v>3.2657843772614727</v>
      </c>
      <c r="S59" s="352">
        <v>5.1765483328065844</v>
      </c>
      <c r="T59" s="352">
        <v>0.72136086484967865</v>
      </c>
      <c r="U59" s="352">
        <v>1.7018795759543508</v>
      </c>
      <c r="V59" s="352">
        <v>3.8850283260385705</v>
      </c>
      <c r="W59" s="352">
        <v>1.4633801059945295</v>
      </c>
      <c r="X59" s="1992">
        <v>0.4652036732440572</v>
      </c>
      <c r="Y59" s="2036"/>
      <c r="Z59" s="2036"/>
      <c r="AA59" s="2036"/>
      <c r="AB59" s="2036"/>
      <c r="AC59" s="2036"/>
      <c r="AD59" s="2036"/>
      <c r="AE59" s="2036"/>
      <c r="AF59" s="2036"/>
      <c r="AG59" s="2036"/>
      <c r="AH59" s="2036"/>
      <c r="AI59" s="2036"/>
      <c r="AJ59" s="2036"/>
      <c r="AK59" s="2036"/>
      <c r="AL59" s="2036"/>
      <c r="AM59" s="2036"/>
      <c r="AN59" s="2036"/>
      <c r="AO59" s="2036"/>
      <c r="AP59" s="2036"/>
      <c r="AQ59" s="2036"/>
      <c r="AR59" s="2036"/>
      <c r="AS59" s="2036"/>
      <c r="AT59" s="2036"/>
      <c r="AU59" s="2036"/>
      <c r="AV59" s="2036"/>
      <c r="AW59" s="2036"/>
      <c r="AX59" s="2036"/>
      <c r="AY59" s="2036"/>
      <c r="AZ59" s="237"/>
      <c r="BA59" s="2591"/>
      <c r="BB59" s="168" t="s">
        <v>360</v>
      </c>
      <c r="BC59" s="470">
        <v>731.56648690007376</v>
      </c>
      <c r="BD59" s="429">
        <v>248.71401010677806</v>
      </c>
      <c r="BE59" s="429">
        <v>48.251104176541816</v>
      </c>
      <c r="BF59" s="429">
        <v>12.052107233180406</v>
      </c>
      <c r="BG59" s="471">
        <v>19.185457157819368</v>
      </c>
      <c r="BH59" s="478">
        <v>80.393141711218078</v>
      </c>
      <c r="BI59" s="429">
        <v>38.813973931462655</v>
      </c>
      <c r="BJ59" s="429">
        <v>12.315455731713937</v>
      </c>
      <c r="BK59" s="429">
        <v>7.7125784972462608</v>
      </c>
      <c r="BL59" s="471">
        <v>8.6342212970033003</v>
      </c>
      <c r="BM59" s="478">
        <v>320.02619344885011</v>
      </c>
      <c r="BN59" s="429">
        <v>209.53947435315865</v>
      </c>
      <c r="BO59" s="429">
        <v>228.91250987536853</v>
      </c>
      <c r="BP59" s="429">
        <v>119.89254311032479</v>
      </c>
      <c r="BQ59" s="471">
        <v>33.529073618047228</v>
      </c>
      <c r="BR59" s="478">
        <v>336.02219198928526</v>
      </c>
      <c r="BS59" s="429">
        <v>289.07968852783529</v>
      </c>
      <c r="BT59" s="429">
        <v>75.007381021168186</v>
      </c>
      <c r="BU59" s="429">
        <v>104.59424140051331</v>
      </c>
      <c r="BV59" s="429">
        <v>185.59267019911357</v>
      </c>
      <c r="BW59" s="429">
        <v>57.908169844067835</v>
      </c>
      <c r="BX59" s="2069">
        <v>11.564822592410184</v>
      </c>
      <c r="BY59" s="1807"/>
      <c r="BZ59" s="1807"/>
      <c r="CA59" s="1807"/>
      <c r="CB59" s="1807"/>
      <c r="CC59" s="1807"/>
      <c r="CD59" s="1807"/>
      <c r="CE59" s="1807"/>
      <c r="CF59" s="1807"/>
      <c r="CG59" s="1807"/>
      <c r="CH59" s="1807"/>
      <c r="CI59" s="1807"/>
      <c r="CJ59" s="1807"/>
      <c r="CK59" s="1807"/>
      <c r="CL59" s="1807"/>
      <c r="CM59" s="1807"/>
      <c r="CN59" s="1807"/>
      <c r="CO59" s="1807"/>
      <c r="CP59" s="1807"/>
      <c r="CQ59" s="1807"/>
      <c r="CR59" s="1807"/>
      <c r="CS59" s="1807"/>
      <c r="CT59" s="1807"/>
      <c r="CU59" s="1807"/>
      <c r="CV59" s="1807"/>
      <c r="CW59" s="1807"/>
      <c r="CX59" s="1807"/>
      <c r="CY59" s="1807"/>
      <c r="CZ59" s="1807"/>
    </row>
    <row r="60" s="130" customFormat="true" ht="15" customHeight="true" x14ac:dyDescent="0.2">
      <c r="A60" s="2607"/>
      <c r="B60" s="292" t="s">
        <v>361</v>
      </c>
      <c r="C60" s="351">
        <v>1.0507654441388676</v>
      </c>
      <c r="D60" s="352">
        <v>1.1536562789157592</v>
      </c>
      <c r="E60" s="352">
        <v>0.37926969874684563</v>
      </c>
      <c r="F60" s="352">
        <v>0</v>
      </c>
      <c r="G60" s="353">
        <v>0</v>
      </c>
      <c r="H60" s="354">
        <v>0.67265038532789168</v>
      </c>
      <c r="I60" s="352">
        <v>0.55431972735428237</v>
      </c>
      <c r="J60" s="352">
        <v>0</v>
      </c>
      <c r="K60" s="352">
        <v>0</v>
      </c>
      <c r="L60" s="355">
        <v>0</v>
      </c>
      <c r="M60" s="356">
        <v>1.170437307195761</v>
      </c>
      <c r="N60" s="352">
        <v>0.64242115952788015</v>
      </c>
      <c r="O60" s="352">
        <v>2.2272576726537836</v>
      </c>
      <c r="P60" s="352">
        <v>1.0212341835383323</v>
      </c>
      <c r="Q60" s="353">
        <v>0.46073154459568727</v>
      </c>
      <c r="R60" s="356">
        <v>0.63493880751532406</v>
      </c>
      <c r="S60" s="352">
        <v>0.55240239680602421</v>
      </c>
      <c r="T60" s="352">
        <v>0.2430133727609152</v>
      </c>
      <c r="U60" s="352">
        <v>0.2519445345672584</v>
      </c>
      <c r="V60" s="352">
        <v>1.5452622816937005</v>
      </c>
      <c r="W60" s="352">
        <v>0.18751650263211542</v>
      </c>
      <c r="X60" s="1992">
        <v>0.29451759229004815</v>
      </c>
      <c r="Y60" s="2036"/>
      <c r="Z60" s="2036"/>
      <c r="AA60" s="2036"/>
      <c r="AB60" s="2036"/>
      <c r="AC60" s="2036"/>
      <c r="AD60" s="2036"/>
      <c r="AE60" s="2036"/>
      <c r="AF60" s="2036"/>
      <c r="AG60" s="2036"/>
      <c r="AH60" s="2036"/>
      <c r="AI60" s="2036"/>
      <c r="AJ60" s="2036"/>
      <c r="AK60" s="2036"/>
      <c r="AL60" s="2036"/>
      <c r="AM60" s="2036"/>
      <c r="AN60" s="2036"/>
      <c r="AO60" s="2036"/>
      <c r="AP60" s="2036"/>
      <c r="AQ60" s="2036"/>
      <c r="AR60" s="2036"/>
      <c r="AS60" s="2036"/>
      <c r="AT60" s="2036"/>
      <c r="AU60" s="2036"/>
      <c r="AV60" s="2036"/>
      <c r="AW60" s="2036"/>
      <c r="AX60" s="2036"/>
      <c r="AY60" s="2036"/>
      <c r="AZ60" s="237"/>
      <c r="BA60" s="2591"/>
      <c r="BB60" s="168" t="s">
        <v>361</v>
      </c>
      <c r="BC60" s="470">
        <v>91.698206547620885</v>
      </c>
      <c r="BD60" s="429">
        <v>100.68300040280792</v>
      </c>
      <c r="BE60" s="429">
        <v>33.110854136576194</v>
      </c>
      <c r="BF60" s="429">
        <v>0</v>
      </c>
      <c r="BG60" s="471">
        <v>0</v>
      </c>
      <c r="BH60" s="478">
        <v>40.151436898463977</v>
      </c>
      <c r="BI60" s="429">
        <v>33.110854136576194</v>
      </c>
      <c r="BJ60" s="429">
        <v>0</v>
      </c>
      <c r="BK60" s="429">
        <v>0</v>
      </c>
      <c r="BL60" s="471">
        <v>0</v>
      </c>
      <c r="BM60" s="478">
        <v>32.282494323593355</v>
      </c>
      <c r="BN60" s="429">
        <v>17.700814730057377</v>
      </c>
      <c r="BO60" s="429">
        <v>61.391230952379523</v>
      </c>
      <c r="BP60" s="429">
        <v>28.14006550598782</v>
      </c>
      <c r="BQ60" s="471">
        <v>12.715164539946763</v>
      </c>
      <c r="BR60" s="478">
        <v>65.329949939704804</v>
      </c>
      <c r="BS60" s="429">
        <v>30.848415303820115</v>
      </c>
      <c r="BT60" s="429">
        <v>25.268624251906918</v>
      </c>
      <c r="BU60" s="429">
        <v>15.48402592074742</v>
      </c>
      <c r="BV60" s="429">
        <v>73.819115061623734</v>
      </c>
      <c r="BW60" s="429">
        <v>7.4203123566494105</v>
      </c>
      <c r="BX60" s="2069">
        <v>7.3216182525525912</v>
      </c>
      <c r="BY60" s="1807"/>
      <c r="BZ60" s="1807"/>
      <c r="CA60" s="1807"/>
      <c r="CB60" s="1807"/>
      <c r="CC60" s="1807"/>
      <c r="CD60" s="1807"/>
      <c r="CE60" s="1807"/>
      <c r="CF60" s="1807"/>
      <c r="CG60" s="1807"/>
      <c r="CH60" s="1807"/>
      <c r="CI60" s="1807"/>
      <c r="CJ60" s="1807"/>
      <c r="CK60" s="1807"/>
      <c r="CL60" s="1807"/>
      <c r="CM60" s="1807"/>
      <c r="CN60" s="1807"/>
      <c r="CO60" s="1807"/>
      <c r="CP60" s="1807"/>
      <c r="CQ60" s="1807"/>
      <c r="CR60" s="1807"/>
      <c r="CS60" s="1807"/>
      <c r="CT60" s="1807"/>
      <c r="CU60" s="1807"/>
      <c r="CV60" s="1807"/>
      <c r="CW60" s="1807"/>
      <c r="CX60" s="1807"/>
      <c r="CY60" s="1807"/>
      <c r="CZ60" s="1807"/>
    </row>
    <row r="61" s="130" customFormat="true" ht="15" customHeight="true" x14ac:dyDescent="0.2">
      <c r="A61" s="2607"/>
      <c r="B61" s="292" t="s">
        <v>362</v>
      </c>
      <c r="C61" s="351">
        <v>5.4866023216596931</v>
      </c>
      <c r="D61" s="352">
        <v>1.8355721389161577</v>
      </c>
      <c r="E61" s="352">
        <v>0.19840981987742068</v>
      </c>
      <c r="F61" s="352">
        <v>7.8037512505378395E-2</v>
      </c>
      <c r="G61" s="353">
        <v>4.1952072204708854E-2</v>
      </c>
      <c r="H61" s="354">
        <v>0.42209581027479631</v>
      </c>
      <c r="I61" s="352">
        <v>0.1367282987473929</v>
      </c>
      <c r="J61" s="352">
        <v>0.20306854233514579</v>
      </c>
      <c r="K61" s="352">
        <v>0</v>
      </c>
      <c r="L61" s="355">
        <v>0</v>
      </c>
      <c r="M61" s="356">
        <v>6.2131121037432964</v>
      </c>
      <c r="N61" s="352">
        <v>6.275861242862578</v>
      </c>
      <c r="O61" s="352">
        <v>6.196080688314975</v>
      </c>
      <c r="P61" s="352">
        <v>3.0341299445260721</v>
      </c>
      <c r="Q61" s="353">
        <v>0.82011691813878751</v>
      </c>
      <c r="R61" s="356">
        <v>0.23558837825855974</v>
      </c>
      <c r="S61" s="352">
        <v>5.6430709255095852</v>
      </c>
      <c r="T61" s="352">
        <v>0.10301860776994144</v>
      </c>
      <c r="U61" s="352">
        <v>0.5278201656788144</v>
      </c>
      <c r="V61" s="352">
        <v>5.9506699603405906</v>
      </c>
      <c r="W61" s="352">
        <v>0</v>
      </c>
      <c r="X61" s="1992">
        <v>0</v>
      </c>
      <c r="Y61" s="2036"/>
      <c r="Z61" s="2036"/>
      <c r="AA61" s="2036"/>
      <c r="AB61" s="2036"/>
      <c r="AC61" s="2036"/>
      <c r="AD61" s="2036"/>
      <c r="AE61" s="2036"/>
      <c r="AF61" s="2036"/>
      <c r="AG61" s="2036"/>
      <c r="AH61" s="2036"/>
      <c r="AI61" s="2036"/>
      <c r="AJ61" s="2036"/>
      <c r="AK61" s="2036"/>
      <c r="AL61" s="2036"/>
      <c r="AM61" s="2036"/>
      <c r="AN61" s="2036"/>
      <c r="AO61" s="2036"/>
      <c r="AP61" s="2036"/>
      <c r="AQ61" s="2036"/>
      <c r="AR61" s="2036"/>
      <c r="AS61" s="2036"/>
      <c r="AT61" s="2036"/>
      <c r="AU61" s="2036"/>
      <c r="AV61" s="2036"/>
      <c r="AW61" s="2036"/>
      <c r="AX61" s="2036"/>
      <c r="AY61" s="2036"/>
      <c r="AZ61" s="237"/>
      <c r="BA61" s="2591"/>
      <c r="BB61" s="168" t="s">
        <v>362</v>
      </c>
      <c r="BC61" s="470">
        <v>478.80485197009989</v>
      </c>
      <c r="BD61" s="429">
        <v>160.19581722865439</v>
      </c>
      <c r="BE61" s="429">
        <v>17.321496093497952</v>
      </c>
      <c r="BF61" s="429">
        <v>6.8116108475309538</v>
      </c>
      <c r="BG61" s="471">
        <v>3.6602265234728582</v>
      </c>
      <c r="BH61" s="478">
        <v>25.195485888398206</v>
      </c>
      <c r="BI61" s="429">
        <v>8.1671110241286371</v>
      </c>
      <c r="BJ61" s="429">
        <v>12.11844349043923</v>
      </c>
      <c r="BK61" s="429">
        <v>0</v>
      </c>
      <c r="BL61" s="471">
        <v>0</v>
      </c>
      <c r="BM61" s="478">
        <v>171.36736413631343</v>
      </c>
      <c r="BN61" s="429">
        <v>172.92060743001889</v>
      </c>
      <c r="BO61" s="429">
        <v>170.78626564240031</v>
      </c>
      <c r="BP61" s="429">
        <v>83.605324585610177</v>
      </c>
      <c r="BQ61" s="471">
        <v>22.633400465947481</v>
      </c>
      <c r="BR61" s="478">
        <v>24.240094912825896</v>
      </c>
      <c r="BS61" s="429">
        <v>315.13222336752506</v>
      </c>
      <c r="BT61" s="429">
        <v>10.711914579508695</v>
      </c>
      <c r="BU61" s="429">
        <v>32.438810950599041</v>
      </c>
      <c r="BV61" s="429">
        <v>284.27095885279755</v>
      </c>
      <c r="BW61" s="429">
        <v>0</v>
      </c>
      <c r="BX61" s="2069">
        <v>0</v>
      </c>
      <c r="BY61" s="1807"/>
      <c r="BZ61" s="1807"/>
      <c r="CA61" s="1807"/>
      <c r="CB61" s="1807"/>
      <c r="CC61" s="1807"/>
      <c r="CD61" s="1807"/>
      <c r="CE61" s="1807"/>
      <c r="CF61" s="1807"/>
      <c r="CG61" s="1807"/>
      <c r="CH61" s="1807"/>
      <c r="CI61" s="1807"/>
      <c r="CJ61" s="1807"/>
      <c r="CK61" s="1807"/>
      <c r="CL61" s="1807"/>
      <c r="CM61" s="1807"/>
      <c r="CN61" s="1807"/>
      <c r="CO61" s="1807"/>
      <c r="CP61" s="1807"/>
      <c r="CQ61" s="1807"/>
      <c r="CR61" s="1807"/>
      <c r="CS61" s="1807"/>
      <c r="CT61" s="1807"/>
      <c r="CU61" s="1807"/>
      <c r="CV61" s="1807"/>
      <c r="CW61" s="1807"/>
      <c r="CX61" s="1807"/>
      <c r="CY61" s="1807"/>
      <c r="CZ61" s="1807"/>
    </row>
    <row r="62" s="130" customFormat="true" ht="15" customHeight="true" x14ac:dyDescent="0.2">
      <c r="A62" s="2607"/>
      <c r="B62" s="292" t="s">
        <v>363</v>
      </c>
      <c r="C62" s="351">
        <v>3.6069195400175835</v>
      </c>
      <c r="D62" s="352">
        <v>0.82115330078989368</v>
      </c>
      <c r="E62" s="352">
        <v>0.33909657912936997</v>
      </c>
      <c r="F62" s="352">
        <v>0.39502244016339794</v>
      </c>
      <c r="G62" s="353">
        <v>0.32082100260680657</v>
      </c>
      <c r="H62" s="354">
        <v>0.7032854479015529</v>
      </c>
      <c r="I62" s="352">
        <v>0.34453131229486511</v>
      </c>
      <c r="J62" s="352">
        <v>0.42483023797440878</v>
      </c>
      <c r="K62" s="352">
        <v>0.30483369893158002</v>
      </c>
      <c r="L62" s="355">
        <v>0.25135624886901126</v>
      </c>
      <c r="M62" s="356">
        <v>4.6582924484910002</v>
      </c>
      <c r="N62" s="352">
        <v>3.2751107257695784</v>
      </c>
      <c r="O62" s="352">
        <v>3.132412618771697</v>
      </c>
      <c r="P62" s="352">
        <v>0.90512368513797048</v>
      </c>
      <c r="Q62" s="353">
        <v>0.99204847958528286</v>
      </c>
      <c r="R62" s="356">
        <v>0.69852556490722806</v>
      </c>
      <c r="S62" s="352">
        <v>5.2159345805525792</v>
      </c>
      <c r="T62" s="352">
        <v>3.5026326641780084E-2</v>
      </c>
      <c r="U62" s="352">
        <v>1.1347883756737405</v>
      </c>
      <c r="V62" s="352">
        <v>0.37848722469300528</v>
      </c>
      <c r="W62" s="352">
        <v>0.40099719372393766</v>
      </c>
      <c r="X62" s="1992">
        <v>0.32274436668298295</v>
      </c>
      <c r="Y62" s="2036"/>
      <c r="Z62" s="2036"/>
      <c r="AA62" s="2036"/>
      <c r="AB62" s="2036"/>
      <c r="AC62" s="2036"/>
      <c r="AD62" s="2036"/>
      <c r="AE62" s="2036"/>
      <c r="AF62" s="2036"/>
      <c r="AG62" s="2036"/>
      <c r="AH62" s="2036"/>
      <c r="AI62" s="2036"/>
      <c r="AJ62" s="2036"/>
      <c r="AK62" s="2036"/>
      <c r="AL62" s="2036"/>
      <c r="AM62" s="2036"/>
      <c r="AN62" s="2036"/>
      <c r="AO62" s="2036"/>
      <c r="AP62" s="2036"/>
      <c r="AQ62" s="2036"/>
      <c r="AR62" s="2036"/>
      <c r="AS62" s="2036"/>
      <c r="AT62" s="2036"/>
      <c r="AU62" s="2036"/>
      <c r="AV62" s="2036"/>
      <c r="AW62" s="2036"/>
      <c r="AX62" s="2036"/>
      <c r="AY62" s="2036"/>
      <c r="AZ62" s="237"/>
      <c r="BA62" s="2591"/>
      <c r="BB62" s="168" t="s">
        <v>363</v>
      </c>
      <c r="BC62" s="470">
        <v>314.76868108490146</v>
      </c>
      <c r="BD62" s="429">
        <v>71.664480682146916</v>
      </c>
      <c r="BE62" s="429">
        <v>29.603676241108928</v>
      </c>
      <c r="BF62" s="429">
        <v>34.480073134695324</v>
      </c>
      <c r="BG62" s="471">
        <v>27.990930633857538</v>
      </c>
      <c r="BH62" s="478">
        <v>41.98008638508734</v>
      </c>
      <c r="BI62" s="429">
        <v>20.579686170157604</v>
      </c>
      <c r="BJ62" s="429">
        <v>25.352431118680915</v>
      </c>
      <c r="BK62" s="429">
        <v>18.210975085058333</v>
      </c>
      <c r="BL62" s="471">
        <v>15.00206341806544</v>
      </c>
      <c r="BM62" s="478">
        <v>128.48300255085471</v>
      </c>
      <c r="BN62" s="429">
        <v>90.240066531860791</v>
      </c>
      <c r="BO62" s="429">
        <v>86.34055631651816</v>
      </c>
      <c r="BP62" s="429">
        <v>24.940645545721253</v>
      </c>
      <c r="BQ62" s="471">
        <v>27.378328654705626</v>
      </c>
      <c r="BR62" s="478">
        <v>71.872501171527219</v>
      </c>
      <c r="BS62" s="429">
        <v>291.27917812953268</v>
      </c>
      <c r="BT62" s="429">
        <v>3.6420509570329562</v>
      </c>
      <c r="BU62" s="429">
        <v>69.741908288168602</v>
      </c>
      <c r="BV62" s="429">
        <v>18.080808882712205</v>
      </c>
      <c r="BW62" s="429">
        <v>15.868067022394769</v>
      </c>
      <c r="BX62" s="2069">
        <v>8.0233273253419206</v>
      </c>
      <c r="BY62" s="1807"/>
      <c r="BZ62" s="1807"/>
      <c r="CA62" s="1807"/>
      <c r="CB62" s="1807"/>
      <c r="CC62" s="1807"/>
      <c r="CD62" s="1807"/>
      <c r="CE62" s="1807"/>
      <c r="CF62" s="1807"/>
      <c r="CG62" s="1807"/>
      <c r="CH62" s="1807"/>
      <c r="CI62" s="1807"/>
      <c r="CJ62" s="1807"/>
      <c r="CK62" s="1807"/>
      <c r="CL62" s="1807"/>
      <c r="CM62" s="1807"/>
      <c r="CN62" s="1807"/>
      <c r="CO62" s="1807"/>
      <c r="CP62" s="1807"/>
      <c r="CQ62" s="1807"/>
      <c r="CR62" s="1807"/>
      <c r="CS62" s="1807"/>
      <c r="CT62" s="1807"/>
      <c r="CU62" s="1807"/>
      <c r="CV62" s="1807"/>
      <c r="CW62" s="1807"/>
      <c r="CX62" s="1807"/>
      <c r="CY62" s="1807"/>
      <c r="CZ62" s="1807"/>
    </row>
    <row r="63" s="130" customFormat="true" ht="15" customHeight="true" x14ac:dyDescent="0.2">
      <c r="A63" s="2607"/>
      <c r="B63" s="292" t="s">
        <v>364</v>
      </c>
      <c r="C63" s="351">
        <v>6.0472674680645069</v>
      </c>
      <c r="D63" s="352">
        <v>3.2611580329320917</v>
      </c>
      <c r="E63" s="352">
        <v>1.175872374290645</v>
      </c>
      <c r="F63" s="352">
        <v>0.37672759391566357</v>
      </c>
      <c r="G63" s="353">
        <v>0.25871921260515929</v>
      </c>
      <c r="H63" s="354">
        <v>2.5046632300711451</v>
      </c>
      <c r="I63" s="352">
        <v>0.57518925100118279</v>
      </c>
      <c r="J63" s="352">
        <v>0.63735095493828486</v>
      </c>
      <c r="K63" s="352">
        <v>0.34134859369862847</v>
      </c>
      <c r="L63" s="355">
        <v>6.7755667550940243E-2</v>
      </c>
      <c r="M63" s="356">
        <v>6.0807541689646838</v>
      </c>
      <c r="N63" s="352">
        <v>5.9495113246337734</v>
      </c>
      <c r="O63" s="352">
        <v>5.8908662003277499</v>
      </c>
      <c r="P63" s="352">
        <v>4.9026916930872897</v>
      </c>
      <c r="Q63" s="353">
        <v>3.4425783140654351</v>
      </c>
      <c r="R63" s="356">
        <v>0.39548670126363328</v>
      </c>
      <c r="S63" s="352">
        <v>8.2042014026470529</v>
      </c>
      <c r="T63" s="352">
        <v>0.34267654919691165</v>
      </c>
      <c r="U63" s="352">
        <v>2.0366082541508876</v>
      </c>
      <c r="V63" s="352">
        <v>0.72715139481723312</v>
      </c>
      <c r="W63" s="352">
        <v>5.6203984476134989</v>
      </c>
      <c r="X63" s="1992">
        <v>2.1586937098247372</v>
      </c>
      <c r="Y63" s="2036"/>
      <c r="Z63" s="2036"/>
      <c r="AA63" s="2036"/>
      <c r="AB63" s="2036"/>
      <c r="AC63" s="2036"/>
      <c r="AD63" s="2036"/>
      <c r="AE63" s="2036"/>
      <c r="AF63" s="2036"/>
      <c r="AG63" s="2036"/>
      <c r="AH63" s="2036"/>
      <c r="AI63" s="2036"/>
      <c r="AJ63" s="2036"/>
      <c r="AK63" s="2036"/>
      <c r="AL63" s="2036"/>
      <c r="AM63" s="2036"/>
      <c r="AN63" s="2036"/>
      <c r="AO63" s="2036"/>
      <c r="AP63" s="2036"/>
      <c r="AQ63" s="2036"/>
      <c r="AR63" s="2036"/>
      <c r="AS63" s="2036"/>
      <c r="AT63" s="2036"/>
      <c r="AU63" s="2036"/>
      <c r="AV63" s="2036"/>
      <c r="AW63" s="2036"/>
      <c r="AX63" s="2036"/>
      <c r="AY63" s="2036"/>
      <c r="AZ63" s="237"/>
      <c r="BA63" s="2591"/>
      <c r="BB63" s="168" t="s">
        <v>364</v>
      </c>
      <c r="BC63" s="470">
        <v>527.73298211166002</v>
      </c>
      <c r="BD63" s="429">
        <v>284.61092055244467</v>
      </c>
      <c r="BE63" s="429">
        <v>102.65554774612978</v>
      </c>
      <c r="BF63" s="429">
        <v>32.883182496409162</v>
      </c>
      <c r="BG63" s="471">
        <v>22.572685313101793</v>
      </c>
      <c r="BH63" s="478">
        <v>149.50683122716492</v>
      </c>
      <c r="BI63" s="429">
        <v>34.357441113861782</v>
      </c>
      <c r="BJ63" s="429">
        <v>38.034948407960854</v>
      </c>
      <c r="BK63" s="429">
        <v>20.392400042885907</v>
      </c>
      <c r="BL63" s="471">
        <v>4.043960816992767</v>
      </c>
      <c r="BM63" s="478">
        <v>167.71672496759933</v>
      </c>
      <c r="BN63" s="429">
        <v>163.92859439610396</v>
      </c>
      <c r="BO63" s="429">
        <v>162.37345676442695</v>
      </c>
      <c r="BP63" s="429">
        <v>135.09346594836171</v>
      </c>
      <c r="BQ63" s="471">
        <v>95.007494534387192</v>
      </c>
      <c r="BR63" s="478">
        <v>40.692309384079628</v>
      </c>
      <c r="BS63" s="429">
        <v>458.15625270342741</v>
      </c>
      <c r="BT63" s="429">
        <v>35.631639786818809</v>
      </c>
      <c r="BU63" s="429">
        <v>125.16602136992191</v>
      </c>
      <c r="BV63" s="429">
        <v>34.736933087112924</v>
      </c>
      <c r="BW63" s="429">
        <v>222.4076892685012</v>
      </c>
      <c r="BX63" s="2069">
        <v>53.664472619883369</v>
      </c>
      <c r="BY63" s="1807"/>
      <c r="BZ63" s="1807"/>
      <c r="CA63" s="1807"/>
      <c r="CB63" s="1807"/>
      <c r="CC63" s="1807"/>
      <c r="CD63" s="1807"/>
      <c r="CE63" s="1807"/>
      <c r="CF63" s="1807"/>
      <c r="CG63" s="1807"/>
      <c r="CH63" s="1807"/>
      <c r="CI63" s="1807"/>
      <c r="CJ63" s="1807"/>
      <c r="CK63" s="1807"/>
      <c r="CL63" s="1807"/>
      <c r="CM63" s="1807"/>
      <c r="CN63" s="1807"/>
      <c r="CO63" s="1807"/>
      <c r="CP63" s="1807"/>
      <c r="CQ63" s="1807"/>
      <c r="CR63" s="1807"/>
      <c r="CS63" s="1807"/>
      <c r="CT63" s="1807"/>
      <c r="CU63" s="1807"/>
      <c r="CV63" s="1807"/>
      <c r="CW63" s="1807"/>
      <c r="CX63" s="1807"/>
      <c r="CY63" s="1807"/>
      <c r="CZ63" s="1807"/>
    </row>
    <row r="64" s="130" customFormat="true" ht="15" customHeight="true" x14ac:dyDescent="0.2">
      <c r="A64" s="2607"/>
      <c r="B64" s="292" t="s">
        <v>365</v>
      </c>
      <c r="C64" s="351">
        <v>1.8904010763013508</v>
      </c>
      <c r="D64" s="352">
        <v>0.45340068015072277</v>
      </c>
      <c r="E64" s="352">
        <v>0.13163856867124218</v>
      </c>
      <c r="F64" s="352">
        <v>9.9602772177944873E-2</v>
      </c>
      <c r="G64" s="353">
        <v>0</v>
      </c>
      <c r="H64" s="354">
        <v>0</v>
      </c>
      <c r="I64" s="352">
        <v>0.19239569028649653</v>
      </c>
      <c r="J64" s="352">
        <v>5.8719675414276064E-2</v>
      </c>
      <c r="K64" s="352">
        <v>8.687165427251213E-2</v>
      </c>
      <c r="L64" s="355">
        <v>0</v>
      </c>
      <c r="M64" s="356">
        <v>2.7705394963162973</v>
      </c>
      <c r="N64" s="352">
        <v>1.4230827367972108</v>
      </c>
      <c r="O64" s="352">
        <v>2.2290651528218239</v>
      </c>
      <c r="P64" s="352">
        <v>0.67765589284123928</v>
      </c>
      <c r="Q64" s="353">
        <v>0.31889882138723274</v>
      </c>
      <c r="R64" s="356">
        <v>0</v>
      </c>
      <c r="S64" s="352">
        <v>1.0500949787849827</v>
      </c>
      <c r="T64" s="352">
        <v>4.9911071278446392E-2</v>
      </c>
      <c r="U64" s="352">
        <v>0.44507289058560034</v>
      </c>
      <c r="V64" s="352">
        <v>1.3954569885590802</v>
      </c>
      <c r="W64" s="352">
        <v>0.15362076954631843</v>
      </c>
      <c r="X64" s="1992">
        <v>2.4457633560679275</v>
      </c>
      <c r="Y64" s="2036"/>
      <c r="Z64" s="2036"/>
      <c r="AA64" s="2036"/>
      <c r="AB64" s="2036"/>
      <c r="AC64" s="2036"/>
      <c r="AD64" s="2036"/>
      <c r="AE64" s="2036"/>
      <c r="AF64" s="2036"/>
      <c r="AG64" s="2036"/>
      <c r="AH64" s="2036"/>
      <c r="AI64" s="2036"/>
      <c r="AJ64" s="2036"/>
      <c r="AK64" s="2036"/>
      <c r="AL64" s="2036"/>
      <c r="AM64" s="2036"/>
      <c r="AN64" s="2036"/>
      <c r="AO64" s="2036"/>
      <c r="AP64" s="2036"/>
      <c r="AQ64" s="2036"/>
      <c r="AR64" s="2036"/>
      <c r="AS64" s="2036"/>
      <c r="AT64" s="2036"/>
      <c r="AU64" s="2036"/>
      <c r="AV64" s="2036"/>
      <c r="AW64" s="2036"/>
      <c r="AX64" s="2036"/>
      <c r="AY64" s="2036"/>
      <c r="AZ64" s="237"/>
      <c r="BA64" s="2591"/>
      <c r="BB64" s="168" t="s">
        <v>365</v>
      </c>
      <c r="BC64" s="470">
        <v>164.97153510276351</v>
      </c>
      <c r="BD64" s="429">
        <v>39.569620255655011</v>
      </c>
      <c r="BE64" s="429">
        <v>11.492258570676073</v>
      </c>
      <c r="BF64" s="429">
        <v>8.6939639876999415</v>
      </c>
      <c r="BG64" s="471">
        <v>0</v>
      </c>
      <c r="BH64" s="478">
        <v>0</v>
      </c>
      <c r="BI64" s="429">
        <v>11.492258570676073</v>
      </c>
      <c r="BJ64" s="429">
        <v>3.5041915409547935</v>
      </c>
      <c r="BK64" s="429">
        <v>5.1897724467451471</v>
      </c>
      <c r="BL64" s="471">
        <v>0</v>
      </c>
      <c r="BM64" s="478">
        <v>76.415819124400826</v>
      </c>
      <c r="BN64" s="429">
        <v>39.210607396715481</v>
      </c>
      <c r="BO64" s="429">
        <v>61.441051605732945</v>
      </c>
      <c r="BP64" s="429">
        <v>18.672779977850563</v>
      </c>
      <c r="BQ64" s="471">
        <v>8.8008972537186985</v>
      </c>
      <c r="BR64" s="478">
        <v>0</v>
      </c>
      <c r="BS64" s="429">
        <v>58.641610176413437</v>
      </c>
      <c r="BT64" s="429">
        <v>5.1897724467451471</v>
      </c>
      <c r="BU64" s="429">
        <v>27.353322771166027</v>
      </c>
      <c r="BV64" s="429">
        <v>66.662728536338179</v>
      </c>
      <c r="BW64" s="429">
        <v>6.0790067994117356</v>
      </c>
      <c r="BX64" s="2069">
        <v>60.80093718671997</v>
      </c>
      <c r="BY64" s="1807"/>
      <c r="BZ64" s="1807"/>
      <c r="CA64" s="1807"/>
      <c r="CB64" s="1807"/>
      <c r="CC64" s="1807"/>
      <c r="CD64" s="1807"/>
      <c r="CE64" s="1807"/>
      <c r="CF64" s="1807"/>
      <c r="CG64" s="1807"/>
      <c r="CH64" s="1807"/>
      <c r="CI64" s="1807"/>
      <c r="CJ64" s="1807"/>
      <c r="CK64" s="1807"/>
      <c r="CL64" s="1807"/>
      <c r="CM64" s="1807"/>
      <c r="CN64" s="1807"/>
      <c r="CO64" s="1807"/>
      <c r="CP64" s="1807"/>
      <c r="CQ64" s="1807"/>
      <c r="CR64" s="1807"/>
      <c r="CS64" s="1807"/>
      <c r="CT64" s="1807"/>
      <c r="CU64" s="1807"/>
      <c r="CV64" s="1807"/>
      <c r="CW64" s="1807"/>
      <c r="CX64" s="1807"/>
      <c r="CY64" s="1807"/>
      <c r="CZ64" s="1807"/>
    </row>
    <row r="65" s="130" customFormat="true" ht="15" customHeight="true" x14ac:dyDescent="0.2">
      <c r="A65" s="2607"/>
      <c r="B65" s="292" t="s">
        <v>366</v>
      </c>
      <c r="C65" s="351">
        <v>3.3683768171351285</v>
      </c>
      <c r="D65" s="352">
        <v>1.3096357851234792</v>
      </c>
      <c r="E65" s="352">
        <v>0.65048162505872953</v>
      </c>
      <c r="F65" s="352">
        <v>0.51293572396848031</v>
      </c>
      <c r="G65" s="353">
        <v>0.62851771339236018</v>
      </c>
      <c r="H65" s="354">
        <v>0.87452423356989639</v>
      </c>
      <c r="I65" s="352">
        <v>0.59670902530878689</v>
      </c>
      <c r="J65" s="352">
        <v>0.55161607082328101</v>
      </c>
      <c r="K65" s="352">
        <v>0.42837424855760742</v>
      </c>
      <c r="L65" s="355">
        <v>0.69115854683967437</v>
      </c>
      <c r="M65" s="356">
        <v>5.0906934148755054</v>
      </c>
      <c r="N65" s="352">
        <v>3.4098057199554779</v>
      </c>
      <c r="O65" s="352">
        <v>2.3278987541968812</v>
      </c>
      <c r="P65" s="352">
        <v>1.7388244044693795</v>
      </c>
      <c r="Q65" s="353">
        <v>1.1087684479752229</v>
      </c>
      <c r="R65" s="356">
        <v>4.5919768643617569E-2</v>
      </c>
      <c r="S65" s="352">
        <v>0.36114784649970594</v>
      </c>
      <c r="T65" s="352">
        <v>0</v>
      </c>
      <c r="U65" s="352">
        <v>1.318298883864607</v>
      </c>
      <c r="V65" s="352">
        <v>9.184931019467875</v>
      </c>
      <c r="W65" s="352">
        <v>0</v>
      </c>
      <c r="X65" s="1992">
        <v>0.80274489802693616</v>
      </c>
      <c r="Y65" s="2036"/>
      <c r="Z65" s="2036"/>
      <c r="AA65" s="2036"/>
      <c r="AB65" s="2036"/>
      <c r="AC65" s="2036"/>
      <c r="AD65" s="2036"/>
      <c r="AE65" s="2036"/>
      <c r="AF65" s="2036"/>
      <c r="AG65" s="2036"/>
      <c r="AH65" s="2036"/>
      <c r="AI65" s="2036"/>
      <c r="AJ65" s="2036"/>
      <c r="AK65" s="2036"/>
      <c r="AL65" s="2036"/>
      <c r="AM65" s="2036"/>
      <c r="AN65" s="2036"/>
      <c r="AO65" s="2036"/>
      <c r="AP65" s="2036"/>
      <c r="AQ65" s="2036"/>
      <c r="AR65" s="2036"/>
      <c r="AS65" s="2036"/>
      <c r="AT65" s="2036"/>
      <c r="AU65" s="2036"/>
      <c r="AV65" s="2036"/>
      <c r="AW65" s="2036"/>
      <c r="AX65" s="2036"/>
      <c r="AY65" s="2036"/>
      <c r="AZ65" s="237"/>
      <c r="BA65" s="2591"/>
      <c r="BB65" s="168" t="s">
        <v>366</v>
      </c>
      <c r="BC65" s="470">
        <v>293.95153298080334</v>
      </c>
      <c r="BD65" s="429">
        <v>114.29579389542533</v>
      </c>
      <c r="BE65" s="429">
        <v>56.788091105107753</v>
      </c>
      <c r="BF65" s="429">
        <v>44.772295134715371</v>
      </c>
      <c r="BG65" s="471">
        <v>54.83679551764812</v>
      </c>
      <c r="BH65" s="478">
        <v>52.201567628988734</v>
      </c>
      <c r="BI65" s="429">
        <v>35.642869131284144</v>
      </c>
      <c r="BJ65" s="429">
        <v>32.918580622189779</v>
      </c>
      <c r="BK65" s="429">
        <v>25.591372590712599</v>
      </c>
      <c r="BL65" s="471">
        <v>41.251428593009514</v>
      </c>
      <c r="BM65" s="478">
        <v>140.40929852331328</v>
      </c>
      <c r="BN65" s="429">
        <v>93.95135639488916</v>
      </c>
      <c r="BO65" s="429">
        <v>64.165261077483052</v>
      </c>
      <c r="BP65" s="429">
        <v>47.913234235506742</v>
      </c>
      <c r="BQ65" s="471">
        <v>30.599539836323004</v>
      </c>
      <c r="BR65" s="478">
        <v>4.7247642626694537</v>
      </c>
      <c r="BS65" s="429">
        <v>20.167976857666144</v>
      </c>
      <c r="BT65" s="429">
        <v>0</v>
      </c>
      <c r="BU65" s="429">
        <v>81.020110732359171</v>
      </c>
      <c r="BV65" s="429">
        <v>438.77566144694958</v>
      </c>
      <c r="BW65" s="429">
        <v>0</v>
      </c>
      <c r="BX65" s="2069">
        <v>19.955995334055576</v>
      </c>
      <c r="BY65" s="1807"/>
      <c r="BZ65" s="1807"/>
      <c r="CA65" s="1807"/>
      <c r="CB65" s="1807"/>
      <c r="CC65" s="1807"/>
      <c r="CD65" s="1807"/>
      <c r="CE65" s="1807"/>
      <c r="CF65" s="1807"/>
      <c r="CG65" s="1807"/>
      <c r="CH65" s="1807"/>
      <c r="CI65" s="1807"/>
      <c r="CJ65" s="1807"/>
      <c r="CK65" s="1807"/>
      <c r="CL65" s="1807"/>
      <c r="CM65" s="1807"/>
      <c r="CN65" s="1807"/>
      <c r="CO65" s="1807"/>
      <c r="CP65" s="1807"/>
      <c r="CQ65" s="1807"/>
      <c r="CR65" s="1807"/>
      <c r="CS65" s="1807"/>
      <c r="CT65" s="1807"/>
      <c r="CU65" s="1807"/>
      <c r="CV65" s="1807"/>
      <c r="CW65" s="1807"/>
      <c r="CX65" s="1807"/>
      <c r="CY65" s="1807"/>
      <c r="CZ65" s="1807"/>
    </row>
    <row r="66" s="130" customFormat="true" ht="15" customHeight="true" x14ac:dyDescent="0.2">
      <c r="A66" s="2607"/>
      <c r="B66" s="292" t="s">
        <v>367</v>
      </c>
      <c r="C66" s="351">
        <v>2.2650473290099415</v>
      </c>
      <c r="D66" s="352">
        <v>0.47402850289125786</v>
      </c>
      <c r="E66" s="352">
        <v>0.14486519591949293</v>
      </c>
      <c r="F66" s="352">
        <v>4.7959722393394917E-2</v>
      </c>
      <c r="G66" s="353">
        <v>0.13119128606201852</v>
      </c>
      <c r="H66" s="354">
        <v>0.17178089886474179</v>
      </c>
      <c r="I66" s="352">
        <v>0</v>
      </c>
      <c r="J66" s="352">
        <v>9.1205049617202993E-2</v>
      </c>
      <c r="K66" s="352">
        <v>0.26167061237429595</v>
      </c>
      <c r="L66" s="355">
        <v>0</v>
      </c>
      <c r="M66" s="356">
        <v>3.5693277796849858</v>
      </c>
      <c r="N66" s="352">
        <v>2.4909817959156308</v>
      </c>
      <c r="O66" s="352">
        <v>1.4190231069272097</v>
      </c>
      <c r="P66" s="352">
        <v>0.5902288964343172</v>
      </c>
      <c r="Q66" s="353">
        <v>0.49014291062333543</v>
      </c>
      <c r="R66" s="356">
        <v>0</v>
      </c>
      <c r="S66" s="352">
        <v>0.32745326997982815</v>
      </c>
      <c r="T66" s="352">
        <v>0</v>
      </c>
      <c r="U66" s="352">
        <v>4.8761085196679189E-2</v>
      </c>
      <c r="V66" s="352">
        <v>5.1502164010016864</v>
      </c>
      <c r="W66" s="352">
        <v>0</v>
      </c>
      <c r="X66" s="1992">
        <v>0</v>
      </c>
      <c r="Y66" s="2036"/>
      <c r="Z66" s="2036"/>
      <c r="AA66" s="2036"/>
      <c r="AB66" s="2036"/>
      <c r="AC66" s="2036"/>
      <c r="AD66" s="2036"/>
      <c r="AE66" s="2036"/>
      <c r="AF66" s="2036"/>
      <c r="AG66" s="2036"/>
      <c r="AH66" s="2036"/>
      <c r="AI66" s="2036"/>
      <c r="AJ66" s="2036"/>
      <c r="AK66" s="2036"/>
      <c r="AL66" s="2036"/>
      <c r="AM66" s="2036"/>
      <c r="AN66" s="2036"/>
      <c r="AO66" s="2036"/>
      <c r="AP66" s="2036"/>
      <c r="AQ66" s="2036"/>
      <c r="AR66" s="2036"/>
      <c r="AS66" s="2036"/>
      <c r="AT66" s="2036"/>
      <c r="AU66" s="2036"/>
      <c r="AV66" s="2036"/>
      <c r="AW66" s="2036"/>
      <c r="AX66" s="2036"/>
      <c r="AY66" s="2036"/>
      <c r="AZ66" s="237"/>
      <c r="BA66" s="2591"/>
      <c r="BB66" s="168" t="s">
        <v>367</v>
      </c>
      <c r="BC66" s="470">
        <v>197.66616705396828</v>
      </c>
      <c r="BD66" s="429">
        <v>41.369871442469723</v>
      </c>
      <c r="BE66" s="429">
        <v>12.64696438287968</v>
      </c>
      <c r="BF66" s="429">
        <v>4.1862298631944066</v>
      </c>
      <c r="BG66" s="471">
        <v>11.446152708490452</v>
      </c>
      <c r="BH66" s="478">
        <v>10.253840734465578</v>
      </c>
      <c r="BI66" s="429">
        <v>0</v>
      </c>
      <c r="BJ66" s="429">
        <v>5.4428087537293006</v>
      </c>
      <c r="BK66" s="429">
        <v>15.632382571684857</v>
      </c>
      <c r="BL66" s="471">
        <v>0</v>
      </c>
      <c r="BM66" s="478">
        <v>98.447651214053792</v>
      </c>
      <c r="BN66" s="429">
        <v>68.634736903516682</v>
      </c>
      <c r="BO66" s="429">
        <v>39.113379809500451</v>
      </c>
      <c r="BP66" s="429">
        <v>16.263732723519002</v>
      </c>
      <c r="BQ66" s="471">
        <v>13.526852740532902</v>
      </c>
      <c r="BR66" s="478">
        <v>0</v>
      </c>
      <c r="BS66" s="429">
        <v>18.286333519437601</v>
      </c>
      <c r="BT66" s="429">
        <v>0</v>
      </c>
      <c r="BU66" s="429">
        <v>2.996762396159844</v>
      </c>
      <c r="BV66" s="429">
        <v>246.03228953540506</v>
      </c>
      <c r="BW66" s="429">
        <v>0</v>
      </c>
      <c r="BX66" s="2069">
        <v>0</v>
      </c>
      <c r="BY66" s="1807"/>
      <c r="BZ66" s="1807"/>
      <c r="CA66" s="1807"/>
      <c r="CB66" s="1807"/>
      <c r="CC66" s="1807"/>
      <c r="CD66" s="1807"/>
      <c r="CE66" s="1807"/>
      <c r="CF66" s="1807"/>
      <c r="CG66" s="1807"/>
      <c r="CH66" s="1807"/>
      <c r="CI66" s="1807"/>
      <c r="CJ66" s="1807"/>
      <c r="CK66" s="1807"/>
      <c r="CL66" s="1807"/>
      <c r="CM66" s="1807"/>
      <c r="CN66" s="1807"/>
      <c r="CO66" s="1807"/>
      <c r="CP66" s="1807"/>
      <c r="CQ66" s="1807"/>
      <c r="CR66" s="1807"/>
      <c r="CS66" s="1807"/>
      <c r="CT66" s="1807"/>
      <c r="CU66" s="1807"/>
      <c r="CV66" s="1807"/>
      <c r="CW66" s="1807"/>
      <c r="CX66" s="1807"/>
      <c r="CY66" s="1807"/>
      <c r="CZ66" s="1807"/>
    </row>
    <row r="67" s="130" customFormat="true" ht="15" customHeight="true" x14ac:dyDescent="0.2">
      <c r="A67" s="2607"/>
      <c r="B67" s="292" t="s">
        <v>368</v>
      </c>
      <c r="C67" s="351">
        <v>17.642124169217006</v>
      </c>
      <c r="D67" s="352">
        <v>17.209193809339158</v>
      </c>
      <c r="E67" s="352">
        <v>12.033169662477885</v>
      </c>
      <c r="F67" s="352">
        <v>6.4951586632432816</v>
      </c>
      <c r="G67" s="353">
        <v>3.8167479228930219</v>
      </c>
      <c r="H67" s="354">
        <v>17.462908507455605</v>
      </c>
      <c r="I67" s="352">
        <v>12.035683764580723</v>
      </c>
      <c r="J67" s="352">
        <v>7.484441927803295</v>
      </c>
      <c r="K67" s="352">
        <v>5.7946031026340297</v>
      </c>
      <c r="L67" s="355">
        <v>3.0507011324303703</v>
      </c>
      <c r="M67" s="356">
        <v>15.937927890313986</v>
      </c>
      <c r="N67" s="352">
        <v>19.431537436931031</v>
      </c>
      <c r="O67" s="352">
        <v>13.745578759032897</v>
      </c>
      <c r="P67" s="352">
        <v>19.21829209489016</v>
      </c>
      <c r="Q67" s="353">
        <v>13.490566392562281</v>
      </c>
      <c r="R67" s="356">
        <v>28.28817357980256</v>
      </c>
      <c r="S67" s="352">
        <v>3.3192385176122294</v>
      </c>
      <c r="T67" s="352">
        <v>0</v>
      </c>
      <c r="U67" s="352">
        <v>9.3155506047387093E-2</v>
      </c>
      <c r="V67" s="352">
        <v>6.2212487429326599E-2</v>
      </c>
      <c r="W67" s="352">
        <v>47.006520148920913</v>
      </c>
      <c r="X67" s="1992">
        <v>1.0922004792312348</v>
      </c>
      <c r="Y67" s="2036"/>
      <c r="Z67" s="2036"/>
      <c r="AA67" s="2036"/>
      <c r="AB67" s="2036"/>
      <c r="AC67" s="2036"/>
      <c r="AD67" s="2036"/>
      <c r="AE67" s="2036"/>
      <c r="AF67" s="2036"/>
      <c r="AG67" s="2036"/>
      <c r="AH67" s="2036"/>
      <c r="AI67" s="2036"/>
      <c r="AJ67" s="2036"/>
      <c r="AK67" s="2036"/>
      <c r="AL67" s="2036"/>
      <c r="AM67" s="2036"/>
      <c r="AN67" s="2036"/>
      <c r="AO67" s="2036"/>
      <c r="AP67" s="2036"/>
      <c r="AQ67" s="2036"/>
      <c r="AR67" s="2036"/>
      <c r="AS67" s="2036"/>
      <c r="AT67" s="2036"/>
      <c r="AU67" s="2036"/>
      <c r="AV67" s="2036"/>
      <c r="AW67" s="2036"/>
      <c r="AX67" s="2036"/>
      <c r="AY67" s="2036"/>
      <c r="AZ67" s="237"/>
      <c r="BA67" s="2591"/>
      <c r="BB67" s="168" t="s">
        <v>368</v>
      </c>
      <c r="BC67" s="470">
        <v>1539.5930224308324</v>
      </c>
      <c r="BD67" s="429">
        <v>1501.8973145676564</v>
      </c>
      <c r="BE67" s="429">
        <v>1050.5150472379853</v>
      </c>
      <c r="BF67" s="429">
        <v>566.93879374913911</v>
      </c>
      <c r="BG67" s="471">
        <v>333.00290656953331</v>
      </c>
      <c r="BH67" s="478">
        <v>1042.3852930062087</v>
      </c>
      <c r="BI67" s="429">
        <v>718.92041703991117</v>
      </c>
      <c r="BJ67" s="429">
        <v>446.64616939962423</v>
      </c>
      <c r="BK67" s="429">
        <v>346.17357956068764</v>
      </c>
      <c r="BL67" s="471">
        <v>182.07946714758154</v>
      </c>
      <c r="BM67" s="478">
        <v>439.59301663206998</v>
      </c>
      <c r="BN67" s="429">
        <v>535.4027322886817</v>
      </c>
      <c r="BO67" s="429">
        <v>378.87758140011334</v>
      </c>
      <c r="BP67" s="429">
        <v>529.55924035920975</v>
      </c>
      <c r="BQ67" s="471">
        <v>372.30958772105549</v>
      </c>
      <c r="BR67" s="478">
        <v>2910.6190108085002</v>
      </c>
      <c r="BS67" s="429">
        <v>185.35989140484057</v>
      </c>
      <c r="BT67" s="429">
        <v>0</v>
      </c>
      <c r="BU67" s="429">
        <v>5.7251580105740292</v>
      </c>
      <c r="BV67" s="429">
        <v>2.9719684627140808</v>
      </c>
      <c r="BW67" s="429">
        <v>1860.1192823462402</v>
      </c>
      <c r="BX67" s="2069">
        <v>27.151773522278333</v>
      </c>
      <c r="BY67" s="1807"/>
      <c r="BZ67" s="1807"/>
      <c r="CA67" s="1807"/>
      <c r="CB67" s="1807"/>
      <c r="CC67" s="1807"/>
      <c r="CD67" s="1807"/>
      <c r="CE67" s="1807"/>
      <c r="CF67" s="1807"/>
      <c r="CG67" s="1807"/>
      <c r="CH67" s="1807"/>
      <c r="CI67" s="1807"/>
      <c r="CJ67" s="1807"/>
      <c r="CK67" s="1807"/>
      <c r="CL67" s="1807"/>
      <c r="CM67" s="1807"/>
      <c r="CN67" s="1807"/>
      <c r="CO67" s="1807"/>
      <c r="CP67" s="1807"/>
      <c r="CQ67" s="1807"/>
      <c r="CR67" s="1807"/>
      <c r="CS67" s="1807"/>
      <c r="CT67" s="1807"/>
      <c r="CU67" s="1807"/>
      <c r="CV67" s="1807"/>
      <c r="CW67" s="1807"/>
      <c r="CX67" s="1807"/>
      <c r="CY67" s="1807"/>
      <c r="CZ67" s="1807"/>
    </row>
    <row r="68" s="130" customFormat="true" ht="15" customHeight="true" x14ac:dyDescent="0.2">
      <c r="A68" s="2607"/>
      <c r="B68" s="292" t="s">
        <v>369</v>
      </c>
      <c r="C68" s="351">
        <v>4.0282993210884399</v>
      </c>
      <c r="D68" s="352">
        <v>2.8504077826902714</v>
      </c>
      <c r="E68" s="352">
        <v>1.8380154258941197</v>
      </c>
      <c r="F68" s="352">
        <v>2.6974804805738883</v>
      </c>
      <c r="G68" s="353">
        <v>1.4714122722152179</v>
      </c>
      <c r="H68" s="354">
        <v>2.0658865587245887</v>
      </c>
      <c r="I68" s="352">
        <v>2.0712889319360506</v>
      </c>
      <c r="J68" s="352">
        <v>2.5390006525798987</v>
      </c>
      <c r="K68" s="352">
        <v>2.3885302218471804</v>
      </c>
      <c r="L68" s="355">
        <v>1.32905497032676</v>
      </c>
      <c r="M68" s="356">
        <v>3.240236527706069</v>
      </c>
      <c r="N68" s="352">
        <v>4.2760145849522591</v>
      </c>
      <c r="O68" s="352">
        <v>4.9299623272425306</v>
      </c>
      <c r="P68" s="352">
        <v>3.6402870160527323</v>
      </c>
      <c r="Q68" s="353">
        <v>2.1972454303144833</v>
      </c>
      <c r="R68" s="356">
        <v>2.4190043017520306</v>
      </c>
      <c r="S68" s="352">
        <v>6.2518717765334468</v>
      </c>
      <c r="T68" s="352">
        <v>1.8768051093026743</v>
      </c>
      <c r="U68" s="352">
        <v>8.4971053225125243E-2</v>
      </c>
      <c r="V68" s="352">
        <v>0.34713311167636385</v>
      </c>
      <c r="W68" s="352">
        <v>1.1310749042603456</v>
      </c>
      <c r="X68" s="1992">
        <v>10.654094107949156</v>
      </c>
      <c r="Y68" s="2036"/>
      <c r="Z68" s="2036"/>
      <c r="AA68" s="2036"/>
      <c r="AB68" s="2036"/>
      <c r="AC68" s="2036"/>
      <c r="AD68" s="2036"/>
      <c r="AE68" s="2036"/>
      <c r="AF68" s="2036"/>
      <c r="AG68" s="2036"/>
      <c r="AH68" s="2036"/>
      <c r="AI68" s="2036"/>
      <c r="AJ68" s="2036"/>
      <c r="AK68" s="2036"/>
      <c r="AL68" s="2036"/>
      <c r="AM68" s="2036"/>
      <c r="AN68" s="2036"/>
      <c r="AO68" s="2036"/>
      <c r="AP68" s="2036"/>
      <c r="AQ68" s="2036"/>
      <c r="AR68" s="2036"/>
      <c r="AS68" s="2036"/>
      <c r="AT68" s="2036"/>
      <c r="AU68" s="2036"/>
      <c r="AV68" s="2036"/>
      <c r="AW68" s="2036"/>
      <c r="AX68" s="2036"/>
      <c r="AY68" s="2036"/>
      <c r="AZ68" s="237"/>
      <c r="BA68" s="2591"/>
      <c r="BB68" s="168" t="s">
        <v>369</v>
      </c>
      <c r="BC68" s="470">
        <v>351.54165493473442</v>
      </c>
      <c r="BD68" s="429">
        <v>248.7635296385601</v>
      </c>
      <c r="BE68" s="429">
        <v>160.46170012695569</v>
      </c>
      <c r="BF68" s="429">
        <v>235.45326744254882</v>
      </c>
      <c r="BG68" s="471">
        <v>128.377501817922</v>
      </c>
      <c r="BH68" s="478">
        <v>123.31564154472468</v>
      </c>
      <c r="BI68" s="429">
        <v>123.72308311554346</v>
      </c>
      <c r="BJ68" s="429">
        <v>151.51896781578748</v>
      </c>
      <c r="BK68" s="429">
        <v>142.69244021387172</v>
      </c>
      <c r="BL68" s="471">
        <v>79.32393581083268</v>
      </c>
      <c r="BM68" s="478">
        <v>89.370798990838807</v>
      </c>
      <c r="BN68" s="429">
        <v>117.81825805191016</v>
      </c>
      <c r="BO68" s="429">
        <v>135.88749049303337</v>
      </c>
      <c r="BP68" s="429">
        <v>100.30795751215256</v>
      </c>
      <c r="BQ68" s="471">
        <v>60.639080412025912</v>
      </c>
      <c r="BR68" s="478">
        <v>248.89552830424</v>
      </c>
      <c r="BS68" s="429">
        <v>349.1301596514582</v>
      </c>
      <c r="BT68" s="429">
        <v>195.15091931869114</v>
      </c>
      <c r="BU68" s="429">
        <v>5.2221573010539508</v>
      </c>
      <c r="BV68" s="429">
        <v>16.582983624275339</v>
      </c>
      <c r="BW68" s="429">
        <v>44.758349108318207</v>
      </c>
      <c r="BX68" s="2069">
        <v>264.85755665268408</v>
      </c>
      <c r="BY68" s="1807"/>
      <c r="BZ68" s="1807"/>
      <c r="CA68" s="1807"/>
      <c r="CB68" s="1807"/>
      <c r="CC68" s="1807"/>
      <c r="CD68" s="1807"/>
      <c r="CE68" s="1807"/>
      <c r="CF68" s="1807"/>
      <c r="CG68" s="1807"/>
      <c r="CH68" s="1807"/>
      <c r="CI68" s="1807"/>
      <c r="CJ68" s="1807"/>
      <c r="CK68" s="1807"/>
      <c r="CL68" s="1807"/>
      <c r="CM68" s="1807"/>
      <c r="CN68" s="1807"/>
      <c r="CO68" s="1807"/>
      <c r="CP68" s="1807"/>
      <c r="CQ68" s="1807"/>
      <c r="CR68" s="1807"/>
      <c r="CS68" s="1807"/>
      <c r="CT68" s="1807"/>
      <c r="CU68" s="1807"/>
      <c r="CV68" s="1807"/>
      <c r="CW68" s="1807"/>
      <c r="CX68" s="1807"/>
      <c r="CY68" s="1807"/>
      <c r="CZ68" s="1807"/>
    </row>
    <row r="69" s="130" customFormat="true" ht="15" customHeight="true" x14ac:dyDescent="0.2">
      <c r="A69" s="2607"/>
      <c r="B69" s="292" t="s">
        <v>370</v>
      </c>
      <c r="C69" s="351">
        <v>7.1607305609880161</v>
      </c>
      <c r="D69" s="352">
        <v>11.716061346045228</v>
      </c>
      <c r="E69" s="352">
        <v>13.316649054952311</v>
      </c>
      <c r="F69" s="352">
        <v>14.051588847045968</v>
      </c>
      <c r="G69" s="353">
        <v>9.1708918747647061</v>
      </c>
      <c r="H69" s="354">
        <v>14.927838781123647</v>
      </c>
      <c r="I69" s="352">
        <v>13.528826817934217</v>
      </c>
      <c r="J69" s="352">
        <v>12.903224876317715</v>
      </c>
      <c r="K69" s="352">
        <v>15.09800830142499</v>
      </c>
      <c r="L69" s="355">
        <v>6.7706710655563178</v>
      </c>
      <c r="M69" s="356">
        <v>5.4008963951648523</v>
      </c>
      <c r="N69" s="352">
        <v>4.7290990586709336</v>
      </c>
      <c r="O69" s="352">
        <v>6.6139827492050802</v>
      </c>
      <c r="P69" s="352">
        <v>9.2271067243979239</v>
      </c>
      <c r="Q69" s="353">
        <v>12.520111438497295</v>
      </c>
      <c r="R69" s="356">
        <v>0.72979157226985381</v>
      </c>
      <c r="S69" s="352">
        <v>7.6072807157688809</v>
      </c>
      <c r="T69" s="352">
        <v>15.648437460930245</v>
      </c>
      <c r="U69" s="352">
        <v>25.225331154720447</v>
      </c>
      <c r="V69" s="352">
        <v>3.7960539018754171</v>
      </c>
      <c r="W69" s="352">
        <v>3.8729270792938322</v>
      </c>
      <c r="X69" s="1992">
        <v>33.173104441485727</v>
      </c>
      <c r="Y69" s="2036"/>
      <c r="Z69" s="2036"/>
      <c r="AA69" s="2036"/>
      <c r="AB69" s="2036"/>
      <c r="AC69" s="2036"/>
      <c r="AD69" s="2036"/>
      <c r="AE69" s="2036"/>
      <c r="AF69" s="2036"/>
      <c r="AG69" s="2036"/>
      <c r="AH69" s="2036"/>
      <c r="AI69" s="2036"/>
      <c r="AJ69" s="2036"/>
      <c r="AK69" s="2036"/>
      <c r="AL69" s="2036"/>
      <c r="AM69" s="2036"/>
      <c r="AN69" s="2036"/>
      <c r="AO69" s="2036"/>
      <c r="AP69" s="2036"/>
      <c r="AQ69" s="2036"/>
      <c r="AR69" s="2036"/>
      <c r="AS69" s="2036"/>
      <c r="AT69" s="2036"/>
      <c r="AU69" s="2036"/>
      <c r="AV69" s="2036"/>
      <c r="AW69" s="2036"/>
      <c r="AX69" s="2036"/>
      <c r="AY69" s="2036"/>
      <c r="AZ69" s="237"/>
      <c r="BA69" s="2591"/>
      <c r="BB69" s="168" t="s">
        <v>370</v>
      </c>
      <c r="BC69" s="470">
        <v>624.90268753695466</v>
      </c>
      <c r="BD69" s="429">
        <v>1022.4953747331269</v>
      </c>
      <c r="BE69" s="429">
        <v>1162.5648605817296</v>
      </c>
      <c r="BF69" s="429">
        <v>1226.5121214491121</v>
      </c>
      <c r="BG69" s="471">
        <v>800.14025338533236</v>
      </c>
      <c r="BH69" s="478">
        <v>891.06345573348221</v>
      </c>
      <c r="BI69" s="429">
        <v>808.10945254582498</v>
      </c>
      <c r="BJ69" s="429">
        <v>770.02080041534305</v>
      </c>
      <c r="BK69" s="429">
        <v>901.96541253454654</v>
      </c>
      <c r="BL69" s="471">
        <v>404.10388508490843</v>
      </c>
      <c r="BM69" s="478">
        <v>148.9651826264485</v>
      </c>
      <c r="BN69" s="429">
        <v>130.3022246949979</v>
      </c>
      <c r="BO69" s="429">
        <v>182.30514926802553</v>
      </c>
      <c r="BP69" s="429">
        <v>254.25254250270817</v>
      </c>
      <c r="BQ69" s="471">
        <v>345.52719227997227</v>
      </c>
      <c r="BR69" s="478">
        <v>75.089514640601536</v>
      </c>
      <c r="BS69" s="429">
        <v>424.82175350731779</v>
      </c>
      <c r="BT69" s="429">
        <v>1627.1305642045177</v>
      </c>
      <c r="BU69" s="429">
        <v>1550.3002759317972</v>
      </c>
      <c r="BV69" s="429">
        <v>181.34225049195382</v>
      </c>
      <c r="BW69" s="429">
        <v>153.25759738206744</v>
      </c>
      <c r="BX69" s="2069">
        <v>824.67334152800049</v>
      </c>
      <c r="BY69" s="1807"/>
      <c r="BZ69" s="1807"/>
      <c r="CA69" s="1807"/>
      <c r="CB69" s="1807"/>
      <c r="CC69" s="1807"/>
      <c r="CD69" s="1807"/>
      <c r="CE69" s="1807"/>
      <c r="CF69" s="1807"/>
      <c r="CG69" s="1807"/>
      <c r="CH69" s="1807"/>
      <c r="CI69" s="1807"/>
      <c r="CJ69" s="1807"/>
      <c r="CK69" s="1807"/>
      <c r="CL69" s="1807"/>
      <c r="CM69" s="1807"/>
      <c r="CN69" s="1807"/>
      <c r="CO69" s="1807"/>
      <c r="CP69" s="1807"/>
      <c r="CQ69" s="1807"/>
      <c r="CR69" s="1807"/>
      <c r="CS69" s="1807"/>
      <c r="CT69" s="1807"/>
      <c r="CU69" s="1807"/>
      <c r="CV69" s="1807"/>
      <c r="CW69" s="1807"/>
      <c r="CX69" s="1807"/>
      <c r="CY69" s="1807"/>
      <c r="CZ69" s="1807"/>
    </row>
    <row r="70" s="130" customFormat="true" ht="15" customHeight="true" x14ac:dyDescent="0.2">
      <c r="A70" s="2607"/>
      <c r="B70" s="292" t="s">
        <v>371</v>
      </c>
      <c r="C70" s="351">
        <v>0.17828926791086824</v>
      </c>
      <c r="D70" s="352">
        <v>3.670509345363783E-2</v>
      </c>
      <c r="E70" s="352">
        <v>0</v>
      </c>
      <c r="F70" s="352">
        <v>0</v>
      </c>
      <c r="G70" s="353">
        <v>0</v>
      </c>
      <c r="H70" s="354">
        <v>0</v>
      </c>
      <c r="I70" s="352">
        <v>0</v>
      </c>
      <c r="J70" s="352">
        <v>0</v>
      </c>
      <c r="K70" s="352">
        <v>0</v>
      </c>
      <c r="L70" s="355">
        <v>0</v>
      </c>
      <c r="M70" s="356">
        <v>0.41969730627350788</v>
      </c>
      <c r="N70" s="352">
        <v>0.14455770702681561</v>
      </c>
      <c r="O70" s="352">
        <v>0</v>
      </c>
      <c r="P70" s="352">
        <v>0.11625356738524867</v>
      </c>
      <c r="Q70" s="353">
        <v>0</v>
      </c>
      <c r="R70" s="356">
        <v>0</v>
      </c>
      <c r="S70" s="352">
        <v>5.8908390418955688E-2</v>
      </c>
      <c r="T70" s="352">
        <v>0</v>
      </c>
      <c r="U70" s="352">
        <v>5.2122723621752298E-2</v>
      </c>
      <c r="V70" s="352">
        <v>0.25683360444778314</v>
      </c>
      <c r="W70" s="352">
        <v>0</v>
      </c>
      <c r="X70" s="1992">
        <v>0</v>
      </c>
      <c r="Y70" s="2036"/>
      <c r="Z70" s="2036"/>
      <c r="AA70" s="2036"/>
      <c r="AB70" s="2036"/>
      <c r="AC70" s="2036"/>
      <c r="AD70" s="2036"/>
      <c r="AE70" s="2036"/>
      <c r="AF70" s="2036"/>
      <c r="AG70" s="2036"/>
      <c r="AH70" s="2036"/>
      <c r="AI70" s="2036"/>
      <c r="AJ70" s="2036"/>
      <c r="AK70" s="2036"/>
      <c r="AL70" s="2036"/>
      <c r="AM70" s="2036"/>
      <c r="AN70" s="2036"/>
      <c r="AO70" s="2036"/>
      <c r="AP70" s="2036"/>
      <c r="AQ70" s="2036"/>
      <c r="AR70" s="2036"/>
      <c r="AS70" s="2036"/>
      <c r="AT70" s="2036"/>
      <c r="AU70" s="2036"/>
      <c r="AV70" s="2036"/>
      <c r="AW70" s="2036"/>
      <c r="AX70" s="2036"/>
      <c r="AY70" s="2036"/>
      <c r="AZ70" s="237"/>
      <c r="BA70" s="2591"/>
      <c r="BB70" s="168" t="s">
        <v>371</v>
      </c>
      <c r="BC70" s="470">
        <v>15.558949150172355</v>
      </c>
      <c r="BD70" s="429">
        <v>3.203362220202135</v>
      </c>
      <c r="BE70" s="429">
        <v>0</v>
      </c>
      <c r="BF70" s="429">
        <v>0</v>
      </c>
      <c r="BG70" s="471">
        <v>0</v>
      </c>
      <c r="BH70" s="478">
        <v>0</v>
      </c>
      <c r="BI70" s="429">
        <v>0</v>
      </c>
      <c r="BJ70" s="429">
        <v>0</v>
      </c>
      <c r="BK70" s="429">
        <v>0</v>
      </c>
      <c r="BL70" s="471">
        <v>0</v>
      </c>
      <c r="BM70" s="478">
        <v>11.575909127387227</v>
      </c>
      <c r="BN70" s="429">
        <v>3.9830400227851284</v>
      </c>
      <c r="BO70" s="429">
        <v>0</v>
      </c>
      <c r="BP70" s="429">
        <v>3.203362220202135</v>
      </c>
      <c r="BQ70" s="471">
        <v>0</v>
      </c>
      <c r="BR70" s="478">
        <v>0</v>
      </c>
      <c r="BS70" s="429">
        <v>3.2896861111224367</v>
      </c>
      <c r="BT70" s="429">
        <v>0</v>
      </c>
      <c r="BU70" s="429">
        <v>3.203362220202135</v>
      </c>
      <c r="BV70" s="429">
        <v>12.269263039049918</v>
      </c>
      <c r="BW70" s="429">
        <v>0</v>
      </c>
      <c r="BX70" s="2069">
        <v>0</v>
      </c>
      <c r="BY70" s="1807"/>
      <c r="BZ70" s="1807"/>
      <c r="CA70" s="1807"/>
      <c r="CB70" s="1807"/>
      <c r="CC70" s="1807"/>
      <c r="CD70" s="1807"/>
      <c r="CE70" s="1807"/>
      <c r="CF70" s="1807"/>
      <c r="CG70" s="1807"/>
      <c r="CH70" s="1807"/>
      <c r="CI70" s="1807"/>
      <c r="CJ70" s="1807"/>
      <c r="CK70" s="1807"/>
      <c r="CL70" s="1807"/>
      <c r="CM70" s="1807"/>
      <c r="CN70" s="1807"/>
      <c r="CO70" s="1807"/>
      <c r="CP70" s="1807"/>
      <c r="CQ70" s="1807"/>
      <c r="CR70" s="1807"/>
      <c r="CS70" s="1807"/>
      <c r="CT70" s="1807"/>
      <c r="CU70" s="1807"/>
      <c r="CV70" s="1807"/>
      <c r="CW70" s="1807"/>
      <c r="CX70" s="1807"/>
      <c r="CY70" s="1807"/>
      <c r="CZ70" s="1807"/>
    </row>
    <row r="71" s="130" customFormat="true" ht="15" customHeight="true" x14ac:dyDescent="0.2">
      <c r="A71" s="2607"/>
      <c r="B71" s="292" t="s">
        <v>372</v>
      </c>
      <c r="C71" s="351">
        <v>2.6532584007966262</v>
      </c>
      <c r="D71" s="352">
        <v>7.0886530770653167</v>
      </c>
      <c r="E71" s="352">
        <v>16.798459833201118</v>
      </c>
      <c r="F71" s="352">
        <v>35.423752931605549</v>
      </c>
      <c r="G71" s="353">
        <v>60.874633766490106</v>
      </c>
      <c r="H71" s="354">
        <v>10.574300831602358</v>
      </c>
      <c r="I71" s="352">
        <v>16.141284392279736</v>
      </c>
      <c r="J71" s="352">
        <v>30.934243703269757</v>
      </c>
      <c r="K71" s="352">
        <v>40.8206192631988</v>
      </c>
      <c r="L71" s="355">
        <v>68.693384595490159</v>
      </c>
      <c r="M71" s="356">
        <v>1.6171080141897203</v>
      </c>
      <c r="N71" s="352">
        <v>1.335573010054246</v>
      </c>
      <c r="O71" s="352">
        <v>1.1535499948346961</v>
      </c>
      <c r="P71" s="352">
        <v>4.3770545216682697</v>
      </c>
      <c r="Q71" s="353">
        <v>18.339283164716697</v>
      </c>
      <c r="R71" s="356">
        <v>27.320604316603607</v>
      </c>
      <c r="S71" s="352">
        <v>6.1111336638066902</v>
      </c>
      <c r="T71" s="352">
        <v>46.966428571861414</v>
      </c>
      <c r="U71" s="352">
        <v>22.080941974993141</v>
      </c>
      <c r="V71" s="352">
        <v>11.403517797275128</v>
      </c>
      <c r="W71" s="352">
        <v>14.327581321071239</v>
      </c>
      <c r="X71" s="1992">
        <v>8.6571947651543599</v>
      </c>
      <c r="Y71" s="2036"/>
      <c r="Z71" s="2036"/>
      <c r="AA71" s="2036"/>
      <c r="AB71" s="2036"/>
      <c r="AC71" s="2036"/>
      <c r="AD71" s="2036"/>
      <c r="AE71" s="2036"/>
      <c r="AF71" s="2036"/>
      <c r="AG71" s="2036"/>
      <c r="AH71" s="2036"/>
      <c r="AI71" s="2036"/>
      <c r="AJ71" s="2036"/>
      <c r="AK71" s="2036"/>
      <c r="AL71" s="2036"/>
      <c r="AM71" s="2036"/>
      <c r="AN71" s="2036"/>
      <c r="AO71" s="2036"/>
      <c r="AP71" s="2036"/>
      <c r="AQ71" s="2036"/>
      <c r="AR71" s="2036"/>
      <c r="AS71" s="2036"/>
      <c r="AT71" s="2036"/>
      <c r="AU71" s="2036"/>
      <c r="AV71" s="2036"/>
      <c r="AW71" s="2036"/>
      <c r="AX71" s="2036"/>
      <c r="AY71" s="2036"/>
      <c r="AZ71" s="237"/>
      <c r="BA71" s="2591"/>
      <c r="BB71" s="168" t="s">
        <v>372</v>
      </c>
      <c r="BC71" s="470">
        <v>231.54457373676752</v>
      </c>
      <c r="BD71" s="429">
        <v>618.64774947031538</v>
      </c>
      <c r="BE71" s="429">
        <v>1466.5325363298148</v>
      </c>
      <c r="BF71" s="429">
        <v>3092.0106495264145</v>
      </c>
      <c r="BG71" s="471">
        <v>5311.1786238247842</v>
      </c>
      <c r="BH71" s="478">
        <v>631.19472142797304</v>
      </c>
      <c r="BI71" s="429">
        <v>964.15784377845921</v>
      </c>
      <c r="BJ71" s="429">
        <v>1846.0509930624996</v>
      </c>
      <c r="BK71" s="429">
        <v>2438.6519041833953</v>
      </c>
      <c r="BL71" s="471">
        <v>4099.9279577892939</v>
      </c>
      <c r="BM71" s="478">
        <v>44.602372094403478</v>
      </c>
      <c r="BN71" s="429">
        <v>36.799426760489965</v>
      </c>
      <c r="BO71" s="429">
        <v>31.795986166087989</v>
      </c>
      <c r="BP71" s="429">
        <v>120.60955552454054</v>
      </c>
      <c r="BQ71" s="471">
        <v>506.12337210094984</v>
      </c>
      <c r="BR71" s="478">
        <v>2811.0641390951992</v>
      </c>
      <c r="BS71" s="429">
        <v>341.27076625350497</v>
      </c>
      <c r="BT71" s="429">
        <v>4883.5873620995453</v>
      </c>
      <c r="BU71" s="429">
        <v>1357.0521721479945</v>
      </c>
      <c r="BV71" s="429">
        <v>544.76033121164767</v>
      </c>
      <c r="BW71" s="429">
        <v>566.96411902594821</v>
      </c>
      <c r="BX71" s="2069">
        <v>215.21524305425569</v>
      </c>
      <c r="BY71" s="1807"/>
      <c r="BZ71" s="1807"/>
      <c r="CA71" s="1807"/>
      <c r="CB71" s="1807"/>
      <c r="CC71" s="1807"/>
      <c r="CD71" s="1807"/>
      <c r="CE71" s="1807"/>
      <c r="CF71" s="1807"/>
      <c r="CG71" s="1807"/>
      <c r="CH71" s="1807"/>
      <c r="CI71" s="1807"/>
      <c r="CJ71" s="1807"/>
      <c r="CK71" s="1807"/>
      <c r="CL71" s="1807"/>
      <c r="CM71" s="1807"/>
      <c r="CN71" s="1807"/>
      <c r="CO71" s="1807"/>
      <c r="CP71" s="1807"/>
      <c r="CQ71" s="1807"/>
      <c r="CR71" s="1807"/>
      <c r="CS71" s="1807"/>
      <c r="CT71" s="1807"/>
      <c r="CU71" s="1807"/>
      <c r="CV71" s="1807"/>
      <c r="CW71" s="1807"/>
      <c r="CX71" s="1807"/>
      <c r="CY71" s="1807"/>
      <c r="CZ71" s="1807"/>
    </row>
    <row r="72" s="130" customFormat="true" ht="15" customHeight="true" x14ac:dyDescent="0.2">
      <c r="A72" s="2607"/>
      <c r="B72" s="292" t="s">
        <v>373</v>
      </c>
      <c r="C72" s="351">
        <v>0</v>
      </c>
      <c r="D72" s="352">
        <v>0.13172818051050236</v>
      </c>
      <c r="E72" s="352">
        <v>0.13762550658872164</v>
      </c>
      <c r="F72" s="352">
        <v>0.29705141667475593</v>
      </c>
      <c r="G72" s="353">
        <v>0.29193952158859759</v>
      </c>
      <c r="H72" s="354">
        <v>0.19259575546742663</v>
      </c>
      <c r="I72" s="352">
        <v>7.9098836505188619E-2</v>
      </c>
      <c r="J72" s="352">
        <v>0.39738962116980464</v>
      </c>
      <c r="K72" s="352">
        <v>0.33047932265182234</v>
      </c>
      <c r="L72" s="355">
        <v>0.25520638108115135</v>
      </c>
      <c r="M72" s="356">
        <v>0</v>
      </c>
      <c r="N72" s="352">
        <v>0</v>
      </c>
      <c r="O72" s="352">
        <v>0</v>
      </c>
      <c r="P72" s="352">
        <v>0</v>
      </c>
      <c r="Q72" s="353">
        <v>0</v>
      </c>
      <c r="R72" s="356">
        <v>0.24418729471747005</v>
      </c>
      <c r="S72" s="352">
        <v>0</v>
      </c>
      <c r="T72" s="352">
        <v>0.20473626938913628</v>
      </c>
      <c r="U72" s="352">
        <v>0.24679558647314973</v>
      </c>
      <c r="V72" s="352">
        <v>0.11171315924538819</v>
      </c>
      <c r="W72" s="352">
        <v>8.8041779731371825E-2</v>
      </c>
      <c r="X72" s="1992">
        <v>0.18138777302697556</v>
      </c>
      <c r="Y72" s="2036"/>
      <c r="Z72" s="2036"/>
      <c r="AA72" s="2036"/>
      <c r="AB72" s="2036"/>
      <c r="AC72" s="2036"/>
      <c r="AD72" s="2036"/>
      <c r="AE72" s="2036"/>
      <c r="AF72" s="2036"/>
      <c r="AG72" s="2036"/>
      <c r="AH72" s="2036"/>
      <c r="AI72" s="2036"/>
      <c r="AJ72" s="2036"/>
      <c r="AK72" s="2036"/>
      <c r="AL72" s="2036"/>
      <c r="AM72" s="2036"/>
      <c r="AN72" s="2036"/>
      <c r="AO72" s="2036"/>
      <c r="AP72" s="2036"/>
      <c r="AQ72" s="2036"/>
      <c r="AR72" s="2036"/>
      <c r="AS72" s="2036"/>
      <c r="AT72" s="2036"/>
      <c r="AU72" s="2036"/>
      <c r="AV72" s="2036"/>
      <c r="AW72" s="2036"/>
      <c r="AX72" s="2036"/>
      <c r="AY72" s="2036"/>
      <c r="AZ72" s="237"/>
      <c r="BA72" s="2591"/>
      <c r="BB72" s="168" t="s">
        <v>373</v>
      </c>
      <c r="BC72" s="470">
        <v>0</v>
      </c>
      <c r="BD72" s="429">
        <v>11.496308470547945</v>
      </c>
      <c r="BE72" s="429">
        <v>12.014927871085213</v>
      </c>
      <c r="BF72" s="429">
        <v>25.928538559667068</v>
      </c>
      <c r="BG72" s="471">
        <v>25.471084597547538</v>
      </c>
      <c r="BH72" s="478">
        <v>11.496308470547945</v>
      </c>
      <c r="BI72" s="429">
        <v>4.7247642626694537</v>
      </c>
      <c r="BJ72" s="429">
        <v>23.714867957664225</v>
      </c>
      <c r="BK72" s="429">
        <v>19.743062305884067</v>
      </c>
      <c r="BL72" s="471">
        <v>15.231856502082069</v>
      </c>
      <c r="BM72" s="478">
        <v>0</v>
      </c>
      <c r="BN72" s="429">
        <v>0</v>
      </c>
      <c r="BO72" s="429">
        <v>0</v>
      </c>
      <c r="BP72" s="429">
        <v>0</v>
      </c>
      <c r="BQ72" s="471">
        <v>0</v>
      </c>
      <c r="BR72" s="478">
        <v>25.124852270774529</v>
      </c>
      <c r="BS72" s="429">
        <v>0</v>
      </c>
      <c r="BT72" s="429">
        <v>21.288556276370223</v>
      </c>
      <c r="BU72" s="429">
        <v>15.167581486297987</v>
      </c>
      <c r="BV72" s="429">
        <v>5.3366775685445917</v>
      </c>
      <c r="BW72" s="429">
        <v>3.4839467293382405</v>
      </c>
      <c r="BX72" s="2069">
        <v>4.5092451675221916</v>
      </c>
      <c r="BY72" s="1807"/>
      <c r="BZ72" s="1807"/>
      <c r="CA72" s="1807"/>
      <c r="CB72" s="1807"/>
      <c r="CC72" s="1807"/>
      <c r="CD72" s="1807"/>
      <c r="CE72" s="1807"/>
      <c r="CF72" s="1807"/>
      <c r="CG72" s="1807"/>
      <c r="CH72" s="1807"/>
      <c r="CI72" s="1807"/>
      <c r="CJ72" s="1807"/>
      <c r="CK72" s="1807"/>
      <c r="CL72" s="1807"/>
      <c r="CM72" s="1807"/>
      <c r="CN72" s="1807"/>
      <c r="CO72" s="1807"/>
      <c r="CP72" s="1807"/>
      <c r="CQ72" s="1807"/>
      <c r="CR72" s="1807"/>
      <c r="CS72" s="1807"/>
      <c r="CT72" s="1807"/>
      <c r="CU72" s="1807"/>
      <c r="CV72" s="1807"/>
      <c r="CW72" s="1807"/>
      <c r="CX72" s="1807"/>
      <c r="CY72" s="1807"/>
      <c r="CZ72" s="1807"/>
    </row>
    <row r="73" s="130" customFormat="true" ht="15" customHeight="true" x14ac:dyDescent="0.2">
      <c r="A73" s="2608"/>
      <c r="B73" s="292" t="s">
        <v>374</v>
      </c>
      <c r="C73" s="351">
        <v>0.51875696158348439</v>
      </c>
      <c r="D73" s="352">
        <v>0.68723742992787695</v>
      </c>
      <c r="E73" s="352">
        <v>0.78743051447528767</v>
      </c>
      <c r="F73" s="352">
        <v>1.0676944447443926</v>
      </c>
      <c r="G73" s="353">
        <v>1.0522338378410088</v>
      </c>
      <c r="H73" s="354">
        <v>0.42918408142960096</v>
      </c>
      <c r="I73" s="352">
        <v>0.66875178525762335</v>
      </c>
      <c r="J73" s="352">
        <v>1.2643347372850209</v>
      </c>
      <c r="K73" s="352">
        <v>0.81379483715474987</v>
      </c>
      <c r="L73" s="355">
        <v>1.1619621375083065</v>
      </c>
      <c r="M73" s="356">
        <v>0.43841385873844174</v>
      </c>
      <c r="N73" s="352">
        <v>0.75003687382479634</v>
      </c>
      <c r="O73" s="352">
        <v>0.27757807777805571</v>
      </c>
      <c r="P73" s="352">
        <v>0.81671503248422539</v>
      </c>
      <c r="Q73" s="353">
        <v>1.3441267398994849</v>
      </c>
      <c r="R73" s="356">
        <v>1.5314976108552996</v>
      </c>
      <c r="S73" s="352">
        <v>0.79174093291342595</v>
      </c>
      <c r="T73" s="352">
        <v>1.1932885651853236</v>
      </c>
      <c r="U73" s="352">
        <v>0.28907032836726415</v>
      </c>
      <c r="V73" s="352">
        <v>0</v>
      </c>
      <c r="W73" s="352">
        <v>0.11521557715973882</v>
      </c>
      <c r="X73" s="1992">
        <v>0.43428886863580302</v>
      </c>
      <c r="Y73" s="2036"/>
      <c r="Z73" s="2036"/>
      <c r="AA73" s="2036"/>
      <c r="AB73" s="2036"/>
      <c r="AC73" s="2036"/>
      <c r="AD73" s="2036"/>
      <c r="AE73" s="2036"/>
      <c r="AF73" s="2036"/>
      <c r="AG73" s="2036"/>
      <c r="AH73" s="2036"/>
      <c r="AI73" s="2036"/>
      <c r="AJ73" s="2036"/>
      <c r="AK73" s="2036"/>
      <c r="AL73" s="2036"/>
      <c r="AM73" s="2036"/>
      <c r="AN73" s="2036"/>
      <c r="AO73" s="2036"/>
      <c r="AP73" s="2036"/>
      <c r="AQ73" s="2036"/>
      <c r="AR73" s="2036"/>
      <c r="AS73" s="2036"/>
      <c r="AT73" s="2036"/>
      <c r="AU73" s="2036"/>
      <c r="AV73" s="2036"/>
      <c r="AW73" s="2036"/>
      <c r="AX73" s="2036"/>
      <c r="AY73" s="2036"/>
      <c r="AZ73" s="237"/>
      <c r="BA73" s="2592"/>
      <c r="BB73" s="168" t="s">
        <v>374</v>
      </c>
      <c r="BC73" s="470">
        <v>45.270886358737087</v>
      </c>
      <c r="BD73" s="429">
        <v>59.977245995040128</v>
      </c>
      <c r="BE73" s="429">
        <v>68.743949209829253</v>
      </c>
      <c r="BF73" s="429">
        <v>93.195167659504818</v>
      </c>
      <c r="BG73" s="471">
        <v>91.805100433847031</v>
      </c>
      <c r="BH73" s="478">
        <v>25.618594650690234</v>
      </c>
      <c r="BI73" s="429">
        <v>39.946156924499775</v>
      </c>
      <c r="BJ73" s="429">
        <v>75.451219034707478</v>
      </c>
      <c r="BK73" s="429">
        <v>48.616663957158494</v>
      </c>
      <c r="BL73" s="471">
        <v>69.351089359129872</v>
      </c>
      <c r="BM73" s="478">
        <v>12.092140962267901</v>
      </c>
      <c r="BN73" s="429">
        <v>20.665981416367046</v>
      </c>
      <c r="BO73" s="429">
        <v>7.6510500286596628</v>
      </c>
      <c r="BP73" s="429">
        <v>22.504548794285853</v>
      </c>
      <c r="BQ73" s="471">
        <v>37.094904529191979</v>
      </c>
      <c r="BR73" s="478">
        <v>157.57843285951535</v>
      </c>
      <c r="BS73" s="429">
        <v>44.214060715098242</v>
      </c>
      <c r="BT73" s="429">
        <v>124.07860536724614</v>
      </c>
      <c r="BU73" s="429">
        <v>17.765705713940754</v>
      </c>
      <c r="BV73" s="429">
        <v>0</v>
      </c>
      <c r="BW73" s="429">
        <v>4.5592550995588015</v>
      </c>
      <c r="BX73" s="2069">
        <v>10.796289901599037</v>
      </c>
      <c r="BY73" s="1807"/>
      <c r="BZ73" s="1807"/>
      <c r="CA73" s="1807"/>
      <c r="CB73" s="1807"/>
      <c r="CC73" s="1807"/>
      <c r="CD73" s="1807"/>
      <c r="CE73" s="1807"/>
      <c r="CF73" s="1807"/>
      <c r="CG73" s="1807"/>
      <c r="CH73" s="1807"/>
      <c r="CI73" s="1807"/>
      <c r="CJ73" s="1807"/>
      <c r="CK73" s="1807"/>
      <c r="CL73" s="1807"/>
      <c r="CM73" s="1807"/>
      <c r="CN73" s="1807"/>
      <c r="CO73" s="1807"/>
      <c r="CP73" s="1807"/>
      <c r="CQ73" s="1807"/>
      <c r="CR73" s="1807"/>
      <c r="CS73" s="1807"/>
      <c r="CT73" s="1807"/>
      <c r="CU73" s="1807"/>
      <c r="CV73" s="1807"/>
      <c r="CW73" s="1807"/>
      <c r="CX73" s="1807"/>
      <c r="CY73" s="1807"/>
      <c r="CZ73" s="1807"/>
    </row>
    <row r="74" s="130" customFormat="true" ht="15" customHeight="true" x14ac:dyDescent="0.2">
      <c r="A74" s="273"/>
      <c r="B74" s="292"/>
      <c r="C74" s="351"/>
      <c r="D74" s="352"/>
      <c r="E74" s="352"/>
      <c r="F74" s="352"/>
      <c r="G74" s="353"/>
      <c r="H74" s="354"/>
      <c r="I74" s="352"/>
      <c r="J74" s="352"/>
      <c r="K74" s="352"/>
      <c r="L74" s="355"/>
      <c r="M74" s="356"/>
      <c r="N74" s="352"/>
      <c r="O74" s="352"/>
      <c r="P74" s="352"/>
      <c r="Q74" s="353"/>
      <c r="R74" s="356"/>
      <c r="S74" s="352"/>
      <c r="T74" s="352"/>
      <c r="U74" s="352"/>
      <c r="V74" s="352"/>
      <c r="W74" s="352"/>
      <c r="X74" s="1992"/>
      <c r="Y74" s="2036"/>
      <c r="Z74" s="2036"/>
      <c r="AA74" s="2036"/>
      <c r="AB74" s="2036"/>
      <c r="AC74" s="2036"/>
      <c r="AD74" s="2036"/>
      <c r="AE74" s="2036"/>
      <c r="AF74" s="2036"/>
      <c r="AG74" s="2036"/>
      <c r="AH74" s="2036"/>
      <c r="AI74" s="2036"/>
      <c r="AJ74" s="2036"/>
      <c r="AK74" s="2036"/>
      <c r="AL74" s="2036"/>
      <c r="AM74" s="2036"/>
      <c r="AN74" s="2036"/>
      <c r="AO74" s="2036"/>
      <c r="AP74" s="2036"/>
      <c r="AQ74" s="2036"/>
      <c r="AR74" s="2036"/>
      <c r="AS74" s="2036"/>
      <c r="AT74" s="2036"/>
      <c r="AU74" s="2036"/>
      <c r="AV74" s="2036"/>
      <c r="AW74" s="2036"/>
      <c r="AX74" s="2036"/>
      <c r="AY74" s="2036"/>
      <c r="AZ74" s="237"/>
      <c r="BA74" s="265"/>
      <c r="BB74" s="168"/>
      <c r="BC74" s="470"/>
      <c r="BD74" s="429"/>
      <c r="BE74" s="429"/>
      <c r="BF74" s="429"/>
      <c r="BG74" s="471"/>
      <c r="BH74" s="478"/>
      <c r="BI74" s="429"/>
      <c r="BJ74" s="429"/>
      <c r="BK74" s="429"/>
      <c r="BL74" s="471"/>
      <c r="BM74" s="478"/>
      <c r="BN74" s="429"/>
      <c r="BO74" s="429"/>
      <c r="BP74" s="429"/>
      <c r="BQ74" s="471"/>
      <c r="BR74" s="478"/>
      <c r="BS74" s="429"/>
      <c r="BT74" s="429"/>
      <c r="BU74" s="429"/>
      <c r="BV74" s="429"/>
      <c r="BW74" s="429"/>
      <c r="BX74" s="2069"/>
      <c r="BY74" s="1807"/>
      <c r="BZ74" s="1807"/>
      <c r="CA74" s="1807"/>
      <c r="CB74" s="1807"/>
      <c r="CC74" s="1807"/>
      <c r="CD74" s="1807"/>
      <c r="CE74" s="1807"/>
      <c r="CF74" s="1807"/>
      <c r="CG74" s="1807"/>
      <c r="CH74" s="1807"/>
      <c r="CI74" s="1807"/>
      <c r="CJ74" s="1807"/>
      <c r="CK74" s="1807"/>
      <c r="CL74" s="1807"/>
      <c r="CM74" s="1807"/>
      <c r="CN74" s="1807"/>
      <c r="CO74" s="1807"/>
      <c r="CP74" s="1807"/>
      <c r="CQ74" s="1807"/>
      <c r="CR74" s="1807"/>
      <c r="CS74" s="1807"/>
      <c r="CT74" s="1807"/>
      <c r="CU74" s="1807"/>
      <c r="CV74" s="1807"/>
      <c r="CW74" s="1807"/>
      <c r="CX74" s="1807"/>
      <c r="CY74" s="1807"/>
      <c r="CZ74" s="1807"/>
    </row>
    <row r="75" s="130" customFormat="true" ht="15" customHeight="true" x14ac:dyDescent="0.2">
      <c r="A75" s="273"/>
      <c r="B75" s="292"/>
      <c r="C75" s="351"/>
      <c r="D75" s="352"/>
      <c r="E75" s="352"/>
      <c r="F75" s="352"/>
      <c r="G75" s="353"/>
      <c r="H75" s="354"/>
      <c r="I75" s="352"/>
      <c r="J75" s="352"/>
      <c r="K75" s="352"/>
      <c r="L75" s="355"/>
      <c r="M75" s="356"/>
      <c r="N75" s="352"/>
      <c r="O75" s="352"/>
      <c r="P75" s="352"/>
      <c r="Q75" s="353"/>
      <c r="R75" s="356"/>
      <c r="S75" s="352"/>
      <c r="T75" s="352"/>
      <c r="U75" s="352"/>
      <c r="V75" s="352"/>
      <c r="W75" s="352"/>
      <c r="X75" s="1992"/>
      <c r="Y75" s="2036"/>
      <c r="Z75" s="2036"/>
      <c r="AA75" s="2036"/>
      <c r="AB75" s="2036"/>
      <c r="AC75" s="2036"/>
      <c r="AD75" s="2036"/>
      <c r="AE75" s="2036"/>
      <c r="AF75" s="2036"/>
      <c r="AG75" s="2036"/>
      <c r="AH75" s="2036"/>
      <c r="AI75" s="2036"/>
      <c r="AJ75" s="2036"/>
      <c r="AK75" s="2036"/>
      <c r="AL75" s="2036"/>
      <c r="AM75" s="2036"/>
      <c r="AN75" s="2036"/>
      <c r="AO75" s="2036"/>
      <c r="AP75" s="2036"/>
      <c r="AQ75" s="2036"/>
      <c r="AR75" s="2036"/>
      <c r="AS75" s="2036"/>
      <c r="AT75" s="2036"/>
      <c r="AU75" s="2036"/>
      <c r="AV75" s="2036"/>
      <c r="AW75" s="2036"/>
      <c r="AX75" s="2036"/>
      <c r="AY75" s="2036"/>
      <c r="AZ75" s="237"/>
      <c r="BA75" s="265"/>
      <c r="BB75" s="168"/>
      <c r="BC75" s="470"/>
      <c r="BD75" s="429"/>
      <c r="BE75" s="429"/>
      <c r="BF75" s="429"/>
      <c r="BG75" s="471"/>
      <c r="BH75" s="478"/>
      <c r="BI75" s="429"/>
      <c r="BJ75" s="429"/>
      <c r="BK75" s="429"/>
      <c r="BL75" s="471"/>
      <c r="BM75" s="478"/>
      <c r="BN75" s="429"/>
      <c r="BO75" s="429"/>
      <c r="BP75" s="429"/>
      <c r="BQ75" s="471"/>
      <c r="BR75" s="478"/>
      <c r="BS75" s="429"/>
      <c r="BT75" s="429"/>
      <c r="BU75" s="429"/>
      <c r="BV75" s="429"/>
      <c r="BW75" s="429"/>
      <c r="BX75" s="2069"/>
      <c r="BY75" s="1807"/>
      <c r="BZ75" s="1807"/>
      <c r="CA75" s="1807"/>
      <c r="CB75" s="1807"/>
      <c r="CC75" s="1807"/>
      <c r="CD75" s="1807"/>
      <c r="CE75" s="1807"/>
      <c r="CF75" s="1807"/>
      <c r="CG75" s="1807"/>
      <c r="CH75" s="1807"/>
      <c r="CI75" s="1807"/>
      <c r="CJ75" s="1807"/>
      <c r="CK75" s="1807"/>
      <c r="CL75" s="1807"/>
      <c r="CM75" s="1807"/>
      <c r="CN75" s="1807"/>
      <c r="CO75" s="1807"/>
      <c r="CP75" s="1807"/>
      <c r="CQ75" s="1807"/>
      <c r="CR75" s="1807"/>
      <c r="CS75" s="1807"/>
      <c r="CT75" s="1807"/>
      <c r="CU75" s="1807"/>
      <c r="CV75" s="1807"/>
      <c r="CW75" s="1807"/>
      <c r="CX75" s="1807"/>
      <c r="CY75" s="1807"/>
      <c r="CZ75" s="1807"/>
    </row>
    <row r="76" s="130" customFormat="true" ht="15" customHeight="true" x14ac:dyDescent="0.2">
      <c r="A76" s="273"/>
      <c r="B76" s="292"/>
      <c r="C76" s="351"/>
      <c r="D76" s="352"/>
      <c r="E76" s="352"/>
      <c r="F76" s="352"/>
      <c r="G76" s="353"/>
      <c r="H76" s="354"/>
      <c r="I76" s="352"/>
      <c r="J76" s="352"/>
      <c r="K76" s="352"/>
      <c r="L76" s="355"/>
      <c r="M76" s="356"/>
      <c r="N76" s="352"/>
      <c r="O76" s="352"/>
      <c r="P76" s="352"/>
      <c r="Q76" s="353"/>
      <c r="R76" s="356"/>
      <c r="S76" s="352"/>
      <c r="T76" s="352"/>
      <c r="U76" s="352"/>
      <c r="V76" s="352"/>
      <c r="W76" s="352"/>
      <c r="X76" s="1992"/>
      <c r="Y76" s="2036"/>
      <c r="Z76" s="2036"/>
      <c r="AA76" s="2036"/>
      <c r="AB76" s="2036"/>
      <c r="AC76" s="2036"/>
      <c r="AD76" s="2036"/>
      <c r="AE76" s="2036"/>
      <c r="AF76" s="2036"/>
      <c r="AG76" s="2036"/>
      <c r="AH76" s="2036"/>
      <c r="AI76" s="2036"/>
      <c r="AJ76" s="2036"/>
      <c r="AK76" s="2036"/>
      <c r="AL76" s="2036"/>
      <c r="AM76" s="2036"/>
      <c r="AN76" s="2036"/>
      <c r="AO76" s="2036"/>
      <c r="AP76" s="2036"/>
      <c r="AQ76" s="2036"/>
      <c r="AR76" s="2036"/>
      <c r="AS76" s="2036"/>
      <c r="AT76" s="2036"/>
      <c r="AU76" s="2036"/>
      <c r="AV76" s="2036"/>
      <c r="AW76" s="2036"/>
      <c r="AX76" s="2036"/>
      <c r="AY76" s="2036"/>
      <c r="AZ76" s="237"/>
      <c r="BA76" s="265"/>
      <c r="BB76" s="168"/>
      <c r="BC76" s="470"/>
      <c r="BD76" s="429"/>
      <c r="BE76" s="429"/>
      <c r="BF76" s="429"/>
      <c r="BG76" s="471"/>
      <c r="BH76" s="478"/>
      <c r="BI76" s="429"/>
      <c r="BJ76" s="429"/>
      <c r="BK76" s="429"/>
      <c r="BL76" s="471"/>
      <c r="BM76" s="478"/>
      <c r="BN76" s="429"/>
      <c r="BO76" s="429"/>
      <c r="BP76" s="429"/>
      <c r="BQ76" s="471"/>
      <c r="BR76" s="478"/>
      <c r="BS76" s="429"/>
      <c r="BT76" s="429"/>
      <c r="BU76" s="429"/>
      <c r="BV76" s="429"/>
      <c r="BW76" s="429"/>
      <c r="BX76" s="2069"/>
      <c r="BY76" s="1807"/>
      <c r="BZ76" s="1807"/>
      <c r="CA76" s="1807"/>
      <c r="CB76" s="1807"/>
      <c r="CC76" s="1807"/>
      <c r="CD76" s="1807"/>
      <c r="CE76" s="1807"/>
      <c r="CF76" s="1807"/>
      <c r="CG76" s="1807"/>
      <c r="CH76" s="1807"/>
      <c r="CI76" s="1807"/>
      <c r="CJ76" s="1807"/>
      <c r="CK76" s="1807"/>
      <c r="CL76" s="1807"/>
      <c r="CM76" s="1807"/>
      <c r="CN76" s="1807"/>
      <c r="CO76" s="1807"/>
      <c r="CP76" s="1807"/>
      <c r="CQ76" s="1807"/>
      <c r="CR76" s="1807"/>
      <c r="CS76" s="1807"/>
      <c r="CT76" s="1807"/>
      <c r="CU76" s="1807"/>
      <c r="CV76" s="1807"/>
      <c r="CW76" s="1807"/>
      <c r="CX76" s="1807"/>
      <c r="CY76" s="1807"/>
      <c r="CZ76" s="1807"/>
    </row>
    <row r="77" s="130" customFormat="true" ht="15" customHeight="true" x14ac:dyDescent="0.2">
      <c r="A77" s="273"/>
      <c r="B77" s="292"/>
      <c r="C77" s="351"/>
      <c r="D77" s="352"/>
      <c r="E77" s="352"/>
      <c r="F77" s="352"/>
      <c r="G77" s="353"/>
      <c r="H77" s="354"/>
      <c r="I77" s="352"/>
      <c r="J77" s="352"/>
      <c r="K77" s="352"/>
      <c r="L77" s="355"/>
      <c r="M77" s="356"/>
      <c r="N77" s="352"/>
      <c r="O77" s="352"/>
      <c r="P77" s="352"/>
      <c r="Q77" s="353"/>
      <c r="R77" s="356"/>
      <c r="S77" s="352"/>
      <c r="T77" s="352"/>
      <c r="U77" s="352"/>
      <c r="V77" s="352"/>
      <c r="W77" s="352"/>
      <c r="X77" s="1992"/>
      <c r="Y77" s="2036"/>
      <c r="Z77" s="2036"/>
      <c r="AA77" s="2036"/>
      <c r="AB77" s="2036"/>
      <c r="AC77" s="2036"/>
      <c r="AD77" s="2036"/>
      <c r="AE77" s="2036"/>
      <c r="AF77" s="2036"/>
      <c r="AG77" s="2036"/>
      <c r="AH77" s="2036"/>
      <c r="AI77" s="2036"/>
      <c r="AJ77" s="2036"/>
      <c r="AK77" s="2036"/>
      <c r="AL77" s="2036"/>
      <c r="AM77" s="2036"/>
      <c r="AN77" s="2036"/>
      <c r="AO77" s="2036"/>
      <c r="AP77" s="2036"/>
      <c r="AQ77" s="2036"/>
      <c r="AR77" s="2036"/>
      <c r="AS77" s="2036"/>
      <c r="AT77" s="2036"/>
      <c r="AU77" s="2036"/>
      <c r="AV77" s="2036"/>
      <c r="AW77" s="2036"/>
      <c r="AX77" s="2036"/>
      <c r="AY77" s="2036"/>
      <c r="AZ77" s="237"/>
      <c r="BA77" s="265"/>
      <c r="BB77" s="168"/>
      <c r="BC77" s="470"/>
      <c r="BD77" s="429"/>
      <c r="BE77" s="429"/>
      <c r="BF77" s="429"/>
      <c r="BG77" s="471"/>
      <c r="BH77" s="478"/>
      <c r="BI77" s="429"/>
      <c r="BJ77" s="429"/>
      <c r="BK77" s="429"/>
      <c r="BL77" s="471"/>
      <c r="BM77" s="478"/>
      <c r="BN77" s="429"/>
      <c r="BO77" s="429"/>
      <c r="BP77" s="429"/>
      <c r="BQ77" s="471"/>
      <c r="BR77" s="478"/>
      <c r="BS77" s="429"/>
      <c r="BT77" s="429"/>
      <c r="BU77" s="429"/>
      <c r="BV77" s="429"/>
      <c r="BW77" s="429"/>
      <c r="BX77" s="2069"/>
      <c r="BY77" s="1807"/>
      <c r="BZ77" s="1807"/>
      <c r="CA77" s="1807"/>
      <c r="CB77" s="1807"/>
      <c r="CC77" s="1807"/>
      <c r="CD77" s="1807"/>
      <c r="CE77" s="1807"/>
      <c r="CF77" s="1807"/>
      <c r="CG77" s="1807"/>
      <c r="CH77" s="1807"/>
      <c r="CI77" s="1807"/>
      <c r="CJ77" s="1807"/>
      <c r="CK77" s="1807"/>
      <c r="CL77" s="1807"/>
      <c r="CM77" s="1807"/>
      <c r="CN77" s="1807"/>
      <c r="CO77" s="1807"/>
      <c r="CP77" s="1807"/>
      <c r="CQ77" s="1807"/>
      <c r="CR77" s="1807"/>
      <c r="CS77" s="1807"/>
      <c r="CT77" s="1807"/>
      <c r="CU77" s="1807"/>
      <c r="CV77" s="1807"/>
      <c r="CW77" s="1807"/>
      <c r="CX77" s="1807"/>
      <c r="CY77" s="1807"/>
      <c r="CZ77" s="1807"/>
    </row>
    <row r="78" s="130" customFormat="true" ht="15" customHeight="true" x14ac:dyDescent="0.2">
      <c r="A78" s="273"/>
      <c r="B78" s="292"/>
      <c r="C78" s="351"/>
      <c r="D78" s="352"/>
      <c r="E78" s="352"/>
      <c r="F78" s="352"/>
      <c r="G78" s="353"/>
      <c r="H78" s="354"/>
      <c r="I78" s="352"/>
      <c r="J78" s="352"/>
      <c r="K78" s="352"/>
      <c r="L78" s="355"/>
      <c r="M78" s="356"/>
      <c r="N78" s="352"/>
      <c r="O78" s="352"/>
      <c r="P78" s="352"/>
      <c r="Q78" s="353"/>
      <c r="R78" s="356"/>
      <c r="S78" s="352"/>
      <c r="T78" s="352"/>
      <c r="U78" s="352"/>
      <c r="V78" s="352"/>
      <c r="W78" s="352"/>
      <c r="X78" s="1992"/>
      <c r="Y78" s="2036"/>
      <c r="Z78" s="2036"/>
      <c r="AA78" s="2036"/>
      <c r="AB78" s="2036"/>
      <c r="AC78" s="2036"/>
      <c r="AD78" s="2036"/>
      <c r="AE78" s="2036"/>
      <c r="AF78" s="2036"/>
      <c r="AG78" s="2036"/>
      <c r="AH78" s="2036"/>
      <c r="AI78" s="2036"/>
      <c r="AJ78" s="2036"/>
      <c r="AK78" s="2036"/>
      <c r="AL78" s="2036"/>
      <c r="AM78" s="2036"/>
      <c r="AN78" s="2036"/>
      <c r="AO78" s="2036"/>
      <c r="AP78" s="2036"/>
      <c r="AQ78" s="2036"/>
      <c r="AR78" s="2036"/>
      <c r="AS78" s="2036"/>
      <c r="AT78" s="2036"/>
      <c r="AU78" s="2036"/>
      <c r="AV78" s="2036"/>
      <c r="AW78" s="2036"/>
      <c r="AX78" s="2036"/>
      <c r="AY78" s="2036"/>
      <c r="AZ78" s="237"/>
      <c r="BA78" s="265"/>
      <c r="BB78" s="168"/>
      <c r="BC78" s="470"/>
      <c r="BD78" s="429"/>
      <c r="BE78" s="429"/>
      <c r="BF78" s="429"/>
      <c r="BG78" s="471"/>
      <c r="BH78" s="478"/>
      <c r="BI78" s="429"/>
      <c r="BJ78" s="429"/>
      <c r="BK78" s="429"/>
      <c r="BL78" s="471"/>
      <c r="BM78" s="478"/>
      <c r="BN78" s="429"/>
      <c r="BO78" s="429"/>
      <c r="BP78" s="429"/>
      <c r="BQ78" s="471"/>
      <c r="BR78" s="478"/>
      <c r="BS78" s="429"/>
      <c r="BT78" s="429"/>
      <c r="BU78" s="429"/>
      <c r="BV78" s="429"/>
      <c r="BW78" s="429"/>
      <c r="BX78" s="2069"/>
      <c r="BY78" s="1807"/>
      <c r="BZ78" s="1807"/>
      <c r="CA78" s="1807"/>
      <c r="CB78" s="1807"/>
      <c r="CC78" s="1807"/>
      <c r="CD78" s="1807"/>
      <c r="CE78" s="1807"/>
      <c r="CF78" s="1807"/>
      <c r="CG78" s="1807"/>
      <c r="CH78" s="1807"/>
      <c r="CI78" s="1807"/>
      <c r="CJ78" s="1807"/>
      <c r="CK78" s="1807"/>
      <c r="CL78" s="1807"/>
      <c r="CM78" s="1807"/>
      <c r="CN78" s="1807"/>
      <c r="CO78" s="1807"/>
      <c r="CP78" s="1807"/>
      <c r="CQ78" s="1807"/>
      <c r="CR78" s="1807"/>
      <c r="CS78" s="1807"/>
      <c r="CT78" s="1807"/>
      <c r="CU78" s="1807"/>
      <c r="CV78" s="1807"/>
      <c r="CW78" s="1807"/>
      <c r="CX78" s="1807"/>
      <c r="CY78" s="1807"/>
      <c r="CZ78" s="1807"/>
    </row>
    <row r="79" s="130" customFormat="true" ht="15" customHeight="true" x14ac:dyDescent="0.2">
      <c r="A79" s="273"/>
      <c r="B79" s="292"/>
      <c r="C79" s="351"/>
      <c r="D79" s="352"/>
      <c r="E79" s="352"/>
      <c r="F79" s="352"/>
      <c r="G79" s="353"/>
      <c r="H79" s="354"/>
      <c r="I79" s="352"/>
      <c r="J79" s="352"/>
      <c r="K79" s="352"/>
      <c r="L79" s="355"/>
      <c r="M79" s="356"/>
      <c r="N79" s="352"/>
      <c r="O79" s="352"/>
      <c r="P79" s="352"/>
      <c r="Q79" s="353"/>
      <c r="R79" s="356"/>
      <c r="S79" s="352"/>
      <c r="T79" s="352"/>
      <c r="U79" s="352"/>
      <c r="V79" s="352"/>
      <c r="W79" s="352"/>
      <c r="X79" s="1992"/>
      <c r="Y79" s="2036"/>
      <c r="Z79" s="2036"/>
      <c r="AA79" s="2036"/>
      <c r="AB79" s="2036"/>
      <c r="AC79" s="2036"/>
      <c r="AD79" s="2036"/>
      <c r="AE79" s="2036"/>
      <c r="AF79" s="2036"/>
      <c r="AG79" s="2036"/>
      <c r="AH79" s="2036"/>
      <c r="AI79" s="2036"/>
      <c r="AJ79" s="2036"/>
      <c r="AK79" s="2036"/>
      <c r="AL79" s="2036"/>
      <c r="AM79" s="2036"/>
      <c r="AN79" s="2036"/>
      <c r="AO79" s="2036"/>
      <c r="AP79" s="2036"/>
      <c r="AQ79" s="2036"/>
      <c r="AR79" s="2036"/>
      <c r="AS79" s="2036"/>
      <c r="AT79" s="2036"/>
      <c r="AU79" s="2036"/>
      <c r="AV79" s="2036"/>
      <c r="AW79" s="2036"/>
      <c r="AX79" s="2036"/>
      <c r="AY79" s="2036"/>
      <c r="AZ79" s="237"/>
      <c r="BA79" s="265"/>
      <c r="BB79" s="168"/>
      <c r="BC79" s="470"/>
      <c r="BD79" s="429"/>
      <c r="BE79" s="429"/>
      <c r="BF79" s="429"/>
      <c r="BG79" s="471"/>
      <c r="BH79" s="478"/>
      <c r="BI79" s="429"/>
      <c r="BJ79" s="429"/>
      <c r="BK79" s="429"/>
      <c r="BL79" s="471"/>
      <c r="BM79" s="478"/>
      <c r="BN79" s="429"/>
      <c r="BO79" s="429"/>
      <c r="BP79" s="429"/>
      <c r="BQ79" s="471"/>
      <c r="BR79" s="478"/>
      <c r="BS79" s="429"/>
      <c r="BT79" s="429"/>
      <c r="BU79" s="429"/>
      <c r="BV79" s="429"/>
      <c r="BW79" s="429"/>
      <c r="BX79" s="2069"/>
      <c r="BY79" s="1807"/>
      <c r="BZ79" s="1807"/>
      <c r="CA79" s="1807"/>
      <c r="CB79" s="1807"/>
      <c r="CC79" s="1807"/>
      <c r="CD79" s="1807"/>
      <c r="CE79" s="1807"/>
      <c r="CF79" s="1807"/>
      <c r="CG79" s="1807"/>
      <c r="CH79" s="1807"/>
      <c r="CI79" s="1807"/>
      <c r="CJ79" s="1807"/>
      <c r="CK79" s="1807"/>
      <c r="CL79" s="1807"/>
      <c r="CM79" s="1807"/>
      <c r="CN79" s="1807"/>
      <c r="CO79" s="1807"/>
      <c r="CP79" s="1807"/>
      <c r="CQ79" s="1807"/>
      <c r="CR79" s="1807"/>
      <c r="CS79" s="1807"/>
      <c r="CT79" s="1807"/>
      <c r="CU79" s="1807"/>
      <c r="CV79" s="1807"/>
      <c r="CW79" s="1807"/>
      <c r="CX79" s="1807"/>
      <c r="CY79" s="1807"/>
      <c r="CZ79" s="1807"/>
    </row>
    <row r="80" s="130" customFormat="true" ht="15" customHeight="true" x14ac:dyDescent="0.2">
      <c r="A80" s="273"/>
      <c r="B80" s="292"/>
      <c r="C80" s="351"/>
      <c r="D80" s="352"/>
      <c r="E80" s="352"/>
      <c r="F80" s="352"/>
      <c r="G80" s="353"/>
      <c r="H80" s="354"/>
      <c r="I80" s="352"/>
      <c r="J80" s="352"/>
      <c r="K80" s="352"/>
      <c r="L80" s="355"/>
      <c r="M80" s="356"/>
      <c r="N80" s="352"/>
      <c r="O80" s="352"/>
      <c r="P80" s="352"/>
      <c r="Q80" s="353"/>
      <c r="R80" s="356"/>
      <c r="S80" s="352"/>
      <c r="T80" s="352"/>
      <c r="U80" s="352"/>
      <c r="V80" s="352"/>
      <c r="W80" s="352"/>
      <c r="X80" s="1992"/>
      <c r="Y80" s="2036"/>
      <c r="Z80" s="2036"/>
      <c r="AA80" s="2036"/>
      <c r="AB80" s="2036"/>
      <c r="AC80" s="2036"/>
      <c r="AD80" s="2036"/>
      <c r="AE80" s="2036"/>
      <c r="AF80" s="2036"/>
      <c r="AG80" s="2036"/>
      <c r="AH80" s="2036"/>
      <c r="AI80" s="2036"/>
      <c r="AJ80" s="2036"/>
      <c r="AK80" s="2036"/>
      <c r="AL80" s="2036"/>
      <c r="AM80" s="2036"/>
      <c r="AN80" s="2036"/>
      <c r="AO80" s="2036"/>
      <c r="AP80" s="2036"/>
      <c r="AQ80" s="2036"/>
      <c r="AR80" s="2036"/>
      <c r="AS80" s="2036"/>
      <c r="AT80" s="2036"/>
      <c r="AU80" s="2036"/>
      <c r="AV80" s="2036"/>
      <c r="AW80" s="2036"/>
      <c r="AX80" s="2036"/>
      <c r="AY80" s="2036"/>
      <c r="AZ80" s="237"/>
      <c r="BA80" s="265"/>
      <c r="BB80" s="168"/>
      <c r="BC80" s="470"/>
      <c r="BD80" s="429"/>
      <c r="BE80" s="429"/>
      <c r="BF80" s="429"/>
      <c r="BG80" s="471"/>
      <c r="BH80" s="478"/>
      <c r="BI80" s="429"/>
      <c r="BJ80" s="429"/>
      <c r="BK80" s="429"/>
      <c r="BL80" s="471"/>
      <c r="BM80" s="478"/>
      <c r="BN80" s="429"/>
      <c r="BO80" s="429"/>
      <c r="BP80" s="429"/>
      <c r="BQ80" s="471"/>
      <c r="BR80" s="478"/>
      <c r="BS80" s="429"/>
      <c r="BT80" s="429"/>
      <c r="BU80" s="429"/>
      <c r="BV80" s="429"/>
      <c r="BW80" s="429"/>
      <c r="BX80" s="2069"/>
      <c r="BY80" s="1807"/>
      <c r="BZ80" s="1807"/>
      <c r="CA80" s="1807"/>
      <c r="CB80" s="1807"/>
      <c r="CC80" s="1807"/>
      <c r="CD80" s="1807"/>
      <c r="CE80" s="1807"/>
      <c r="CF80" s="1807"/>
      <c r="CG80" s="1807"/>
      <c r="CH80" s="1807"/>
      <c r="CI80" s="1807"/>
      <c r="CJ80" s="1807"/>
      <c r="CK80" s="1807"/>
      <c r="CL80" s="1807"/>
      <c r="CM80" s="1807"/>
      <c r="CN80" s="1807"/>
      <c r="CO80" s="1807"/>
      <c r="CP80" s="1807"/>
      <c r="CQ80" s="1807"/>
      <c r="CR80" s="1807"/>
      <c r="CS80" s="1807"/>
      <c r="CT80" s="1807"/>
      <c r="CU80" s="1807"/>
      <c r="CV80" s="1807"/>
      <c r="CW80" s="1807"/>
      <c r="CX80" s="1807"/>
      <c r="CY80" s="1807"/>
      <c r="CZ80" s="1807"/>
    </row>
    <row r="81" s="130" customFormat="true" ht="15" customHeight="true" x14ac:dyDescent="0.2">
      <c r="A81" s="273"/>
      <c r="B81" s="292"/>
      <c r="C81" s="351"/>
      <c r="D81" s="352"/>
      <c r="E81" s="352"/>
      <c r="F81" s="352"/>
      <c r="G81" s="353"/>
      <c r="H81" s="354"/>
      <c r="I81" s="352"/>
      <c r="J81" s="352"/>
      <c r="K81" s="352"/>
      <c r="L81" s="355"/>
      <c r="M81" s="356"/>
      <c r="N81" s="352"/>
      <c r="O81" s="352"/>
      <c r="P81" s="352"/>
      <c r="Q81" s="353"/>
      <c r="R81" s="356"/>
      <c r="S81" s="352"/>
      <c r="T81" s="352"/>
      <c r="U81" s="352"/>
      <c r="V81" s="352"/>
      <c r="W81" s="352"/>
      <c r="X81" s="1992"/>
      <c r="Y81" s="2036"/>
      <c r="Z81" s="2036"/>
      <c r="AA81" s="2036"/>
      <c r="AB81" s="2036"/>
      <c r="AC81" s="2036"/>
      <c r="AD81" s="2036"/>
      <c r="AE81" s="2036"/>
      <c r="AF81" s="2036"/>
      <c r="AG81" s="2036"/>
      <c r="AH81" s="2036"/>
      <c r="AI81" s="2036"/>
      <c r="AJ81" s="2036"/>
      <c r="AK81" s="2036"/>
      <c r="AL81" s="2036"/>
      <c r="AM81" s="2036"/>
      <c r="AN81" s="2036"/>
      <c r="AO81" s="2036"/>
      <c r="AP81" s="2036"/>
      <c r="AQ81" s="2036"/>
      <c r="AR81" s="2036"/>
      <c r="AS81" s="2036"/>
      <c r="AT81" s="2036"/>
      <c r="AU81" s="2036"/>
      <c r="AV81" s="2036"/>
      <c r="AW81" s="2036"/>
      <c r="AX81" s="2036"/>
      <c r="AY81" s="2036"/>
      <c r="AZ81" s="237"/>
      <c r="BA81" s="265"/>
      <c r="BB81" s="168"/>
      <c r="BC81" s="470"/>
      <c r="BD81" s="429"/>
      <c r="BE81" s="429"/>
      <c r="BF81" s="429"/>
      <c r="BG81" s="471"/>
      <c r="BH81" s="478"/>
      <c r="BI81" s="429"/>
      <c r="BJ81" s="429"/>
      <c r="BK81" s="429"/>
      <c r="BL81" s="471"/>
      <c r="BM81" s="478"/>
      <c r="BN81" s="429"/>
      <c r="BO81" s="429"/>
      <c r="BP81" s="429"/>
      <c r="BQ81" s="471"/>
      <c r="BR81" s="478"/>
      <c r="BS81" s="429"/>
      <c r="BT81" s="429"/>
      <c r="BU81" s="429"/>
      <c r="BV81" s="429"/>
      <c r="BW81" s="429"/>
      <c r="BX81" s="2069"/>
      <c r="BY81" s="1807"/>
      <c r="BZ81" s="1807"/>
      <c r="CA81" s="1807"/>
      <c r="CB81" s="1807"/>
      <c r="CC81" s="1807"/>
      <c r="CD81" s="1807"/>
      <c r="CE81" s="1807"/>
      <c r="CF81" s="1807"/>
      <c r="CG81" s="1807"/>
      <c r="CH81" s="1807"/>
      <c r="CI81" s="1807"/>
      <c r="CJ81" s="1807"/>
      <c r="CK81" s="1807"/>
      <c r="CL81" s="1807"/>
      <c r="CM81" s="1807"/>
      <c r="CN81" s="1807"/>
      <c r="CO81" s="1807"/>
      <c r="CP81" s="1807"/>
      <c r="CQ81" s="1807"/>
      <c r="CR81" s="1807"/>
      <c r="CS81" s="1807"/>
      <c r="CT81" s="1807"/>
      <c r="CU81" s="1807"/>
      <c r="CV81" s="1807"/>
      <c r="CW81" s="1807"/>
      <c r="CX81" s="1807"/>
      <c r="CY81" s="1807"/>
      <c r="CZ81" s="1807"/>
    </row>
    <row r="82" s="130" customFormat="true" ht="15" customHeight="true" x14ac:dyDescent="0.2">
      <c r="A82" s="273"/>
      <c r="B82" s="292"/>
      <c r="C82" s="351"/>
      <c r="D82" s="352"/>
      <c r="E82" s="352"/>
      <c r="F82" s="352"/>
      <c r="G82" s="353"/>
      <c r="H82" s="354"/>
      <c r="I82" s="352"/>
      <c r="J82" s="352"/>
      <c r="K82" s="352"/>
      <c r="L82" s="355"/>
      <c r="M82" s="356"/>
      <c r="N82" s="352"/>
      <c r="O82" s="352"/>
      <c r="P82" s="352"/>
      <c r="Q82" s="353"/>
      <c r="R82" s="356"/>
      <c r="S82" s="352"/>
      <c r="T82" s="352"/>
      <c r="U82" s="352"/>
      <c r="V82" s="352"/>
      <c r="W82" s="352"/>
      <c r="X82" s="1992"/>
      <c r="Y82" s="2036"/>
      <c r="Z82" s="2036"/>
      <c r="AA82" s="2036"/>
      <c r="AB82" s="2036"/>
      <c r="AC82" s="2036"/>
      <c r="AD82" s="2036"/>
      <c r="AE82" s="2036"/>
      <c r="AF82" s="2036"/>
      <c r="AG82" s="2036"/>
      <c r="AH82" s="2036"/>
      <c r="AI82" s="2036"/>
      <c r="AJ82" s="2036"/>
      <c r="AK82" s="2036"/>
      <c r="AL82" s="2036"/>
      <c r="AM82" s="2036"/>
      <c r="AN82" s="2036"/>
      <c r="AO82" s="2036"/>
      <c r="AP82" s="2036"/>
      <c r="AQ82" s="2036"/>
      <c r="AR82" s="2036"/>
      <c r="AS82" s="2036"/>
      <c r="AT82" s="2036"/>
      <c r="AU82" s="2036"/>
      <c r="AV82" s="2036"/>
      <c r="AW82" s="2036"/>
      <c r="AX82" s="2036"/>
      <c r="AY82" s="2036"/>
      <c r="AZ82" s="237"/>
      <c r="BA82" s="265"/>
      <c r="BB82" s="168"/>
      <c r="BC82" s="470"/>
      <c r="BD82" s="429"/>
      <c r="BE82" s="429"/>
      <c r="BF82" s="429"/>
      <c r="BG82" s="471"/>
      <c r="BH82" s="478"/>
      <c r="BI82" s="429"/>
      <c r="BJ82" s="429"/>
      <c r="BK82" s="429"/>
      <c r="BL82" s="471"/>
      <c r="BM82" s="478"/>
      <c r="BN82" s="429"/>
      <c r="BO82" s="429"/>
      <c r="BP82" s="429"/>
      <c r="BQ82" s="471"/>
      <c r="BR82" s="478"/>
      <c r="BS82" s="429"/>
      <c r="BT82" s="429"/>
      <c r="BU82" s="429"/>
      <c r="BV82" s="429"/>
      <c r="BW82" s="429"/>
      <c r="BX82" s="2069"/>
      <c r="BY82" s="1807"/>
      <c r="BZ82" s="1807"/>
      <c r="CA82" s="1807"/>
      <c r="CB82" s="1807"/>
      <c r="CC82" s="1807"/>
      <c r="CD82" s="1807"/>
      <c r="CE82" s="1807"/>
      <c r="CF82" s="1807"/>
      <c r="CG82" s="1807"/>
      <c r="CH82" s="1807"/>
      <c r="CI82" s="1807"/>
      <c r="CJ82" s="1807"/>
      <c r="CK82" s="1807"/>
      <c r="CL82" s="1807"/>
      <c r="CM82" s="1807"/>
      <c r="CN82" s="1807"/>
      <c r="CO82" s="1807"/>
      <c r="CP82" s="1807"/>
      <c r="CQ82" s="1807"/>
      <c r="CR82" s="1807"/>
      <c r="CS82" s="1807"/>
      <c r="CT82" s="1807"/>
      <c r="CU82" s="1807"/>
      <c r="CV82" s="1807"/>
      <c r="CW82" s="1807"/>
      <c r="CX82" s="1807"/>
      <c r="CY82" s="1807"/>
      <c r="CZ82" s="1807"/>
    </row>
    <row r="83" s="130" customFormat="true" ht="15" customHeight="true" x14ac:dyDescent="0.2">
      <c r="A83" s="273"/>
      <c r="B83" s="292"/>
      <c r="C83" s="351"/>
      <c r="D83" s="352"/>
      <c r="E83" s="352"/>
      <c r="F83" s="352"/>
      <c r="G83" s="353"/>
      <c r="H83" s="354"/>
      <c r="I83" s="352"/>
      <c r="J83" s="352"/>
      <c r="K83" s="352"/>
      <c r="L83" s="355"/>
      <c r="M83" s="356"/>
      <c r="N83" s="352"/>
      <c r="O83" s="352"/>
      <c r="P83" s="352"/>
      <c r="Q83" s="353"/>
      <c r="R83" s="356"/>
      <c r="S83" s="352"/>
      <c r="T83" s="352"/>
      <c r="U83" s="352"/>
      <c r="V83" s="352"/>
      <c r="W83" s="352"/>
      <c r="X83" s="1992"/>
      <c r="Y83" s="2036"/>
      <c r="Z83" s="2036"/>
      <c r="AA83" s="2036"/>
      <c r="AB83" s="2036"/>
      <c r="AC83" s="2036"/>
      <c r="AD83" s="2036"/>
      <c r="AE83" s="2036"/>
      <c r="AF83" s="2036"/>
      <c r="AG83" s="2036"/>
      <c r="AH83" s="2036"/>
      <c r="AI83" s="2036"/>
      <c r="AJ83" s="2036"/>
      <c r="AK83" s="2036"/>
      <c r="AL83" s="2036"/>
      <c r="AM83" s="2036"/>
      <c r="AN83" s="2036"/>
      <c r="AO83" s="2036"/>
      <c r="AP83" s="2036"/>
      <c r="AQ83" s="2036"/>
      <c r="AR83" s="2036"/>
      <c r="AS83" s="2036"/>
      <c r="AT83" s="2036"/>
      <c r="AU83" s="2036"/>
      <c r="AV83" s="2036"/>
      <c r="AW83" s="2036"/>
      <c r="AX83" s="2036"/>
      <c r="AY83" s="2036"/>
      <c r="AZ83" s="237"/>
      <c r="BA83" s="265"/>
      <c r="BB83" s="168"/>
      <c r="BC83" s="470"/>
      <c r="BD83" s="429"/>
      <c r="BE83" s="429"/>
      <c r="BF83" s="429"/>
      <c r="BG83" s="471"/>
      <c r="BH83" s="478"/>
      <c r="BI83" s="429"/>
      <c r="BJ83" s="429"/>
      <c r="BK83" s="429"/>
      <c r="BL83" s="471"/>
      <c r="BM83" s="478"/>
      <c r="BN83" s="429"/>
      <c r="BO83" s="429"/>
      <c r="BP83" s="429"/>
      <c r="BQ83" s="471"/>
      <c r="BR83" s="478"/>
      <c r="BS83" s="429"/>
      <c r="BT83" s="429"/>
      <c r="BU83" s="429"/>
      <c r="BV83" s="429"/>
      <c r="BW83" s="429"/>
      <c r="BX83" s="2069"/>
      <c r="BY83" s="1807"/>
      <c r="BZ83" s="1807"/>
      <c r="CA83" s="1807"/>
      <c r="CB83" s="1807"/>
      <c r="CC83" s="1807"/>
      <c r="CD83" s="1807"/>
      <c r="CE83" s="1807"/>
      <c r="CF83" s="1807"/>
      <c r="CG83" s="1807"/>
      <c r="CH83" s="1807"/>
      <c r="CI83" s="1807"/>
      <c r="CJ83" s="1807"/>
      <c r="CK83" s="1807"/>
      <c r="CL83" s="1807"/>
      <c r="CM83" s="1807"/>
      <c r="CN83" s="1807"/>
      <c r="CO83" s="1807"/>
      <c r="CP83" s="1807"/>
      <c r="CQ83" s="1807"/>
      <c r="CR83" s="1807"/>
      <c r="CS83" s="1807"/>
      <c r="CT83" s="1807"/>
      <c r="CU83" s="1807"/>
      <c r="CV83" s="1807"/>
      <c r="CW83" s="1807"/>
      <c r="CX83" s="1807"/>
      <c r="CY83" s="1807"/>
      <c r="CZ83" s="1807"/>
    </row>
    <row r="84" s="130" customFormat="true" ht="15" customHeight="true" x14ac:dyDescent="0.2">
      <c r="A84" s="273"/>
      <c r="B84" s="292"/>
      <c r="C84" s="351"/>
      <c r="D84" s="352"/>
      <c r="E84" s="352"/>
      <c r="F84" s="352"/>
      <c r="G84" s="353"/>
      <c r="H84" s="354"/>
      <c r="I84" s="352"/>
      <c r="J84" s="352"/>
      <c r="K84" s="352"/>
      <c r="L84" s="355"/>
      <c r="M84" s="356"/>
      <c r="N84" s="352"/>
      <c r="O84" s="352"/>
      <c r="P84" s="352"/>
      <c r="Q84" s="353"/>
      <c r="R84" s="356"/>
      <c r="S84" s="352"/>
      <c r="T84" s="352"/>
      <c r="U84" s="352"/>
      <c r="V84" s="352"/>
      <c r="W84" s="352"/>
      <c r="X84" s="1992"/>
      <c r="Y84" s="2036"/>
      <c r="Z84" s="2036"/>
      <c r="AA84" s="2036"/>
      <c r="AB84" s="2036"/>
      <c r="AC84" s="2036"/>
      <c r="AD84" s="2036"/>
      <c r="AE84" s="2036"/>
      <c r="AF84" s="2036"/>
      <c r="AG84" s="2036"/>
      <c r="AH84" s="2036"/>
      <c r="AI84" s="2036"/>
      <c r="AJ84" s="2036"/>
      <c r="AK84" s="2036"/>
      <c r="AL84" s="2036"/>
      <c r="AM84" s="2036"/>
      <c r="AN84" s="2036"/>
      <c r="AO84" s="2036"/>
      <c r="AP84" s="2036"/>
      <c r="AQ84" s="2036"/>
      <c r="AR84" s="2036"/>
      <c r="AS84" s="2036"/>
      <c r="AT84" s="2036"/>
      <c r="AU84" s="2036"/>
      <c r="AV84" s="2036"/>
      <c r="AW84" s="2036"/>
      <c r="AX84" s="2036"/>
      <c r="AY84" s="2036"/>
      <c r="AZ84" s="237"/>
      <c r="BA84" s="265"/>
      <c r="BB84" s="168"/>
      <c r="BC84" s="470"/>
      <c r="BD84" s="429"/>
      <c r="BE84" s="429"/>
      <c r="BF84" s="429"/>
      <c r="BG84" s="471"/>
      <c r="BH84" s="478"/>
      <c r="BI84" s="429"/>
      <c r="BJ84" s="429"/>
      <c r="BK84" s="429"/>
      <c r="BL84" s="471"/>
      <c r="BM84" s="478"/>
      <c r="BN84" s="429"/>
      <c r="BO84" s="429"/>
      <c r="BP84" s="429"/>
      <c r="BQ84" s="471"/>
      <c r="BR84" s="478"/>
      <c r="BS84" s="429"/>
      <c r="BT84" s="429"/>
      <c r="BU84" s="429"/>
      <c r="BV84" s="429"/>
      <c r="BW84" s="429"/>
      <c r="BX84" s="2069"/>
      <c r="BY84" s="1807"/>
      <c r="BZ84" s="1807"/>
      <c r="CA84" s="1807"/>
      <c r="CB84" s="1807"/>
      <c r="CC84" s="1807"/>
      <c r="CD84" s="1807"/>
      <c r="CE84" s="1807"/>
      <c r="CF84" s="1807"/>
      <c r="CG84" s="1807"/>
      <c r="CH84" s="1807"/>
      <c r="CI84" s="1807"/>
      <c r="CJ84" s="1807"/>
      <c r="CK84" s="1807"/>
      <c r="CL84" s="1807"/>
      <c r="CM84" s="1807"/>
      <c r="CN84" s="1807"/>
      <c r="CO84" s="1807"/>
      <c r="CP84" s="1807"/>
      <c r="CQ84" s="1807"/>
      <c r="CR84" s="1807"/>
      <c r="CS84" s="1807"/>
      <c r="CT84" s="1807"/>
      <c r="CU84" s="1807"/>
      <c r="CV84" s="1807"/>
      <c r="CW84" s="1807"/>
      <c r="CX84" s="1807"/>
      <c r="CY84" s="1807"/>
      <c r="CZ84" s="1807"/>
    </row>
    <row r="85" s="130" customFormat="true" ht="15" customHeight="true" x14ac:dyDescent="0.2">
      <c r="A85" s="273"/>
      <c r="B85" s="292"/>
      <c r="C85" s="351"/>
      <c r="D85" s="352"/>
      <c r="E85" s="352"/>
      <c r="F85" s="352"/>
      <c r="G85" s="353"/>
      <c r="H85" s="354"/>
      <c r="I85" s="352"/>
      <c r="J85" s="352"/>
      <c r="K85" s="352"/>
      <c r="L85" s="355"/>
      <c r="M85" s="356"/>
      <c r="N85" s="352"/>
      <c r="O85" s="352"/>
      <c r="P85" s="352"/>
      <c r="Q85" s="353"/>
      <c r="R85" s="356"/>
      <c r="S85" s="352"/>
      <c r="T85" s="352"/>
      <c r="U85" s="352"/>
      <c r="V85" s="352"/>
      <c r="W85" s="352"/>
      <c r="X85" s="1992"/>
      <c r="Y85" s="2036"/>
      <c r="Z85" s="2036"/>
      <c r="AA85" s="2036"/>
      <c r="AB85" s="2036"/>
      <c r="AC85" s="2036"/>
      <c r="AD85" s="2036"/>
      <c r="AE85" s="2036"/>
      <c r="AF85" s="2036"/>
      <c r="AG85" s="2036"/>
      <c r="AH85" s="2036"/>
      <c r="AI85" s="2036"/>
      <c r="AJ85" s="2036"/>
      <c r="AK85" s="2036"/>
      <c r="AL85" s="2036"/>
      <c r="AM85" s="2036"/>
      <c r="AN85" s="2036"/>
      <c r="AO85" s="2036"/>
      <c r="AP85" s="2036"/>
      <c r="AQ85" s="2036"/>
      <c r="AR85" s="2036"/>
      <c r="AS85" s="2036"/>
      <c r="AT85" s="2036"/>
      <c r="AU85" s="2036"/>
      <c r="AV85" s="2036"/>
      <c r="AW85" s="2036"/>
      <c r="AX85" s="2036"/>
      <c r="AY85" s="2036"/>
      <c r="AZ85" s="237"/>
      <c r="BA85" s="265"/>
      <c r="BB85" s="168"/>
      <c r="BC85" s="470"/>
      <c r="BD85" s="429"/>
      <c r="BE85" s="429"/>
      <c r="BF85" s="429"/>
      <c r="BG85" s="471"/>
      <c r="BH85" s="478"/>
      <c r="BI85" s="429"/>
      <c r="BJ85" s="429"/>
      <c r="BK85" s="429"/>
      <c r="BL85" s="471"/>
      <c r="BM85" s="478"/>
      <c r="BN85" s="429"/>
      <c r="BO85" s="429"/>
      <c r="BP85" s="429"/>
      <c r="BQ85" s="471"/>
      <c r="BR85" s="478"/>
      <c r="BS85" s="429"/>
      <c r="BT85" s="429"/>
      <c r="BU85" s="429"/>
      <c r="BV85" s="429"/>
      <c r="BW85" s="429"/>
      <c r="BX85" s="2069"/>
      <c r="BY85" s="1807"/>
      <c r="BZ85" s="1807"/>
      <c r="CA85" s="1807"/>
      <c r="CB85" s="1807"/>
      <c r="CC85" s="1807"/>
      <c r="CD85" s="1807"/>
      <c r="CE85" s="1807"/>
      <c r="CF85" s="1807"/>
      <c r="CG85" s="1807"/>
      <c r="CH85" s="1807"/>
      <c r="CI85" s="1807"/>
      <c r="CJ85" s="1807"/>
      <c r="CK85" s="1807"/>
      <c r="CL85" s="1807"/>
      <c r="CM85" s="1807"/>
      <c r="CN85" s="1807"/>
      <c r="CO85" s="1807"/>
      <c r="CP85" s="1807"/>
      <c r="CQ85" s="1807"/>
      <c r="CR85" s="1807"/>
      <c r="CS85" s="1807"/>
      <c r="CT85" s="1807"/>
      <c r="CU85" s="1807"/>
      <c r="CV85" s="1807"/>
      <c r="CW85" s="1807"/>
      <c r="CX85" s="1807"/>
      <c r="CY85" s="1807"/>
      <c r="CZ85" s="1807"/>
    </row>
    <row r="86" s="130" customFormat="true" ht="15" customHeight="true" x14ac:dyDescent="0.2">
      <c r="A86" s="273"/>
      <c r="B86" s="292"/>
      <c r="C86" s="351"/>
      <c r="D86" s="352"/>
      <c r="E86" s="352"/>
      <c r="F86" s="352"/>
      <c r="G86" s="353"/>
      <c r="H86" s="354"/>
      <c r="I86" s="352"/>
      <c r="J86" s="352"/>
      <c r="K86" s="352"/>
      <c r="L86" s="355"/>
      <c r="M86" s="356"/>
      <c r="N86" s="352"/>
      <c r="O86" s="352"/>
      <c r="P86" s="352"/>
      <c r="Q86" s="353"/>
      <c r="R86" s="356"/>
      <c r="S86" s="352"/>
      <c r="T86" s="352"/>
      <c r="U86" s="352"/>
      <c r="V86" s="352"/>
      <c r="W86" s="352"/>
      <c r="X86" s="1992"/>
      <c r="Y86" s="2036"/>
      <c r="Z86" s="2036"/>
      <c r="AA86" s="2036"/>
      <c r="AB86" s="2036"/>
      <c r="AC86" s="2036"/>
      <c r="AD86" s="2036"/>
      <c r="AE86" s="2036"/>
      <c r="AF86" s="2036"/>
      <c r="AG86" s="2036"/>
      <c r="AH86" s="2036"/>
      <c r="AI86" s="2036"/>
      <c r="AJ86" s="2036"/>
      <c r="AK86" s="2036"/>
      <c r="AL86" s="2036"/>
      <c r="AM86" s="2036"/>
      <c r="AN86" s="2036"/>
      <c r="AO86" s="2036"/>
      <c r="AP86" s="2036"/>
      <c r="AQ86" s="2036"/>
      <c r="AR86" s="2036"/>
      <c r="AS86" s="2036"/>
      <c r="AT86" s="2036"/>
      <c r="AU86" s="2036"/>
      <c r="AV86" s="2036"/>
      <c r="AW86" s="2036"/>
      <c r="AX86" s="2036"/>
      <c r="AY86" s="2036"/>
      <c r="AZ86" s="237"/>
      <c r="BA86" s="265"/>
      <c r="BB86" s="168"/>
      <c r="BC86" s="470"/>
      <c r="BD86" s="429"/>
      <c r="BE86" s="429"/>
      <c r="BF86" s="429"/>
      <c r="BG86" s="471"/>
      <c r="BH86" s="478"/>
      <c r="BI86" s="429"/>
      <c r="BJ86" s="429"/>
      <c r="BK86" s="429"/>
      <c r="BL86" s="471"/>
      <c r="BM86" s="478"/>
      <c r="BN86" s="429"/>
      <c r="BO86" s="429"/>
      <c r="BP86" s="429"/>
      <c r="BQ86" s="471"/>
      <c r="BR86" s="478"/>
      <c r="BS86" s="429"/>
      <c r="BT86" s="429"/>
      <c r="BU86" s="429"/>
      <c r="BV86" s="429"/>
      <c r="BW86" s="429"/>
      <c r="BX86" s="2069"/>
      <c r="BY86" s="1807"/>
      <c r="BZ86" s="1807"/>
      <c r="CA86" s="1807"/>
      <c r="CB86" s="1807"/>
      <c r="CC86" s="1807"/>
      <c r="CD86" s="1807"/>
      <c r="CE86" s="1807"/>
      <c r="CF86" s="1807"/>
      <c r="CG86" s="1807"/>
      <c r="CH86" s="1807"/>
      <c r="CI86" s="1807"/>
      <c r="CJ86" s="1807"/>
      <c r="CK86" s="1807"/>
      <c r="CL86" s="1807"/>
      <c r="CM86" s="1807"/>
      <c r="CN86" s="1807"/>
      <c r="CO86" s="1807"/>
      <c r="CP86" s="1807"/>
      <c r="CQ86" s="1807"/>
      <c r="CR86" s="1807"/>
      <c r="CS86" s="1807"/>
      <c r="CT86" s="1807"/>
      <c r="CU86" s="1807"/>
      <c r="CV86" s="1807"/>
      <c r="CW86" s="1807"/>
      <c r="CX86" s="1807"/>
      <c r="CY86" s="1807"/>
      <c r="CZ86" s="1807"/>
    </row>
    <row r="87" s="130" customFormat="true" ht="15" customHeight="true" x14ac:dyDescent="0.2">
      <c r="A87" s="273"/>
      <c r="B87" s="292"/>
      <c r="C87" s="351"/>
      <c r="D87" s="352"/>
      <c r="E87" s="352"/>
      <c r="F87" s="352"/>
      <c r="G87" s="353"/>
      <c r="H87" s="354"/>
      <c r="I87" s="352"/>
      <c r="J87" s="352"/>
      <c r="K87" s="352"/>
      <c r="L87" s="355"/>
      <c r="M87" s="356"/>
      <c r="N87" s="352"/>
      <c r="O87" s="352"/>
      <c r="P87" s="352"/>
      <c r="Q87" s="353"/>
      <c r="R87" s="356"/>
      <c r="S87" s="352"/>
      <c r="T87" s="352"/>
      <c r="U87" s="352"/>
      <c r="V87" s="352"/>
      <c r="W87" s="352"/>
      <c r="X87" s="1992"/>
      <c r="Y87" s="2036"/>
      <c r="Z87" s="2036"/>
      <c r="AA87" s="2036"/>
      <c r="AB87" s="2036"/>
      <c r="AC87" s="2036"/>
      <c r="AD87" s="2036"/>
      <c r="AE87" s="2036"/>
      <c r="AF87" s="2036"/>
      <c r="AG87" s="2036"/>
      <c r="AH87" s="2036"/>
      <c r="AI87" s="2036"/>
      <c r="AJ87" s="2036"/>
      <c r="AK87" s="2036"/>
      <c r="AL87" s="2036"/>
      <c r="AM87" s="2036"/>
      <c r="AN87" s="2036"/>
      <c r="AO87" s="2036"/>
      <c r="AP87" s="2036"/>
      <c r="AQ87" s="2036"/>
      <c r="AR87" s="2036"/>
      <c r="AS87" s="2036"/>
      <c r="AT87" s="2036"/>
      <c r="AU87" s="2036"/>
      <c r="AV87" s="2036"/>
      <c r="AW87" s="2036"/>
      <c r="AX87" s="2036"/>
      <c r="AY87" s="2036"/>
      <c r="AZ87" s="237"/>
      <c r="BA87" s="265"/>
      <c r="BB87" s="168"/>
      <c r="BC87" s="470"/>
      <c r="BD87" s="429"/>
      <c r="BE87" s="429"/>
      <c r="BF87" s="429"/>
      <c r="BG87" s="471"/>
      <c r="BH87" s="478"/>
      <c r="BI87" s="429"/>
      <c r="BJ87" s="429"/>
      <c r="BK87" s="429"/>
      <c r="BL87" s="471"/>
      <c r="BM87" s="478"/>
      <c r="BN87" s="429"/>
      <c r="BO87" s="429"/>
      <c r="BP87" s="429"/>
      <c r="BQ87" s="471"/>
      <c r="BR87" s="478"/>
      <c r="BS87" s="429"/>
      <c r="BT87" s="429"/>
      <c r="BU87" s="429"/>
      <c r="BV87" s="429"/>
      <c r="BW87" s="429"/>
      <c r="BX87" s="2069"/>
      <c r="BY87" s="1807"/>
      <c r="BZ87" s="1807"/>
      <c r="CA87" s="1807"/>
      <c r="CB87" s="1807"/>
      <c r="CC87" s="1807"/>
      <c r="CD87" s="1807"/>
      <c r="CE87" s="1807"/>
      <c r="CF87" s="1807"/>
      <c r="CG87" s="1807"/>
      <c r="CH87" s="1807"/>
      <c r="CI87" s="1807"/>
      <c r="CJ87" s="1807"/>
      <c r="CK87" s="1807"/>
      <c r="CL87" s="1807"/>
      <c r="CM87" s="1807"/>
      <c r="CN87" s="1807"/>
      <c r="CO87" s="1807"/>
      <c r="CP87" s="1807"/>
      <c r="CQ87" s="1807"/>
      <c r="CR87" s="1807"/>
      <c r="CS87" s="1807"/>
      <c r="CT87" s="1807"/>
      <c r="CU87" s="1807"/>
      <c r="CV87" s="1807"/>
      <c r="CW87" s="1807"/>
      <c r="CX87" s="1807"/>
      <c r="CY87" s="1807"/>
      <c r="CZ87" s="1807"/>
    </row>
    <row r="88" s="130" customFormat="true" ht="15" customHeight="true" x14ac:dyDescent="0.2">
      <c r="A88" s="273"/>
      <c r="B88" s="292"/>
      <c r="C88" s="351"/>
      <c r="D88" s="352"/>
      <c r="E88" s="352"/>
      <c r="F88" s="352"/>
      <c r="G88" s="353"/>
      <c r="H88" s="354"/>
      <c r="I88" s="352"/>
      <c r="J88" s="352"/>
      <c r="K88" s="352"/>
      <c r="L88" s="355"/>
      <c r="M88" s="356"/>
      <c r="N88" s="352"/>
      <c r="O88" s="352"/>
      <c r="P88" s="352"/>
      <c r="Q88" s="353"/>
      <c r="R88" s="356"/>
      <c r="S88" s="352"/>
      <c r="T88" s="352"/>
      <c r="U88" s="352"/>
      <c r="V88" s="352"/>
      <c r="W88" s="352"/>
      <c r="X88" s="1992"/>
      <c r="Y88" s="2036"/>
      <c r="Z88" s="2036"/>
      <c r="AA88" s="2036"/>
      <c r="AB88" s="2036"/>
      <c r="AC88" s="2036"/>
      <c r="AD88" s="2036"/>
      <c r="AE88" s="2036"/>
      <c r="AF88" s="2036"/>
      <c r="AG88" s="2036"/>
      <c r="AH88" s="2036"/>
      <c r="AI88" s="2036"/>
      <c r="AJ88" s="2036"/>
      <c r="AK88" s="2036"/>
      <c r="AL88" s="2036"/>
      <c r="AM88" s="2036"/>
      <c r="AN88" s="2036"/>
      <c r="AO88" s="2036"/>
      <c r="AP88" s="2036"/>
      <c r="AQ88" s="2036"/>
      <c r="AR88" s="2036"/>
      <c r="AS88" s="2036"/>
      <c r="AT88" s="2036"/>
      <c r="AU88" s="2036"/>
      <c r="AV88" s="2036"/>
      <c r="AW88" s="2036"/>
      <c r="AX88" s="2036"/>
      <c r="AY88" s="2036"/>
      <c r="AZ88" s="237"/>
      <c r="BA88" s="265"/>
      <c r="BB88" s="168"/>
      <c r="BC88" s="470"/>
      <c r="BD88" s="429"/>
      <c r="BE88" s="429"/>
      <c r="BF88" s="429"/>
      <c r="BG88" s="471"/>
      <c r="BH88" s="478"/>
      <c r="BI88" s="429"/>
      <c r="BJ88" s="429"/>
      <c r="BK88" s="429"/>
      <c r="BL88" s="471"/>
      <c r="BM88" s="478"/>
      <c r="BN88" s="429"/>
      <c r="BO88" s="429"/>
      <c r="BP88" s="429"/>
      <c r="BQ88" s="471"/>
      <c r="BR88" s="478"/>
      <c r="BS88" s="429"/>
      <c r="BT88" s="429"/>
      <c r="BU88" s="429"/>
      <c r="BV88" s="429"/>
      <c r="BW88" s="429"/>
      <c r="BX88" s="2069"/>
      <c r="BY88" s="1807"/>
      <c r="BZ88" s="1807"/>
      <c r="CA88" s="1807"/>
      <c r="CB88" s="1807"/>
      <c r="CC88" s="1807"/>
      <c r="CD88" s="1807"/>
      <c r="CE88" s="1807"/>
      <c r="CF88" s="1807"/>
      <c r="CG88" s="1807"/>
      <c r="CH88" s="1807"/>
      <c r="CI88" s="1807"/>
      <c r="CJ88" s="1807"/>
      <c r="CK88" s="1807"/>
      <c r="CL88" s="1807"/>
      <c r="CM88" s="1807"/>
      <c r="CN88" s="1807"/>
      <c r="CO88" s="1807"/>
      <c r="CP88" s="1807"/>
      <c r="CQ88" s="1807"/>
      <c r="CR88" s="1807"/>
      <c r="CS88" s="1807"/>
      <c r="CT88" s="1807"/>
      <c r="CU88" s="1807"/>
      <c r="CV88" s="1807"/>
      <c r="CW88" s="1807"/>
      <c r="CX88" s="1807"/>
      <c r="CY88" s="1807"/>
      <c r="CZ88" s="1807"/>
    </row>
    <row r="89" s="130" customFormat="true" ht="15" customHeight="true" x14ac:dyDescent="0.2">
      <c r="A89" s="273"/>
      <c r="B89" s="292"/>
      <c r="C89" s="351"/>
      <c r="D89" s="352"/>
      <c r="E89" s="352"/>
      <c r="F89" s="352"/>
      <c r="G89" s="353"/>
      <c r="H89" s="354"/>
      <c r="I89" s="352"/>
      <c r="J89" s="352"/>
      <c r="K89" s="352"/>
      <c r="L89" s="355"/>
      <c r="M89" s="356"/>
      <c r="N89" s="352"/>
      <c r="O89" s="352"/>
      <c r="P89" s="352"/>
      <c r="Q89" s="353"/>
      <c r="R89" s="356"/>
      <c r="S89" s="352"/>
      <c r="T89" s="352"/>
      <c r="U89" s="352"/>
      <c r="V89" s="352"/>
      <c r="W89" s="352"/>
      <c r="X89" s="1992"/>
      <c r="Y89" s="2036"/>
      <c r="Z89" s="2036"/>
      <c r="AA89" s="2036"/>
      <c r="AB89" s="2036"/>
      <c r="AC89" s="2036"/>
      <c r="AD89" s="2036"/>
      <c r="AE89" s="2036"/>
      <c r="AF89" s="2036"/>
      <c r="AG89" s="2036"/>
      <c r="AH89" s="2036"/>
      <c r="AI89" s="2036"/>
      <c r="AJ89" s="2036"/>
      <c r="AK89" s="2036"/>
      <c r="AL89" s="2036"/>
      <c r="AM89" s="2036"/>
      <c r="AN89" s="2036"/>
      <c r="AO89" s="2036"/>
      <c r="AP89" s="2036"/>
      <c r="AQ89" s="2036"/>
      <c r="AR89" s="2036"/>
      <c r="AS89" s="2036"/>
      <c r="AT89" s="2036"/>
      <c r="AU89" s="2036"/>
      <c r="AV89" s="2036"/>
      <c r="AW89" s="2036"/>
      <c r="AX89" s="2036"/>
      <c r="AY89" s="2036"/>
      <c r="AZ89" s="237"/>
      <c r="BA89" s="265"/>
      <c r="BB89" s="168"/>
      <c r="BC89" s="470"/>
      <c r="BD89" s="429"/>
      <c r="BE89" s="429"/>
      <c r="BF89" s="429"/>
      <c r="BG89" s="471"/>
      <c r="BH89" s="478"/>
      <c r="BI89" s="429"/>
      <c r="BJ89" s="429"/>
      <c r="BK89" s="429"/>
      <c r="BL89" s="471"/>
      <c r="BM89" s="478"/>
      <c r="BN89" s="429"/>
      <c r="BO89" s="429"/>
      <c r="BP89" s="429"/>
      <c r="BQ89" s="471"/>
      <c r="BR89" s="478"/>
      <c r="BS89" s="429"/>
      <c r="BT89" s="429"/>
      <c r="BU89" s="429"/>
      <c r="BV89" s="429"/>
      <c r="BW89" s="429"/>
      <c r="BX89" s="2069"/>
      <c r="BY89" s="1807"/>
      <c r="BZ89" s="1807"/>
      <c r="CA89" s="1807"/>
      <c r="CB89" s="1807"/>
      <c r="CC89" s="1807"/>
      <c r="CD89" s="1807"/>
      <c r="CE89" s="1807"/>
      <c r="CF89" s="1807"/>
      <c r="CG89" s="1807"/>
      <c r="CH89" s="1807"/>
      <c r="CI89" s="1807"/>
      <c r="CJ89" s="1807"/>
      <c r="CK89" s="1807"/>
      <c r="CL89" s="1807"/>
      <c r="CM89" s="1807"/>
      <c r="CN89" s="1807"/>
      <c r="CO89" s="1807"/>
      <c r="CP89" s="1807"/>
      <c r="CQ89" s="1807"/>
      <c r="CR89" s="1807"/>
      <c r="CS89" s="1807"/>
      <c r="CT89" s="1807"/>
      <c r="CU89" s="1807"/>
      <c r="CV89" s="1807"/>
      <c r="CW89" s="1807"/>
      <c r="CX89" s="1807"/>
      <c r="CY89" s="1807"/>
      <c r="CZ89" s="1807"/>
    </row>
    <row r="90" s="130" customFormat="true" ht="15" customHeight="true" x14ac:dyDescent="0.2">
      <c r="A90" s="273"/>
      <c r="B90" s="292"/>
      <c r="C90" s="351"/>
      <c r="D90" s="352"/>
      <c r="E90" s="352"/>
      <c r="F90" s="352"/>
      <c r="G90" s="353"/>
      <c r="H90" s="354"/>
      <c r="I90" s="352"/>
      <c r="J90" s="352"/>
      <c r="K90" s="352"/>
      <c r="L90" s="355"/>
      <c r="M90" s="356"/>
      <c r="N90" s="352"/>
      <c r="O90" s="352"/>
      <c r="P90" s="352"/>
      <c r="Q90" s="353"/>
      <c r="R90" s="356"/>
      <c r="S90" s="352"/>
      <c r="T90" s="352"/>
      <c r="U90" s="352"/>
      <c r="V90" s="352"/>
      <c r="W90" s="352"/>
      <c r="X90" s="1992"/>
      <c r="Y90" s="2036"/>
      <c r="Z90" s="2036"/>
      <c r="AA90" s="2036"/>
      <c r="AB90" s="2036"/>
      <c r="AC90" s="2036"/>
      <c r="AD90" s="2036"/>
      <c r="AE90" s="2036"/>
      <c r="AF90" s="2036"/>
      <c r="AG90" s="2036"/>
      <c r="AH90" s="2036"/>
      <c r="AI90" s="2036"/>
      <c r="AJ90" s="2036"/>
      <c r="AK90" s="2036"/>
      <c r="AL90" s="2036"/>
      <c r="AM90" s="2036"/>
      <c r="AN90" s="2036"/>
      <c r="AO90" s="2036"/>
      <c r="AP90" s="2036"/>
      <c r="AQ90" s="2036"/>
      <c r="AR90" s="2036"/>
      <c r="AS90" s="2036"/>
      <c r="AT90" s="2036"/>
      <c r="AU90" s="2036"/>
      <c r="AV90" s="2036"/>
      <c r="AW90" s="2036"/>
      <c r="AX90" s="2036"/>
      <c r="AY90" s="2036"/>
      <c r="AZ90" s="237"/>
      <c r="BA90" s="265"/>
      <c r="BB90" s="168"/>
      <c r="BC90" s="470"/>
      <c r="BD90" s="429"/>
      <c r="BE90" s="429"/>
      <c r="BF90" s="429"/>
      <c r="BG90" s="471"/>
      <c r="BH90" s="478"/>
      <c r="BI90" s="429"/>
      <c r="BJ90" s="429"/>
      <c r="BK90" s="429"/>
      <c r="BL90" s="471"/>
      <c r="BM90" s="478"/>
      <c r="BN90" s="429"/>
      <c r="BO90" s="429"/>
      <c r="BP90" s="429"/>
      <c r="BQ90" s="471"/>
      <c r="BR90" s="478"/>
      <c r="BS90" s="429"/>
      <c r="BT90" s="429"/>
      <c r="BU90" s="429"/>
      <c r="BV90" s="429"/>
      <c r="BW90" s="429"/>
      <c r="BX90" s="2069"/>
      <c r="BY90" s="1807"/>
      <c r="BZ90" s="1807"/>
      <c r="CA90" s="1807"/>
      <c r="CB90" s="1807"/>
      <c r="CC90" s="1807"/>
      <c r="CD90" s="1807"/>
      <c r="CE90" s="1807"/>
      <c r="CF90" s="1807"/>
      <c r="CG90" s="1807"/>
      <c r="CH90" s="1807"/>
      <c r="CI90" s="1807"/>
      <c r="CJ90" s="1807"/>
      <c r="CK90" s="1807"/>
      <c r="CL90" s="1807"/>
      <c r="CM90" s="1807"/>
      <c r="CN90" s="1807"/>
      <c r="CO90" s="1807"/>
      <c r="CP90" s="1807"/>
      <c r="CQ90" s="1807"/>
      <c r="CR90" s="1807"/>
      <c r="CS90" s="1807"/>
      <c r="CT90" s="1807"/>
      <c r="CU90" s="1807"/>
      <c r="CV90" s="1807"/>
      <c r="CW90" s="1807"/>
      <c r="CX90" s="1807"/>
      <c r="CY90" s="1807"/>
      <c r="CZ90" s="1807"/>
    </row>
    <row r="91" s="130" customFormat="true" ht="15" customHeight="true" x14ac:dyDescent="0.2">
      <c r="A91" s="273"/>
      <c r="B91" s="292"/>
      <c r="C91" s="351"/>
      <c r="D91" s="352"/>
      <c r="E91" s="352"/>
      <c r="F91" s="352"/>
      <c r="G91" s="353"/>
      <c r="H91" s="354"/>
      <c r="I91" s="352"/>
      <c r="J91" s="352"/>
      <c r="K91" s="352"/>
      <c r="L91" s="355"/>
      <c r="M91" s="356"/>
      <c r="N91" s="352"/>
      <c r="O91" s="352"/>
      <c r="P91" s="352"/>
      <c r="Q91" s="353"/>
      <c r="R91" s="356"/>
      <c r="S91" s="352"/>
      <c r="T91" s="352"/>
      <c r="U91" s="352"/>
      <c r="V91" s="352"/>
      <c r="W91" s="352"/>
      <c r="X91" s="1992"/>
      <c r="Y91" s="2036"/>
      <c r="Z91" s="2036"/>
      <c r="AA91" s="2036"/>
      <c r="AB91" s="2036"/>
      <c r="AC91" s="2036"/>
      <c r="AD91" s="2036"/>
      <c r="AE91" s="2036"/>
      <c r="AF91" s="2036"/>
      <c r="AG91" s="2036"/>
      <c r="AH91" s="2036"/>
      <c r="AI91" s="2036"/>
      <c r="AJ91" s="2036"/>
      <c r="AK91" s="2036"/>
      <c r="AL91" s="2036"/>
      <c r="AM91" s="2036"/>
      <c r="AN91" s="2036"/>
      <c r="AO91" s="2036"/>
      <c r="AP91" s="2036"/>
      <c r="AQ91" s="2036"/>
      <c r="AR91" s="2036"/>
      <c r="AS91" s="2036"/>
      <c r="AT91" s="2036"/>
      <c r="AU91" s="2036"/>
      <c r="AV91" s="2036"/>
      <c r="AW91" s="2036"/>
      <c r="AX91" s="2036"/>
      <c r="AY91" s="2036"/>
      <c r="AZ91" s="237"/>
      <c r="BA91" s="265"/>
      <c r="BB91" s="168"/>
      <c r="BC91" s="470"/>
      <c r="BD91" s="429"/>
      <c r="BE91" s="429"/>
      <c r="BF91" s="429"/>
      <c r="BG91" s="471"/>
      <c r="BH91" s="478"/>
      <c r="BI91" s="429"/>
      <c r="BJ91" s="429"/>
      <c r="BK91" s="429"/>
      <c r="BL91" s="471"/>
      <c r="BM91" s="478"/>
      <c r="BN91" s="429"/>
      <c r="BO91" s="429"/>
      <c r="BP91" s="429"/>
      <c r="BQ91" s="471"/>
      <c r="BR91" s="478"/>
      <c r="BS91" s="429"/>
      <c r="BT91" s="429"/>
      <c r="BU91" s="429"/>
      <c r="BV91" s="429"/>
      <c r="BW91" s="429"/>
      <c r="BX91" s="2069"/>
      <c r="BY91" s="1807"/>
      <c r="BZ91" s="1807"/>
      <c r="CA91" s="1807"/>
      <c r="CB91" s="1807"/>
      <c r="CC91" s="1807"/>
      <c r="CD91" s="1807"/>
      <c r="CE91" s="1807"/>
      <c r="CF91" s="1807"/>
      <c r="CG91" s="1807"/>
      <c r="CH91" s="1807"/>
      <c r="CI91" s="1807"/>
      <c r="CJ91" s="1807"/>
      <c r="CK91" s="1807"/>
      <c r="CL91" s="1807"/>
      <c r="CM91" s="1807"/>
      <c r="CN91" s="1807"/>
      <c r="CO91" s="1807"/>
      <c r="CP91" s="1807"/>
      <c r="CQ91" s="1807"/>
      <c r="CR91" s="1807"/>
      <c r="CS91" s="1807"/>
      <c r="CT91" s="1807"/>
      <c r="CU91" s="1807"/>
      <c r="CV91" s="1807"/>
      <c r="CW91" s="1807"/>
      <c r="CX91" s="1807"/>
      <c r="CY91" s="1807"/>
      <c r="CZ91" s="1807"/>
    </row>
    <row r="92" s="130" customFormat="true" ht="15" customHeight="true" x14ac:dyDescent="0.2">
      <c r="A92" s="273"/>
      <c r="B92" s="292"/>
      <c r="C92" s="351"/>
      <c r="D92" s="352"/>
      <c r="E92" s="352"/>
      <c r="F92" s="352"/>
      <c r="G92" s="353"/>
      <c r="H92" s="354"/>
      <c r="I92" s="352"/>
      <c r="J92" s="352"/>
      <c r="K92" s="352"/>
      <c r="L92" s="355"/>
      <c r="M92" s="356"/>
      <c r="N92" s="352"/>
      <c r="O92" s="352"/>
      <c r="P92" s="352"/>
      <c r="Q92" s="353"/>
      <c r="R92" s="356"/>
      <c r="S92" s="352"/>
      <c r="T92" s="352"/>
      <c r="U92" s="352"/>
      <c r="V92" s="352"/>
      <c r="W92" s="352"/>
      <c r="X92" s="1992"/>
      <c r="Y92" s="2036"/>
      <c r="Z92" s="2036"/>
      <c r="AA92" s="2036"/>
      <c r="AB92" s="2036"/>
      <c r="AC92" s="2036"/>
      <c r="AD92" s="2036"/>
      <c r="AE92" s="2036"/>
      <c r="AF92" s="2036"/>
      <c r="AG92" s="2036"/>
      <c r="AH92" s="2036"/>
      <c r="AI92" s="2036"/>
      <c r="AJ92" s="2036"/>
      <c r="AK92" s="2036"/>
      <c r="AL92" s="2036"/>
      <c r="AM92" s="2036"/>
      <c r="AN92" s="2036"/>
      <c r="AO92" s="2036"/>
      <c r="AP92" s="2036"/>
      <c r="AQ92" s="2036"/>
      <c r="AR92" s="2036"/>
      <c r="AS92" s="2036"/>
      <c r="AT92" s="2036"/>
      <c r="AU92" s="2036"/>
      <c r="AV92" s="2036"/>
      <c r="AW92" s="2036"/>
      <c r="AX92" s="2036"/>
      <c r="AY92" s="2036"/>
      <c r="AZ92" s="237"/>
      <c r="BA92" s="265"/>
      <c r="BB92" s="168"/>
      <c r="BC92" s="470"/>
      <c r="BD92" s="429"/>
      <c r="BE92" s="429"/>
      <c r="BF92" s="429"/>
      <c r="BG92" s="471"/>
      <c r="BH92" s="478"/>
      <c r="BI92" s="429"/>
      <c r="BJ92" s="429"/>
      <c r="BK92" s="429"/>
      <c r="BL92" s="471"/>
      <c r="BM92" s="478"/>
      <c r="BN92" s="429"/>
      <c r="BO92" s="429"/>
      <c r="BP92" s="429"/>
      <c r="BQ92" s="471"/>
      <c r="BR92" s="478"/>
      <c r="BS92" s="429"/>
      <c r="BT92" s="429"/>
      <c r="BU92" s="429"/>
      <c r="BV92" s="429"/>
      <c r="BW92" s="429"/>
      <c r="BX92" s="2069"/>
      <c r="BY92" s="1807"/>
      <c r="BZ92" s="1807"/>
      <c r="CA92" s="1807"/>
      <c r="CB92" s="1807"/>
      <c r="CC92" s="1807"/>
      <c r="CD92" s="1807"/>
      <c r="CE92" s="1807"/>
      <c r="CF92" s="1807"/>
      <c r="CG92" s="1807"/>
      <c r="CH92" s="1807"/>
      <c r="CI92" s="1807"/>
      <c r="CJ92" s="1807"/>
      <c r="CK92" s="1807"/>
      <c r="CL92" s="1807"/>
      <c r="CM92" s="1807"/>
      <c r="CN92" s="1807"/>
      <c r="CO92" s="1807"/>
      <c r="CP92" s="1807"/>
      <c r="CQ92" s="1807"/>
      <c r="CR92" s="1807"/>
      <c r="CS92" s="1807"/>
      <c r="CT92" s="1807"/>
      <c r="CU92" s="1807"/>
      <c r="CV92" s="1807"/>
      <c r="CW92" s="1807"/>
      <c r="CX92" s="1807"/>
      <c r="CY92" s="1807"/>
      <c r="CZ92" s="1807"/>
    </row>
    <row r="93" s="130" customFormat="true" ht="15" customHeight="true" x14ac:dyDescent="0.2">
      <c r="A93" s="273"/>
      <c r="B93" s="292"/>
      <c r="C93" s="351"/>
      <c r="D93" s="352"/>
      <c r="E93" s="352"/>
      <c r="F93" s="352"/>
      <c r="G93" s="353"/>
      <c r="H93" s="354"/>
      <c r="I93" s="352"/>
      <c r="J93" s="352"/>
      <c r="K93" s="352"/>
      <c r="L93" s="355"/>
      <c r="M93" s="356"/>
      <c r="N93" s="352"/>
      <c r="O93" s="352"/>
      <c r="P93" s="352"/>
      <c r="Q93" s="353"/>
      <c r="R93" s="356"/>
      <c r="S93" s="352"/>
      <c r="T93" s="352"/>
      <c r="U93" s="352"/>
      <c r="V93" s="352"/>
      <c r="W93" s="352"/>
      <c r="X93" s="1992"/>
      <c r="Y93" s="2036"/>
      <c r="Z93" s="2036"/>
      <c r="AA93" s="2036"/>
      <c r="AB93" s="2036"/>
      <c r="AC93" s="2036"/>
      <c r="AD93" s="2036"/>
      <c r="AE93" s="2036"/>
      <c r="AF93" s="2036"/>
      <c r="AG93" s="2036"/>
      <c r="AH93" s="2036"/>
      <c r="AI93" s="2036"/>
      <c r="AJ93" s="2036"/>
      <c r="AK93" s="2036"/>
      <c r="AL93" s="2036"/>
      <c r="AM93" s="2036"/>
      <c r="AN93" s="2036"/>
      <c r="AO93" s="2036"/>
      <c r="AP93" s="2036"/>
      <c r="AQ93" s="2036"/>
      <c r="AR93" s="2036"/>
      <c r="AS93" s="2036"/>
      <c r="AT93" s="2036"/>
      <c r="AU93" s="2036"/>
      <c r="AV93" s="2036"/>
      <c r="AW93" s="2036"/>
      <c r="AX93" s="2036"/>
      <c r="AY93" s="2036"/>
      <c r="AZ93" s="237"/>
      <c r="BA93" s="265"/>
      <c r="BB93" s="168"/>
      <c r="BC93" s="470"/>
      <c r="BD93" s="429"/>
      <c r="BE93" s="429"/>
      <c r="BF93" s="429"/>
      <c r="BG93" s="471"/>
      <c r="BH93" s="478"/>
      <c r="BI93" s="429"/>
      <c r="BJ93" s="429"/>
      <c r="BK93" s="429"/>
      <c r="BL93" s="471"/>
      <c r="BM93" s="478"/>
      <c r="BN93" s="429"/>
      <c r="BO93" s="429"/>
      <c r="BP93" s="429"/>
      <c r="BQ93" s="471"/>
      <c r="BR93" s="478"/>
      <c r="BS93" s="429"/>
      <c r="BT93" s="429"/>
      <c r="BU93" s="429"/>
      <c r="BV93" s="429"/>
      <c r="BW93" s="429"/>
      <c r="BX93" s="2069"/>
      <c r="BY93" s="1807"/>
      <c r="BZ93" s="1807"/>
      <c r="CA93" s="1807"/>
      <c r="CB93" s="1807"/>
      <c r="CC93" s="1807"/>
      <c r="CD93" s="1807"/>
      <c r="CE93" s="1807"/>
      <c r="CF93" s="1807"/>
      <c r="CG93" s="1807"/>
      <c r="CH93" s="1807"/>
      <c r="CI93" s="1807"/>
      <c r="CJ93" s="1807"/>
      <c r="CK93" s="1807"/>
      <c r="CL93" s="1807"/>
      <c r="CM93" s="1807"/>
      <c r="CN93" s="1807"/>
      <c r="CO93" s="1807"/>
      <c r="CP93" s="1807"/>
      <c r="CQ93" s="1807"/>
      <c r="CR93" s="1807"/>
      <c r="CS93" s="1807"/>
      <c r="CT93" s="1807"/>
      <c r="CU93" s="1807"/>
      <c r="CV93" s="1807"/>
      <c r="CW93" s="1807"/>
      <c r="CX93" s="1807"/>
      <c r="CY93" s="1807"/>
      <c r="CZ93" s="1807"/>
    </row>
    <row r="94" s="130" customFormat="true" ht="15" customHeight="true" x14ac:dyDescent="0.2">
      <c r="A94" s="273"/>
      <c r="B94" s="292"/>
      <c r="C94" s="351"/>
      <c r="D94" s="352"/>
      <c r="E94" s="352"/>
      <c r="F94" s="352"/>
      <c r="G94" s="353"/>
      <c r="H94" s="354"/>
      <c r="I94" s="352"/>
      <c r="J94" s="352"/>
      <c r="K94" s="352"/>
      <c r="L94" s="355"/>
      <c r="M94" s="356"/>
      <c r="N94" s="352"/>
      <c r="O94" s="352"/>
      <c r="P94" s="352"/>
      <c r="Q94" s="353"/>
      <c r="R94" s="356"/>
      <c r="S94" s="352"/>
      <c r="T94" s="352"/>
      <c r="U94" s="352"/>
      <c r="V94" s="352"/>
      <c r="W94" s="352"/>
      <c r="X94" s="1992"/>
      <c r="Y94" s="2036"/>
      <c r="Z94" s="2036"/>
      <c r="AA94" s="2036"/>
      <c r="AB94" s="2036"/>
      <c r="AC94" s="2036"/>
      <c r="AD94" s="2036"/>
      <c r="AE94" s="2036"/>
      <c r="AF94" s="2036"/>
      <c r="AG94" s="2036"/>
      <c r="AH94" s="2036"/>
      <c r="AI94" s="2036"/>
      <c r="AJ94" s="2036"/>
      <c r="AK94" s="2036"/>
      <c r="AL94" s="2036"/>
      <c r="AM94" s="2036"/>
      <c r="AN94" s="2036"/>
      <c r="AO94" s="2036"/>
      <c r="AP94" s="2036"/>
      <c r="AQ94" s="2036"/>
      <c r="AR94" s="2036"/>
      <c r="AS94" s="2036"/>
      <c r="AT94" s="2036"/>
      <c r="AU94" s="2036"/>
      <c r="AV94" s="2036"/>
      <c r="AW94" s="2036"/>
      <c r="AX94" s="2036"/>
      <c r="AY94" s="2036"/>
      <c r="AZ94" s="237"/>
      <c r="BA94" s="265"/>
      <c r="BB94" s="168"/>
      <c r="BC94" s="470"/>
      <c r="BD94" s="429"/>
      <c r="BE94" s="429"/>
      <c r="BF94" s="429"/>
      <c r="BG94" s="471"/>
      <c r="BH94" s="478"/>
      <c r="BI94" s="429"/>
      <c r="BJ94" s="429"/>
      <c r="BK94" s="429"/>
      <c r="BL94" s="471"/>
      <c r="BM94" s="478"/>
      <c r="BN94" s="429"/>
      <c r="BO94" s="429"/>
      <c r="BP94" s="429"/>
      <c r="BQ94" s="471"/>
      <c r="BR94" s="478"/>
      <c r="BS94" s="429"/>
      <c r="BT94" s="429"/>
      <c r="BU94" s="429"/>
      <c r="BV94" s="429"/>
      <c r="BW94" s="429"/>
      <c r="BX94" s="2069"/>
      <c r="BY94" s="1807"/>
      <c r="BZ94" s="1807"/>
      <c r="CA94" s="1807"/>
      <c r="CB94" s="1807"/>
      <c r="CC94" s="1807"/>
      <c r="CD94" s="1807"/>
      <c r="CE94" s="1807"/>
      <c r="CF94" s="1807"/>
      <c r="CG94" s="1807"/>
      <c r="CH94" s="1807"/>
      <c r="CI94" s="1807"/>
      <c r="CJ94" s="1807"/>
      <c r="CK94" s="1807"/>
      <c r="CL94" s="1807"/>
      <c r="CM94" s="1807"/>
      <c r="CN94" s="1807"/>
      <c r="CO94" s="1807"/>
      <c r="CP94" s="1807"/>
      <c r="CQ94" s="1807"/>
      <c r="CR94" s="1807"/>
      <c r="CS94" s="1807"/>
      <c r="CT94" s="1807"/>
      <c r="CU94" s="1807"/>
      <c r="CV94" s="1807"/>
      <c r="CW94" s="1807"/>
      <c r="CX94" s="1807"/>
      <c r="CY94" s="1807"/>
      <c r="CZ94" s="1807"/>
    </row>
    <row r="95" s="130" customFormat="true" ht="15" customHeight="true" x14ac:dyDescent="0.2">
      <c r="A95" s="273"/>
      <c r="B95" s="292"/>
      <c r="C95" s="351"/>
      <c r="D95" s="352"/>
      <c r="E95" s="352"/>
      <c r="F95" s="352"/>
      <c r="G95" s="353"/>
      <c r="H95" s="354"/>
      <c r="I95" s="352"/>
      <c r="J95" s="352"/>
      <c r="K95" s="352"/>
      <c r="L95" s="355"/>
      <c r="M95" s="356"/>
      <c r="N95" s="352"/>
      <c r="O95" s="352"/>
      <c r="P95" s="352"/>
      <c r="Q95" s="353"/>
      <c r="R95" s="356"/>
      <c r="S95" s="352"/>
      <c r="T95" s="352"/>
      <c r="U95" s="352"/>
      <c r="V95" s="352"/>
      <c r="W95" s="352"/>
      <c r="X95" s="1992"/>
      <c r="Y95" s="2036"/>
      <c r="Z95" s="2036"/>
      <c r="AA95" s="2036"/>
      <c r="AB95" s="2036"/>
      <c r="AC95" s="2036"/>
      <c r="AD95" s="2036"/>
      <c r="AE95" s="2036"/>
      <c r="AF95" s="2036"/>
      <c r="AG95" s="2036"/>
      <c r="AH95" s="2036"/>
      <c r="AI95" s="2036"/>
      <c r="AJ95" s="2036"/>
      <c r="AK95" s="2036"/>
      <c r="AL95" s="2036"/>
      <c r="AM95" s="2036"/>
      <c r="AN95" s="2036"/>
      <c r="AO95" s="2036"/>
      <c r="AP95" s="2036"/>
      <c r="AQ95" s="2036"/>
      <c r="AR95" s="2036"/>
      <c r="AS95" s="2036"/>
      <c r="AT95" s="2036"/>
      <c r="AU95" s="2036"/>
      <c r="AV95" s="2036"/>
      <c r="AW95" s="2036"/>
      <c r="AX95" s="2036"/>
      <c r="AY95" s="2036"/>
      <c r="AZ95" s="237"/>
      <c r="BA95" s="265"/>
      <c r="BB95" s="168"/>
      <c r="BC95" s="470"/>
      <c r="BD95" s="429"/>
      <c r="BE95" s="429"/>
      <c r="BF95" s="429"/>
      <c r="BG95" s="471"/>
      <c r="BH95" s="478"/>
      <c r="BI95" s="429"/>
      <c r="BJ95" s="429"/>
      <c r="BK95" s="429"/>
      <c r="BL95" s="471"/>
      <c r="BM95" s="478"/>
      <c r="BN95" s="429"/>
      <c r="BO95" s="429"/>
      <c r="BP95" s="429"/>
      <c r="BQ95" s="471"/>
      <c r="BR95" s="478"/>
      <c r="BS95" s="429"/>
      <c r="BT95" s="429"/>
      <c r="BU95" s="429"/>
      <c r="BV95" s="429"/>
      <c r="BW95" s="429"/>
      <c r="BX95" s="2069"/>
      <c r="BY95" s="1807"/>
      <c r="BZ95" s="1807"/>
      <c r="CA95" s="1807"/>
      <c r="CB95" s="1807"/>
      <c r="CC95" s="1807"/>
      <c r="CD95" s="1807"/>
      <c r="CE95" s="1807"/>
      <c r="CF95" s="1807"/>
      <c r="CG95" s="1807"/>
      <c r="CH95" s="1807"/>
      <c r="CI95" s="1807"/>
      <c r="CJ95" s="1807"/>
      <c r="CK95" s="1807"/>
      <c r="CL95" s="1807"/>
      <c r="CM95" s="1807"/>
      <c r="CN95" s="1807"/>
      <c r="CO95" s="1807"/>
      <c r="CP95" s="1807"/>
      <c r="CQ95" s="1807"/>
      <c r="CR95" s="1807"/>
      <c r="CS95" s="1807"/>
      <c r="CT95" s="1807"/>
      <c r="CU95" s="1807"/>
      <c r="CV95" s="1807"/>
      <c r="CW95" s="1807"/>
      <c r="CX95" s="1807"/>
      <c r="CY95" s="1807"/>
      <c r="CZ95" s="1807"/>
    </row>
    <row r="96" s="130" customFormat="true" ht="15" customHeight="true" x14ac:dyDescent="0.2">
      <c r="A96" s="273"/>
      <c r="B96" s="292"/>
      <c r="C96" s="351"/>
      <c r="D96" s="352"/>
      <c r="E96" s="352"/>
      <c r="F96" s="352"/>
      <c r="G96" s="353"/>
      <c r="H96" s="354"/>
      <c r="I96" s="352"/>
      <c r="J96" s="352"/>
      <c r="K96" s="352"/>
      <c r="L96" s="355"/>
      <c r="M96" s="356"/>
      <c r="N96" s="352"/>
      <c r="O96" s="352"/>
      <c r="P96" s="352"/>
      <c r="Q96" s="353"/>
      <c r="R96" s="356"/>
      <c r="S96" s="352"/>
      <c r="T96" s="352"/>
      <c r="U96" s="352"/>
      <c r="V96" s="352"/>
      <c r="W96" s="352"/>
      <c r="X96" s="1992"/>
      <c r="Y96" s="2036"/>
      <c r="Z96" s="2036"/>
      <c r="AA96" s="2036"/>
      <c r="AB96" s="2036"/>
      <c r="AC96" s="2036"/>
      <c r="AD96" s="2036"/>
      <c r="AE96" s="2036"/>
      <c r="AF96" s="2036"/>
      <c r="AG96" s="2036"/>
      <c r="AH96" s="2036"/>
      <c r="AI96" s="2036"/>
      <c r="AJ96" s="2036"/>
      <c r="AK96" s="2036"/>
      <c r="AL96" s="2036"/>
      <c r="AM96" s="2036"/>
      <c r="AN96" s="2036"/>
      <c r="AO96" s="2036"/>
      <c r="AP96" s="2036"/>
      <c r="AQ96" s="2036"/>
      <c r="AR96" s="2036"/>
      <c r="AS96" s="2036"/>
      <c r="AT96" s="2036"/>
      <c r="AU96" s="2036"/>
      <c r="AV96" s="2036"/>
      <c r="AW96" s="2036"/>
      <c r="AX96" s="2036"/>
      <c r="AY96" s="2036"/>
      <c r="AZ96" s="237"/>
      <c r="BA96" s="265"/>
      <c r="BB96" s="168"/>
      <c r="BC96" s="470"/>
      <c r="BD96" s="429"/>
      <c r="BE96" s="429"/>
      <c r="BF96" s="429"/>
      <c r="BG96" s="471"/>
      <c r="BH96" s="478"/>
      <c r="BI96" s="429"/>
      <c r="BJ96" s="429"/>
      <c r="BK96" s="429"/>
      <c r="BL96" s="471"/>
      <c r="BM96" s="478"/>
      <c r="BN96" s="429"/>
      <c r="BO96" s="429"/>
      <c r="BP96" s="429"/>
      <c r="BQ96" s="471"/>
      <c r="BR96" s="478"/>
      <c r="BS96" s="429"/>
      <c r="BT96" s="429"/>
      <c r="BU96" s="429"/>
      <c r="BV96" s="429"/>
      <c r="BW96" s="429"/>
      <c r="BX96" s="2069"/>
      <c r="BY96" s="1807"/>
      <c r="BZ96" s="1807"/>
      <c r="CA96" s="1807"/>
      <c r="CB96" s="1807"/>
      <c r="CC96" s="1807"/>
      <c r="CD96" s="1807"/>
      <c r="CE96" s="1807"/>
      <c r="CF96" s="1807"/>
      <c r="CG96" s="1807"/>
      <c r="CH96" s="1807"/>
      <c r="CI96" s="1807"/>
      <c r="CJ96" s="1807"/>
      <c r="CK96" s="1807"/>
      <c r="CL96" s="1807"/>
      <c r="CM96" s="1807"/>
      <c r="CN96" s="1807"/>
      <c r="CO96" s="1807"/>
      <c r="CP96" s="1807"/>
      <c r="CQ96" s="1807"/>
      <c r="CR96" s="1807"/>
      <c r="CS96" s="1807"/>
      <c r="CT96" s="1807"/>
      <c r="CU96" s="1807"/>
      <c r="CV96" s="1807"/>
      <c r="CW96" s="1807"/>
      <c r="CX96" s="1807"/>
      <c r="CY96" s="1807"/>
      <c r="CZ96" s="1807"/>
    </row>
    <row r="97" s="130" customFormat="true" ht="15" customHeight="true" x14ac:dyDescent="0.2">
      <c r="A97" s="273"/>
      <c r="B97" s="292"/>
      <c r="C97" s="351"/>
      <c r="D97" s="352"/>
      <c r="E97" s="352"/>
      <c r="F97" s="352"/>
      <c r="G97" s="353"/>
      <c r="H97" s="354"/>
      <c r="I97" s="352"/>
      <c r="J97" s="352"/>
      <c r="K97" s="352"/>
      <c r="L97" s="355"/>
      <c r="M97" s="356"/>
      <c r="N97" s="352"/>
      <c r="O97" s="352"/>
      <c r="P97" s="352"/>
      <c r="Q97" s="353"/>
      <c r="R97" s="356"/>
      <c r="S97" s="352"/>
      <c r="T97" s="352"/>
      <c r="U97" s="352"/>
      <c r="V97" s="352"/>
      <c r="W97" s="352"/>
      <c r="X97" s="1992"/>
      <c r="Y97" s="2036"/>
      <c r="Z97" s="2036"/>
      <c r="AA97" s="2036"/>
      <c r="AB97" s="2036"/>
      <c r="AC97" s="2036"/>
      <c r="AD97" s="2036"/>
      <c r="AE97" s="2036"/>
      <c r="AF97" s="2036"/>
      <c r="AG97" s="2036"/>
      <c r="AH97" s="2036"/>
      <c r="AI97" s="2036"/>
      <c r="AJ97" s="2036"/>
      <c r="AK97" s="2036"/>
      <c r="AL97" s="2036"/>
      <c r="AM97" s="2036"/>
      <c r="AN97" s="2036"/>
      <c r="AO97" s="2036"/>
      <c r="AP97" s="2036"/>
      <c r="AQ97" s="2036"/>
      <c r="AR97" s="2036"/>
      <c r="AS97" s="2036"/>
      <c r="AT97" s="2036"/>
      <c r="AU97" s="2036"/>
      <c r="AV97" s="2036"/>
      <c r="AW97" s="2036"/>
      <c r="AX97" s="2036"/>
      <c r="AY97" s="2036"/>
      <c r="AZ97" s="237"/>
      <c r="BA97" s="265"/>
      <c r="BB97" s="168"/>
      <c r="BC97" s="470"/>
      <c r="BD97" s="429"/>
      <c r="BE97" s="429"/>
      <c r="BF97" s="429"/>
      <c r="BG97" s="471"/>
      <c r="BH97" s="478"/>
      <c r="BI97" s="429"/>
      <c r="BJ97" s="429"/>
      <c r="BK97" s="429"/>
      <c r="BL97" s="471"/>
      <c r="BM97" s="478"/>
      <c r="BN97" s="429"/>
      <c r="BO97" s="429"/>
      <c r="BP97" s="429"/>
      <c r="BQ97" s="471"/>
      <c r="BR97" s="478"/>
      <c r="BS97" s="429"/>
      <c r="BT97" s="429"/>
      <c r="BU97" s="429"/>
      <c r="BV97" s="429"/>
      <c r="BW97" s="429"/>
      <c r="BX97" s="2069"/>
      <c r="BY97" s="1807"/>
      <c r="BZ97" s="1807"/>
      <c r="CA97" s="1807"/>
      <c r="CB97" s="1807"/>
      <c r="CC97" s="1807"/>
      <c r="CD97" s="1807"/>
      <c r="CE97" s="1807"/>
      <c r="CF97" s="1807"/>
      <c r="CG97" s="1807"/>
      <c r="CH97" s="1807"/>
      <c r="CI97" s="1807"/>
      <c r="CJ97" s="1807"/>
      <c r="CK97" s="1807"/>
      <c r="CL97" s="1807"/>
      <c r="CM97" s="1807"/>
      <c r="CN97" s="1807"/>
      <c r="CO97" s="1807"/>
      <c r="CP97" s="1807"/>
      <c r="CQ97" s="1807"/>
      <c r="CR97" s="1807"/>
      <c r="CS97" s="1807"/>
      <c r="CT97" s="1807"/>
      <c r="CU97" s="1807"/>
      <c r="CV97" s="1807"/>
      <c r="CW97" s="1807"/>
      <c r="CX97" s="1807"/>
      <c r="CY97" s="1807"/>
      <c r="CZ97" s="1807"/>
    </row>
    <row r="98" s="130" customFormat="true" ht="15" customHeight="true" x14ac:dyDescent="0.2">
      <c r="A98" s="273"/>
      <c r="B98" s="292"/>
      <c r="C98" s="351"/>
      <c r="D98" s="352"/>
      <c r="E98" s="352"/>
      <c r="F98" s="352"/>
      <c r="G98" s="353"/>
      <c r="H98" s="354"/>
      <c r="I98" s="352"/>
      <c r="J98" s="352"/>
      <c r="K98" s="352"/>
      <c r="L98" s="355"/>
      <c r="M98" s="356"/>
      <c r="N98" s="352"/>
      <c r="O98" s="352"/>
      <c r="P98" s="352"/>
      <c r="Q98" s="353"/>
      <c r="R98" s="356"/>
      <c r="S98" s="352"/>
      <c r="T98" s="352"/>
      <c r="U98" s="352"/>
      <c r="V98" s="352"/>
      <c r="W98" s="352"/>
      <c r="X98" s="1992"/>
      <c r="Y98" s="2036"/>
      <c r="Z98" s="2036"/>
      <c r="AA98" s="2036"/>
      <c r="AB98" s="2036"/>
      <c r="AC98" s="2036"/>
      <c r="AD98" s="2036"/>
      <c r="AE98" s="2036"/>
      <c r="AF98" s="2036"/>
      <c r="AG98" s="2036"/>
      <c r="AH98" s="2036"/>
      <c r="AI98" s="2036"/>
      <c r="AJ98" s="2036"/>
      <c r="AK98" s="2036"/>
      <c r="AL98" s="2036"/>
      <c r="AM98" s="2036"/>
      <c r="AN98" s="2036"/>
      <c r="AO98" s="2036"/>
      <c r="AP98" s="2036"/>
      <c r="AQ98" s="2036"/>
      <c r="AR98" s="2036"/>
      <c r="AS98" s="2036"/>
      <c r="AT98" s="2036"/>
      <c r="AU98" s="2036"/>
      <c r="AV98" s="2036"/>
      <c r="AW98" s="2036"/>
      <c r="AX98" s="2036"/>
      <c r="AY98" s="2036"/>
      <c r="AZ98" s="237"/>
      <c r="BA98" s="265"/>
      <c r="BB98" s="168"/>
      <c r="BC98" s="470"/>
      <c r="BD98" s="429"/>
      <c r="BE98" s="429"/>
      <c r="BF98" s="429"/>
      <c r="BG98" s="471"/>
      <c r="BH98" s="478"/>
      <c r="BI98" s="429"/>
      <c r="BJ98" s="429"/>
      <c r="BK98" s="429"/>
      <c r="BL98" s="471"/>
      <c r="BM98" s="478"/>
      <c r="BN98" s="429"/>
      <c r="BO98" s="429"/>
      <c r="BP98" s="429"/>
      <c r="BQ98" s="471"/>
      <c r="BR98" s="478"/>
      <c r="BS98" s="429"/>
      <c r="BT98" s="429"/>
      <c r="BU98" s="429"/>
      <c r="BV98" s="429"/>
      <c r="BW98" s="429"/>
      <c r="BX98" s="2069"/>
      <c r="BY98" s="1807"/>
      <c r="BZ98" s="1807"/>
      <c r="CA98" s="1807"/>
      <c r="CB98" s="1807"/>
      <c r="CC98" s="1807"/>
      <c r="CD98" s="1807"/>
      <c r="CE98" s="1807"/>
      <c r="CF98" s="1807"/>
      <c r="CG98" s="1807"/>
      <c r="CH98" s="1807"/>
      <c r="CI98" s="1807"/>
      <c r="CJ98" s="1807"/>
      <c r="CK98" s="1807"/>
      <c r="CL98" s="1807"/>
      <c r="CM98" s="1807"/>
      <c r="CN98" s="1807"/>
      <c r="CO98" s="1807"/>
      <c r="CP98" s="1807"/>
      <c r="CQ98" s="1807"/>
      <c r="CR98" s="1807"/>
      <c r="CS98" s="1807"/>
      <c r="CT98" s="1807"/>
      <c r="CU98" s="1807"/>
      <c r="CV98" s="1807"/>
      <c r="CW98" s="1807"/>
      <c r="CX98" s="1807"/>
      <c r="CY98" s="1807"/>
      <c r="CZ98" s="1807"/>
    </row>
    <row r="99" s="130" customFormat="true" ht="15" customHeight="true" x14ac:dyDescent="0.2">
      <c r="A99" s="273"/>
      <c r="B99" s="292"/>
      <c r="C99" s="351"/>
      <c r="D99" s="352"/>
      <c r="E99" s="352"/>
      <c r="F99" s="352"/>
      <c r="G99" s="353"/>
      <c r="H99" s="354"/>
      <c r="I99" s="352"/>
      <c r="J99" s="352"/>
      <c r="K99" s="352"/>
      <c r="L99" s="355"/>
      <c r="M99" s="356"/>
      <c r="N99" s="352"/>
      <c r="O99" s="352"/>
      <c r="P99" s="352"/>
      <c r="Q99" s="353"/>
      <c r="R99" s="356"/>
      <c r="S99" s="352"/>
      <c r="T99" s="352"/>
      <c r="U99" s="352"/>
      <c r="V99" s="352"/>
      <c r="W99" s="352"/>
      <c r="X99" s="1992"/>
      <c r="Y99" s="2036"/>
      <c r="Z99" s="2036"/>
      <c r="AA99" s="2036"/>
      <c r="AB99" s="2036"/>
      <c r="AC99" s="2036"/>
      <c r="AD99" s="2036"/>
      <c r="AE99" s="2036"/>
      <c r="AF99" s="2036"/>
      <c r="AG99" s="2036"/>
      <c r="AH99" s="2036"/>
      <c r="AI99" s="2036"/>
      <c r="AJ99" s="2036"/>
      <c r="AK99" s="2036"/>
      <c r="AL99" s="2036"/>
      <c r="AM99" s="2036"/>
      <c r="AN99" s="2036"/>
      <c r="AO99" s="2036"/>
      <c r="AP99" s="2036"/>
      <c r="AQ99" s="2036"/>
      <c r="AR99" s="2036"/>
      <c r="AS99" s="2036"/>
      <c r="AT99" s="2036"/>
      <c r="AU99" s="2036"/>
      <c r="AV99" s="2036"/>
      <c r="AW99" s="2036"/>
      <c r="AX99" s="2036"/>
      <c r="AY99" s="2036"/>
      <c r="AZ99" s="237"/>
      <c r="BA99" s="265"/>
      <c r="BB99" s="168"/>
      <c r="BC99" s="470"/>
      <c r="BD99" s="429"/>
      <c r="BE99" s="429"/>
      <c r="BF99" s="429"/>
      <c r="BG99" s="471"/>
      <c r="BH99" s="478"/>
      <c r="BI99" s="429"/>
      <c r="BJ99" s="429"/>
      <c r="BK99" s="429"/>
      <c r="BL99" s="471"/>
      <c r="BM99" s="478"/>
      <c r="BN99" s="429"/>
      <c r="BO99" s="429"/>
      <c r="BP99" s="429"/>
      <c r="BQ99" s="471"/>
      <c r="BR99" s="478"/>
      <c r="BS99" s="429"/>
      <c r="BT99" s="429"/>
      <c r="BU99" s="429"/>
      <c r="BV99" s="429"/>
      <c r="BW99" s="429"/>
      <c r="BX99" s="2069"/>
      <c r="BY99" s="1807"/>
      <c r="BZ99" s="1807"/>
      <c r="CA99" s="1807"/>
      <c r="CB99" s="1807"/>
      <c r="CC99" s="1807"/>
      <c r="CD99" s="1807"/>
      <c r="CE99" s="1807"/>
      <c r="CF99" s="1807"/>
      <c r="CG99" s="1807"/>
      <c r="CH99" s="1807"/>
      <c r="CI99" s="1807"/>
      <c r="CJ99" s="1807"/>
      <c r="CK99" s="1807"/>
      <c r="CL99" s="1807"/>
      <c r="CM99" s="1807"/>
      <c r="CN99" s="1807"/>
      <c r="CO99" s="1807"/>
      <c r="CP99" s="1807"/>
      <c r="CQ99" s="1807"/>
      <c r="CR99" s="1807"/>
      <c r="CS99" s="1807"/>
      <c r="CT99" s="1807"/>
      <c r="CU99" s="1807"/>
      <c r="CV99" s="1807"/>
      <c r="CW99" s="1807"/>
      <c r="CX99" s="1807"/>
      <c r="CY99" s="1807"/>
      <c r="CZ99" s="1807"/>
    </row>
    <row r="100" s="130" customFormat="true" ht="15" customHeight="true" x14ac:dyDescent="0.2">
      <c r="A100" s="273"/>
      <c r="B100" s="292"/>
      <c r="C100" s="351"/>
      <c r="D100" s="352"/>
      <c r="E100" s="352"/>
      <c r="F100" s="352"/>
      <c r="G100" s="353"/>
      <c r="H100" s="354"/>
      <c r="I100" s="352"/>
      <c r="J100" s="352"/>
      <c r="K100" s="352"/>
      <c r="L100" s="355"/>
      <c r="M100" s="356"/>
      <c r="N100" s="352"/>
      <c r="O100" s="352"/>
      <c r="P100" s="352"/>
      <c r="Q100" s="353"/>
      <c r="R100" s="356"/>
      <c r="S100" s="352"/>
      <c r="T100" s="352"/>
      <c r="U100" s="352"/>
      <c r="V100" s="352"/>
      <c r="W100" s="352"/>
      <c r="X100" s="1992"/>
      <c r="Y100" s="2036"/>
      <c r="Z100" s="2036"/>
      <c r="AA100" s="2036"/>
      <c r="AB100" s="2036"/>
      <c r="AC100" s="2036"/>
      <c r="AD100" s="2036"/>
      <c r="AE100" s="2036"/>
      <c r="AF100" s="2036"/>
      <c r="AG100" s="2036"/>
      <c r="AH100" s="2036"/>
      <c r="AI100" s="2036"/>
      <c r="AJ100" s="2036"/>
      <c r="AK100" s="2036"/>
      <c r="AL100" s="2036"/>
      <c r="AM100" s="2036"/>
      <c r="AN100" s="2036"/>
      <c r="AO100" s="2036"/>
      <c r="AP100" s="2036"/>
      <c r="AQ100" s="2036"/>
      <c r="AR100" s="2036"/>
      <c r="AS100" s="2036"/>
      <c r="AT100" s="2036"/>
      <c r="AU100" s="2036"/>
      <c r="AV100" s="2036"/>
      <c r="AW100" s="2036"/>
      <c r="AX100" s="2036"/>
      <c r="AY100" s="2036"/>
      <c r="AZ100" s="237"/>
      <c r="BA100" s="265"/>
      <c r="BB100" s="168"/>
      <c r="BC100" s="470"/>
      <c r="BD100" s="429"/>
      <c r="BE100" s="429"/>
      <c r="BF100" s="429"/>
      <c r="BG100" s="471"/>
      <c r="BH100" s="478"/>
      <c r="BI100" s="429"/>
      <c r="BJ100" s="429"/>
      <c r="BK100" s="429"/>
      <c r="BL100" s="471"/>
      <c r="BM100" s="478"/>
      <c r="BN100" s="429"/>
      <c r="BO100" s="429"/>
      <c r="BP100" s="429"/>
      <c r="BQ100" s="471"/>
      <c r="BR100" s="478"/>
      <c r="BS100" s="429"/>
      <c r="BT100" s="429"/>
      <c r="BU100" s="429"/>
      <c r="BV100" s="429"/>
      <c r="BW100" s="429"/>
      <c r="BX100" s="2069"/>
      <c r="BY100" s="1807"/>
      <c r="BZ100" s="1807"/>
      <c r="CA100" s="1807"/>
      <c r="CB100" s="1807"/>
      <c r="CC100" s="1807"/>
      <c r="CD100" s="1807"/>
      <c r="CE100" s="1807"/>
      <c r="CF100" s="1807"/>
      <c r="CG100" s="1807"/>
      <c r="CH100" s="1807"/>
      <c r="CI100" s="1807"/>
      <c r="CJ100" s="1807"/>
      <c r="CK100" s="1807"/>
      <c r="CL100" s="1807"/>
      <c r="CM100" s="1807"/>
      <c r="CN100" s="1807"/>
      <c r="CO100" s="1807"/>
      <c r="CP100" s="1807"/>
      <c r="CQ100" s="1807"/>
      <c r="CR100" s="1807"/>
      <c r="CS100" s="1807"/>
      <c r="CT100" s="1807"/>
      <c r="CU100" s="1807"/>
      <c r="CV100" s="1807"/>
      <c r="CW100" s="1807"/>
      <c r="CX100" s="1807"/>
      <c r="CY100" s="1807"/>
      <c r="CZ100" s="1807"/>
    </row>
    <row r="101" s="130" customFormat="true" ht="15" customHeight="true" x14ac:dyDescent="0.2">
      <c r="A101" s="273"/>
      <c r="B101" s="292"/>
      <c r="C101" s="351"/>
      <c r="D101" s="352"/>
      <c r="E101" s="352"/>
      <c r="F101" s="352"/>
      <c r="G101" s="353"/>
      <c r="H101" s="354"/>
      <c r="I101" s="352"/>
      <c r="J101" s="352"/>
      <c r="K101" s="352"/>
      <c r="L101" s="355"/>
      <c r="M101" s="356"/>
      <c r="N101" s="352"/>
      <c r="O101" s="352"/>
      <c r="P101" s="352"/>
      <c r="Q101" s="353"/>
      <c r="R101" s="356"/>
      <c r="S101" s="352"/>
      <c r="T101" s="352"/>
      <c r="U101" s="352"/>
      <c r="V101" s="352"/>
      <c r="W101" s="352"/>
      <c r="X101" s="1992"/>
      <c r="Y101" s="2036"/>
      <c r="Z101" s="2036"/>
      <c r="AA101" s="2036"/>
      <c r="AB101" s="2036"/>
      <c r="AC101" s="2036"/>
      <c r="AD101" s="2036"/>
      <c r="AE101" s="2036"/>
      <c r="AF101" s="2036"/>
      <c r="AG101" s="2036"/>
      <c r="AH101" s="2036"/>
      <c r="AI101" s="2036"/>
      <c r="AJ101" s="2036"/>
      <c r="AK101" s="2036"/>
      <c r="AL101" s="2036"/>
      <c r="AM101" s="2036"/>
      <c r="AN101" s="2036"/>
      <c r="AO101" s="2036"/>
      <c r="AP101" s="2036"/>
      <c r="AQ101" s="2036"/>
      <c r="AR101" s="2036"/>
      <c r="AS101" s="2036"/>
      <c r="AT101" s="2036"/>
      <c r="AU101" s="2036"/>
      <c r="AV101" s="2036"/>
      <c r="AW101" s="2036"/>
      <c r="AX101" s="2036"/>
      <c r="AY101" s="2036"/>
      <c r="AZ101" s="237"/>
      <c r="BA101" s="265"/>
      <c r="BB101" s="168"/>
      <c r="BC101" s="470"/>
      <c r="BD101" s="429"/>
      <c r="BE101" s="429"/>
      <c r="BF101" s="429"/>
      <c r="BG101" s="471"/>
      <c r="BH101" s="478"/>
      <c r="BI101" s="429"/>
      <c r="BJ101" s="429"/>
      <c r="BK101" s="429"/>
      <c r="BL101" s="471"/>
      <c r="BM101" s="478"/>
      <c r="BN101" s="429"/>
      <c r="BO101" s="429"/>
      <c r="BP101" s="429"/>
      <c r="BQ101" s="471"/>
      <c r="BR101" s="478"/>
      <c r="BS101" s="429"/>
      <c r="BT101" s="429"/>
      <c r="BU101" s="429"/>
      <c r="BV101" s="429"/>
      <c r="BW101" s="429"/>
      <c r="BX101" s="2069"/>
      <c r="BY101" s="1807"/>
      <c r="BZ101" s="1807"/>
      <c r="CA101" s="1807"/>
      <c r="CB101" s="1807"/>
      <c r="CC101" s="1807"/>
      <c r="CD101" s="1807"/>
      <c r="CE101" s="1807"/>
      <c r="CF101" s="1807"/>
      <c r="CG101" s="1807"/>
      <c r="CH101" s="1807"/>
      <c r="CI101" s="1807"/>
      <c r="CJ101" s="1807"/>
      <c r="CK101" s="1807"/>
      <c r="CL101" s="1807"/>
      <c r="CM101" s="1807"/>
      <c r="CN101" s="1807"/>
      <c r="CO101" s="1807"/>
      <c r="CP101" s="1807"/>
      <c r="CQ101" s="1807"/>
      <c r="CR101" s="1807"/>
      <c r="CS101" s="1807"/>
      <c r="CT101" s="1807"/>
      <c r="CU101" s="1807"/>
      <c r="CV101" s="1807"/>
      <c r="CW101" s="1807"/>
      <c r="CX101" s="1807"/>
      <c r="CY101" s="1807"/>
      <c r="CZ101" s="1807"/>
    </row>
    <row r="102" s="130" customFormat="true" ht="15" customHeight="true" x14ac:dyDescent="0.2">
      <c r="A102" s="273"/>
      <c r="B102" s="292"/>
      <c r="C102" s="351"/>
      <c r="D102" s="352"/>
      <c r="E102" s="352"/>
      <c r="F102" s="352"/>
      <c r="G102" s="353"/>
      <c r="H102" s="354"/>
      <c r="I102" s="352"/>
      <c r="J102" s="352"/>
      <c r="K102" s="352"/>
      <c r="L102" s="355"/>
      <c r="M102" s="356"/>
      <c r="N102" s="352"/>
      <c r="O102" s="352"/>
      <c r="P102" s="352"/>
      <c r="Q102" s="353"/>
      <c r="R102" s="356"/>
      <c r="S102" s="352"/>
      <c r="T102" s="352"/>
      <c r="U102" s="352"/>
      <c r="V102" s="352"/>
      <c r="W102" s="352"/>
      <c r="X102" s="1992"/>
      <c r="Y102" s="2036"/>
      <c r="Z102" s="2036"/>
      <c r="AA102" s="2036"/>
      <c r="AB102" s="2036"/>
      <c r="AC102" s="2036"/>
      <c r="AD102" s="2036"/>
      <c r="AE102" s="2036"/>
      <c r="AF102" s="2036"/>
      <c r="AG102" s="2036"/>
      <c r="AH102" s="2036"/>
      <c r="AI102" s="2036"/>
      <c r="AJ102" s="2036"/>
      <c r="AK102" s="2036"/>
      <c r="AL102" s="2036"/>
      <c r="AM102" s="2036"/>
      <c r="AN102" s="2036"/>
      <c r="AO102" s="2036"/>
      <c r="AP102" s="2036"/>
      <c r="AQ102" s="2036"/>
      <c r="AR102" s="2036"/>
      <c r="AS102" s="2036"/>
      <c r="AT102" s="2036"/>
      <c r="AU102" s="2036"/>
      <c r="AV102" s="2036"/>
      <c r="AW102" s="2036"/>
      <c r="AX102" s="2036"/>
      <c r="AY102" s="2036"/>
      <c r="AZ102" s="237"/>
      <c r="BA102" s="265"/>
      <c r="BB102" s="168"/>
      <c r="BC102" s="470"/>
      <c r="BD102" s="429"/>
      <c r="BE102" s="429"/>
      <c r="BF102" s="429"/>
      <c r="BG102" s="471"/>
      <c r="BH102" s="478"/>
      <c r="BI102" s="429"/>
      <c r="BJ102" s="429"/>
      <c r="BK102" s="429"/>
      <c r="BL102" s="471"/>
      <c r="BM102" s="478"/>
      <c r="BN102" s="429"/>
      <c r="BO102" s="429"/>
      <c r="BP102" s="429"/>
      <c r="BQ102" s="471"/>
      <c r="BR102" s="478"/>
      <c r="BS102" s="429"/>
      <c r="BT102" s="429"/>
      <c r="BU102" s="429"/>
      <c r="BV102" s="429"/>
      <c r="BW102" s="429"/>
      <c r="BX102" s="2069"/>
      <c r="BY102" s="1807"/>
      <c r="BZ102" s="1807"/>
      <c r="CA102" s="1807"/>
      <c r="CB102" s="1807"/>
      <c r="CC102" s="1807"/>
      <c r="CD102" s="1807"/>
      <c r="CE102" s="1807"/>
      <c r="CF102" s="1807"/>
      <c r="CG102" s="1807"/>
      <c r="CH102" s="1807"/>
      <c r="CI102" s="1807"/>
      <c r="CJ102" s="1807"/>
      <c r="CK102" s="1807"/>
      <c r="CL102" s="1807"/>
      <c r="CM102" s="1807"/>
      <c r="CN102" s="1807"/>
      <c r="CO102" s="1807"/>
      <c r="CP102" s="1807"/>
      <c r="CQ102" s="1807"/>
      <c r="CR102" s="1807"/>
      <c r="CS102" s="1807"/>
      <c r="CT102" s="1807"/>
      <c r="CU102" s="1807"/>
      <c r="CV102" s="1807"/>
      <c r="CW102" s="1807"/>
      <c r="CX102" s="1807"/>
      <c r="CY102" s="1807"/>
      <c r="CZ102" s="1807"/>
    </row>
    <row r="103" s="130" customFormat="true" ht="15" customHeight="true" x14ac:dyDescent="0.2">
      <c r="A103" s="273"/>
      <c r="B103" s="292"/>
      <c r="C103" s="351"/>
      <c r="D103" s="352"/>
      <c r="E103" s="352"/>
      <c r="F103" s="352"/>
      <c r="G103" s="353"/>
      <c r="H103" s="354"/>
      <c r="I103" s="352"/>
      <c r="J103" s="352"/>
      <c r="K103" s="352"/>
      <c r="L103" s="355"/>
      <c r="M103" s="356"/>
      <c r="N103" s="352"/>
      <c r="O103" s="352"/>
      <c r="P103" s="352"/>
      <c r="Q103" s="353"/>
      <c r="R103" s="356"/>
      <c r="S103" s="352"/>
      <c r="T103" s="352"/>
      <c r="U103" s="352"/>
      <c r="V103" s="352"/>
      <c r="W103" s="352"/>
      <c r="X103" s="1992"/>
      <c r="Y103" s="2036"/>
      <c r="Z103" s="2036"/>
      <c r="AA103" s="2036"/>
      <c r="AB103" s="2036"/>
      <c r="AC103" s="2036"/>
      <c r="AD103" s="2036"/>
      <c r="AE103" s="2036"/>
      <c r="AF103" s="2036"/>
      <c r="AG103" s="2036"/>
      <c r="AH103" s="2036"/>
      <c r="AI103" s="2036"/>
      <c r="AJ103" s="2036"/>
      <c r="AK103" s="2036"/>
      <c r="AL103" s="2036"/>
      <c r="AM103" s="2036"/>
      <c r="AN103" s="2036"/>
      <c r="AO103" s="2036"/>
      <c r="AP103" s="2036"/>
      <c r="AQ103" s="2036"/>
      <c r="AR103" s="2036"/>
      <c r="AS103" s="2036"/>
      <c r="AT103" s="2036"/>
      <c r="AU103" s="2036"/>
      <c r="AV103" s="2036"/>
      <c r="AW103" s="2036"/>
      <c r="AX103" s="2036"/>
      <c r="AY103" s="2036"/>
      <c r="AZ103" s="237"/>
      <c r="BA103" s="265"/>
      <c r="BB103" s="168"/>
      <c r="BC103" s="470"/>
      <c r="BD103" s="429"/>
      <c r="BE103" s="429"/>
      <c r="BF103" s="429"/>
      <c r="BG103" s="471"/>
      <c r="BH103" s="478"/>
      <c r="BI103" s="429"/>
      <c r="BJ103" s="429"/>
      <c r="BK103" s="429"/>
      <c r="BL103" s="471"/>
      <c r="BM103" s="478"/>
      <c r="BN103" s="429"/>
      <c r="BO103" s="429"/>
      <c r="BP103" s="429"/>
      <c r="BQ103" s="471"/>
      <c r="BR103" s="478"/>
      <c r="BS103" s="429"/>
      <c r="BT103" s="429"/>
      <c r="BU103" s="429"/>
      <c r="BV103" s="429"/>
      <c r="BW103" s="429"/>
      <c r="BX103" s="2069"/>
      <c r="BY103" s="1807"/>
      <c r="BZ103" s="1807"/>
      <c r="CA103" s="1807"/>
      <c r="CB103" s="1807"/>
      <c r="CC103" s="1807"/>
      <c r="CD103" s="1807"/>
      <c r="CE103" s="1807"/>
      <c r="CF103" s="1807"/>
      <c r="CG103" s="1807"/>
      <c r="CH103" s="1807"/>
      <c r="CI103" s="1807"/>
      <c r="CJ103" s="1807"/>
      <c r="CK103" s="1807"/>
      <c r="CL103" s="1807"/>
      <c r="CM103" s="1807"/>
      <c r="CN103" s="1807"/>
      <c r="CO103" s="1807"/>
      <c r="CP103" s="1807"/>
      <c r="CQ103" s="1807"/>
      <c r="CR103" s="1807"/>
      <c r="CS103" s="1807"/>
      <c r="CT103" s="1807"/>
      <c r="CU103" s="1807"/>
      <c r="CV103" s="1807"/>
      <c r="CW103" s="1807"/>
      <c r="CX103" s="1807"/>
      <c r="CY103" s="1807"/>
      <c r="CZ103" s="1807"/>
    </row>
    <row r="104" s="130" customFormat="true" ht="15" customHeight="true" x14ac:dyDescent="0.2">
      <c r="A104" s="273"/>
      <c r="B104" s="292"/>
      <c r="C104" s="351"/>
      <c r="D104" s="352"/>
      <c r="E104" s="352"/>
      <c r="F104" s="352"/>
      <c r="G104" s="353"/>
      <c r="H104" s="354"/>
      <c r="I104" s="352"/>
      <c r="J104" s="352"/>
      <c r="K104" s="352"/>
      <c r="L104" s="355"/>
      <c r="M104" s="356"/>
      <c r="N104" s="352"/>
      <c r="O104" s="352"/>
      <c r="P104" s="352"/>
      <c r="Q104" s="353"/>
      <c r="R104" s="356"/>
      <c r="S104" s="352"/>
      <c r="T104" s="352"/>
      <c r="U104" s="352"/>
      <c r="V104" s="352"/>
      <c r="W104" s="352"/>
      <c r="X104" s="1992"/>
      <c r="Y104" s="2036"/>
      <c r="Z104" s="2036"/>
      <c r="AA104" s="2036"/>
      <c r="AB104" s="2036"/>
      <c r="AC104" s="2036"/>
      <c r="AD104" s="2036"/>
      <c r="AE104" s="2036"/>
      <c r="AF104" s="2036"/>
      <c r="AG104" s="2036"/>
      <c r="AH104" s="2036"/>
      <c r="AI104" s="2036"/>
      <c r="AJ104" s="2036"/>
      <c r="AK104" s="2036"/>
      <c r="AL104" s="2036"/>
      <c r="AM104" s="2036"/>
      <c r="AN104" s="2036"/>
      <c r="AO104" s="2036"/>
      <c r="AP104" s="2036"/>
      <c r="AQ104" s="2036"/>
      <c r="AR104" s="2036"/>
      <c r="AS104" s="2036"/>
      <c r="AT104" s="2036"/>
      <c r="AU104" s="2036"/>
      <c r="AV104" s="2036"/>
      <c r="AW104" s="2036"/>
      <c r="AX104" s="2036"/>
      <c r="AY104" s="2036"/>
      <c r="AZ104" s="237"/>
      <c r="BA104" s="265"/>
      <c r="BB104" s="168"/>
      <c r="BC104" s="470"/>
      <c r="BD104" s="429"/>
      <c r="BE104" s="429"/>
      <c r="BF104" s="429"/>
      <c r="BG104" s="471"/>
      <c r="BH104" s="478"/>
      <c r="BI104" s="429"/>
      <c r="BJ104" s="429"/>
      <c r="BK104" s="429"/>
      <c r="BL104" s="471"/>
      <c r="BM104" s="478"/>
      <c r="BN104" s="429"/>
      <c r="BO104" s="429"/>
      <c r="BP104" s="429"/>
      <c r="BQ104" s="471"/>
      <c r="BR104" s="478"/>
      <c r="BS104" s="429"/>
      <c r="BT104" s="429"/>
      <c r="BU104" s="429"/>
      <c r="BV104" s="429"/>
      <c r="BW104" s="429"/>
      <c r="BX104" s="2069"/>
      <c r="BY104" s="1807"/>
      <c r="BZ104" s="1807"/>
      <c r="CA104" s="1807"/>
      <c r="CB104" s="1807"/>
      <c r="CC104" s="1807"/>
      <c r="CD104" s="1807"/>
      <c r="CE104" s="1807"/>
      <c r="CF104" s="1807"/>
      <c r="CG104" s="1807"/>
      <c r="CH104" s="1807"/>
      <c r="CI104" s="1807"/>
      <c r="CJ104" s="1807"/>
      <c r="CK104" s="1807"/>
      <c r="CL104" s="1807"/>
      <c r="CM104" s="1807"/>
      <c r="CN104" s="1807"/>
      <c r="CO104" s="1807"/>
      <c r="CP104" s="1807"/>
      <c r="CQ104" s="1807"/>
      <c r="CR104" s="1807"/>
      <c r="CS104" s="1807"/>
      <c r="CT104" s="1807"/>
      <c r="CU104" s="1807"/>
      <c r="CV104" s="1807"/>
      <c r="CW104" s="1807"/>
      <c r="CX104" s="1807"/>
      <c r="CY104" s="1807"/>
      <c r="CZ104" s="1807"/>
    </row>
    <row r="105" s="130" customFormat="true" ht="15" customHeight="true" x14ac:dyDescent="0.2">
      <c r="A105" s="281"/>
      <c r="B105" s="293"/>
      <c r="C105" s="357"/>
      <c r="D105" s="358"/>
      <c r="E105" s="358"/>
      <c r="F105" s="358"/>
      <c r="G105" s="359"/>
      <c r="H105" s="360"/>
      <c r="I105" s="358"/>
      <c r="J105" s="358"/>
      <c r="K105" s="358"/>
      <c r="L105" s="361"/>
      <c r="M105" s="362"/>
      <c r="N105" s="358"/>
      <c r="O105" s="358"/>
      <c r="P105" s="358"/>
      <c r="Q105" s="359"/>
      <c r="R105" s="362"/>
      <c r="S105" s="358"/>
      <c r="T105" s="358"/>
      <c r="U105" s="358"/>
      <c r="V105" s="358"/>
      <c r="W105" s="358"/>
      <c r="X105" s="1993"/>
      <c r="Y105" s="2036"/>
      <c r="Z105" s="2036"/>
      <c r="AA105" s="2036"/>
      <c r="AB105" s="2036"/>
      <c r="AC105" s="2036"/>
      <c r="AD105" s="2036"/>
      <c r="AE105" s="2036"/>
      <c r="AF105" s="2036"/>
      <c r="AG105" s="2036"/>
      <c r="AH105" s="2036"/>
      <c r="AI105" s="2036"/>
      <c r="AJ105" s="2036"/>
      <c r="AK105" s="2036"/>
      <c r="AL105" s="2036"/>
      <c r="AM105" s="2036"/>
      <c r="AN105" s="2036"/>
      <c r="AO105" s="2036"/>
      <c r="AP105" s="2036"/>
      <c r="AQ105" s="2036"/>
      <c r="AR105" s="2036"/>
      <c r="AS105" s="2036"/>
      <c r="AT105" s="2036"/>
      <c r="AU105" s="2036"/>
      <c r="AV105" s="2036"/>
      <c r="AW105" s="2036"/>
      <c r="AX105" s="2036"/>
      <c r="AY105" s="2036"/>
      <c r="AZ105" s="237"/>
      <c r="BA105" s="265"/>
      <c r="BB105" s="168"/>
      <c r="BC105" s="472"/>
      <c r="BD105" s="473"/>
      <c r="BE105" s="473"/>
      <c r="BF105" s="473"/>
      <c r="BG105" s="474"/>
      <c r="BH105" s="479"/>
      <c r="BI105" s="473"/>
      <c r="BJ105" s="473"/>
      <c r="BK105" s="473"/>
      <c r="BL105" s="474"/>
      <c r="BM105" s="479"/>
      <c r="BN105" s="473"/>
      <c r="BO105" s="473"/>
      <c r="BP105" s="473"/>
      <c r="BQ105" s="474"/>
      <c r="BR105" s="479"/>
      <c r="BS105" s="473"/>
      <c r="BT105" s="473"/>
      <c r="BU105" s="473"/>
      <c r="BV105" s="473"/>
      <c r="BW105" s="473"/>
      <c r="BX105" s="2070"/>
      <c r="BY105" s="1807"/>
      <c r="BZ105" s="1807"/>
      <c r="CA105" s="1807"/>
      <c r="CB105" s="1807"/>
      <c r="CC105" s="1807"/>
      <c r="CD105" s="1807"/>
      <c r="CE105" s="1807"/>
      <c r="CF105" s="1807"/>
      <c r="CG105" s="1807"/>
      <c r="CH105" s="1807"/>
      <c r="CI105" s="1807"/>
      <c r="CJ105" s="1807"/>
      <c r="CK105" s="1807"/>
      <c r="CL105" s="1807"/>
      <c r="CM105" s="1807"/>
      <c r="CN105" s="1807"/>
      <c r="CO105" s="1807"/>
      <c r="CP105" s="1807"/>
      <c r="CQ105" s="1807"/>
      <c r="CR105" s="1807"/>
      <c r="CS105" s="1807"/>
      <c r="CT105" s="1807"/>
      <c r="CU105" s="1807"/>
      <c r="CV105" s="1807"/>
      <c r="CW105" s="1807"/>
      <c r="CX105" s="1807"/>
      <c r="CY105" s="1807"/>
      <c r="CZ105" s="1807"/>
    </row>
    <row r="106" s="130" customFormat="true" ht="250.15" customHeight="true" x14ac:dyDescent="0.2">
      <c r="A106" s="424"/>
      <c r="B106" s="424"/>
      <c r="C106" s="424"/>
      <c r="D106" s="424"/>
      <c r="E106" s="424"/>
      <c r="F106" s="424"/>
      <c r="G106" s="424"/>
      <c r="H106" s="424"/>
      <c r="I106" s="424"/>
      <c r="J106" s="424"/>
      <c r="K106" s="424"/>
      <c r="L106" s="424"/>
      <c r="M106" s="424"/>
      <c r="N106" s="424"/>
      <c r="O106" s="424"/>
      <c r="P106" s="424"/>
      <c r="Q106" s="424"/>
      <c r="R106" s="424"/>
      <c r="S106" s="424"/>
      <c r="T106" s="424"/>
      <c r="U106" s="424"/>
      <c r="V106" s="424"/>
      <c r="W106" s="424"/>
      <c r="X106" s="424"/>
      <c r="Y106" s="237"/>
      <c r="Z106" s="237"/>
      <c r="AA106" s="237"/>
      <c r="AB106" s="237"/>
      <c r="AC106" s="237"/>
      <c r="AD106" s="237"/>
      <c r="AE106" s="237"/>
      <c r="AF106" s="237"/>
      <c r="AG106" s="237"/>
      <c r="AH106" s="237"/>
      <c r="AI106" s="237"/>
      <c r="AJ106" s="237"/>
      <c r="AK106" s="237"/>
      <c r="AL106" s="237"/>
      <c r="AM106" s="237"/>
      <c r="AN106" s="237"/>
      <c r="AO106" s="237"/>
      <c r="AP106" s="237"/>
      <c r="AQ106" s="237"/>
      <c r="AR106" s="237"/>
      <c r="AS106" s="237"/>
      <c r="AT106" s="237"/>
      <c r="AU106" s="237"/>
      <c r="AV106" s="237"/>
      <c r="AW106" s="237"/>
      <c r="AX106" s="237"/>
      <c r="AY106" s="237"/>
      <c r="AZ106" s="237"/>
      <c r="BA106" s="424"/>
      <c r="BB106" s="425"/>
      <c r="BC106" s="425"/>
      <c r="BD106" s="425"/>
      <c r="BE106" s="425"/>
      <c r="BF106" s="425"/>
      <c r="BG106" s="425"/>
      <c r="BH106" s="425"/>
      <c r="BI106" s="425"/>
      <c r="BJ106" s="425"/>
      <c r="BK106" s="425"/>
      <c r="BL106" s="425"/>
      <c r="BM106" s="425"/>
      <c r="BN106" s="425"/>
      <c r="BO106" s="425"/>
      <c r="BP106" s="425"/>
      <c r="BQ106" s="425"/>
      <c r="BR106" s="425"/>
      <c r="BS106" s="425"/>
      <c r="BT106" s="425"/>
      <c r="BU106" s="425"/>
      <c r="BV106" s="425"/>
      <c r="BW106" s="425"/>
      <c r="BX106" s="424"/>
      <c r="BY106" s="237"/>
      <c r="BZ106" s="237"/>
      <c r="CA106" s="237"/>
      <c r="CB106" s="237"/>
      <c r="CC106" s="237"/>
      <c r="CD106" s="237"/>
      <c r="CE106" s="237"/>
      <c r="CF106" s="237"/>
      <c r="CG106" s="237"/>
      <c r="CH106" s="237"/>
      <c r="CI106" s="237"/>
      <c r="CJ106" s="237"/>
      <c r="CK106" s="237"/>
      <c r="CL106" s="237"/>
      <c r="CM106" s="237"/>
      <c r="CN106" s="237"/>
      <c r="CO106" s="237"/>
      <c r="CP106" s="237"/>
      <c r="CQ106" s="237"/>
      <c r="CR106" s="237"/>
      <c r="CS106" s="237"/>
      <c r="CT106" s="237"/>
      <c r="CU106" s="237"/>
      <c r="CV106" s="237"/>
      <c r="CW106" s="237"/>
      <c r="CX106" s="237"/>
      <c r="CY106" s="237"/>
      <c r="CZ106" s="237"/>
    </row>
    <row r="107" s="111" customFormat="true" ht="18" customHeight="true" x14ac:dyDescent="0.2">
      <c r="A107" s="112"/>
      <c r="B107" s="112"/>
      <c r="C107" s="398"/>
      <c r="D107" s="398"/>
      <c r="E107" s="398"/>
      <c r="F107" s="398"/>
      <c r="G107" s="398"/>
      <c r="H107" s="113"/>
      <c r="I107" s="113"/>
      <c r="J107" s="113"/>
      <c r="K107" s="113"/>
      <c r="L107" s="113"/>
      <c r="M107" s="113"/>
      <c r="N107" s="113"/>
      <c r="O107" s="113"/>
      <c r="P107" s="113"/>
      <c r="Q107" s="113"/>
      <c r="R107" s="113"/>
      <c r="S107" s="113"/>
      <c r="T107" s="113"/>
      <c r="U107" s="113"/>
      <c r="Y107" s="233"/>
      <c r="Z107" s="233"/>
      <c r="AA107" s="233"/>
      <c r="AB107" s="233"/>
      <c r="AC107" s="233"/>
      <c r="AD107" s="233"/>
      <c r="AE107" s="233"/>
      <c r="AF107" s="233"/>
      <c r="AG107" s="233"/>
      <c r="AH107" s="233"/>
      <c r="AI107" s="233"/>
      <c r="AJ107" s="233"/>
      <c r="AK107" s="233"/>
      <c r="AL107" s="233"/>
      <c r="AM107" s="233"/>
      <c r="AN107" s="233"/>
      <c r="AO107" s="233"/>
      <c r="AP107" s="233"/>
      <c r="AQ107" s="233"/>
      <c r="AR107" s="233"/>
      <c r="AS107" s="233"/>
      <c r="AT107" s="233"/>
      <c r="AU107" s="233"/>
      <c r="AV107" s="233"/>
      <c r="AW107" s="233"/>
      <c r="AX107" s="233"/>
      <c r="AY107" s="233"/>
      <c r="AZ107" s="233"/>
      <c r="BB107" s="134"/>
      <c r="BY107" s="233"/>
      <c r="BZ107" s="233"/>
      <c r="CA107" s="233"/>
      <c r="CB107" s="233"/>
      <c r="CC107" s="233"/>
      <c r="CD107" s="233"/>
      <c r="CE107" s="233"/>
      <c r="CF107" s="233"/>
      <c r="CG107" s="233"/>
      <c r="CH107" s="233"/>
      <c r="CI107" s="233"/>
      <c r="CJ107" s="233"/>
      <c r="CK107" s="233"/>
      <c r="CL107" s="233"/>
      <c r="CM107" s="233"/>
      <c r="CN107" s="233"/>
      <c r="CO107" s="233"/>
      <c r="CP107" s="233"/>
      <c r="CQ107" s="233"/>
      <c r="CR107" s="233"/>
      <c r="CS107" s="233"/>
      <c r="CT107" s="233"/>
      <c r="CU107" s="233"/>
      <c r="CV107" s="233"/>
      <c r="CW107" s="233"/>
      <c r="CX107" s="233"/>
      <c r="CY107" s="233"/>
      <c r="CZ107" s="233"/>
    </row>
    <row r="108" s="111" customFormat="true" ht="22.5" customHeight="true" x14ac:dyDescent="0.35">
      <c r="A108" s="2290" t="str">
        <f>A1026</f>
        <v>Tunisia</v>
      </c>
      <c r="B108" s="2291"/>
      <c r="C108" s="398"/>
      <c r="D108" s="398"/>
      <c r="E108" s="398"/>
      <c r="F108" s="398"/>
      <c r="G108" s="398"/>
      <c r="H108" s="113"/>
      <c r="I108" s="113"/>
      <c r="J108" s="113"/>
      <c r="K108" s="113"/>
      <c r="L108" s="113"/>
      <c r="M108" s="113"/>
      <c r="N108" s="113"/>
      <c r="O108" s="113"/>
      <c r="P108" s="113"/>
      <c r="Q108" s="113"/>
      <c r="R108" s="113"/>
      <c r="S108" s="113"/>
      <c r="T108" s="113"/>
      <c r="U108" s="113"/>
      <c r="Y108" s="233"/>
      <c r="Z108" s="233"/>
      <c r="AA108" s="233"/>
      <c r="AB108" s="233"/>
      <c r="AC108" s="233"/>
      <c r="AD108" s="233"/>
      <c r="AE108" s="233"/>
      <c r="AF108" s="233"/>
      <c r="AG108" s="233"/>
      <c r="AH108" s="233"/>
      <c r="AI108" s="233"/>
      <c r="AJ108" s="233"/>
      <c r="AK108" s="233"/>
      <c r="AL108" s="233"/>
      <c r="AM108" s="233"/>
      <c r="AN108" s="233"/>
      <c r="AO108" s="233"/>
      <c r="AP108" s="233"/>
      <c r="AQ108" s="233"/>
      <c r="AR108" s="233"/>
      <c r="AS108" s="233"/>
      <c r="AT108" s="233"/>
      <c r="AU108" s="233"/>
      <c r="AV108" s="233"/>
      <c r="AW108" s="233"/>
      <c r="AX108" s="233"/>
      <c r="AY108" s="233"/>
      <c r="AZ108" s="233"/>
      <c r="BB108" s="134"/>
      <c r="BY108" s="233"/>
      <c r="BZ108" s="233"/>
      <c r="CA108" s="233"/>
      <c r="CB108" s="233"/>
      <c r="CC108" s="233"/>
      <c r="CD108" s="233"/>
      <c r="CE108" s="233"/>
      <c r="CF108" s="233"/>
      <c r="CG108" s="233"/>
      <c r="CH108" s="233"/>
      <c r="CI108" s="233"/>
      <c r="CJ108" s="233"/>
      <c r="CK108" s="233"/>
      <c r="CL108" s="233"/>
      <c r="CM108" s="233"/>
      <c r="CN108" s="233"/>
      <c r="CO108" s="233"/>
      <c r="CP108" s="233"/>
      <c r="CQ108" s="233"/>
      <c r="CR108" s="233"/>
      <c r="CS108" s="233"/>
      <c r="CT108" s="233"/>
      <c r="CU108" s="233"/>
      <c r="CV108" s="233"/>
      <c r="CW108" s="233"/>
      <c r="CX108" s="233"/>
      <c r="CY108" s="233"/>
      <c r="CZ108" s="233"/>
    </row>
    <row r="109" s="111" customFormat="true" ht="22.5" customHeight="true" x14ac:dyDescent="0.35">
      <c r="A109" s="138" t="str">
        <f>A1034</f>
        <v>2018</v>
      </c>
      <c r="B109" s="139"/>
      <c r="C109" s="398"/>
      <c r="D109" s="398"/>
      <c r="E109" s="398"/>
      <c r="F109" s="398"/>
      <c r="G109" s="398"/>
      <c r="H109" s="113"/>
      <c r="I109" s="113"/>
      <c r="J109" s="113"/>
      <c r="K109" s="113"/>
      <c r="L109" s="113"/>
      <c r="M109" s="113"/>
      <c r="N109" s="113"/>
      <c r="O109" s="113"/>
      <c r="P109" s="113"/>
      <c r="Q109" s="113"/>
      <c r="R109" s="113"/>
      <c r="S109" s="113"/>
      <c r="T109" s="113"/>
      <c r="U109" s="113"/>
      <c r="Y109" s="233"/>
      <c r="Z109" s="233"/>
      <c r="AA109" s="233"/>
      <c r="AB109" s="233"/>
      <c r="AC109" s="233"/>
      <c r="AD109" s="233"/>
      <c r="AE109" s="233"/>
      <c r="AF109" s="233"/>
      <c r="AG109" s="233"/>
      <c r="AH109" s="233"/>
      <c r="AI109" s="233"/>
      <c r="AJ109" s="233"/>
      <c r="AK109" s="233"/>
      <c r="AL109" s="233"/>
      <c r="AM109" s="233"/>
      <c r="AN109" s="233"/>
      <c r="AO109" s="233"/>
      <c r="AP109" s="233"/>
      <c r="AQ109" s="233"/>
      <c r="AR109" s="233"/>
      <c r="AS109" s="233"/>
      <c r="AT109" s="233"/>
      <c r="AU109" s="233"/>
      <c r="AV109" s="233"/>
      <c r="AW109" s="233"/>
      <c r="AX109" s="233"/>
      <c r="AY109" s="233"/>
      <c r="AZ109" s="233"/>
      <c r="BB109" s="134"/>
      <c r="BY109" s="233"/>
      <c r="BZ109" s="233"/>
      <c r="CA109" s="233"/>
      <c r="CB109" s="233"/>
      <c r="CC109" s="233"/>
      <c r="CD109" s="233"/>
      <c r="CE109" s="233"/>
      <c r="CF109" s="233"/>
      <c r="CG109" s="233"/>
      <c r="CH109" s="233"/>
      <c r="CI109" s="233"/>
      <c r="CJ109" s="233"/>
      <c r="CK109" s="233"/>
      <c r="CL109" s="233"/>
      <c r="CM109" s="233"/>
      <c r="CN109" s="233"/>
      <c r="CO109" s="233"/>
      <c r="CP109" s="233"/>
      <c r="CQ109" s="233"/>
      <c r="CR109" s="233"/>
      <c r="CS109" s="233"/>
      <c r="CT109" s="233"/>
      <c r="CU109" s="233"/>
      <c r="CV109" s="233"/>
      <c r="CW109" s="233"/>
      <c r="CX109" s="233"/>
      <c r="CY109" s="233"/>
      <c r="CZ109" s="233"/>
    </row>
    <row r="110" s="111" customFormat="true" ht="23.85" customHeight="true" x14ac:dyDescent="0.35">
      <c r="A110" s="140" t="s">
        <v>99</v>
      </c>
      <c r="B110" s="141"/>
      <c r="C110" s="398"/>
      <c r="D110" s="398"/>
      <c r="E110" s="398"/>
      <c r="F110" s="398"/>
      <c r="G110" s="398"/>
      <c r="H110" s="113"/>
      <c r="I110" s="113"/>
      <c r="J110" s="113"/>
      <c r="K110" s="113"/>
      <c r="L110" s="113"/>
      <c r="M110" s="113"/>
      <c r="N110" s="113"/>
      <c r="O110" s="113"/>
      <c r="P110" s="113"/>
      <c r="Q110" s="113"/>
      <c r="R110" s="113"/>
      <c r="S110" s="113"/>
      <c r="T110" s="113"/>
      <c r="U110" s="113"/>
      <c r="Y110" s="233"/>
      <c r="Z110" s="233"/>
      <c r="AA110" s="233"/>
      <c r="AB110" s="233"/>
      <c r="AC110" s="233"/>
      <c r="AD110" s="233"/>
      <c r="AE110" s="233"/>
      <c r="AF110" s="233"/>
      <c r="AG110" s="233"/>
      <c r="AH110" s="233"/>
      <c r="AI110" s="233"/>
      <c r="AJ110" s="233"/>
      <c r="AK110" s="233"/>
      <c r="AL110" s="233"/>
      <c r="AM110" s="233"/>
      <c r="AN110" s="233"/>
      <c r="AO110" s="233"/>
      <c r="AP110" s="233"/>
      <c r="AQ110" s="233"/>
      <c r="AR110" s="233"/>
      <c r="AS110" s="233"/>
      <c r="AT110" s="233"/>
      <c r="AU110" s="233"/>
      <c r="AV110" s="233"/>
      <c r="AW110" s="233"/>
      <c r="AX110" s="233"/>
      <c r="AY110" s="233"/>
      <c r="AZ110" s="233"/>
      <c r="BB110" s="134"/>
      <c r="BY110" s="233"/>
      <c r="BZ110" s="233"/>
      <c r="CA110" s="233"/>
      <c r="CB110" s="233"/>
      <c r="CC110" s="233"/>
      <c r="CD110" s="233"/>
      <c r="CE110" s="233"/>
      <c r="CF110" s="233"/>
      <c r="CG110" s="233"/>
      <c r="CH110" s="233"/>
      <c r="CI110" s="233"/>
      <c r="CJ110" s="233"/>
      <c r="CK110" s="233"/>
      <c r="CL110" s="233"/>
      <c r="CM110" s="233"/>
      <c r="CN110" s="233"/>
      <c r="CO110" s="233"/>
      <c r="CP110" s="233"/>
      <c r="CQ110" s="233"/>
      <c r="CR110" s="233"/>
      <c r="CS110" s="233"/>
      <c r="CT110" s="233"/>
      <c r="CU110" s="233"/>
      <c r="CV110" s="233"/>
      <c r="CW110" s="233"/>
      <c r="CX110" s="233"/>
      <c r="CY110" s="233"/>
      <c r="CZ110" s="233"/>
    </row>
    <row r="111" s="111" customFormat="true" ht="20.1" customHeight="true" x14ac:dyDescent="0.35">
      <c r="A111" s="142" t="s">
        <v>97</v>
      </c>
      <c r="B111" s="139"/>
      <c r="C111" s="398"/>
      <c r="D111" s="398"/>
      <c r="E111" s="398"/>
      <c r="F111" s="398"/>
      <c r="G111" s="398"/>
      <c r="H111" s="113"/>
      <c r="I111" s="113"/>
      <c r="J111" s="113"/>
      <c r="K111" s="113"/>
      <c r="L111" s="113"/>
      <c r="M111" s="113"/>
      <c r="N111" s="113"/>
      <c r="O111" s="113"/>
      <c r="P111" s="113"/>
      <c r="Q111" s="113"/>
      <c r="R111" s="113"/>
      <c r="S111" s="113"/>
      <c r="T111" s="113"/>
      <c r="U111" s="113"/>
      <c r="Y111" s="233"/>
      <c r="Z111" s="233"/>
      <c r="AA111" s="233"/>
      <c r="AB111" s="233"/>
      <c r="AC111" s="233"/>
      <c r="AD111" s="233"/>
      <c r="AE111" s="233"/>
      <c r="AF111" s="233"/>
      <c r="AG111" s="233"/>
      <c r="AH111" s="233"/>
      <c r="AI111" s="233"/>
      <c r="AJ111" s="233"/>
      <c r="AK111" s="233"/>
      <c r="AL111" s="233"/>
      <c r="AM111" s="233"/>
      <c r="AN111" s="233"/>
      <c r="AO111" s="233"/>
      <c r="AP111" s="233"/>
      <c r="AQ111" s="233"/>
      <c r="AR111" s="233"/>
      <c r="AS111" s="233"/>
      <c r="AT111" s="233"/>
      <c r="AU111" s="233"/>
      <c r="AV111" s="233"/>
      <c r="AW111" s="233"/>
      <c r="AX111" s="233"/>
      <c r="AY111" s="233"/>
      <c r="AZ111" s="233"/>
      <c r="BB111" s="134"/>
      <c r="BY111" s="233"/>
      <c r="BZ111" s="233"/>
      <c r="CA111" s="233"/>
      <c r="CB111" s="233"/>
      <c r="CC111" s="233"/>
      <c r="CD111" s="233"/>
      <c r="CE111" s="233"/>
      <c r="CF111" s="233"/>
      <c r="CG111" s="233"/>
      <c r="CH111" s="233"/>
      <c r="CI111" s="233"/>
      <c r="CJ111" s="233"/>
      <c r="CK111" s="233"/>
      <c r="CL111" s="233"/>
      <c r="CM111" s="233"/>
      <c r="CN111" s="233"/>
      <c r="CO111" s="233"/>
      <c r="CP111" s="233"/>
      <c r="CQ111" s="233"/>
      <c r="CR111" s="233"/>
      <c r="CS111" s="233"/>
      <c r="CT111" s="233"/>
      <c r="CU111" s="233"/>
      <c r="CV111" s="233"/>
      <c r="CW111" s="233"/>
      <c r="CX111" s="233"/>
      <c r="CY111" s="233"/>
      <c r="CZ111" s="233"/>
    </row>
    <row r="112" s="111" customFormat="true" ht="15" customHeight="true" x14ac:dyDescent="0.2">
      <c r="A112" s="2120" t="s">
        <v>98</v>
      </c>
      <c r="B112" s="246"/>
      <c r="C112" s="398"/>
      <c r="D112" s="398"/>
      <c r="E112" s="398"/>
      <c r="F112" s="398"/>
      <c r="G112" s="398"/>
      <c r="H112" s="113"/>
      <c r="I112" s="113"/>
      <c r="J112" s="113"/>
      <c r="K112" s="113"/>
      <c r="L112" s="113"/>
      <c r="M112" s="113"/>
      <c r="N112" s="113"/>
      <c r="O112" s="113"/>
      <c r="P112" s="113"/>
      <c r="Q112" s="113"/>
      <c r="R112" s="113"/>
      <c r="S112" s="113"/>
      <c r="T112" s="113"/>
      <c r="U112" s="113"/>
      <c r="Y112" s="233"/>
      <c r="Z112" s="233"/>
      <c r="AA112" s="233"/>
      <c r="AB112" s="233"/>
      <c r="AC112" s="233"/>
      <c r="AD112" s="233"/>
      <c r="AE112" s="233"/>
      <c r="AF112" s="233"/>
      <c r="AG112" s="233"/>
      <c r="AH112" s="233"/>
      <c r="AI112" s="233"/>
      <c r="AJ112" s="233"/>
      <c r="AK112" s="233"/>
      <c r="AL112" s="233"/>
      <c r="AM112" s="233"/>
      <c r="AN112" s="233"/>
      <c r="AO112" s="233"/>
      <c r="AP112" s="233"/>
      <c r="AQ112" s="233"/>
      <c r="AR112" s="233"/>
      <c r="AS112" s="233"/>
      <c r="AT112" s="233"/>
      <c r="AU112" s="233"/>
      <c r="AV112" s="233"/>
      <c r="AW112" s="233"/>
      <c r="AX112" s="233"/>
      <c r="AY112" s="233"/>
      <c r="AZ112" s="233"/>
      <c r="BB112" s="134"/>
      <c r="BY112" s="233"/>
      <c r="BZ112" s="233"/>
      <c r="CA112" s="233"/>
      <c r="CB112" s="233"/>
      <c r="CC112" s="233"/>
      <c r="CD112" s="233"/>
      <c r="CE112" s="233"/>
      <c r="CF112" s="233"/>
      <c r="CG112" s="233"/>
      <c r="CH112" s="233"/>
      <c r="CI112" s="233"/>
      <c r="CJ112" s="233"/>
      <c r="CK112" s="233"/>
      <c r="CL112" s="233"/>
      <c r="CM112" s="233"/>
      <c r="CN112" s="233"/>
      <c r="CO112" s="233"/>
      <c r="CP112" s="233"/>
      <c r="CQ112" s="233"/>
      <c r="CR112" s="233"/>
      <c r="CS112" s="233"/>
      <c r="CT112" s="233"/>
      <c r="CU112" s="233"/>
      <c r="CV112" s="233"/>
      <c r="CW112" s="233"/>
      <c r="CX112" s="233"/>
      <c r="CY112" s="233"/>
      <c r="CZ112" s="233"/>
    </row>
    <row r="113" s="111" customFormat="true" ht="15" customHeight="true" x14ac:dyDescent="0.2">
      <c r="A113" s="152" t="s">
        <v>40</v>
      </c>
      <c r="B113" s="151"/>
      <c r="C113" s="398"/>
      <c r="D113" s="398"/>
      <c r="E113" s="398"/>
      <c r="F113" s="398"/>
      <c r="G113" s="398"/>
      <c r="H113" s="113"/>
      <c r="I113" s="113"/>
      <c r="J113" s="113"/>
      <c r="K113" s="113"/>
      <c r="L113" s="113"/>
      <c r="M113" s="113"/>
      <c r="N113" s="113"/>
      <c r="O113" s="113"/>
      <c r="P113" s="113"/>
      <c r="Q113" s="113"/>
      <c r="R113" s="113"/>
      <c r="S113" s="113"/>
      <c r="T113" s="113"/>
      <c r="U113" s="113"/>
      <c r="Y113" s="233"/>
      <c r="Z113" s="233"/>
      <c r="AA113" s="233"/>
      <c r="AB113" s="233"/>
      <c r="AC113" s="233"/>
      <c r="AD113" s="233"/>
      <c r="AE113" s="233"/>
      <c r="AF113" s="233"/>
      <c r="AG113" s="233"/>
      <c r="AH113" s="233"/>
      <c r="AI113" s="233"/>
      <c r="AJ113" s="233"/>
      <c r="AK113" s="233"/>
      <c r="AL113" s="233"/>
      <c r="AM113" s="233"/>
      <c r="AN113" s="233"/>
      <c r="AO113" s="233"/>
      <c r="AP113" s="233"/>
      <c r="AQ113" s="233"/>
      <c r="AR113" s="233"/>
      <c r="AS113" s="233"/>
      <c r="AT113" s="233"/>
      <c r="AU113" s="233"/>
      <c r="AV113" s="233"/>
      <c r="AW113" s="233"/>
      <c r="AX113" s="233"/>
      <c r="AY113" s="233"/>
      <c r="AZ113" s="233"/>
      <c r="BB113" s="134"/>
      <c r="BY113" s="233"/>
      <c r="BZ113" s="233"/>
      <c r="CA113" s="233"/>
      <c r="CB113" s="233"/>
      <c r="CC113" s="233"/>
      <c r="CD113" s="233"/>
      <c r="CE113" s="233"/>
      <c r="CF113" s="233"/>
      <c r="CG113" s="233"/>
      <c r="CH113" s="233"/>
      <c r="CI113" s="233"/>
      <c r="CJ113" s="233"/>
      <c r="CK113" s="233"/>
      <c r="CL113" s="233"/>
      <c r="CM113" s="233"/>
      <c r="CN113" s="233"/>
      <c r="CO113" s="233"/>
      <c r="CP113" s="233"/>
      <c r="CQ113" s="233"/>
      <c r="CR113" s="233"/>
      <c r="CS113" s="233"/>
      <c r="CT113" s="233"/>
      <c r="CU113" s="233"/>
      <c r="CV113" s="233"/>
      <c r="CW113" s="233"/>
      <c r="CX113" s="233"/>
      <c r="CY113" s="233"/>
      <c r="CZ113" s="233"/>
    </row>
    <row r="114" s="111" customFormat="true" ht="15" customHeight="true" x14ac:dyDescent="0.2">
      <c r="A114" s="150" t="s">
        <v>39</v>
      </c>
      <c r="B114" s="151"/>
      <c r="C114" s="398"/>
      <c r="D114" s="398"/>
      <c r="E114" s="398"/>
      <c r="F114" s="398"/>
      <c r="G114" s="398"/>
      <c r="H114" s="113"/>
      <c r="I114" s="113"/>
      <c r="J114" s="113"/>
      <c r="K114" s="113"/>
      <c r="L114" s="113"/>
      <c r="M114" s="113"/>
      <c r="N114" s="113"/>
      <c r="O114" s="113"/>
      <c r="P114" s="113"/>
      <c r="Q114" s="113"/>
      <c r="R114" s="113"/>
      <c r="S114" s="113"/>
      <c r="T114" s="113"/>
      <c r="U114" s="113"/>
      <c r="Y114" s="233"/>
      <c r="Z114" s="233"/>
      <c r="AA114" s="233"/>
      <c r="AB114" s="233"/>
      <c r="AC114" s="233"/>
      <c r="AD114" s="233"/>
      <c r="AE114" s="233"/>
      <c r="AF114" s="233"/>
      <c r="AG114" s="233"/>
      <c r="AH114" s="233"/>
      <c r="AI114" s="233"/>
      <c r="AJ114" s="233"/>
      <c r="AK114" s="233"/>
      <c r="AL114" s="233"/>
      <c r="AM114" s="233"/>
      <c r="AN114" s="233"/>
      <c r="AO114" s="233"/>
      <c r="AP114" s="233"/>
      <c r="AQ114" s="233"/>
      <c r="AR114" s="233"/>
      <c r="AS114" s="233"/>
      <c r="AT114" s="233"/>
      <c r="AU114" s="233"/>
      <c r="AV114" s="233"/>
      <c r="AW114" s="233"/>
      <c r="AX114" s="233"/>
      <c r="AY114" s="233"/>
      <c r="AZ114" s="233"/>
      <c r="BB114" s="134"/>
      <c r="BY114" s="233"/>
      <c r="BZ114" s="233"/>
      <c r="CA114" s="233"/>
      <c r="CB114" s="233"/>
      <c r="CC114" s="233"/>
      <c r="CD114" s="233"/>
      <c r="CE114" s="233"/>
      <c r="CF114" s="233"/>
      <c r="CG114" s="233"/>
      <c r="CH114" s="233"/>
      <c r="CI114" s="233"/>
      <c r="CJ114" s="233"/>
      <c r="CK114" s="233"/>
      <c r="CL114" s="233"/>
      <c r="CM114" s="233"/>
      <c r="CN114" s="233"/>
      <c r="CO114" s="233"/>
      <c r="CP114" s="233"/>
      <c r="CQ114" s="233"/>
      <c r="CR114" s="233"/>
      <c r="CS114" s="233"/>
      <c r="CT114" s="233"/>
      <c r="CU114" s="233"/>
      <c r="CV114" s="233"/>
      <c r="CW114" s="233"/>
      <c r="CX114" s="233"/>
      <c r="CY114" s="233"/>
      <c r="CZ114" s="233"/>
    </row>
    <row r="115" s="111" customFormat="true" ht="15" customHeight="true" x14ac:dyDescent="0.2">
      <c r="A115" s="150" t="s">
        <v>136</v>
      </c>
      <c r="B115" s="245" t="str">
        <f>A1025</f>
        <v>MICS18</v>
      </c>
      <c r="C115" s="398"/>
      <c r="D115" s="398"/>
      <c r="E115" s="398"/>
      <c r="F115" s="398"/>
      <c r="G115" s="398"/>
      <c r="H115" s="113"/>
      <c r="I115" s="113"/>
      <c r="J115" s="113"/>
      <c r="K115" s="113"/>
      <c r="L115" s="113"/>
      <c r="M115" s="113"/>
      <c r="N115" s="113"/>
      <c r="O115" s="113"/>
      <c r="P115" s="113"/>
      <c r="Q115" s="113"/>
      <c r="R115" s="113"/>
      <c r="S115" s="113"/>
      <c r="T115" s="113"/>
      <c r="U115" s="113"/>
      <c r="Y115" s="233"/>
      <c r="Z115" s="233"/>
      <c r="AA115" s="233"/>
      <c r="AB115" s="233"/>
      <c r="AC115" s="233"/>
      <c r="AD115" s="233"/>
      <c r="AE115" s="233"/>
      <c r="AF115" s="233"/>
      <c r="AG115" s="233"/>
      <c r="AH115" s="233"/>
      <c r="AI115" s="233"/>
      <c r="AJ115" s="233"/>
      <c r="AK115" s="233"/>
      <c r="AL115" s="233"/>
      <c r="AM115" s="233"/>
      <c r="AN115" s="233"/>
      <c r="AO115" s="233"/>
      <c r="AP115" s="233"/>
      <c r="AQ115" s="233"/>
      <c r="AR115" s="233"/>
      <c r="AS115" s="233"/>
      <c r="AT115" s="233"/>
      <c r="AU115" s="233"/>
      <c r="AV115" s="233"/>
      <c r="AW115" s="233"/>
      <c r="AX115" s="233"/>
      <c r="AY115" s="233"/>
      <c r="AZ115" s="233"/>
      <c r="BB115" s="134"/>
      <c r="BY115" s="233"/>
      <c r="BZ115" s="233"/>
      <c r="CA115" s="233"/>
      <c r="CB115" s="233"/>
      <c r="CC115" s="233"/>
      <c r="CD115" s="233"/>
      <c r="CE115" s="233"/>
      <c r="CF115" s="233"/>
      <c r="CG115" s="233"/>
      <c r="CH115" s="233"/>
      <c r="CI115" s="233"/>
      <c r="CJ115" s="233"/>
      <c r="CK115" s="233"/>
      <c r="CL115" s="233"/>
      <c r="CM115" s="233"/>
      <c r="CN115" s="233"/>
      <c r="CO115" s="233"/>
      <c r="CP115" s="233"/>
      <c r="CQ115" s="233"/>
      <c r="CR115" s="233"/>
      <c r="CS115" s="233"/>
      <c r="CT115" s="233"/>
      <c r="CU115" s="233"/>
      <c r="CV115" s="233"/>
      <c r="CW115" s="233"/>
      <c r="CX115" s="233"/>
      <c r="CY115" s="233"/>
      <c r="CZ115" s="233"/>
    </row>
    <row r="116" s="111" customFormat="true" ht="15" customHeight="true" x14ac:dyDescent="0.2">
      <c r="A116" s="387" t="str">
        <f>B1030</f>
        <v/>
      </c>
      <c r="B116" s="246"/>
      <c r="C116" s="398"/>
      <c r="D116" s="398"/>
      <c r="E116" s="398"/>
      <c r="F116" s="398"/>
      <c r="G116" s="398"/>
      <c r="H116" s="113"/>
      <c r="I116" s="113"/>
      <c r="J116" s="113"/>
      <c r="K116" s="113"/>
      <c r="L116" s="113"/>
      <c r="M116" s="113"/>
      <c r="N116" s="113"/>
      <c r="O116" s="113"/>
      <c r="P116" s="113"/>
      <c r="Q116" s="113"/>
      <c r="R116" s="113"/>
      <c r="S116" s="113"/>
      <c r="T116" s="113"/>
      <c r="U116" s="113"/>
      <c r="Y116" s="233"/>
      <c r="Z116" s="233"/>
      <c r="AA116" s="233"/>
      <c r="AB116" s="233"/>
      <c r="AC116" s="233"/>
      <c r="AD116" s="233"/>
      <c r="AE116" s="233"/>
      <c r="AF116" s="233"/>
      <c r="AG116" s="233"/>
      <c r="AH116" s="233"/>
      <c r="AI116" s="233"/>
      <c r="AJ116" s="233"/>
      <c r="AK116" s="233"/>
      <c r="AL116" s="233"/>
      <c r="AM116" s="233"/>
      <c r="AN116" s="233"/>
      <c r="AO116" s="233"/>
      <c r="AP116" s="233"/>
      <c r="AQ116" s="233"/>
      <c r="AR116" s="233"/>
      <c r="AS116" s="233"/>
      <c r="AT116" s="233"/>
      <c r="AU116" s="233"/>
      <c r="AV116" s="233"/>
      <c r="AW116" s="233"/>
      <c r="AX116" s="233"/>
      <c r="AY116" s="233"/>
      <c r="AZ116" s="233"/>
      <c r="BB116" s="134"/>
      <c r="BY116" s="233"/>
      <c r="BZ116" s="233"/>
      <c r="CA116" s="233"/>
      <c r="CB116" s="233"/>
      <c r="CC116" s="233"/>
      <c r="CD116" s="233"/>
      <c r="CE116" s="233"/>
      <c r="CF116" s="233"/>
      <c r="CG116" s="233"/>
      <c r="CH116" s="233"/>
      <c r="CI116" s="233"/>
      <c r="CJ116" s="233"/>
      <c r="CK116" s="233"/>
      <c r="CL116" s="233"/>
      <c r="CM116" s="233"/>
      <c r="CN116" s="233"/>
      <c r="CO116" s="233"/>
      <c r="CP116" s="233"/>
      <c r="CQ116" s="233"/>
      <c r="CR116" s="233"/>
      <c r="CS116" s="233"/>
      <c r="CT116" s="233"/>
      <c r="CU116" s="233"/>
      <c r="CV116" s="233"/>
      <c r="CW116" s="233"/>
      <c r="CX116" s="233"/>
      <c r="CY116" s="233"/>
      <c r="CZ116" s="233"/>
    </row>
    <row r="117" s="111" customFormat="true" ht="15" customHeight="true" x14ac:dyDescent="0.2">
      <c r="A117" s="387" t="str">
        <f>B1029</f>
        <v/>
      </c>
      <c r="B117" s="2121"/>
      <c r="C117" s="398"/>
      <c r="D117" s="398"/>
      <c r="E117" s="398"/>
      <c r="F117" s="398"/>
      <c r="G117" s="398"/>
      <c r="H117" s="113"/>
      <c r="I117" s="113"/>
      <c r="J117" s="113"/>
      <c r="K117" s="113"/>
      <c r="L117" s="113"/>
      <c r="M117" s="113"/>
      <c r="N117" s="113"/>
      <c r="O117" s="113"/>
      <c r="P117" s="113"/>
      <c r="Q117" s="113"/>
      <c r="R117" s="113"/>
      <c r="S117" s="113"/>
      <c r="T117" s="113"/>
      <c r="U117" s="113"/>
      <c r="Y117" s="233"/>
      <c r="Z117" s="233"/>
      <c r="AA117" s="233"/>
      <c r="AB117" s="233"/>
      <c r="AC117" s="233"/>
      <c r="AD117" s="233"/>
      <c r="AE117" s="233"/>
      <c r="AF117" s="233"/>
      <c r="AG117" s="233"/>
      <c r="AH117" s="233"/>
      <c r="AI117" s="233"/>
      <c r="AJ117" s="233"/>
      <c r="AK117" s="233"/>
      <c r="AL117" s="233"/>
      <c r="AM117" s="233"/>
      <c r="AN117" s="233"/>
      <c r="AO117" s="233"/>
      <c r="AP117" s="233"/>
      <c r="AQ117" s="233"/>
      <c r="AR117" s="233"/>
      <c r="AS117" s="233"/>
      <c r="AT117" s="233"/>
      <c r="AU117" s="233"/>
      <c r="AV117" s="233"/>
      <c r="AW117" s="233"/>
      <c r="AX117" s="233"/>
      <c r="AY117" s="233"/>
      <c r="AZ117" s="233"/>
      <c r="BB117" s="134"/>
      <c r="BY117" s="233"/>
      <c r="BZ117" s="233"/>
      <c r="CA117" s="233"/>
      <c r="CB117" s="233"/>
      <c r="CC117" s="233"/>
      <c r="CD117" s="233"/>
      <c r="CE117" s="233"/>
      <c r="CF117" s="233"/>
      <c r="CG117" s="233"/>
      <c r="CH117" s="233"/>
      <c r="CI117" s="233"/>
      <c r="CJ117" s="233"/>
      <c r="CK117" s="233"/>
      <c r="CL117" s="233"/>
      <c r="CM117" s="233"/>
      <c r="CN117" s="233"/>
      <c r="CO117" s="233"/>
      <c r="CP117" s="233"/>
      <c r="CQ117" s="233"/>
      <c r="CR117" s="233"/>
      <c r="CS117" s="233"/>
      <c r="CT117" s="233"/>
      <c r="CU117" s="233"/>
      <c r="CV117" s="233"/>
      <c r="CW117" s="233"/>
      <c r="CX117" s="233"/>
      <c r="CY117" s="233"/>
      <c r="CZ117" s="233"/>
    </row>
    <row r="118" s="111" customFormat="true" ht="21" customHeight="true" x14ac:dyDescent="0.2">
      <c r="A118" s="2120"/>
      <c r="B118" s="246"/>
      <c r="C118" s="398"/>
      <c r="D118" s="398"/>
      <c r="E118" s="398"/>
      <c r="F118" s="398"/>
      <c r="G118" s="398"/>
      <c r="H118" s="113"/>
      <c r="I118" s="113"/>
      <c r="J118" s="113"/>
      <c r="K118" s="113"/>
      <c r="L118" s="113"/>
      <c r="M118" s="113"/>
      <c r="N118" s="113"/>
      <c r="O118" s="113"/>
      <c r="P118" s="113"/>
      <c r="Q118" s="113"/>
      <c r="R118" s="113"/>
      <c r="S118" s="113"/>
      <c r="T118" s="113"/>
      <c r="U118" s="113"/>
      <c r="Y118" s="233"/>
      <c r="Z118" s="233"/>
      <c r="AA118" s="233"/>
      <c r="AB118" s="233"/>
      <c r="AC118" s="233"/>
      <c r="AD118" s="233"/>
      <c r="AE118" s="233"/>
      <c r="AF118" s="233"/>
      <c r="AG118" s="233"/>
      <c r="AH118" s="233"/>
      <c r="AI118" s="233"/>
      <c r="AJ118" s="233"/>
      <c r="AK118" s="233"/>
      <c r="AL118" s="233"/>
      <c r="AM118" s="233"/>
      <c r="AN118" s="233"/>
      <c r="AO118" s="233"/>
      <c r="AP118" s="233"/>
      <c r="AQ118" s="233"/>
      <c r="AR118" s="233"/>
      <c r="AS118" s="233"/>
      <c r="AT118" s="233"/>
      <c r="AU118" s="233"/>
      <c r="AV118" s="233"/>
      <c r="AW118" s="233"/>
      <c r="AX118" s="233"/>
      <c r="AY118" s="233"/>
      <c r="AZ118" s="233"/>
      <c r="BB118" s="134"/>
      <c r="BY118" s="233"/>
      <c r="BZ118" s="233"/>
      <c r="CA118" s="233"/>
      <c r="CB118" s="233"/>
      <c r="CC118" s="233"/>
      <c r="CD118" s="233"/>
      <c r="CE118" s="233"/>
      <c r="CF118" s="233"/>
      <c r="CG118" s="233"/>
      <c r="CH118" s="233"/>
      <c r="CI118" s="233"/>
      <c r="CJ118" s="233"/>
      <c r="CK118" s="233"/>
      <c r="CL118" s="233"/>
      <c r="CM118" s="233"/>
      <c r="CN118" s="233"/>
      <c r="CO118" s="233"/>
      <c r="CP118" s="233"/>
      <c r="CQ118" s="233"/>
      <c r="CR118" s="233"/>
      <c r="CS118" s="233"/>
      <c r="CT118" s="233"/>
      <c r="CU118" s="233"/>
      <c r="CV118" s="233"/>
      <c r="CW118" s="233"/>
      <c r="CX118" s="233"/>
      <c r="CY118" s="233"/>
      <c r="CZ118" s="233"/>
    </row>
    <row r="119" s="111" customFormat="true" ht="15" customHeight="true" x14ac:dyDescent="0.2">
      <c r="A119" s="388"/>
      <c r="B119" s="247"/>
      <c r="C119" s="398"/>
      <c r="D119" s="398"/>
      <c r="E119" s="398"/>
      <c r="F119" s="398"/>
      <c r="G119" s="398"/>
      <c r="H119" s="113"/>
      <c r="I119" s="113"/>
      <c r="J119" s="113"/>
      <c r="K119" s="113"/>
      <c r="L119" s="113"/>
      <c r="M119" s="113"/>
      <c r="N119" s="113"/>
      <c r="O119" s="113"/>
      <c r="P119" s="113"/>
      <c r="Q119" s="113"/>
      <c r="R119" s="113"/>
      <c r="S119" s="113"/>
      <c r="T119" s="113"/>
      <c r="U119" s="113"/>
      <c r="Y119" s="233"/>
      <c r="Z119" s="233"/>
      <c r="AA119" s="233"/>
      <c r="AB119" s="233"/>
      <c r="AC119" s="233"/>
      <c r="AD119" s="233"/>
      <c r="AE119" s="233"/>
      <c r="AF119" s="233"/>
      <c r="AG119" s="233"/>
      <c r="AH119" s="233"/>
      <c r="AI119" s="233"/>
      <c r="AJ119" s="233"/>
      <c r="AK119" s="233"/>
      <c r="AL119" s="233"/>
      <c r="AM119" s="233"/>
      <c r="AN119" s="233"/>
      <c r="AO119" s="233"/>
      <c r="AP119" s="233"/>
      <c r="AQ119" s="233"/>
      <c r="AR119" s="233"/>
      <c r="AS119" s="233"/>
      <c r="AT119" s="233"/>
      <c r="AU119" s="233"/>
      <c r="AV119" s="233"/>
      <c r="AW119" s="233"/>
      <c r="AX119" s="233"/>
      <c r="AY119" s="233"/>
      <c r="AZ119" s="233"/>
      <c r="BB119" s="134"/>
      <c r="BY119" s="233"/>
      <c r="BZ119" s="233"/>
      <c r="CA119" s="233"/>
      <c r="CB119" s="233"/>
      <c r="CC119" s="233"/>
      <c r="CD119" s="233"/>
      <c r="CE119" s="233"/>
      <c r="CF119" s="233"/>
      <c r="CG119" s="233"/>
      <c r="CH119" s="233"/>
      <c r="CI119" s="233"/>
      <c r="CJ119" s="233"/>
      <c r="CK119" s="233"/>
      <c r="CL119" s="233"/>
      <c r="CM119" s="233"/>
      <c r="CN119" s="233"/>
      <c r="CO119" s="233"/>
      <c r="CP119" s="233"/>
      <c r="CQ119" s="233"/>
      <c r="CR119" s="233"/>
      <c r="CS119" s="233"/>
      <c r="CT119" s="233"/>
      <c r="CU119" s="233"/>
      <c r="CV119" s="233"/>
      <c r="CW119" s="233"/>
      <c r="CX119" s="233"/>
      <c r="CY119" s="233"/>
      <c r="CZ119" s="233"/>
    </row>
    <row r="120" s="130" customFormat="true" ht="15" customHeight="true" x14ac:dyDescent="0.2">
      <c r="A120" s="116" t="s">
        <v>99</v>
      </c>
      <c r="B120" s="229"/>
      <c r="C120" s="2338" t="s">
        <v>115</v>
      </c>
      <c r="D120" s="2339"/>
      <c r="E120" s="2339"/>
      <c r="F120" s="2339"/>
      <c r="G120" s="2340"/>
      <c r="H120" s="2545" t="s">
        <v>38</v>
      </c>
      <c r="I120" s="2546"/>
      <c r="J120" s="2546"/>
      <c r="K120" s="2546"/>
      <c r="L120" s="2547"/>
      <c r="M120" s="2548" t="s">
        <v>37</v>
      </c>
      <c r="N120" s="2549"/>
      <c r="O120" s="2549"/>
      <c r="P120" s="2549"/>
      <c r="Q120" s="2550"/>
      <c r="R120" s="724" t="s">
        <v>141</v>
      </c>
      <c r="S120" s="453"/>
      <c r="T120" s="453"/>
      <c r="U120" s="453"/>
      <c r="V120" s="453"/>
      <c r="W120" s="453"/>
      <c r="X120" s="453"/>
      <c r="Y120" s="2037"/>
      <c r="Z120" s="2022"/>
      <c r="AA120" s="2022"/>
      <c r="AB120" s="2022"/>
      <c r="AC120" s="2022"/>
      <c r="AD120" s="2022"/>
      <c r="AE120" s="2022"/>
      <c r="AF120" s="2022"/>
      <c r="AG120" s="2022"/>
      <c r="AH120" s="2022"/>
      <c r="AI120" s="2022"/>
      <c r="AJ120" s="2022"/>
      <c r="AK120" s="2022"/>
      <c r="AL120" s="2022"/>
      <c r="AM120" s="2022"/>
      <c r="AN120" s="2022"/>
      <c r="AO120" s="2022"/>
      <c r="AP120" s="2022"/>
      <c r="AQ120" s="2022"/>
      <c r="AR120" s="2022"/>
      <c r="AS120" s="2022"/>
      <c r="AT120" s="2022"/>
      <c r="AU120" s="2022"/>
      <c r="AV120" s="2022"/>
      <c r="AW120" s="2022"/>
      <c r="AX120" s="2022"/>
      <c r="AY120" s="2022"/>
      <c r="AZ120" s="237"/>
      <c r="BA120" s="239" t="s">
        <v>131</v>
      </c>
      <c r="BB120" s="116" t="s">
        <v>99</v>
      </c>
      <c r="BC120" s="2386" t="s">
        <v>115</v>
      </c>
      <c r="BD120" s="2387"/>
      <c r="BE120" s="2387"/>
      <c r="BF120" s="2387"/>
      <c r="BG120" s="2388"/>
      <c r="BH120" s="2389" t="s">
        <v>38</v>
      </c>
      <c r="BI120" s="2387"/>
      <c r="BJ120" s="2387"/>
      <c r="BK120" s="2387"/>
      <c r="BL120" s="2388"/>
      <c r="BM120" s="2389" t="s">
        <v>37</v>
      </c>
      <c r="BN120" s="2387"/>
      <c r="BO120" s="2387"/>
      <c r="BP120" s="2387"/>
      <c r="BQ120" s="2388"/>
      <c r="BR120" s="732" t="s">
        <v>141</v>
      </c>
      <c r="BS120" s="485"/>
      <c r="BT120" s="485"/>
      <c r="BU120" s="485"/>
      <c r="BV120" s="485"/>
      <c r="BW120" s="485"/>
      <c r="BX120" s="485"/>
      <c r="BY120" s="1892"/>
      <c r="BZ120" s="237"/>
      <c r="CA120" s="237"/>
      <c r="CB120" s="237"/>
      <c r="CC120" s="237"/>
      <c r="CD120" s="237"/>
      <c r="CE120" s="237"/>
      <c r="CF120" s="237"/>
      <c r="CG120" s="237"/>
      <c r="CH120" s="237"/>
      <c r="CI120" s="237"/>
      <c r="CJ120" s="237"/>
      <c r="CK120" s="237"/>
      <c r="CL120" s="237"/>
      <c r="CM120" s="237"/>
      <c r="CN120" s="237"/>
      <c r="CO120" s="237"/>
      <c r="CP120" s="237"/>
      <c r="CQ120" s="237"/>
      <c r="CR120" s="237"/>
      <c r="CS120" s="237"/>
      <c r="CT120" s="237"/>
      <c r="CU120" s="237"/>
      <c r="CV120" s="237"/>
      <c r="CW120" s="237"/>
      <c r="CX120" s="237"/>
      <c r="CY120" s="237"/>
      <c r="CZ120" s="237"/>
    </row>
    <row r="121" s="130" customFormat="true" ht="24" x14ac:dyDescent="0.2">
      <c r="A121" s="204" t="s">
        <v>87</v>
      </c>
      <c r="B121" s="277"/>
      <c r="C121" s="399" t="s">
        <v>0</v>
      </c>
      <c r="D121" s="400" t="s">
        <v>1</v>
      </c>
      <c r="E121" s="400" t="s">
        <v>2</v>
      </c>
      <c r="F121" s="400" t="s">
        <v>3</v>
      </c>
      <c r="G121" s="401" t="s">
        <v>4</v>
      </c>
      <c r="H121" s="319" t="s">
        <v>0</v>
      </c>
      <c r="I121" s="318" t="s">
        <v>1</v>
      </c>
      <c r="J121" s="318" t="s">
        <v>2</v>
      </c>
      <c r="K121" s="318" t="s">
        <v>3</v>
      </c>
      <c r="L121" s="320" t="s">
        <v>4</v>
      </c>
      <c r="M121" s="321" t="s">
        <v>0</v>
      </c>
      <c r="N121" s="318" t="s">
        <v>1</v>
      </c>
      <c r="O121" s="318" t="s">
        <v>2</v>
      </c>
      <c r="P121" s="318" t="s">
        <v>3</v>
      </c>
      <c r="Q121" s="320" t="s">
        <v>4</v>
      </c>
      <c r="R121" s="321" t="s">
        <v>351</v>
      </c>
      <c r="S121" s="318" t="s">
        <v>352</v>
      </c>
      <c r="T121" s="318" t="s">
        <v>353</v>
      </c>
      <c r="U121" s="318" t="s">
        <v>354</v>
      </c>
      <c r="V121" s="318" t="s">
        <v>355</v>
      </c>
      <c r="W121" s="318" t="s">
        <v>356</v>
      </c>
      <c r="X121" s="1994" t="s">
        <v>357</v>
      </c>
      <c r="Y121" s="2038"/>
      <c r="Z121" s="2038"/>
      <c r="AA121" s="2038"/>
      <c r="AB121" s="2038"/>
      <c r="AC121" s="2038"/>
      <c r="AD121" s="2038"/>
      <c r="AE121" s="2038"/>
      <c r="AF121" s="2038"/>
      <c r="AG121" s="2038"/>
      <c r="AH121" s="2038"/>
      <c r="AI121" s="2038"/>
      <c r="AJ121" s="2038"/>
      <c r="AK121" s="2038"/>
      <c r="AL121" s="2038"/>
      <c r="AM121" s="2038"/>
      <c r="AN121" s="2038"/>
      <c r="AO121" s="2038"/>
      <c r="AP121" s="2038"/>
      <c r="AQ121" s="2038"/>
      <c r="AR121" s="2038"/>
      <c r="AS121" s="2038"/>
      <c r="AT121" s="2038"/>
      <c r="AU121" s="2038"/>
      <c r="AV121" s="2038"/>
      <c r="AW121" s="2038"/>
      <c r="AX121" s="2038"/>
      <c r="AY121" s="2038"/>
      <c r="AZ121" s="237"/>
      <c r="BA121" s="218" t="s">
        <v>117</v>
      </c>
      <c r="BB121" s="217"/>
      <c r="BC121" s="482" t="s">
        <v>0</v>
      </c>
      <c r="BD121" s="186" t="s">
        <v>1</v>
      </c>
      <c r="BE121" s="186" t="s">
        <v>2</v>
      </c>
      <c r="BF121" s="186" t="s">
        <v>3</v>
      </c>
      <c r="BG121" s="483" t="s">
        <v>4</v>
      </c>
      <c r="BH121" s="484" t="s">
        <v>0</v>
      </c>
      <c r="BI121" s="186" t="s">
        <v>1</v>
      </c>
      <c r="BJ121" s="186" t="s">
        <v>2</v>
      </c>
      <c r="BK121" s="186" t="s">
        <v>3</v>
      </c>
      <c r="BL121" s="483" t="s">
        <v>4</v>
      </c>
      <c r="BM121" s="484" t="s">
        <v>0</v>
      </c>
      <c r="BN121" s="186" t="s">
        <v>1</v>
      </c>
      <c r="BO121" s="186" t="s">
        <v>2</v>
      </c>
      <c r="BP121" s="186" t="s">
        <v>3</v>
      </c>
      <c r="BQ121" s="483" t="s">
        <v>4</v>
      </c>
      <c r="BR121" s="484" t="s">
        <v>351</v>
      </c>
      <c r="BS121" s="186" t="s">
        <v>352</v>
      </c>
      <c r="BT121" s="186" t="s">
        <v>353</v>
      </c>
      <c r="BU121" s="186" t="s">
        <v>354</v>
      </c>
      <c r="BV121" s="186" t="s">
        <v>355</v>
      </c>
      <c r="BW121" s="186" t="s">
        <v>356</v>
      </c>
      <c r="BX121" s="2071" t="s">
        <v>357</v>
      </c>
      <c r="BY121" s="1808"/>
      <c r="BZ121" s="1808"/>
      <c r="CA121" s="1808"/>
      <c r="CB121" s="1808"/>
      <c r="CC121" s="1808"/>
      <c r="CD121" s="1808"/>
      <c r="CE121" s="1808"/>
      <c r="CF121" s="1808"/>
      <c r="CG121" s="1808"/>
      <c r="CH121" s="1808"/>
      <c r="CI121" s="1808"/>
      <c r="CJ121" s="1808"/>
      <c r="CK121" s="1808"/>
      <c r="CL121" s="1808"/>
      <c r="CM121" s="1808"/>
      <c r="CN121" s="1808"/>
      <c r="CO121" s="1808"/>
      <c r="CP121" s="1808"/>
      <c r="CQ121" s="1808"/>
      <c r="CR121" s="1808"/>
      <c r="CS121" s="1808"/>
      <c r="CT121" s="1808"/>
      <c r="CU121" s="1808"/>
      <c r="CV121" s="1808"/>
      <c r="CW121" s="1808"/>
      <c r="CX121" s="1808"/>
      <c r="CY121" s="1808"/>
      <c r="CZ121" s="1808"/>
    </row>
    <row r="122" s="130" customFormat="true" ht="15" customHeight="true" x14ac:dyDescent="0.2">
      <c r="A122" s="2542" t="s">
        <v>18</v>
      </c>
      <c r="B122" s="294" t="s">
        <v>14</v>
      </c>
      <c r="C122" s="526">
        <v>94.613575192528458</v>
      </c>
      <c r="D122" s="546">
        <v>98.472194345898174</v>
      </c>
      <c r="E122" s="546">
        <v>99.802775137946298</v>
      </c>
      <c r="F122" s="546">
        <v>99.770477945032795</v>
      </c>
      <c r="G122" s="567">
        <v>99.782490388165513</v>
      </c>
      <c r="H122" s="586">
        <v>99.450642200408851</v>
      </c>
      <c r="I122" s="546">
        <v>99.711746991330173</v>
      </c>
      <c r="J122" s="546">
        <v>99.798763802275403</v>
      </c>
      <c r="K122" s="546">
        <v>99.79099636350459</v>
      </c>
      <c r="L122" s="606">
        <v>99.917114832887009</v>
      </c>
      <c r="M122" s="621">
        <v>93.51080011813599</v>
      </c>
      <c r="N122" s="546">
        <v>95.139120486122124</v>
      </c>
      <c r="O122" s="546">
        <v>93.590579183517903</v>
      </c>
      <c r="P122" s="546">
        <v>97.660671393017537</v>
      </c>
      <c r="Q122" s="606">
        <v>99.05304795464825</v>
      </c>
      <c r="R122" s="621">
        <v>98.130517064255656</v>
      </c>
      <c r="S122" s="546">
        <v>97.111332261477003</v>
      </c>
      <c r="T122" s="546">
        <v>99.608258965256368</v>
      </c>
      <c r="U122" s="546">
        <v>99.092853472659115</v>
      </c>
      <c r="V122" s="546">
        <v>95.896443557163451</v>
      </c>
      <c r="W122" s="546">
        <v>99.882268306911413</v>
      </c>
      <c r="X122" s="1995">
        <v>99.646696437961594</v>
      </c>
      <c r="Y122" s="2039"/>
      <c r="Z122" s="2039"/>
      <c r="AA122" s="2039"/>
      <c r="AB122" s="2039"/>
      <c r="AC122" s="2039"/>
      <c r="AD122" s="2039"/>
      <c r="AE122" s="2039"/>
      <c r="AF122" s="2039"/>
      <c r="AG122" s="2039"/>
      <c r="AH122" s="2039"/>
      <c r="AI122" s="2039"/>
      <c r="AJ122" s="2039"/>
      <c r="AK122" s="2039"/>
      <c r="AL122" s="2039"/>
      <c r="AM122" s="2039"/>
      <c r="AN122" s="2039"/>
      <c r="AO122" s="2039"/>
      <c r="AP122" s="2039"/>
      <c r="AQ122" s="2039"/>
      <c r="AR122" s="2039"/>
      <c r="AS122" s="2039"/>
      <c r="AT122" s="2039"/>
      <c r="AU122" s="2039"/>
      <c r="AV122" s="2039"/>
      <c r="AW122" s="2039"/>
      <c r="AX122" s="2039"/>
      <c r="AY122" s="2039"/>
      <c r="AZ122" s="237"/>
      <c r="BA122" s="2391" t="s">
        <v>18</v>
      </c>
      <c r="BB122" s="169" t="s">
        <v>14</v>
      </c>
      <c r="BC122" s="639">
        <v>8256.7381793978566</v>
      </c>
      <c r="BD122" s="657">
        <v>8593.9600591532926</v>
      </c>
      <c r="BE122" s="657">
        <v>8712.9426393321555</v>
      </c>
      <c r="BF122" s="657">
        <v>8708.6024146002201</v>
      </c>
      <c r="BG122" s="676">
        <v>8705.8039973516388</v>
      </c>
      <c r="BH122" s="695">
        <v>5936.3471305750554</v>
      </c>
      <c r="BI122" s="657">
        <v>5956.0231170033921</v>
      </c>
      <c r="BJ122" s="657">
        <v>5955.6525380359244</v>
      </c>
      <c r="BK122" s="657">
        <v>5961.5828396217439</v>
      </c>
      <c r="BL122" s="676">
        <v>5963.4996146614567</v>
      </c>
      <c r="BM122" s="695">
        <v>2579.1743440244732</v>
      </c>
      <c r="BN122" s="657">
        <v>2621.3955134090957</v>
      </c>
      <c r="BO122" s="657">
        <v>2579.6929255950722</v>
      </c>
      <c r="BP122" s="657">
        <v>2691.0357434731432</v>
      </c>
      <c r="BQ122" s="676">
        <v>2733.643523435836</v>
      </c>
      <c r="BR122" s="695">
        <v>10096.81829411639</v>
      </c>
      <c r="BS122" s="657">
        <v>5423.095058295441</v>
      </c>
      <c r="BT122" s="657">
        <v>10357.305195117704</v>
      </c>
      <c r="BU122" s="657">
        <v>6090.0559496831329</v>
      </c>
      <c r="BV122" s="657">
        <v>4581.0932453406904</v>
      </c>
      <c r="BW122" s="657">
        <v>3952.4928170295912</v>
      </c>
      <c r="BX122" s="2072">
        <v>2477.1867302522405</v>
      </c>
      <c r="BY122" s="1809"/>
      <c r="BZ122" s="1809"/>
      <c r="CA122" s="1809"/>
      <c r="CB122" s="1809"/>
      <c r="CC122" s="1809"/>
      <c r="CD122" s="1809"/>
      <c r="CE122" s="1809"/>
      <c r="CF122" s="1809"/>
      <c r="CG122" s="1809"/>
      <c r="CH122" s="1809"/>
      <c r="CI122" s="1809"/>
      <c r="CJ122" s="1809"/>
      <c r="CK122" s="1809"/>
      <c r="CL122" s="1809"/>
      <c r="CM122" s="1809"/>
      <c r="CN122" s="1809"/>
      <c r="CO122" s="1809"/>
      <c r="CP122" s="1809"/>
      <c r="CQ122" s="1809"/>
      <c r="CR122" s="1809"/>
      <c r="CS122" s="1809"/>
      <c r="CT122" s="1809"/>
      <c r="CU122" s="1809"/>
      <c r="CV122" s="1809"/>
      <c r="CW122" s="1809"/>
      <c r="CX122" s="1809"/>
      <c r="CY122" s="1809"/>
      <c r="CZ122" s="1810"/>
    </row>
    <row r="123" s="130" customFormat="true" ht="15" customHeight="true" x14ac:dyDescent="0.2">
      <c r="A123" s="2543"/>
      <c r="B123" s="295" t="s">
        <v>51</v>
      </c>
      <c r="C123" s="527">
        <v>5.3864248074715748</v>
      </c>
      <c r="D123" s="547">
        <v>1.5278056541019005</v>
      </c>
      <c r="E123" s="547">
        <v>0.19722486205368192</v>
      </c>
      <c r="F123" s="547">
        <v>0.22952205496724654</v>
      </c>
      <c r="G123" s="568">
        <v>0.21750961183448028</v>
      </c>
      <c r="H123" s="587">
        <v>0.5493577995911576</v>
      </c>
      <c r="I123" s="547">
        <v>0.28825300866984216</v>
      </c>
      <c r="J123" s="547">
        <v>0.20123619772457046</v>
      </c>
      <c r="K123" s="547">
        <v>0.2090036364954263</v>
      </c>
      <c r="L123" s="607">
        <v>8.2885167112986546E-2</v>
      </c>
      <c r="M123" s="622">
        <v>6.4891998818640291</v>
      </c>
      <c r="N123" s="547">
        <v>4.8608795138778946</v>
      </c>
      <c r="O123" s="547">
        <v>6.409420816482049</v>
      </c>
      <c r="P123" s="547">
        <v>2.3393286069824724</v>
      </c>
      <c r="Q123" s="607">
        <v>0.94695204535173594</v>
      </c>
      <c r="R123" s="622">
        <v>1.8694829357442826</v>
      </c>
      <c r="S123" s="547">
        <v>2.8886677385229378</v>
      </c>
      <c r="T123" s="547">
        <v>0.39174103474363525</v>
      </c>
      <c r="U123" s="547">
        <v>0.90714652734087153</v>
      </c>
      <c r="V123" s="547">
        <v>4.103556442836469</v>
      </c>
      <c r="W123" s="547">
        <v>0.11773169308858583</v>
      </c>
      <c r="X123" s="1996">
        <v>0.35330356203841551</v>
      </c>
      <c r="Y123" s="2040"/>
      <c r="Z123" s="2040"/>
      <c r="AA123" s="2040"/>
      <c r="AB123" s="2040"/>
      <c r="AC123" s="2040"/>
      <c r="AD123" s="2040"/>
      <c r="AE123" s="2040"/>
      <c r="AF123" s="2040"/>
      <c r="AG123" s="2040"/>
      <c r="AH123" s="2040"/>
      <c r="AI123" s="2040"/>
      <c r="AJ123" s="2040"/>
      <c r="AK123" s="2040"/>
      <c r="AL123" s="2040"/>
      <c r="AM123" s="2040"/>
      <c r="AN123" s="2040"/>
      <c r="AO123" s="2040"/>
      <c r="AP123" s="2040"/>
      <c r="AQ123" s="2040"/>
      <c r="AR123" s="2040"/>
      <c r="AS123" s="2040"/>
      <c r="AT123" s="2040"/>
      <c r="AU123" s="2040"/>
      <c r="AV123" s="2040"/>
      <c r="AW123" s="2040"/>
      <c r="AX123" s="2040"/>
      <c r="AY123" s="2040"/>
      <c r="AZ123" s="237"/>
      <c r="BA123" s="2392"/>
      <c r="BB123" s="170" t="s">
        <v>51</v>
      </c>
      <c r="BC123" s="640">
        <v>470.06255992129968</v>
      </c>
      <c r="BD123" s="658">
        <v>133.33612454475812</v>
      </c>
      <c r="BE123" s="658">
        <v>17.218047371415892</v>
      </c>
      <c r="BF123" s="658">
        <v>20.034146004522384</v>
      </c>
      <c r="BG123" s="677">
        <v>18.977237797981516</v>
      </c>
      <c r="BH123" s="696">
        <v>32.7919310032227</v>
      </c>
      <c r="BI123" s="658">
        <v>17.218047371415892</v>
      </c>
      <c r="BJ123" s="658">
        <v>12.009095364122254</v>
      </c>
      <c r="BK123" s="658">
        <v>12.486021165786825</v>
      </c>
      <c r="BL123" s="677">
        <v>4.9469569149003796</v>
      </c>
      <c r="BM123" s="696">
        <v>178.98229752505694</v>
      </c>
      <c r="BN123" s="658">
        <v>133.93320942840131</v>
      </c>
      <c r="BO123" s="658">
        <v>176.66668677217004</v>
      </c>
      <c r="BP123" s="658">
        <v>64.460102591196801</v>
      </c>
      <c r="BQ123" s="677">
        <v>26.133767503704714</v>
      </c>
      <c r="BR123" s="696">
        <v>192.35432636925205</v>
      </c>
      <c r="BS123" s="658">
        <v>161.31505327988947</v>
      </c>
      <c r="BT123" s="658">
        <v>40.733383922574774</v>
      </c>
      <c r="BU123" s="658">
        <v>55.751478663302009</v>
      </c>
      <c r="BV123" s="658">
        <v>196.03203210499203</v>
      </c>
      <c r="BW123" s="658">
        <v>4.6588216222675509</v>
      </c>
      <c r="BX123" s="2073">
        <v>8.7830196776999685</v>
      </c>
      <c r="BY123" s="1811"/>
      <c r="BZ123" s="1811"/>
      <c r="CA123" s="1811"/>
      <c r="CB123" s="1811"/>
      <c r="CC123" s="1811"/>
      <c r="CD123" s="1811"/>
      <c r="CE123" s="1811"/>
      <c r="CF123" s="1811"/>
      <c r="CG123" s="1811"/>
      <c r="CH123" s="1811"/>
      <c r="CI123" s="1811"/>
      <c r="CJ123" s="1811"/>
      <c r="CK123" s="1811"/>
      <c r="CL123" s="1811"/>
      <c r="CM123" s="1811"/>
      <c r="CN123" s="1811"/>
      <c r="CO123" s="1811"/>
      <c r="CP123" s="1811"/>
      <c r="CQ123" s="1811"/>
      <c r="CR123" s="1811"/>
      <c r="CS123" s="1811"/>
      <c r="CT123" s="1811"/>
      <c r="CU123" s="1811"/>
      <c r="CV123" s="1811"/>
      <c r="CW123" s="1811"/>
      <c r="CX123" s="1811"/>
      <c r="CY123" s="1811"/>
      <c r="CZ123" s="1812"/>
    </row>
    <row r="124" s="130" customFormat="true" ht="15" customHeight="true" x14ac:dyDescent="0.2">
      <c r="A124" s="2543" t="s">
        <v>50</v>
      </c>
      <c r="B124" s="295" t="s">
        <v>15</v>
      </c>
      <c r="C124" s="527">
        <v>91.272283741245928</v>
      </c>
      <c r="D124" s="547">
        <v>94.631305819150057</v>
      </c>
      <c r="E124" s="547">
        <v>97.982778191227055</v>
      </c>
      <c r="F124" s="547">
        <v>99.268530479477761</v>
      </c>
      <c r="G124" s="568">
        <v>99.562889906791597</v>
      </c>
      <c r="H124" s="587">
        <v>96.581301237371989</v>
      </c>
      <c r="I124" s="547">
        <v>97.83461377289089</v>
      </c>
      <c r="J124" s="547">
        <v>98.98417709736627</v>
      </c>
      <c r="K124" s="547">
        <v>99.571530752220767</v>
      </c>
      <c r="L124" s="607">
        <v>99.685102109427305</v>
      </c>
      <c r="M124" s="622">
        <v>90.366811149610925</v>
      </c>
      <c r="N124" s="547">
        <v>91.200078880358475</v>
      </c>
      <c r="O124" s="547">
        <v>88.669380170654904</v>
      </c>
      <c r="P124" s="547">
        <v>93.444280195104369</v>
      </c>
      <c r="Q124" s="607">
        <v>97.511051542777921</v>
      </c>
      <c r="R124" s="622">
        <v>96.87206524594707</v>
      </c>
      <c r="S124" s="547">
        <v>94.456216768171274</v>
      </c>
      <c r="T124" s="547">
        <v>98.717590094137677</v>
      </c>
      <c r="U124" s="547">
        <v>96.864629811842491</v>
      </c>
      <c r="V124" s="547">
        <v>92.574075452635185</v>
      </c>
      <c r="W124" s="547">
        <v>96.28594189701225</v>
      </c>
      <c r="X124" s="1996">
        <v>98.025903853694032</v>
      </c>
      <c r="Y124" s="2040"/>
      <c r="Z124" s="2040"/>
      <c r="AA124" s="2040"/>
      <c r="AB124" s="2040"/>
      <c r="AC124" s="2040"/>
      <c r="AD124" s="2040"/>
      <c r="AE124" s="2040"/>
      <c r="AF124" s="2040"/>
      <c r="AG124" s="2040"/>
      <c r="AH124" s="2040"/>
      <c r="AI124" s="2040"/>
      <c r="AJ124" s="2040"/>
      <c r="AK124" s="2040"/>
      <c r="AL124" s="2040"/>
      <c r="AM124" s="2040"/>
      <c r="AN124" s="2040"/>
      <c r="AO124" s="2040"/>
      <c r="AP124" s="2040"/>
      <c r="AQ124" s="2040"/>
      <c r="AR124" s="2040"/>
      <c r="AS124" s="2040"/>
      <c r="AT124" s="2040"/>
      <c r="AU124" s="2040"/>
      <c r="AV124" s="2040"/>
      <c r="AW124" s="2040"/>
      <c r="AX124" s="2040"/>
      <c r="AY124" s="2040"/>
      <c r="AZ124" s="237"/>
      <c r="BA124" s="2392" t="s">
        <v>50</v>
      </c>
      <c r="BB124" s="170" t="s">
        <v>15</v>
      </c>
      <c r="BC124" s="640">
        <v>7965.1503323245252</v>
      </c>
      <c r="BD124" s="658">
        <v>8254.0323621228326</v>
      </c>
      <c r="BE124" s="658">
        <v>8550.7657136358484</v>
      </c>
      <c r="BF124" s="658">
        <v>8664.7892446067544</v>
      </c>
      <c r="BG124" s="677">
        <v>8686.6443357604294</v>
      </c>
      <c r="BH124" s="696">
        <v>5757.0116622087562</v>
      </c>
      <c r="BI124" s="658">
        <v>5843.8974228894231</v>
      </c>
      <c r="BJ124" s="658">
        <v>5907.0407597762842</v>
      </c>
      <c r="BK124" s="658">
        <v>5948.4718128779004</v>
      </c>
      <c r="BL124" s="677">
        <v>5949.6520592225052</v>
      </c>
      <c r="BM124" s="696">
        <v>2492.4582034795144</v>
      </c>
      <c r="BN124" s="658">
        <v>2512.8619686409706</v>
      </c>
      <c r="BO124" s="658">
        <v>2444.0469835603012</v>
      </c>
      <c r="BP124" s="658">
        <v>2574.8532591608232</v>
      </c>
      <c r="BQ124" s="677">
        <v>2691.0878566339361</v>
      </c>
      <c r="BR124" s="696">
        <v>9967.3340141849803</v>
      </c>
      <c r="BS124" s="658">
        <v>5274.8225202132726</v>
      </c>
      <c r="BT124" s="658">
        <v>10264.69310228728</v>
      </c>
      <c r="BU124" s="658">
        <v>5953.1136144164921</v>
      </c>
      <c r="BV124" s="658">
        <v>4422.3795588094772</v>
      </c>
      <c r="BW124" s="658">
        <v>3802.1448616406756</v>
      </c>
      <c r="BX124" s="2073">
        <v>2436.894316898241</v>
      </c>
      <c r="BY124" s="1811"/>
      <c r="BZ124" s="1811"/>
      <c r="CA124" s="1811"/>
      <c r="CB124" s="1811"/>
      <c r="CC124" s="1811"/>
      <c r="CD124" s="1811"/>
      <c r="CE124" s="1811"/>
      <c r="CF124" s="1811"/>
      <c r="CG124" s="1811"/>
      <c r="CH124" s="1811"/>
      <c r="CI124" s="1811"/>
      <c r="CJ124" s="1811"/>
      <c r="CK124" s="1811"/>
      <c r="CL124" s="1811"/>
      <c r="CM124" s="1811"/>
      <c r="CN124" s="1811"/>
      <c r="CO124" s="1811"/>
      <c r="CP124" s="1811"/>
      <c r="CQ124" s="1811"/>
      <c r="CR124" s="1811"/>
      <c r="CS124" s="1811"/>
      <c r="CT124" s="1811"/>
      <c r="CU124" s="1811"/>
      <c r="CV124" s="1811"/>
      <c r="CW124" s="1811"/>
      <c r="CX124" s="1811"/>
      <c r="CY124" s="1811"/>
      <c r="CZ124" s="1812"/>
    </row>
    <row r="125" s="130" customFormat="true" ht="15" customHeight="true" x14ac:dyDescent="0.2">
      <c r="A125" s="2543"/>
      <c r="B125" s="295" t="s">
        <v>16</v>
      </c>
      <c r="C125" s="527">
        <v>3.3412914512824763</v>
      </c>
      <c r="D125" s="547">
        <v>3.840014497397755</v>
      </c>
      <c r="E125" s="547">
        <v>1.8199211022655144</v>
      </c>
      <c r="F125" s="547">
        <v>0.50194746555500813</v>
      </c>
      <c r="G125" s="568">
        <v>0.21960048137389643</v>
      </c>
      <c r="H125" s="587">
        <v>2.8685717953391094</v>
      </c>
      <c r="I125" s="547">
        <v>1.8771332184392653</v>
      </c>
      <c r="J125" s="547">
        <v>0.81458670490913521</v>
      </c>
      <c r="K125" s="547">
        <v>0.21946561128381958</v>
      </c>
      <c r="L125" s="607">
        <v>0.23201272345968801</v>
      </c>
      <c r="M125" s="622">
        <v>3.1439889685251008</v>
      </c>
      <c r="N125" s="547">
        <v>3.9390416057636566</v>
      </c>
      <c r="O125" s="547">
        <v>4.9211990128629841</v>
      </c>
      <c r="P125" s="547">
        <v>4.2163911979131461</v>
      </c>
      <c r="Q125" s="607">
        <v>1.5419964118703076</v>
      </c>
      <c r="R125" s="622">
        <v>1.2584518183085942</v>
      </c>
      <c r="S125" s="547">
        <v>2.6551154933056909</v>
      </c>
      <c r="T125" s="547">
        <v>0.89066887111868365</v>
      </c>
      <c r="U125" s="547">
        <v>2.2282236608166328</v>
      </c>
      <c r="V125" s="547">
        <v>3.3223681045282776</v>
      </c>
      <c r="W125" s="547">
        <v>3.5960775829513376</v>
      </c>
      <c r="X125" s="1996">
        <v>1.6207925842675295</v>
      </c>
      <c r="Y125" s="2040"/>
      <c r="Z125" s="2040"/>
      <c r="AA125" s="2040"/>
      <c r="AB125" s="2040"/>
      <c r="AC125" s="2040"/>
      <c r="AD125" s="2040"/>
      <c r="AE125" s="2040"/>
      <c r="AF125" s="2040"/>
      <c r="AG125" s="2040"/>
      <c r="AH125" s="2040"/>
      <c r="AI125" s="2040"/>
      <c r="AJ125" s="2040"/>
      <c r="AK125" s="2040"/>
      <c r="AL125" s="2040"/>
      <c r="AM125" s="2040"/>
      <c r="AN125" s="2040"/>
      <c r="AO125" s="2040"/>
      <c r="AP125" s="2040"/>
      <c r="AQ125" s="2040"/>
      <c r="AR125" s="2040"/>
      <c r="AS125" s="2040"/>
      <c r="AT125" s="2040"/>
      <c r="AU125" s="2040"/>
      <c r="AV125" s="2040"/>
      <c r="AW125" s="2040"/>
      <c r="AX125" s="2040"/>
      <c r="AY125" s="2040"/>
      <c r="AZ125" s="237"/>
      <c r="BA125" s="2392"/>
      <c r="BB125" s="170" t="s">
        <v>16</v>
      </c>
      <c r="BC125" s="640">
        <v>291.58784707332677</v>
      </c>
      <c r="BD125" s="658">
        <v>334.93782695036884</v>
      </c>
      <c r="BE125" s="658">
        <v>158.8209606835546</v>
      </c>
      <c r="BF125" s="658">
        <v>43.813169993463319</v>
      </c>
      <c r="BG125" s="677">
        <v>19.159661591207957</v>
      </c>
      <c r="BH125" s="696">
        <v>170.98963327344507</v>
      </c>
      <c r="BI125" s="658">
        <v>112.12569411396785</v>
      </c>
      <c r="BJ125" s="658">
        <v>48.611778259640126</v>
      </c>
      <c r="BK125" s="658">
        <v>13.11102674384367</v>
      </c>
      <c r="BL125" s="677">
        <v>13.847555438950684</v>
      </c>
      <c r="BM125" s="696">
        <v>86.716140544959615</v>
      </c>
      <c r="BN125" s="658">
        <v>108.53354476812538</v>
      </c>
      <c r="BO125" s="658">
        <v>135.64594203477077</v>
      </c>
      <c r="BP125" s="658">
        <v>116.18248431231919</v>
      </c>
      <c r="BQ125" s="677">
        <v>42.555666801899299</v>
      </c>
      <c r="BR125" s="696">
        <v>129.48427993141169</v>
      </c>
      <c r="BS125" s="658">
        <v>148.27253808216631</v>
      </c>
      <c r="BT125" s="658">
        <v>92.612092830423251</v>
      </c>
      <c r="BU125" s="658">
        <v>136.94233526664152</v>
      </c>
      <c r="BV125" s="658">
        <v>158.71368653121345</v>
      </c>
      <c r="BW125" s="658">
        <v>142.00212029606695</v>
      </c>
      <c r="BX125" s="2073">
        <v>40.292413353998519</v>
      </c>
      <c r="BY125" s="1811"/>
      <c r="BZ125" s="1811"/>
      <c r="CA125" s="1811"/>
      <c r="CB125" s="1811"/>
      <c r="CC125" s="1811"/>
      <c r="CD125" s="1811"/>
      <c r="CE125" s="1811"/>
      <c r="CF125" s="1811"/>
      <c r="CG125" s="1811"/>
      <c r="CH125" s="1811"/>
      <c r="CI125" s="1811"/>
      <c r="CJ125" s="1811"/>
      <c r="CK125" s="1811"/>
      <c r="CL125" s="1811"/>
      <c r="CM125" s="1811"/>
      <c r="CN125" s="1811"/>
      <c r="CO125" s="1811"/>
      <c r="CP125" s="1811"/>
      <c r="CQ125" s="1811"/>
      <c r="CR125" s="1811"/>
      <c r="CS125" s="1811"/>
      <c r="CT125" s="1811"/>
      <c r="CU125" s="1811"/>
      <c r="CV125" s="1811"/>
      <c r="CW125" s="1811"/>
      <c r="CX125" s="1811"/>
      <c r="CY125" s="1811"/>
      <c r="CZ125" s="1812"/>
    </row>
    <row r="126" s="130" customFormat="true" ht="15" customHeight="true" x14ac:dyDescent="0.2">
      <c r="A126" s="2543"/>
      <c r="B126" s="295" t="s">
        <v>22</v>
      </c>
      <c r="C126" s="527">
        <v>1.8719647458490953</v>
      </c>
      <c r="D126" s="547">
        <v>0.70415294489274571</v>
      </c>
      <c r="E126" s="547">
        <v>0.19730070650738574</v>
      </c>
      <c r="F126" s="547">
        <v>0.21851978141817327</v>
      </c>
      <c r="G126" s="568">
        <v>0.21750961183448028</v>
      </c>
      <c r="H126" s="587">
        <v>0.26540002858196116</v>
      </c>
      <c r="I126" s="547">
        <v>0.28825300866984216</v>
      </c>
      <c r="J126" s="547">
        <v>0.18514365544423692</v>
      </c>
      <c r="K126" s="547">
        <v>0.2090036364954263</v>
      </c>
      <c r="L126" s="607">
        <v>8.2885167112986546E-2</v>
      </c>
      <c r="M126" s="622">
        <v>1.6567732212908581</v>
      </c>
      <c r="N126" s="547">
        <v>2.2167754181949677</v>
      </c>
      <c r="O126" s="547">
        <v>2.0167247943835016</v>
      </c>
      <c r="P126" s="547">
        <v>1.496015858551043</v>
      </c>
      <c r="Q126" s="607">
        <v>0.5414813909011712</v>
      </c>
      <c r="R126" s="622">
        <v>0.45839840995882331</v>
      </c>
      <c r="S126" s="547">
        <v>0.3265371861641635</v>
      </c>
      <c r="T126" s="547">
        <v>0.39174103474363525</v>
      </c>
      <c r="U126" s="547">
        <v>0.90714652734087153</v>
      </c>
      <c r="V126" s="547">
        <v>2.338304444974205</v>
      </c>
      <c r="W126" s="547">
        <v>0.11798052003642755</v>
      </c>
      <c r="X126" s="1996">
        <v>7.2490685289102283E-2</v>
      </c>
      <c r="Y126" s="2040"/>
      <c r="Z126" s="2040"/>
      <c r="AA126" s="2040"/>
      <c r="AB126" s="2040"/>
      <c r="AC126" s="2040"/>
      <c r="AD126" s="2040"/>
      <c r="AE126" s="2040"/>
      <c r="AF126" s="2040"/>
      <c r="AG126" s="2040"/>
      <c r="AH126" s="2040"/>
      <c r="AI126" s="2040"/>
      <c r="AJ126" s="2040"/>
      <c r="AK126" s="2040"/>
      <c r="AL126" s="2040"/>
      <c r="AM126" s="2040"/>
      <c r="AN126" s="2040"/>
      <c r="AO126" s="2040"/>
      <c r="AP126" s="2040"/>
      <c r="AQ126" s="2040"/>
      <c r="AR126" s="2040"/>
      <c r="AS126" s="2040"/>
      <c r="AT126" s="2040"/>
      <c r="AU126" s="2040"/>
      <c r="AV126" s="2040"/>
      <c r="AW126" s="2040"/>
      <c r="AX126" s="2040"/>
      <c r="AY126" s="2040"/>
      <c r="AZ126" s="237"/>
      <c r="BA126" s="2392"/>
      <c r="BB126" s="170" t="s">
        <v>22</v>
      </c>
      <c r="BC126" s="640">
        <v>163.36263328055276</v>
      </c>
      <c r="BD126" s="658">
        <v>61.418376769906658</v>
      </c>
      <c r="BE126" s="658">
        <v>17.218047371415892</v>
      </c>
      <c r="BF126" s="658">
        <v>19.073797533020233</v>
      </c>
      <c r="BG126" s="677">
        <v>18.977237797981516</v>
      </c>
      <c r="BH126" s="696">
        <v>15.819946926803929</v>
      </c>
      <c r="BI126" s="658">
        <v>17.218047371415892</v>
      </c>
      <c r="BJ126" s="658">
        <v>11.048746892620105</v>
      </c>
      <c r="BK126" s="658">
        <v>12.486021165786825</v>
      </c>
      <c r="BL126" s="677">
        <v>4.9469569149003796</v>
      </c>
      <c r="BM126" s="696">
        <v>45.696400638447884</v>
      </c>
      <c r="BN126" s="658">
        <v>61.079449818326985</v>
      </c>
      <c r="BO126" s="658">
        <v>55.588187724983179</v>
      </c>
      <c r="BP126" s="658">
        <v>41.222654838837762</v>
      </c>
      <c r="BQ126" s="677">
        <v>14.943680460754088</v>
      </c>
      <c r="BR126" s="696">
        <v>47.165403690224807</v>
      </c>
      <c r="BS126" s="658">
        <v>18.235175642205117</v>
      </c>
      <c r="BT126" s="658">
        <v>40.733383922574774</v>
      </c>
      <c r="BU126" s="658">
        <v>55.751478663302009</v>
      </c>
      <c r="BV126" s="658">
        <v>111.7037327044988</v>
      </c>
      <c r="BW126" s="658">
        <v>4.6588216222675509</v>
      </c>
      <c r="BX126" s="2073">
        <v>1.8020965078039957</v>
      </c>
      <c r="BY126" s="1811"/>
      <c r="BZ126" s="1811"/>
      <c r="CA126" s="1811"/>
      <c r="CB126" s="1811"/>
      <c r="CC126" s="1811"/>
      <c r="CD126" s="1811"/>
      <c r="CE126" s="1811"/>
      <c r="CF126" s="1811"/>
      <c r="CG126" s="1811"/>
      <c r="CH126" s="1811"/>
      <c r="CI126" s="1811"/>
      <c r="CJ126" s="1811"/>
      <c r="CK126" s="1811"/>
      <c r="CL126" s="1811"/>
      <c r="CM126" s="1811"/>
      <c r="CN126" s="1811"/>
      <c r="CO126" s="1811"/>
      <c r="CP126" s="1811"/>
      <c r="CQ126" s="1811"/>
      <c r="CR126" s="1811"/>
      <c r="CS126" s="1811"/>
      <c r="CT126" s="1811"/>
      <c r="CU126" s="1811"/>
      <c r="CV126" s="1811"/>
      <c r="CW126" s="1811"/>
      <c r="CX126" s="1811"/>
      <c r="CY126" s="1811"/>
      <c r="CZ126" s="1812"/>
    </row>
    <row r="127" s="130" customFormat="true" ht="15" customHeight="true" x14ac:dyDescent="0.2">
      <c r="A127" s="2543"/>
      <c r="B127" s="295" t="s">
        <v>19</v>
      </c>
      <c r="C127" s="527">
        <v>3.5144600616224841</v>
      </c>
      <c r="D127" s="547">
        <v>0.82452673855959291</v>
      </c>
      <c r="E127" s="547">
        <v>0</v>
      </c>
      <c r="F127" s="547">
        <v>1.1002273549073214E-2</v>
      </c>
      <c r="G127" s="568">
        <v>0</v>
      </c>
      <c r="H127" s="587">
        <v>0.28472693870687588</v>
      </c>
      <c r="I127" s="547">
        <v>0</v>
      </c>
      <c r="J127" s="547">
        <v>1.6092542280333594E-2</v>
      </c>
      <c r="K127" s="547">
        <v>0</v>
      </c>
      <c r="L127" s="607">
        <v>0</v>
      </c>
      <c r="M127" s="622">
        <v>4.8324266605731729</v>
      </c>
      <c r="N127" s="547">
        <v>2.6441040956829251</v>
      </c>
      <c r="O127" s="547">
        <v>4.3926960220985469</v>
      </c>
      <c r="P127" s="547">
        <v>0.84331274843142834</v>
      </c>
      <c r="Q127" s="607">
        <v>0.4054706544505649</v>
      </c>
      <c r="R127" s="622">
        <v>1.4110845257854594</v>
      </c>
      <c r="S127" s="547">
        <v>2.5621305523587741</v>
      </c>
      <c r="T127" s="547">
        <v>0</v>
      </c>
      <c r="U127" s="547">
        <v>0</v>
      </c>
      <c r="V127" s="547">
        <v>1.7652519978622649</v>
      </c>
      <c r="W127" s="547">
        <v>0</v>
      </c>
      <c r="X127" s="1996">
        <v>0.28081287674931327</v>
      </c>
      <c r="Y127" s="2040"/>
      <c r="Z127" s="2040"/>
      <c r="AA127" s="2040"/>
      <c r="AB127" s="2040"/>
      <c r="AC127" s="2040"/>
      <c r="AD127" s="2040"/>
      <c r="AE127" s="2040"/>
      <c r="AF127" s="2040"/>
      <c r="AG127" s="2040"/>
      <c r="AH127" s="2040"/>
      <c r="AI127" s="2040"/>
      <c r="AJ127" s="2040"/>
      <c r="AK127" s="2040"/>
      <c r="AL127" s="2040"/>
      <c r="AM127" s="2040"/>
      <c r="AN127" s="2040"/>
      <c r="AO127" s="2040"/>
      <c r="AP127" s="2040"/>
      <c r="AQ127" s="2040"/>
      <c r="AR127" s="2040"/>
      <c r="AS127" s="2040"/>
      <c r="AT127" s="2040"/>
      <c r="AU127" s="2040"/>
      <c r="AV127" s="2040"/>
      <c r="AW127" s="2040"/>
      <c r="AX127" s="2040"/>
      <c r="AY127" s="2040"/>
      <c r="AZ127" s="237"/>
      <c r="BA127" s="2392"/>
      <c r="BB127" s="170" t="s">
        <v>19</v>
      </c>
      <c r="BC127" s="640">
        <v>306.69992664074726</v>
      </c>
      <c r="BD127" s="658">
        <v>71.917747774851506</v>
      </c>
      <c r="BE127" s="658">
        <v>0</v>
      </c>
      <c r="BF127" s="658">
        <v>0.96034847150214908</v>
      </c>
      <c r="BG127" s="677">
        <v>0</v>
      </c>
      <c r="BH127" s="696">
        <v>16.971984076418774</v>
      </c>
      <c r="BI127" s="658">
        <v>0</v>
      </c>
      <c r="BJ127" s="658">
        <v>0.96034847150214908</v>
      </c>
      <c r="BK127" s="658">
        <v>0</v>
      </c>
      <c r="BL127" s="677">
        <v>0</v>
      </c>
      <c r="BM127" s="696">
        <v>133.28589688660912</v>
      </c>
      <c r="BN127" s="658">
        <v>72.853759610074277</v>
      </c>
      <c r="BO127" s="658">
        <v>121.07849904718684</v>
      </c>
      <c r="BP127" s="658">
        <v>23.237447752359024</v>
      </c>
      <c r="BQ127" s="677">
        <v>11.190087042950628</v>
      </c>
      <c r="BR127" s="696">
        <v>145.18892267902726</v>
      </c>
      <c r="BS127" s="658">
        <v>143.07987763768432</v>
      </c>
      <c r="BT127" s="658">
        <v>0</v>
      </c>
      <c r="BU127" s="658">
        <v>0</v>
      </c>
      <c r="BV127" s="658">
        <v>84.32829940049325</v>
      </c>
      <c r="BW127" s="658">
        <v>0</v>
      </c>
      <c r="BX127" s="2073">
        <v>6.9809231698959735</v>
      </c>
      <c r="BY127" s="1811"/>
      <c r="BZ127" s="1811"/>
      <c r="CA127" s="1811"/>
      <c r="CB127" s="1811"/>
      <c r="CC127" s="1811"/>
      <c r="CD127" s="1811"/>
      <c r="CE127" s="1811"/>
      <c r="CF127" s="1811"/>
      <c r="CG127" s="1811"/>
      <c r="CH127" s="1811"/>
      <c r="CI127" s="1811"/>
      <c r="CJ127" s="1811"/>
      <c r="CK127" s="1811"/>
      <c r="CL127" s="1811"/>
      <c r="CM127" s="1811"/>
      <c r="CN127" s="1811"/>
      <c r="CO127" s="1811"/>
      <c r="CP127" s="1811"/>
      <c r="CQ127" s="1811"/>
      <c r="CR127" s="1811"/>
      <c r="CS127" s="1811"/>
      <c r="CT127" s="1811"/>
      <c r="CU127" s="1811"/>
      <c r="CV127" s="1811"/>
      <c r="CW127" s="1811"/>
      <c r="CX127" s="1811"/>
      <c r="CY127" s="1811"/>
      <c r="CZ127" s="1812"/>
    </row>
    <row r="128" s="130" customFormat="true" ht="15" customHeight="true" x14ac:dyDescent="0.2">
      <c r="A128" s="2543" t="s">
        <v>109</v>
      </c>
      <c r="B128" s="295" t="s">
        <v>49</v>
      </c>
      <c r="C128" s="527">
        <v>3.5315137859269208</v>
      </c>
      <c r="D128" s="547">
        <v>3.899627307782179</v>
      </c>
      <c r="E128" s="547">
        <v>1.8235189179739737</v>
      </c>
      <c r="F128" s="547">
        <v>0.50310219605397632</v>
      </c>
      <c r="G128" s="568">
        <v>0.22007917473258584</v>
      </c>
      <c r="H128" s="587">
        <v>2.8844398769574853</v>
      </c>
      <c r="I128" s="547">
        <v>1.8825597535689349</v>
      </c>
      <c r="J128" s="547">
        <v>0.81622925362384369</v>
      </c>
      <c r="K128" s="547">
        <v>0.21992526308123148</v>
      </c>
      <c r="L128" s="607">
        <v>0.23220518711707505</v>
      </c>
      <c r="M128" s="622">
        <v>3.3621666850814793</v>
      </c>
      <c r="N128" s="547">
        <v>4.1402964265769535</v>
      </c>
      <c r="O128" s="547">
        <v>5.2582204916300483</v>
      </c>
      <c r="P128" s="547">
        <v>4.3173891165923379</v>
      </c>
      <c r="Q128" s="607">
        <v>1.5567379739554461</v>
      </c>
      <c r="R128" s="622">
        <v>1.2824265640876658</v>
      </c>
      <c r="S128" s="547">
        <v>2.7340943960656028</v>
      </c>
      <c r="T128" s="547">
        <v>0.8941717086224259</v>
      </c>
      <c r="U128" s="547">
        <v>2.2486219568108679</v>
      </c>
      <c r="V128" s="547">
        <v>3.4645373501758989</v>
      </c>
      <c r="W128" s="547">
        <v>3.6003252654224855</v>
      </c>
      <c r="X128" s="1996">
        <v>1.6265392052175143</v>
      </c>
      <c r="Y128" s="2040"/>
      <c r="Z128" s="2040"/>
      <c r="AA128" s="2040"/>
      <c r="AB128" s="2040"/>
      <c r="AC128" s="2040"/>
      <c r="AD128" s="2040"/>
      <c r="AE128" s="2040"/>
      <c r="AF128" s="2040"/>
      <c r="AG128" s="2040"/>
      <c r="AH128" s="2040"/>
      <c r="AI128" s="2040"/>
      <c r="AJ128" s="2040"/>
      <c r="AK128" s="2040"/>
      <c r="AL128" s="2040"/>
      <c r="AM128" s="2040"/>
      <c r="AN128" s="2040"/>
      <c r="AO128" s="2040"/>
      <c r="AP128" s="2040"/>
      <c r="AQ128" s="2040"/>
      <c r="AR128" s="2040"/>
      <c r="AS128" s="2040"/>
      <c r="AT128" s="2040"/>
      <c r="AU128" s="2040"/>
      <c r="AV128" s="2040"/>
      <c r="AW128" s="2040"/>
      <c r="AX128" s="2040"/>
      <c r="AY128" s="2040"/>
      <c r="AZ128" s="237"/>
      <c r="BA128" s="2392" t="s">
        <v>109</v>
      </c>
      <c r="BB128" s="170" t="s">
        <v>49</v>
      </c>
      <c r="BC128" s="640">
        <v>291.58784707332677</v>
      </c>
      <c r="BD128" s="658">
        <v>334.93782695036884</v>
      </c>
      <c r="BE128" s="658">
        <v>158.8209606835546</v>
      </c>
      <c r="BF128" s="658">
        <v>43.813169993463319</v>
      </c>
      <c r="BG128" s="677">
        <v>19.159661591207957</v>
      </c>
      <c r="BH128" s="696">
        <v>170.98963327344507</v>
      </c>
      <c r="BI128" s="658">
        <v>112.12569411396785</v>
      </c>
      <c r="BJ128" s="658">
        <v>48.611778259640126</v>
      </c>
      <c r="BK128" s="658">
        <v>13.11102674384367</v>
      </c>
      <c r="BL128" s="677">
        <v>13.847555438950684</v>
      </c>
      <c r="BM128" s="696">
        <v>86.716140544959615</v>
      </c>
      <c r="BN128" s="658">
        <v>108.53354476812538</v>
      </c>
      <c r="BO128" s="658">
        <v>135.64594203477077</v>
      </c>
      <c r="BP128" s="658">
        <v>116.18248431231919</v>
      </c>
      <c r="BQ128" s="677">
        <v>42.555666801899299</v>
      </c>
      <c r="BR128" s="696">
        <v>129.48427993141169</v>
      </c>
      <c r="BS128" s="658">
        <v>148.27253808216631</v>
      </c>
      <c r="BT128" s="658">
        <v>92.612092830423251</v>
      </c>
      <c r="BU128" s="658">
        <v>136.94233526664152</v>
      </c>
      <c r="BV128" s="658">
        <v>158.71368653121345</v>
      </c>
      <c r="BW128" s="658">
        <v>142.00212029606695</v>
      </c>
      <c r="BX128" s="2073">
        <v>40.292413353998519</v>
      </c>
      <c r="BY128" s="1811"/>
      <c r="BZ128" s="1811"/>
      <c r="CA128" s="1811"/>
      <c r="CB128" s="1811"/>
      <c r="CC128" s="1811"/>
      <c r="CD128" s="1811"/>
      <c r="CE128" s="1811"/>
      <c r="CF128" s="1811"/>
      <c r="CG128" s="1811"/>
      <c r="CH128" s="1811"/>
      <c r="CI128" s="1811"/>
      <c r="CJ128" s="1811"/>
      <c r="CK128" s="1811"/>
      <c r="CL128" s="1811"/>
      <c r="CM128" s="1811"/>
      <c r="CN128" s="1811"/>
      <c r="CO128" s="1811"/>
      <c r="CP128" s="1811"/>
      <c r="CQ128" s="1811"/>
      <c r="CR128" s="1811"/>
      <c r="CS128" s="1811"/>
      <c r="CT128" s="1811"/>
      <c r="CU128" s="1811"/>
      <c r="CV128" s="1811"/>
      <c r="CW128" s="1811"/>
      <c r="CX128" s="1811"/>
      <c r="CY128" s="1811"/>
      <c r="CZ128" s="1812"/>
    </row>
    <row r="129" s="130" customFormat="true" ht="15" customHeight="true" x14ac:dyDescent="0.2">
      <c r="A129" s="2544"/>
      <c r="B129" s="296" t="s">
        <v>48</v>
      </c>
      <c r="C129" s="528">
        <v>96.468486214073025</v>
      </c>
      <c r="D129" s="548">
        <v>96.100372692217931</v>
      </c>
      <c r="E129" s="548">
        <v>98.176481082026001</v>
      </c>
      <c r="F129" s="548">
        <v>99.496897803945998</v>
      </c>
      <c r="G129" s="569">
        <v>99.779920825267396</v>
      </c>
      <c r="H129" s="588">
        <v>97.115560123042428</v>
      </c>
      <c r="I129" s="548">
        <v>98.117440246431045</v>
      </c>
      <c r="J129" s="548">
        <v>99.183770746376155</v>
      </c>
      <c r="K129" s="548">
        <v>99.780074736918763</v>
      </c>
      <c r="L129" s="608">
        <v>99.767794812882912</v>
      </c>
      <c r="M129" s="623">
        <v>96.637833314918552</v>
      </c>
      <c r="N129" s="548">
        <v>95.859703573423062</v>
      </c>
      <c r="O129" s="548">
        <v>94.741779508369945</v>
      </c>
      <c r="P129" s="548">
        <v>95.682610883407634</v>
      </c>
      <c r="Q129" s="608">
        <v>98.443262026044536</v>
      </c>
      <c r="R129" s="623">
        <v>98.717573435912357</v>
      </c>
      <c r="S129" s="548">
        <v>97.265905603934357</v>
      </c>
      <c r="T129" s="548">
        <v>99.105828291377563</v>
      </c>
      <c r="U129" s="548">
        <v>97.751378043189135</v>
      </c>
      <c r="V129" s="548">
        <v>96.535462649824112</v>
      </c>
      <c r="W129" s="548">
        <v>96.39967473457753</v>
      </c>
      <c r="X129" s="1997">
        <v>98.373460794782446</v>
      </c>
      <c r="Y129" s="2041"/>
      <c r="Z129" s="2041"/>
      <c r="AA129" s="2041"/>
      <c r="AB129" s="2041"/>
      <c r="AC129" s="2041"/>
      <c r="AD129" s="2041"/>
      <c r="AE129" s="2041"/>
      <c r="AF129" s="2041"/>
      <c r="AG129" s="2041"/>
      <c r="AH129" s="2041"/>
      <c r="AI129" s="2041"/>
      <c r="AJ129" s="2041"/>
      <c r="AK129" s="2041"/>
      <c r="AL129" s="2041"/>
      <c r="AM129" s="2041"/>
      <c r="AN129" s="2041"/>
      <c r="AO129" s="2041"/>
      <c r="AP129" s="2041"/>
      <c r="AQ129" s="2041"/>
      <c r="AR129" s="2041"/>
      <c r="AS129" s="2041"/>
      <c r="AT129" s="2041"/>
      <c r="AU129" s="2041"/>
      <c r="AV129" s="2041"/>
      <c r="AW129" s="2041"/>
      <c r="AX129" s="2041"/>
      <c r="AY129" s="2041"/>
      <c r="AZ129" s="237"/>
      <c r="BA129" s="2393"/>
      <c r="BB129" s="171" t="s">
        <v>48</v>
      </c>
      <c r="BC129" s="641">
        <v>7965.1503323245252</v>
      </c>
      <c r="BD129" s="659">
        <v>8254.0323621228326</v>
      </c>
      <c r="BE129" s="659">
        <v>8550.7657136358484</v>
      </c>
      <c r="BF129" s="659">
        <v>8664.7892446067544</v>
      </c>
      <c r="BG129" s="678">
        <v>8686.6443357604294</v>
      </c>
      <c r="BH129" s="697">
        <v>5757.0116622087562</v>
      </c>
      <c r="BI129" s="659">
        <v>5843.8974228894231</v>
      </c>
      <c r="BJ129" s="659">
        <v>5907.0407597762842</v>
      </c>
      <c r="BK129" s="659">
        <v>5948.4718128779004</v>
      </c>
      <c r="BL129" s="678">
        <v>5949.6520592225052</v>
      </c>
      <c r="BM129" s="697">
        <v>2492.4582034795144</v>
      </c>
      <c r="BN129" s="659">
        <v>2512.8619686409706</v>
      </c>
      <c r="BO129" s="659">
        <v>2444.0469835603012</v>
      </c>
      <c r="BP129" s="659">
        <v>2574.8532591608232</v>
      </c>
      <c r="BQ129" s="678">
        <v>2691.0878566339361</v>
      </c>
      <c r="BR129" s="697">
        <v>9967.3340141849803</v>
      </c>
      <c r="BS129" s="659">
        <v>5274.8225202132726</v>
      </c>
      <c r="BT129" s="659">
        <v>10264.69310228728</v>
      </c>
      <c r="BU129" s="659">
        <v>5953.1136144164921</v>
      </c>
      <c r="BV129" s="659">
        <v>4422.3795588094772</v>
      </c>
      <c r="BW129" s="659">
        <v>3802.1448616406756</v>
      </c>
      <c r="BX129" s="2074">
        <v>2436.894316898241</v>
      </c>
      <c r="BY129" s="2103"/>
      <c r="BZ129" s="2103"/>
      <c r="CA129" s="2103"/>
      <c r="CB129" s="2103"/>
      <c r="CC129" s="2103"/>
      <c r="CD129" s="2103"/>
      <c r="CE129" s="2103"/>
      <c r="CF129" s="2103"/>
      <c r="CG129" s="2103"/>
      <c r="CH129" s="2103"/>
      <c r="CI129" s="2103"/>
      <c r="CJ129" s="2103"/>
      <c r="CK129" s="2103"/>
      <c r="CL129" s="2103"/>
      <c r="CM129" s="2103"/>
      <c r="CN129" s="2103"/>
      <c r="CO129" s="2103"/>
      <c r="CP129" s="2103"/>
      <c r="CQ129" s="2103"/>
      <c r="CR129" s="2103"/>
      <c r="CS129" s="2103"/>
      <c r="CT129" s="2103"/>
      <c r="CU129" s="2103"/>
      <c r="CV129" s="2103"/>
      <c r="CW129" s="2103"/>
      <c r="CX129" s="2103"/>
      <c r="CY129" s="2103"/>
      <c r="CZ129" s="1813"/>
    </row>
    <row r="130" s="131" customFormat="true" ht="15" hidden="true" customHeight="true" x14ac:dyDescent="0.2">
      <c r="A130" s="2530" t="s">
        <v>47</v>
      </c>
      <c r="B130" s="280" t="s">
        <v>42</v>
      </c>
      <c r="C130" s="330"/>
      <c r="D130" s="331"/>
      <c r="E130" s="331"/>
      <c r="F130" s="331"/>
      <c r="G130" s="332"/>
      <c r="H130" s="333"/>
      <c r="I130" s="331"/>
      <c r="J130" s="331"/>
      <c r="K130" s="331"/>
      <c r="L130" s="334"/>
      <c r="M130" s="330"/>
      <c r="N130" s="331"/>
      <c r="O130" s="331"/>
      <c r="P130" s="331"/>
      <c r="Q130" s="334"/>
      <c r="R130" s="330"/>
      <c r="S130" s="333"/>
      <c r="T130" s="333"/>
      <c r="U130" s="333"/>
      <c r="V130" s="333"/>
      <c r="W130" s="333"/>
      <c r="X130" s="1998"/>
      <c r="Y130" s="1959"/>
      <c r="Z130" s="1959"/>
      <c r="AA130" s="1959"/>
      <c r="AB130" s="1959"/>
      <c r="AC130" s="1959"/>
      <c r="AD130" s="1959"/>
      <c r="AE130" s="1959"/>
      <c r="AF130" s="1959"/>
      <c r="AG130" s="1959"/>
      <c r="AH130" s="1959"/>
      <c r="AI130" s="1959"/>
      <c r="AJ130" s="1959"/>
      <c r="AK130" s="1959"/>
      <c r="AL130" s="1959"/>
      <c r="AM130" s="1959"/>
      <c r="AN130" s="1959"/>
      <c r="AO130" s="1959"/>
      <c r="AP130" s="1959"/>
      <c r="AQ130" s="1959"/>
      <c r="AR130" s="1959"/>
      <c r="AS130" s="1959"/>
      <c r="AT130" s="1959"/>
      <c r="AU130" s="1959"/>
      <c r="AV130" s="1959"/>
      <c r="AW130" s="1959"/>
      <c r="AX130" s="1959"/>
      <c r="AY130" s="1959"/>
      <c r="AZ130" s="238"/>
      <c r="BB130" s="133"/>
      <c r="BY130" s="238"/>
      <c r="BZ130" s="238"/>
      <c r="CA130" s="238"/>
      <c r="CB130" s="238"/>
      <c r="CC130" s="238"/>
      <c r="CD130" s="238"/>
      <c r="CE130" s="238"/>
      <c r="CF130" s="238"/>
      <c r="CG130" s="238"/>
      <c r="CH130" s="238"/>
      <c r="CI130" s="238"/>
      <c r="CJ130" s="238"/>
      <c r="CK130" s="238"/>
      <c r="CL130" s="238"/>
      <c r="CM130" s="238"/>
      <c r="CN130" s="238"/>
      <c r="CO130" s="238"/>
      <c r="CP130" s="238"/>
      <c r="CQ130" s="238"/>
      <c r="CR130" s="238"/>
      <c r="CS130" s="238"/>
      <c r="CT130" s="238"/>
      <c r="CU130" s="238"/>
      <c r="CV130" s="238"/>
      <c r="CW130" s="238"/>
      <c r="CX130" s="238"/>
      <c r="CY130" s="238"/>
      <c r="CZ130" s="238"/>
    </row>
    <row r="131" s="131" customFormat="true" ht="15" hidden="true" customHeight="true" x14ac:dyDescent="0.2">
      <c r="A131" s="2531"/>
      <c r="B131" s="271" t="s">
        <v>46</v>
      </c>
      <c r="C131" s="335"/>
      <c r="D131" s="336"/>
      <c r="E131" s="336"/>
      <c r="F131" s="336"/>
      <c r="G131" s="337"/>
      <c r="H131" s="338"/>
      <c r="I131" s="336"/>
      <c r="J131" s="336"/>
      <c r="K131" s="336"/>
      <c r="L131" s="339"/>
      <c r="M131" s="335"/>
      <c r="N131" s="336"/>
      <c r="O131" s="336"/>
      <c r="P131" s="336"/>
      <c r="Q131" s="339"/>
      <c r="R131" s="335"/>
      <c r="S131" s="338"/>
      <c r="T131" s="338"/>
      <c r="U131" s="338"/>
      <c r="V131" s="338"/>
      <c r="W131" s="338"/>
      <c r="X131" s="1999"/>
      <c r="Y131" s="1959"/>
      <c r="Z131" s="1959"/>
      <c r="AA131" s="1959"/>
      <c r="AB131" s="1959"/>
      <c r="AC131" s="1959"/>
      <c r="AD131" s="1959"/>
      <c r="AE131" s="1959"/>
      <c r="AF131" s="1959"/>
      <c r="AG131" s="1959"/>
      <c r="AH131" s="1959"/>
      <c r="AI131" s="1959"/>
      <c r="AJ131" s="1959"/>
      <c r="AK131" s="1959"/>
      <c r="AL131" s="1959"/>
      <c r="AM131" s="1959"/>
      <c r="AN131" s="1959"/>
      <c r="AO131" s="1959"/>
      <c r="AP131" s="1959"/>
      <c r="AQ131" s="1959"/>
      <c r="AR131" s="1959"/>
      <c r="AS131" s="1959"/>
      <c r="AT131" s="1959"/>
      <c r="AU131" s="1959"/>
      <c r="AV131" s="1959"/>
      <c r="AW131" s="1959"/>
      <c r="AX131" s="1959"/>
      <c r="AY131" s="1959"/>
      <c r="AZ131" s="238"/>
      <c r="BB131" s="133"/>
      <c r="BY131" s="238"/>
      <c r="BZ131" s="238"/>
      <c r="CA131" s="238"/>
      <c r="CB131" s="238"/>
      <c r="CC131" s="238"/>
      <c r="CD131" s="238"/>
      <c r="CE131" s="238"/>
      <c r="CF131" s="238"/>
      <c r="CG131" s="238"/>
      <c r="CH131" s="238"/>
      <c r="CI131" s="238"/>
      <c r="CJ131" s="238"/>
      <c r="CK131" s="238"/>
      <c r="CL131" s="238"/>
      <c r="CM131" s="238"/>
      <c r="CN131" s="238"/>
      <c r="CO131" s="238"/>
      <c r="CP131" s="238"/>
      <c r="CQ131" s="238"/>
      <c r="CR131" s="238"/>
      <c r="CS131" s="238"/>
      <c r="CT131" s="238"/>
      <c r="CU131" s="238"/>
      <c r="CV131" s="238"/>
      <c r="CW131" s="238"/>
      <c r="CX131" s="238"/>
      <c r="CY131" s="238"/>
      <c r="CZ131" s="238"/>
    </row>
    <row r="132" s="131" customFormat="true" ht="15" hidden="true" customHeight="true" x14ac:dyDescent="0.2">
      <c r="A132" s="2532"/>
      <c r="B132" s="272" t="s">
        <v>46</v>
      </c>
      <c r="C132" s="340"/>
      <c r="D132" s="341"/>
      <c r="E132" s="341"/>
      <c r="F132" s="341"/>
      <c r="G132" s="342"/>
      <c r="H132" s="343"/>
      <c r="I132" s="341"/>
      <c r="J132" s="341"/>
      <c r="K132" s="341"/>
      <c r="L132" s="344"/>
      <c r="M132" s="340"/>
      <c r="N132" s="341"/>
      <c r="O132" s="341"/>
      <c r="P132" s="341"/>
      <c r="Q132" s="344"/>
      <c r="R132" s="454"/>
      <c r="S132" s="455"/>
      <c r="T132" s="455"/>
      <c r="U132" s="455"/>
      <c r="V132" s="455"/>
      <c r="W132" s="455"/>
      <c r="X132" s="2000"/>
      <c r="Y132" s="1959"/>
      <c r="Z132" s="1959"/>
      <c r="AA132" s="1959"/>
      <c r="AB132" s="1959"/>
      <c r="AC132" s="1959"/>
      <c r="AD132" s="1959"/>
      <c r="AE132" s="1959"/>
      <c r="AF132" s="1959"/>
      <c r="AG132" s="1959"/>
      <c r="AH132" s="1959"/>
      <c r="AI132" s="1959"/>
      <c r="AJ132" s="1959"/>
      <c r="AK132" s="1959"/>
      <c r="AL132" s="1959"/>
      <c r="AM132" s="1959"/>
      <c r="AN132" s="1959"/>
      <c r="AO132" s="1959"/>
      <c r="AP132" s="1959"/>
      <c r="AQ132" s="1959"/>
      <c r="AR132" s="1959"/>
      <c r="AS132" s="1959"/>
      <c r="AT132" s="1959"/>
      <c r="AU132" s="1959"/>
      <c r="AV132" s="1959"/>
      <c r="AW132" s="1959"/>
      <c r="AX132" s="1959"/>
      <c r="AY132" s="1959"/>
      <c r="AZ132" s="238"/>
      <c r="BB132" s="133"/>
      <c r="BY132" s="238"/>
      <c r="BZ132" s="238"/>
      <c r="CA132" s="238"/>
      <c r="CB132" s="238"/>
      <c r="CC132" s="238"/>
      <c r="CD132" s="238"/>
      <c r="CE132" s="238"/>
      <c r="CF132" s="238"/>
      <c r="CG132" s="238"/>
      <c r="CH132" s="238"/>
      <c r="CI132" s="238"/>
      <c r="CJ132" s="238"/>
      <c r="CK132" s="238"/>
      <c r="CL132" s="238"/>
      <c r="CM132" s="238"/>
      <c r="CN132" s="238"/>
      <c r="CO132" s="238"/>
      <c r="CP132" s="238"/>
      <c r="CQ132" s="238"/>
      <c r="CR132" s="238"/>
      <c r="CS132" s="238"/>
      <c r="CT132" s="238"/>
      <c r="CU132" s="238"/>
      <c r="CV132" s="238"/>
      <c r="CW132" s="238"/>
      <c r="CX132" s="238"/>
      <c r="CY132" s="238"/>
      <c r="CZ132" s="238"/>
    </row>
    <row r="133" s="130" customFormat="true" ht="15" customHeight="true" x14ac:dyDescent="0.2">
      <c r="B133" s="205"/>
      <c r="C133" s="2303" t="s">
        <v>115</v>
      </c>
      <c r="D133" s="2304"/>
      <c r="E133" s="2304"/>
      <c r="F133" s="2304"/>
      <c r="G133" s="2305"/>
      <c r="H133" s="2564" t="s">
        <v>38</v>
      </c>
      <c r="I133" s="2565"/>
      <c r="J133" s="2565"/>
      <c r="K133" s="2565"/>
      <c r="L133" s="2566"/>
      <c r="M133" s="2567" t="s">
        <v>37</v>
      </c>
      <c r="N133" s="2568"/>
      <c r="O133" s="2568"/>
      <c r="P133" s="2568"/>
      <c r="Q133" s="2569"/>
      <c r="R133" s="725" t="s">
        <v>141</v>
      </c>
      <c r="S133" s="450"/>
      <c r="T133" s="450"/>
      <c r="U133" s="450"/>
      <c r="V133" s="450"/>
      <c r="W133" s="450"/>
      <c r="X133" s="450"/>
      <c r="Y133" s="2042"/>
      <c r="Z133" s="2022"/>
      <c r="AA133" s="2022"/>
      <c r="AB133" s="2022"/>
      <c r="AC133" s="2022"/>
      <c r="AD133" s="2022"/>
      <c r="AE133" s="2022"/>
      <c r="AF133" s="2022"/>
      <c r="AG133" s="2022"/>
      <c r="AH133" s="2022"/>
      <c r="AI133" s="2022"/>
      <c r="AJ133" s="2022"/>
      <c r="AK133" s="2022"/>
      <c r="AL133" s="2022"/>
      <c r="AM133" s="2022"/>
      <c r="AN133" s="2022"/>
      <c r="AO133" s="2022"/>
      <c r="AP133" s="2022"/>
      <c r="AQ133" s="2022"/>
      <c r="AR133" s="2022"/>
      <c r="AS133" s="2022"/>
      <c r="AT133" s="2022"/>
      <c r="AU133" s="2022"/>
      <c r="AV133" s="2022"/>
      <c r="AW133" s="2022"/>
      <c r="AX133" s="2022"/>
      <c r="AY133" s="2022"/>
      <c r="AZ133" s="237"/>
      <c r="BA133" s="239" t="s">
        <v>131</v>
      </c>
      <c r="BB133" s="116" t="s">
        <v>99</v>
      </c>
      <c r="BC133" s="2394" t="s">
        <v>115</v>
      </c>
      <c r="BD133" s="2395"/>
      <c r="BE133" s="2395"/>
      <c r="BF133" s="2395"/>
      <c r="BG133" s="2396"/>
      <c r="BH133" s="2410" t="s">
        <v>38</v>
      </c>
      <c r="BI133" s="2395"/>
      <c r="BJ133" s="2395"/>
      <c r="BK133" s="2395"/>
      <c r="BL133" s="2396"/>
      <c r="BM133" s="2410" t="s">
        <v>37</v>
      </c>
      <c r="BN133" s="2395"/>
      <c r="BO133" s="2395"/>
      <c r="BP133" s="2395"/>
      <c r="BQ133" s="2396"/>
      <c r="BR133" s="731" t="s">
        <v>141</v>
      </c>
      <c r="BS133" s="505"/>
      <c r="BT133" s="505"/>
      <c r="BU133" s="505"/>
      <c r="BV133" s="505"/>
      <c r="BW133" s="505"/>
      <c r="BX133" s="505"/>
      <c r="BY133" s="1900"/>
      <c r="BZ133" s="237"/>
      <c r="CA133" s="237"/>
      <c r="CB133" s="237"/>
      <c r="CC133" s="237"/>
      <c r="CD133" s="237"/>
      <c r="CE133" s="237"/>
      <c r="CF133" s="237"/>
      <c r="CG133" s="237"/>
      <c r="CH133" s="237"/>
      <c r="CI133" s="237"/>
      <c r="CJ133" s="237"/>
      <c r="CK133" s="237"/>
      <c r="CL133" s="237"/>
      <c r="CM133" s="237"/>
      <c r="CN133" s="237"/>
      <c r="CO133" s="237"/>
      <c r="CP133" s="237"/>
      <c r="CQ133" s="237"/>
      <c r="CR133" s="237"/>
      <c r="CS133" s="237"/>
      <c r="CT133" s="237"/>
      <c r="CU133" s="237"/>
      <c r="CV133" s="237"/>
      <c r="CW133" s="237"/>
      <c r="CX133" s="237"/>
      <c r="CY133" s="237"/>
      <c r="CZ133" s="237"/>
    </row>
    <row r="134" s="130" customFormat="true" ht="24" x14ac:dyDescent="0.2">
      <c r="A134" s="206" t="s">
        <v>69</v>
      </c>
      <c r="B134" s="278"/>
      <c r="C134" s="402" t="s">
        <v>0</v>
      </c>
      <c r="D134" s="403" t="s">
        <v>1</v>
      </c>
      <c r="E134" s="403" t="s">
        <v>2</v>
      </c>
      <c r="F134" s="403" t="s">
        <v>3</v>
      </c>
      <c r="G134" s="404" t="s">
        <v>4</v>
      </c>
      <c r="H134" s="323" t="s">
        <v>0</v>
      </c>
      <c r="I134" s="322" t="s">
        <v>1</v>
      </c>
      <c r="J134" s="322" t="s">
        <v>2</v>
      </c>
      <c r="K134" s="322" t="s">
        <v>3</v>
      </c>
      <c r="L134" s="324" t="s">
        <v>4</v>
      </c>
      <c r="M134" s="325" t="s">
        <v>0</v>
      </c>
      <c r="N134" s="322" t="s">
        <v>1</v>
      </c>
      <c r="O134" s="322" t="s">
        <v>2</v>
      </c>
      <c r="P134" s="322" t="s">
        <v>3</v>
      </c>
      <c r="Q134" s="324" t="s">
        <v>4</v>
      </c>
      <c r="R134" s="325" t="s">
        <v>351</v>
      </c>
      <c r="S134" s="322" t="s">
        <v>352</v>
      </c>
      <c r="T134" s="322" t="s">
        <v>353</v>
      </c>
      <c r="U134" s="322" t="s">
        <v>354</v>
      </c>
      <c r="V134" s="322" t="s">
        <v>355</v>
      </c>
      <c r="W134" s="322" t="s">
        <v>356</v>
      </c>
      <c r="X134" s="2001" t="s">
        <v>357</v>
      </c>
      <c r="Y134" s="2043"/>
      <c r="Z134" s="2043"/>
      <c r="AA134" s="2043"/>
      <c r="AB134" s="2043"/>
      <c r="AC134" s="2043"/>
      <c r="AD134" s="2043"/>
      <c r="AE134" s="2043"/>
      <c r="AF134" s="2043"/>
      <c r="AG134" s="2043"/>
      <c r="AH134" s="2043"/>
      <c r="AI134" s="2043"/>
      <c r="AJ134" s="2043"/>
      <c r="AK134" s="2043"/>
      <c r="AL134" s="2043"/>
      <c r="AM134" s="2043"/>
      <c r="AN134" s="2043"/>
      <c r="AO134" s="2043"/>
      <c r="AP134" s="2043"/>
      <c r="AQ134" s="2043"/>
      <c r="AR134" s="2043"/>
      <c r="AS134" s="2043"/>
      <c r="AT134" s="2043"/>
      <c r="AU134" s="2043"/>
      <c r="AV134" s="2043"/>
      <c r="AW134" s="2043"/>
      <c r="AX134" s="2043"/>
      <c r="AY134" s="2043"/>
      <c r="AZ134" s="237"/>
      <c r="BA134" s="220" t="s">
        <v>117</v>
      </c>
      <c r="BB134" s="219"/>
      <c r="BC134" s="486" t="s">
        <v>0</v>
      </c>
      <c r="BD134" s="188" t="s">
        <v>1</v>
      </c>
      <c r="BE134" s="188" t="s">
        <v>2</v>
      </c>
      <c r="BF134" s="188" t="s">
        <v>3</v>
      </c>
      <c r="BG134" s="487" t="s">
        <v>4</v>
      </c>
      <c r="BH134" s="499" t="s">
        <v>0</v>
      </c>
      <c r="BI134" s="188" t="s">
        <v>1</v>
      </c>
      <c r="BJ134" s="188" t="s">
        <v>2</v>
      </c>
      <c r="BK134" s="188" t="s">
        <v>3</v>
      </c>
      <c r="BL134" s="487" t="s">
        <v>4</v>
      </c>
      <c r="BM134" s="499" t="s">
        <v>0</v>
      </c>
      <c r="BN134" s="188" t="s">
        <v>1</v>
      </c>
      <c r="BO134" s="188" t="s">
        <v>2</v>
      </c>
      <c r="BP134" s="188" t="s">
        <v>3</v>
      </c>
      <c r="BQ134" s="487" t="s">
        <v>4</v>
      </c>
      <c r="BR134" s="499" t="s">
        <v>351</v>
      </c>
      <c r="BS134" s="188" t="s">
        <v>352</v>
      </c>
      <c r="BT134" s="188" t="s">
        <v>353</v>
      </c>
      <c r="BU134" s="188" t="s">
        <v>354</v>
      </c>
      <c r="BV134" s="188" t="s">
        <v>355</v>
      </c>
      <c r="BW134" s="188" t="s">
        <v>356</v>
      </c>
      <c r="BX134" s="2075" t="s">
        <v>357</v>
      </c>
      <c r="BY134" s="1814"/>
      <c r="BZ134" s="1814"/>
      <c r="CA134" s="1814"/>
      <c r="CB134" s="1814"/>
      <c r="CC134" s="1814"/>
      <c r="CD134" s="1814"/>
      <c r="CE134" s="1814"/>
      <c r="CF134" s="1814"/>
      <c r="CG134" s="1814"/>
      <c r="CH134" s="1814"/>
      <c r="CI134" s="1814"/>
      <c r="CJ134" s="1814"/>
      <c r="CK134" s="1814"/>
      <c r="CL134" s="1814"/>
      <c r="CM134" s="1814"/>
      <c r="CN134" s="1814"/>
      <c r="CO134" s="1814"/>
      <c r="CP134" s="1814"/>
      <c r="CQ134" s="1814"/>
      <c r="CR134" s="1814"/>
      <c r="CS134" s="1814"/>
      <c r="CT134" s="1814"/>
      <c r="CU134" s="1814"/>
      <c r="CV134" s="1814"/>
      <c r="CW134" s="1814"/>
      <c r="CX134" s="1814"/>
      <c r="CY134" s="1814"/>
      <c r="CZ134" s="1814"/>
    </row>
    <row r="135" s="130" customFormat="true" ht="15" customHeight="true" x14ac:dyDescent="0.2">
      <c r="A135" s="2563" t="s">
        <v>45</v>
      </c>
      <c r="B135" s="297" t="s">
        <v>44</v>
      </c>
      <c r="C135" s="529">
        <v>6.5870809654991413</v>
      </c>
      <c r="D135" s="549">
        <v>37.685763132634079</v>
      </c>
      <c r="E135" s="549">
        <v>75.858790439188539</v>
      </c>
      <c r="F135" s="549">
        <v>85.943026068735136</v>
      </c>
      <c r="G135" s="570">
        <v>92.897483347965078</v>
      </c>
      <c r="H135" s="589">
        <v>60.410484643078391</v>
      </c>
      <c r="I135" s="549">
        <v>79.997151013107029</v>
      </c>
      <c r="J135" s="549">
        <v>86.023539417779091</v>
      </c>
      <c r="K135" s="549">
        <v>90.74247708596495</v>
      </c>
      <c r="L135" s="609">
        <v>96.548300258026273</v>
      </c>
      <c r="M135" s="624">
        <v>1.1801252775141706</v>
      </c>
      <c r="N135" s="549">
        <v>1.4943458304787647</v>
      </c>
      <c r="O135" s="549">
        <v>3.5219354586088056</v>
      </c>
      <c r="P135" s="549">
        <v>13.679241435781581</v>
      </c>
      <c r="Q135" s="609">
        <v>30.580524711719036</v>
      </c>
      <c r="R135" s="624">
        <v>56.428795042485</v>
      </c>
      <c r="S135" s="549">
        <v>32.343940444595468</v>
      </c>
      <c r="T135" s="549">
        <v>89.302321839800285</v>
      </c>
      <c r="U135" s="549">
        <v>63.89977720140876</v>
      </c>
      <c r="V135" s="549">
        <v>47.738065147994959</v>
      </c>
      <c r="W135" s="549">
        <v>40.793487315020542</v>
      </c>
      <c r="X135" s="2002">
        <v>55.240077569812804</v>
      </c>
      <c r="Y135" s="2044"/>
      <c r="Z135" s="2044"/>
      <c r="AA135" s="2044"/>
      <c r="AB135" s="2044"/>
      <c r="AC135" s="2044"/>
      <c r="AD135" s="2044"/>
      <c r="AE135" s="2044"/>
      <c r="AF135" s="2044"/>
      <c r="AG135" s="2044"/>
      <c r="AH135" s="2044"/>
      <c r="AI135" s="2044"/>
      <c r="AJ135" s="2044"/>
      <c r="AK135" s="2044"/>
      <c r="AL135" s="2044"/>
      <c r="AM135" s="2044"/>
      <c r="AN135" s="2044"/>
      <c r="AO135" s="2044"/>
      <c r="AP135" s="2044"/>
      <c r="AQ135" s="2044"/>
      <c r="AR135" s="2044"/>
      <c r="AS135" s="2044"/>
      <c r="AT135" s="2044"/>
      <c r="AU135" s="2044"/>
      <c r="AV135" s="2044"/>
      <c r="AW135" s="2044"/>
      <c r="AX135" s="2044"/>
      <c r="AY135" s="2044"/>
      <c r="AZ135" s="237"/>
      <c r="BA135" s="2412" t="s">
        <v>45</v>
      </c>
      <c r="BB135" s="172" t="s">
        <v>44</v>
      </c>
      <c r="BC135" s="642">
        <v>574.84143039673029</v>
      </c>
      <c r="BD135" s="660">
        <v>3288.9481676718588</v>
      </c>
      <c r="BE135" s="660">
        <v>6622.5943003308867</v>
      </c>
      <c r="BF135" s="660">
        <v>7501.6543947256769</v>
      </c>
      <c r="BG135" s="679">
        <v>8105.1021950695022</v>
      </c>
      <c r="BH135" s="698">
        <v>3605.9858361187385</v>
      </c>
      <c r="BI135" s="660">
        <v>4778.422754641987</v>
      </c>
      <c r="BJ135" s="660">
        <v>5133.5937575275702</v>
      </c>
      <c r="BK135" s="660">
        <v>5421.0180670998916</v>
      </c>
      <c r="BL135" s="679">
        <v>5762.4337166654168</v>
      </c>
      <c r="BM135" s="698">
        <v>32.549703720361912</v>
      </c>
      <c r="BN135" s="660">
        <v>41.174139885705927</v>
      </c>
      <c r="BO135" s="660">
        <v>97.077206554734175</v>
      </c>
      <c r="BP135" s="660">
        <v>376.93092953607339</v>
      </c>
      <c r="BQ135" s="679">
        <v>843.95437644417655</v>
      </c>
      <c r="BR135" s="698">
        <v>5806.0561295813304</v>
      </c>
      <c r="BS135" s="660">
        <v>1806.2182806698934</v>
      </c>
      <c r="BT135" s="660">
        <v>9285.6898768811461</v>
      </c>
      <c r="BU135" s="660">
        <v>3927.1572539410017</v>
      </c>
      <c r="BV135" s="660">
        <v>2280.5071771483567</v>
      </c>
      <c r="BW135" s="660">
        <v>1614.2601517495737</v>
      </c>
      <c r="BX135" s="2076">
        <v>1373.2516182233803</v>
      </c>
      <c r="BY135" s="2104"/>
      <c r="BZ135" s="2104"/>
      <c r="CA135" s="2104"/>
      <c r="CB135" s="2104"/>
      <c r="CC135" s="2104"/>
      <c r="CD135" s="2104"/>
      <c r="CE135" s="2104"/>
      <c r="CF135" s="2104"/>
      <c r="CG135" s="2104"/>
      <c r="CH135" s="2104"/>
      <c r="CI135" s="2104"/>
      <c r="CJ135" s="2104"/>
      <c r="CK135" s="2104"/>
      <c r="CL135" s="2104"/>
      <c r="CM135" s="2104"/>
      <c r="CN135" s="2104"/>
      <c r="CO135" s="2104"/>
      <c r="CP135" s="2104"/>
      <c r="CQ135" s="2104"/>
      <c r="CR135" s="2104"/>
      <c r="CS135" s="2104"/>
      <c r="CT135" s="2104"/>
      <c r="CU135" s="2104"/>
      <c r="CV135" s="2104"/>
      <c r="CW135" s="2104"/>
      <c r="CX135" s="2104"/>
      <c r="CY135" s="2104"/>
      <c r="CZ135" s="1815"/>
    </row>
    <row r="136" s="130" customFormat="true" ht="15" customHeight="true" x14ac:dyDescent="0.2">
      <c r="A136" s="2364"/>
      <c r="B136" s="298" t="s">
        <v>43</v>
      </c>
      <c r="C136" s="530">
        <v>20.246265939515652</v>
      </c>
      <c r="D136" s="550">
        <v>21.4647513162076</v>
      </c>
      <c r="E136" s="550">
        <v>10.399112919461095</v>
      </c>
      <c r="F136" s="550">
        <v>6.1430324582655818</v>
      </c>
      <c r="G136" s="571">
        <v>2.9881992982420504</v>
      </c>
      <c r="H136" s="590">
        <v>19.268377172845067</v>
      </c>
      <c r="I136" s="550">
        <v>9.7811482299505794</v>
      </c>
      <c r="J136" s="550">
        <v>6.0877447354767833</v>
      </c>
      <c r="K136" s="550">
        <v>4.3622607287421458</v>
      </c>
      <c r="L136" s="610">
        <v>1.1308099476034545</v>
      </c>
      <c r="M136" s="625">
        <v>17.456525339032442</v>
      </c>
      <c r="N136" s="550">
        <v>19.314414640711952</v>
      </c>
      <c r="O136" s="550">
        <v>19.748248502246277</v>
      </c>
      <c r="P136" s="550">
        <v>26.906796248644582</v>
      </c>
      <c r="Q136" s="610">
        <v>22.455341800050878</v>
      </c>
      <c r="R136" s="625">
        <v>8.9974534109812829</v>
      </c>
      <c r="S136" s="550">
        <v>7.0889198643931008</v>
      </c>
      <c r="T136" s="550">
        <v>5.6277772337882688</v>
      </c>
      <c r="U136" s="550">
        <v>13.305525647902646</v>
      </c>
      <c r="V136" s="550">
        <v>6.0595426036834725</v>
      </c>
      <c r="W136" s="550">
        <v>37.881132299411426</v>
      </c>
      <c r="X136" s="2003">
        <v>33.463227524964964</v>
      </c>
      <c r="Y136" s="1795"/>
      <c r="Z136" s="1795"/>
      <c r="AA136" s="1795"/>
      <c r="AB136" s="1795"/>
      <c r="AC136" s="1795"/>
      <c r="AD136" s="1795"/>
      <c r="AE136" s="1795"/>
      <c r="AF136" s="1795"/>
      <c r="AG136" s="1795"/>
      <c r="AH136" s="1795"/>
      <c r="AI136" s="1795"/>
      <c r="AJ136" s="1795"/>
      <c r="AK136" s="1795"/>
      <c r="AL136" s="1795"/>
      <c r="AM136" s="1795"/>
      <c r="AN136" s="1795"/>
      <c r="AO136" s="1795"/>
      <c r="AP136" s="1795"/>
      <c r="AQ136" s="1795"/>
      <c r="AR136" s="1795"/>
      <c r="AS136" s="1795"/>
      <c r="AT136" s="1795"/>
      <c r="AU136" s="1795"/>
      <c r="AV136" s="1795"/>
      <c r="AW136" s="1795"/>
      <c r="AX136" s="1795"/>
      <c r="AY136" s="1795"/>
      <c r="AZ136" s="237"/>
      <c r="BA136" s="2365"/>
      <c r="BB136" s="173" t="s">
        <v>43</v>
      </c>
      <c r="BC136" s="643">
        <v>1766.8512856941738</v>
      </c>
      <c r="BD136" s="661">
        <v>1873.2924224596618</v>
      </c>
      <c r="BE136" s="661">
        <v>907.85926786070468</v>
      </c>
      <c r="BF136" s="661">
        <v>536.20297708198564</v>
      </c>
      <c r="BG136" s="680">
        <v>260.71385164189508</v>
      </c>
      <c r="BH136" s="699">
        <v>1150.156228356527</v>
      </c>
      <c r="BI136" s="661">
        <v>584.25157241992588</v>
      </c>
      <c r="BJ136" s="661">
        <v>363.29600691837925</v>
      </c>
      <c r="BK136" s="661">
        <v>260.6044598221477</v>
      </c>
      <c r="BL136" s="680">
        <v>67.491787548782781</v>
      </c>
      <c r="BM136" s="699">
        <v>481.4783130222998</v>
      </c>
      <c r="BN136" s="661">
        <v>532.17561424346707</v>
      </c>
      <c r="BO136" s="661">
        <v>544.33274586583548</v>
      </c>
      <c r="BP136" s="661">
        <v>741.41565294039708</v>
      </c>
      <c r="BQ136" s="680">
        <v>619.71742360065855</v>
      </c>
      <c r="BR136" s="699">
        <v>925.76351290363834</v>
      </c>
      <c r="BS136" s="661">
        <v>395.87435770864073</v>
      </c>
      <c r="BT136" s="661">
        <v>585.17844791175003</v>
      </c>
      <c r="BU136" s="661">
        <v>817.73198364934103</v>
      </c>
      <c r="BV136" s="661">
        <v>289.47194141815362</v>
      </c>
      <c r="BW136" s="661">
        <v>1499.013847526038</v>
      </c>
      <c r="BX136" s="2077">
        <v>831.88571362085838</v>
      </c>
      <c r="BY136" s="2105"/>
      <c r="BZ136" s="2105"/>
      <c r="CA136" s="2105"/>
      <c r="CB136" s="2105"/>
      <c r="CC136" s="2105"/>
      <c r="CD136" s="2105"/>
      <c r="CE136" s="2105"/>
      <c r="CF136" s="2105"/>
      <c r="CG136" s="2105"/>
      <c r="CH136" s="2105"/>
      <c r="CI136" s="2105"/>
      <c r="CJ136" s="2105"/>
      <c r="CK136" s="2105"/>
      <c r="CL136" s="2105"/>
      <c r="CM136" s="2105"/>
      <c r="CN136" s="2105"/>
      <c r="CO136" s="2105"/>
      <c r="CP136" s="2105"/>
      <c r="CQ136" s="2105"/>
      <c r="CR136" s="2105"/>
      <c r="CS136" s="2105"/>
      <c r="CT136" s="2105"/>
      <c r="CU136" s="2105"/>
      <c r="CV136" s="2105"/>
      <c r="CW136" s="2105"/>
      <c r="CX136" s="2105"/>
      <c r="CY136" s="2105"/>
      <c r="CZ136" s="1816"/>
    </row>
    <row r="137" s="130" customFormat="true" ht="15" customHeight="true" x14ac:dyDescent="0.2">
      <c r="A137" s="2364"/>
      <c r="B137" s="298" t="s">
        <v>42</v>
      </c>
      <c r="C137" s="530">
        <v>67.780228287513779</v>
      </c>
      <c r="D137" s="550">
        <v>39.321679897056896</v>
      </c>
      <c r="E137" s="550">
        <v>13.544871779296642</v>
      </c>
      <c r="F137" s="550">
        <v>7.6844194180319656</v>
      </c>
      <c r="G137" s="571">
        <v>3.8968077419582658</v>
      </c>
      <c r="H137" s="590">
        <v>19.771780384485336</v>
      </c>
      <c r="I137" s="550">
        <v>9.933447748272668</v>
      </c>
      <c r="J137" s="550">
        <v>7.6874796490196049</v>
      </c>
      <c r="K137" s="550">
        <v>4.6862585487974746</v>
      </c>
      <c r="L137" s="610">
        <v>2.2380046272572436</v>
      </c>
      <c r="M137" s="625">
        <v>74.874149501589457</v>
      </c>
      <c r="N137" s="550">
        <v>74.330360014931401</v>
      </c>
      <c r="O137" s="550">
        <v>70.320395222662881</v>
      </c>
      <c r="P137" s="550">
        <v>57.074633708591229</v>
      </c>
      <c r="Q137" s="610">
        <v>46.017181442878226</v>
      </c>
      <c r="R137" s="625">
        <v>32.704268610789541</v>
      </c>
      <c r="S137" s="550">
        <v>57.678471952488465</v>
      </c>
      <c r="T137" s="550">
        <v>4.6781598916678222</v>
      </c>
      <c r="U137" s="550">
        <v>21.887550623347764</v>
      </c>
      <c r="V137" s="550">
        <v>42.09883580548513</v>
      </c>
      <c r="W137" s="550">
        <v>21.2076486924793</v>
      </c>
      <c r="X137" s="2003">
        <v>10.943391343183709</v>
      </c>
      <c r="Y137" s="1795"/>
      <c r="Z137" s="1795"/>
      <c r="AA137" s="1795"/>
      <c r="AB137" s="1795"/>
      <c r="AC137" s="1795"/>
      <c r="AD137" s="1795"/>
      <c r="AE137" s="1795"/>
      <c r="AF137" s="1795"/>
      <c r="AG137" s="1795"/>
      <c r="AH137" s="1795"/>
      <c r="AI137" s="1795"/>
      <c r="AJ137" s="1795"/>
      <c r="AK137" s="1795"/>
      <c r="AL137" s="1795"/>
      <c r="AM137" s="1795"/>
      <c r="AN137" s="1795"/>
      <c r="AO137" s="1795"/>
      <c r="AP137" s="1795"/>
      <c r="AQ137" s="1795"/>
      <c r="AR137" s="1795"/>
      <c r="AS137" s="1795"/>
      <c r="AT137" s="1795"/>
      <c r="AU137" s="1795"/>
      <c r="AV137" s="1795"/>
      <c r="AW137" s="1795"/>
      <c r="AX137" s="1795"/>
      <c r="AY137" s="1795"/>
      <c r="AZ137" s="237"/>
      <c r="BA137" s="2365"/>
      <c r="BB137" s="173" t="s">
        <v>42</v>
      </c>
      <c r="BC137" s="643">
        <v>5915.0454633069621</v>
      </c>
      <c r="BD137" s="661">
        <v>3431.7194690218075</v>
      </c>
      <c r="BE137" s="661">
        <v>1182.4890711405621</v>
      </c>
      <c r="BF137" s="661">
        <v>670.74504279254802</v>
      </c>
      <c r="BG137" s="680">
        <v>339.98795064023244</v>
      </c>
      <c r="BH137" s="699">
        <v>1180.2050660997859</v>
      </c>
      <c r="BI137" s="661">
        <v>593.34878994148539</v>
      </c>
      <c r="BJ137" s="661">
        <v>458.76277358997964</v>
      </c>
      <c r="BK137" s="661">
        <v>279.96031269970354</v>
      </c>
      <c r="BL137" s="680">
        <v>133.57411044725518</v>
      </c>
      <c r="BM137" s="699">
        <v>2065.1463272818137</v>
      </c>
      <c r="BN137" s="661">
        <v>2048.0457592799225</v>
      </c>
      <c r="BO137" s="661">
        <v>1938.2829731745044</v>
      </c>
      <c r="BP137" s="661">
        <v>1572.6891609966688</v>
      </c>
      <c r="BQ137" s="680">
        <v>1269.971723390998</v>
      </c>
      <c r="BR137" s="699">
        <v>3364.9986516314398</v>
      </c>
      <c r="BS137" s="661">
        <v>3221.0024199169088</v>
      </c>
      <c r="BT137" s="661">
        <v>486.43687032480904</v>
      </c>
      <c r="BU137" s="661">
        <v>1345.1667120927934</v>
      </c>
      <c r="BV137" s="661">
        <v>2011.1141267741853</v>
      </c>
      <c r="BW137" s="661">
        <v>839.21881775397412</v>
      </c>
      <c r="BX137" s="2077">
        <v>272.04939840799875</v>
      </c>
      <c r="BY137" s="2105"/>
      <c r="BZ137" s="2105"/>
      <c r="CA137" s="2105"/>
      <c r="CB137" s="2105"/>
      <c r="CC137" s="2105"/>
      <c r="CD137" s="2105"/>
      <c r="CE137" s="2105"/>
      <c r="CF137" s="2105"/>
      <c r="CG137" s="2105"/>
      <c r="CH137" s="2105"/>
      <c r="CI137" s="2105"/>
      <c r="CJ137" s="2105"/>
      <c r="CK137" s="2105"/>
      <c r="CL137" s="2105"/>
      <c r="CM137" s="2105"/>
      <c r="CN137" s="2105"/>
      <c r="CO137" s="2105"/>
      <c r="CP137" s="2105"/>
      <c r="CQ137" s="2105"/>
      <c r="CR137" s="2105"/>
      <c r="CS137" s="2105"/>
      <c r="CT137" s="2105"/>
      <c r="CU137" s="2105"/>
      <c r="CV137" s="2105"/>
      <c r="CW137" s="2105"/>
      <c r="CX137" s="2105"/>
      <c r="CY137" s="2105"/>
      <c r="CZ137" s="1816"/>
    </row>
    <row r="138" s="130" customFormat="true" ht="15" customHeight="true" x14ac:dyDescent="0.2">
      <c r="A138" s="2364"/>
      <c r="B138" s="298" t="s">
        <v>41</v>
      </c>
      <c r="C138" s="530">
        <v>1.8719647458490953</v>
      </c>
      <c r="D138" s="550">
        <v>0.70375034234121359</v>
      </c>
      <c r="E138" s="550">
        <v>0.19722486205368192</v>
      </c>
      <c r="F138" s="550">
        <v>0.21851978141817327</v>
      </c>
      <c r="G138" s="571">
        <v>0.21750961183448028</v>
      </c>
      <c r="H138" s="590">
        <v>0.26502895582769415</v>
      </c>
      <c r="I138" s="550">
        <v>0.28825300866984216</v>
      </c>
      <c r="J138" s="550">
        <v>0.18514365544423692</v>
      </c>
      <c r="K138" s="550">
        <v>0.2090036364954263</v>
      </c>
      <c r="L138" s="610">
        <v>8.2885167112986546E-2</v>
      </c>
      <c r="M138" s="625">
        <v>1.6567732212908581</v>
      </c>
      <c r="N138" s="550">
        <v>2.2167754181949677</v>
      </c>
      <c r="O138" s="550">
        <v>2.0167247943835016</v>
      </c>
      <c r="P138" s="550">
        <v>1.496015858551043</v>
      </c>
      <c r="Q138" s="610">
        <v>0.5414813909011712</v>
      </c>
      <c r="R138" s="625">
        <v>0.45839840995882331</v>
      </c>
      <c r="S138" s="550">
        <v>0.3265371861641635</v>
      </c>
      <c r="T138" s="550">
        <v>0.39174103474363525</v>
      </c>
      <c r="U138" s="550">
        <v>0.90714652734087153</v>
      </c>
      <c r="V138" s="550">
        <v>2.338304444974205</v>
      </c>
      <c r="W138" s="550">
        <v>0.11773169308858583</v>
      </c>
      <c r="X138" s="2003">
        <v>7.2490685289102283E-2</v>
      </c>
      <c r="Y138" s="1795"/>
      <c r="Z138" s="1795"/>
      <c r="AA138" s="1795"/>
      <c r="AB138" s="1795"/>
      <c r="AC138" s="1795"/>
      <c r="AD138" s="1795"/>
      <c r="AE138" s="1795"/>
      <c r="AF138" s="1795"/>
      <c r="AG138" s="1795"/>
      <c r="AH138" s="1795"/>
      <c r="AI138" s="1795"/>
      <c r="AJ138" s="1795"/>
      <c r="AK138" s="1795"/>
      <c r="AL138" s="1795"/>
      <c r="AM138" s="1795"/>
      <c r="AN138" s="1795"/>
      <c r="AO138" s="1795"/>
      <c r="AP138" s="1795"/>
      <c r="AQ138" s="1795"/>
      <c r="AR138" s="1795"/>
      <c r="AS138" s="1795"/>
      <c r="AT138" s="1795"/>
      <c r="AU138" s="1795"/>
      <c r="AV138" s="1795"/>
      <c r="AW138" s="1795"/>
      <c r="AX138" s="1795"/>
      <c r="AY138" s="1795"/>
      <c r="AZ138" s="237"/>
      <c r="BA138" s="2365"/>
      <c r="BB138" s="173" t="s">
        <v>41</v>
      </c>
      <c r="BC138" s="643">
        <v>163.36263328055276</v>
      </c>
      <c r="BD138" s="661">
        <v>61.418376769906658</v>
      </c>
      <c r="BE138" s="661">
        <v>17.218047371415892</v>
      </c>
      <c r="BF138" s="661">
        <v>19.073797533020233</v>
      </c>
      <c r="BG138" s="680">
        <v>18.977237797981516</v>
      </c>
      <c r="BH138" s="699">
        <v>15.819946926803929</v>
      </c>
      <c r="BI138" s="661">
        <v>17.218047371415892</v>
      </c>
      <c r="BJ138" s="661">
        <v>11.048746892620105</v>
      </c>
      <c r="BK138" s="661">
        <v>12.486021165786825</v>
      </c>
      <c r="BL138" s="680">
        <v>4.9469569149003796</v>
      </c>
      <c r="BM138" s="699">
        <v>45.696400638447884</v>
      </c>
      <c r="BN138" s="661">
        <v>61.079449818326985</v>
      </c>
      <c r="BO138" s="661">
        <v>55.588187724983179</v>
      </c>
      <c r="BP138" s="661">
        <v>41.222654838837762</v>
      </c>
      <c r="BQ138" s="680">
        <v>14.943680460754088</v>
      </c>
      <c r="BR138" s="699">
        <v>47.165403690224807</v>
      </c>
      <c r="BS138" s="661">
        <v>18.235175642205117</v>
      </c>
      <c r="BT138" s="661">
        <v>40.733383922574774</v>
      </c>
      <c r="BU138" s="661">
        <v>55.751478663302009</v>
      </c>
      <c r="BV138" s="661">
        <v>111.7037327044988</v>
      </c>
      <c r="BW138" s="661">
        <v>4.6588216222675509</v>
      </c>
      <c r="BX138" s="2077">
        <v>1.8020965078039957</v>
      </c>
      <c r="BY138" s="2105"/>
      <c r="BZ138" s="2105"/>
      <c r="CA138" s="2105"/>
      <c r="CB138" s="2105"/>
      <c r="CC138" s="2105"/>
      <c r="CD138" s="2105"/>
      <c r="CE138" s="2105"/>
      <c r="CF138" s="2105"/>
      <c r="CG138" s="2105"/>
      <c r="CH138" s="2105"/>
      <c r="CI138" s="2105"/>
      <c r="CJ138" s="2105"/>
      <c r="CK138" s="2105"/>
      <c r="CL138" s="2105"/>
      <c r="CM138" s="2105"/>
      <c r="CN138" s="2105"/>
      <c r="CO138" s="2105"/>
      <c r="CP138" s="2105"/>
      <c r="CQ138" s="2105"/>
      <c r="CR138" s="2105"/>
      <c r="CS138" s="2105"/>
      <c r="CT138" s="2105"/>
      <c r="CU138" s="2105"/>
      <c r="CV138" s="2105"/>
      <c r="CW138" s="2105"/>
      <c r="CX138" s="2105"/>
      <c r="CY138" s="2105"/>
      <c r="CZ138" s="1816"/>
    </row>
    <row r="139" s="130" customFormat="true" ht="15" customHeight="true" x14ac:dyDescent="0.2">
      <c r="A139" s="2364"/>
      <c r="B139" s="298" t="s">
        <v>19</v>
      </c>
      <c r="C139" s="530">
        <v>3.5144600616224841</v>
      </c>
      <c r="D139" s="550">
        <v>0.82405531176068747</v>
      </c>
      <c r="E139" s="550">
        <v>0</v>
      </c>
      <c r="F139" s="550">
        <v>1.1002273549073214E-2</v>
      </c>
      <c r="G139" s="571">
        <v>0</v>
      </c>
      <c r="H139" s="590">
        <v>0.28432884376346351</v>
      </c>
      <c r="I139" s="550">
        <v>0</v>
      </c>
      <c r="J139" s="550">
        <v>1.6092542280333594E-2</v>
      </c>
      <c r="K139" s="550">
        <v>0</v>
      </c>
      <c r="L139" s="610">
        <v>0</v>
      </c>
      <c r="M139" s="625">
        <v>4.8324266605731729</v>
      </c>
      <c r="N139" s="550">
        <v>2.6441040956829251</v>
      </c>
      <c r="O139" s="550">
        <v>4.3926960220985469</v>
      </c>
      <c r="P139" s="550">
        <v>0.84331274843142834</v>
      </c>
      <c r="Q139" s="610">
        <v>0.4054706544505649</v>
      </c>
      <c r="R139" s="625">
        <v>1.4110845257854594</v>
      </c>
      <c r="S139" s="550">
        <v>2.5621305523587741</v>
      </c>
      <c r="T139" s="550">
        <v>0</v>
      </c>
      <c r="U139" s="550">
        <v>0</v>
      </c>
      <c r="V139" s="550">
        <v>1.7652519978622649</v>
      </c>
      <c r="W139" s="550">
        <v>0</v>
      </c>
      <c r="X139" s="2003">
        <v>0.28081287674931327</v>
      </c>
      <c r="Y139" s="1795"/>
      <c r="Z139" s="1795"/>
      <c r="AA139" s="1795"/>
      <c r="AB139" s="1795"/>
      <c r="AC139" s="1795"/>
      <c r="AD139" s="1795"/>
      <c r="AE139" s="1795"/>
      <c r="AF139" s="1795"/>
      <c r="AG139" s="1795"/>
      <c r="AH139" s="1795"/>
      <c r="AI139" s="1795"/>
      <c r="AJ139" s="1795"/>
      <c r="AK139" s="1795"/>
      <c r="AL139" s="1795"/>
      <c r="AM139" s="1795"/>
      <c r="AN139" s="1795"/>
      <c r="AO139" s="1795"/>
      <c r="AP139" s="1795"/>
      <c r="AQ139" s="1795"/>
      <c r="AR139" s="1795"/>
      <c r="AS139" s="1795"/>
      <c r="AT139" s="1795"/>
      <c r="AU139" s="1795"/>
      <c r="AV139" s="1795"/>
      <c r="AW139" s="1795"/>
      <c r="AX139" s="1795"/>
      <c r="AY139" s="1795"/>
      <c r="AZ139" s="237"/>
      <c r="BA139" s="2365"/>
      <c r="BB139" s="173" t="s">
        <v>19</v>
      </c>
      <c r="BC139" s="643">
        <v>306.69992664074726</v>
      </c>
      <c r="BD139" s="661">
        <v>71.917747774851506</v>
      </c>
      <c r="BE139" s="661">
        <v>0</v>
      </c>
      <c r="BF139" s="661">
        <v>0.96034847150214908</v>
      </c>
      <c r="BG139" s="680">
        <v>0</v>
      </c>
      <c r="BH139" s="699">
        <v>16.971984076418774</v>
      </c>
      <c r="BI139" s="661">
        <v>0</v>
      </c>
      <c r="BJ139" s="661">
        <v>0.96034847150214908</v>
      </c>
      <c r="BK139" s="661">
        <v>0</v>
      </c>
      <c r="BL139" s="680">
        <v>0</v>
      </c>
      <c r="BM139" s="699">
        <v>133.28589688660912</v>
      </c>
      <c r="BN139" s="661">
        <v>72.853759610074277</v>
      </c>
      <c r="BO139" s="661">
        <v>121.07849904718684</v>
      </c>
      <c r="BP139" s="661">
        <v>23.237447752359024</v>
      </c>
      <c r="BQ139" s="680">
        <v>11.190087042950628</v>
      </c>
      <c r="BR139" s="699">
        <v>145.18892267902726</v>
      </c>
      <c r="BS139" s="661">
        <v>143.07987763768432</v>
      </c>
      <c r="BT139" s="661">
        <v>0</v>
      </c>
      <c r="BU139" s="661">
        <v>0</v>
      </c>
      <c r="BV139" s="661">
        <v>84.32829940049325</v>
      </c>
      <c r="BW139" s="661">
        <v>0</v>
      </c>
      <c r="BX139" s="2077">
        <v>6.9809231698959735</v>
      </c>
      <c r="BY139" s="2105"/>
      <c r="BZ139" s="2105"/>
      <c r="CA139" s="2105"/>
      <c r="CB139" s="2105"/>
      <c r="CC139" s="2105"/>
      <c r="CD139" s="2105"/>
      <c r="CE139" s="2105"/>
      <c r="CF139" s="2105"/>
      <c r="CG139" s="2105"/>
      <c r="CH139" s="2105"/>
      <c r="CI139" s="2105"/>
      <c r="CJ139" s="2105"/>
      <c r="CK139" s="2105"/>
      <c r="CL139" s="2105"/>
      <c r="CM139" s="2105"/>
      <c r="CN139" s="2105"/>
      <c r="CO139" s="2105"/>
      <c r="CP139" s="2105"/>
      <c r="CQ139" s="2105"/>
      <c r="CR139" s="2105"/>
      <c r="CS139" s="2105"/>
      <c r="CT139" s="2105"/>
      <c r="CU139" s="2105"/>
      <c r="CV139" s="2105"/>
      <c r="CW139" s="2105"/>
      <c r="CX139" s="2105"/>
      <c r="CY139" s="2105"/>
      <c r="CZ139" s="1816"/>
    </row>
    <row r="140" s="130" customFormat="true" ht="15" customHeight="true" x14ac:dyDescent="0.2">
      <c r="A140" s="2364" t="s">
        <v>107</v>
      </c>
      <c r="B140" s="298" t="s">
        <v>64</v>
      </c>
      <c r="C140" s="530">
        <v>73.011116077528982</v>
      </c>
      <c r="D140" s="550">
        <v>62.689792621723981</v>
      </c>
      <c r="E140" s="550">
        <v>54.510796508293524</v>
      </c>
      <c r="F140" s="550">
        <v>44.653148669903771</v>
      </c>
      <c r="G140" s="571">
        <v>52.460635255934527</v>
      </c>
      <c r="H140" s="590">
        <v>66.727269666946427</v>
      </c>
      <c r="I140" s="550">
        <v>57.191478431254694</v>
      </c>
      <c r="J140" s="550">
        <v>45.132451769703295</v>
      </c>
      <c r="K140" s="550">
        <v>52.244817352921714</v>
      </c>
      <c r="L140" s="610">
        <v>46.426349436743173</v>
      </c>
      <c r="M140" s="625">
        <v>81.652726477902348</v>
      </c>
      <c r="N140" s="550">
        <v>74.177551502877208</v>
      </c>
      <c r="O140" s="550">
        <v>67.683797655290007</v>
      </c>
      <c r="P140" s="550">
        <v>59.821605026265381</v>
      </c>
      <c r="Q140" s="610">
        <v>49.218206035984394</v>
      </c>
      <c r="R140" s="625">
        <v>58.833432758553883</v>
      </c>
      <c r="S140" s="550">
        <v>85.883197488031954</v>
      </c>
      <c r="T140" s="550">
        <v>15.07508354206367</v>
      </c>
      <c r="U140" s="550">
        <v>24.331523081040967</v>
      </c>
      <c r="V140" s="550">
        <v>75.15502047262413</v>
      </c>
      <c r="W140" s="550">
        <v>91.019979355747566</v>
      </c>
      <c r="X140" s="2003">
        <v>72.326718721011957</v>
      </c>
      <c r="Y140" s="1795"/>
      <c r="Z140" s="1795"/>
      <c r="AA140" s="1795"/>
      <c r="AB140" s="1795"/>
      <c r="AC140" s="1795"/>
      <c r="AD140" s="1795"/>
      <c r="AE140" s="1795"/>
      <c r="AF140" s="1795"/>
      <c r="AG140" s="1795"/>
      <c r="AH140" s="1795"/>
      <c r="AI140" s="1795"/>
      <c r="AJ140" s="1795"/>
      <c r="AK140" s="1795"/>
      <c r="AL140" s="1795"/>
      <c r="AM140" s="1795"/>
      <c r="AN140" s="1795"/>
      <c r="AO140" s="1795"/>
      <c r="AP140" s="1795"/>
      <c r="AQ140" s="1795"/>
      <c r="AR140" s="1795"/>
      <c r="AS140" s="1795"/>
      <c r="AT140" s="1795"/>
      <c r="AU140" s="1795"/>
      <c r="AV140" s="1795"/>
      <c r="AW140" s="1795"/>
      <c r="AX140" s="1795"/>
      <c r="AY140" s="1795"/>
      <c r="AZ140" s="237"/>
      <c r="BA140" s="2365" t="s">
        <v>107</v>
      </c>
      <c r="BB140" s="173" t="s">
        <v>64</v>
      </c>
      <c r="BC140" s="643">
        <v>1288.7727293599962</v>
      </c>
      <c r="BD140" s="661">
        <v>1155.2118871459963</v>
      </c>
      <c r="BE140" s="661">
        <v>478.37028694183238</v>
      </c>
      <c r="BF140" s="661">
        <v>239.43151252886909</v>
      </c>
      <c r="BG140" s="680">
        <v>136.77214277155286</v>
      </c>
      <c r="BH140" s="699">
        <v>739.67725703913845</v>
      </c>
      <c r="BI140" s="661">
        <v>323.92841607382434</v>
      </c>
      <c r="BJ140" s="661">
        <v>162.60596195852028</v>
      </c>
      <c r="BK140" s="661">
        <v>136.15232404764933</v>
      </c>
      <c r="BL140" s="680">
        <v>31.333973128502215</v>
      </c>
      <c r="BM140" s="699">
        <v>393.14016998251697</v>
      </c>
      <c r="BN140" s="661">
        <v>394.75484034120097</v>
      </c>
      <c r="BO140" s="661">
        <v>368.42507428331601</v>
      </c>
      <c r="BP140" s="661">
        <v>443.52674350491083</v>
      </c>
      <c r="BQ140" s="680">
        <v>305.01379838866632</v>
      </c>
      <c r="BR140" s="699">
        <v>544.6584538673884</v>
      </c>
      <c r="BS140" s="661">
        <v>339.98955643539</v>
      </c>
      <c r="BT140" s="661">
        <v>88.216139892847849</v>
      </c>
      <c r="BU140" s="661">
        <v>198.96664634269356</v>
      </c>
      <c r="BV140" s="661">
        <v>217.55269683531586</v>
      </c>
      <c r="BW140" s="661">
        <v>1307.4994252037684</v>
      </c>
      <c r="BX140" s="2077">
        <v>601.67564017084135</v>
      </c>
      <c r="BY140" s="2105"/>
      <c r="BZ140" s="2105"/>
      <c r="CA140" s="2105"/>
      <c r="CB140" s="2105"/>
      <c r="CC140" s="2105"/>
      <c r="CD140" s="2105"/>
      <c r="CE140" s="2105"/>
      <c r="CF140" s="2105"/>
      <c r="CG140" s="2105"/>
      <c r="CH140" s="2105"/>
      <c r="CI140" s="2105"/>
      <c r="CJ140" s="2105"/>
      <c r="CK140" s="2105"/>
      <c r="CL140" s="2105"/>
      <c r="CM140" s="2105"/>
      <c r="CN140" s="2105"/>
      <c r="CO140" s="2105"/>
      <c r="CP140" s="2105"/>
      <c r="CQ140" s="2105"/>
      <c r="CR140" s="2105"/>
      <c r="CS140" s="2105"/>
      <c r="CT140" s="2105"/>
      <c r="CU140" s="2105"/>
      <c r="CV140" s="2105"/>
      <c r="CW140" s="2105"/>
      <c r="CX140" s="2105"/>
      <c r="CY140" s="2105"/>
      <c r="CZ140" s="1816"/>
    </row>
    <row r="141" s="130" customFormat="true" ht="15" customHeight="true" x14ac:dyDescent="0.2">
      <c r="A141" s="2364"/>
      <c r="B141" s="298" t="s">
        <v>65</v>
      </c>
      <c r="C141" s="530">
        <v>2.7241860194690144</v>
      </c>
      <c r="D141" s="550">
        <v>4.8473954526825587</v>
      </c>
      <c r="E141" s="550">
        <v>3.2665338630284433</v>
      </c>
      <c r="F141" s="550">
        <v>3.8518384873780085</v>
      </c>
      <c r="G141" s="571">
        <v>4.6063708802958265</v>
      </c>
      <c r="H141" s="590">
        <v>1.1632173981947345</v>
      </c>
      <c r="I141" s="550">
        <v>3.8202859283278094</v>
      </c>
      <c r="J141" s="550">
        <v>0.95247138434111644</v>
      </c>
      <c r="K141" s="550">
        <v>7.7178173562540211</v>
      </c>
      <c r="L141" s="610">
        <v>0</v>
      </c>
      <c r="M141" s="625">
        <v>1.3170188470995667</v>
      </c>
      <c r="N141" s="550">
        <v>5.8504982415601248</v>
      </c>
      <c r="O141" s="550">
        <v>3.3031100459943561</v>
      </c>
      <c r="P141" s="550">
        <v>6.9159056478764569</v>
      </c>
      <c r="Q141" s="610">
        <v>5.4754799830779222</v>
      </c>
      <c r="R141" s="625">
        <v>2.6154212909649046</v>
      </c>
      <c r="S141" s="550">
        <v>3.7268471526214322</v>
      </c>
      <c r="T141" s="550">
        <v>0.8250559389155705</v>
      </c>
      <c r="U141" s="550">
        <v>9.2044270496760223</v>
      </c>
      <c r="V141" s="550">
        <v>16.656529103785882</v>
      </c>
      <c r="W141" s="550">
        <v>1.3569384509732059</v>
      </c>
      <c r="X141" s="2003">
        <v>1.4389820515704201</v>
      </c>
      <c r="Y141" s="1795"/>
      <c r="Z141" s="1795"/>
      <c r="AA141" s="1795"/>
      <c r="AB141" s="1795"/>
      <c r="AC141" s="1795"/>
      <c r="AD141" s="1795"/>
      <c r="AE141" s="1795"/>
      <c r="AF141" s="1795"/>
      <c r="AG141" s="1795"/>
      <c r="AH141" s="1795"/>
      <c r="AI141" s="1795"/>
      <c r="AJ141" s="1795"/>
      <c r="AK141" s="1795"/>
      <c r="AL141" s="1795"/>
      <c r="AM141" s="1795"/>
      <c r="AN141" s="1795"/>
      <c r="AO141" s="1795"/>
      <c r="AP141" s="1795"/>
      <c r="AQ141" s="1795"/>
      <c r="AR141" s="1795"/>
      <c r="AS141" s="1795"/>
      <c r="AT141" s="1795"/>
      <c r="AU141" s="1795"/>
      <c r="AV141" s="1795"/>
      <c r="AW141" s="1795"/>
      <c r="AX141" s="1795"/>
      <c r="AY141" s="1795"/>
      <c r="AZ141" s="237"/>
      <c r="BA141" s="2365"/>
      <c r="BB141" s="173" t="s">
        <v>65</v>
      </c>
      <c r="BC141" s="643">
        <v>48.086604344841405</v>
      </c>
      <c r="BD141" s="661">
        <v>89.325049811950478</v>
      </c>
      <c r="BE141" s="661">
        <v>28.666114631518649</v>
      </c>
      <c r="BF141" s="661">
        <v>20.653672641710607</v>
      </c>
      <c r="BG141" s="680">
        <v>12.009446942929918</v>
      </c>
      <c r="BH141" s="699">
        <v>12.894360262774081</v>
      </c>
      <c r="BI141" s="661">
        <v>21.637824439174899</v>
      </c>
      <c r="BJ141" s="661">
        <v>3.43162224997308</v>
      </c>
      <c r="BK141" s="661">
        <v>20.112976231325753</v>
      </c>
      <c r="BL141" s="680">
        <v>0</v>
      </c>
      <c r="BM141" s="699">
        <v>6.3411601272007356</v>
      </c>
      <c r="BN141" s="661">
        <v>31.134924953325836</v>
      </c>
      <c r="BO141" s="661">
        <v>17.97990961233134</v>
      </c>
      <c r="BP141" s="661">
        <v>51.275607015945027</v>
      </c>
      <c r="BQ141" s="680">
        <v>33.932503480900273</v>
      </c>
      <c r="BR141" s="699">
        <v>24.212616020466388</v>
      </c>
      <c r="BS141" s="661">
        <v>14.753632228222859</v>
      </c>
      <c r="BT141" s="661">
        <v>4.8280495377498518</v>
      </c>
      <c r="BU141" s="661">
        <v>75.267543896872255</v>
      </c>
      <c r="BV141" s="661">
        <v>48.215978169608768</v>
      </c>
      <c r="BW141" s="661">
        <v>19.492382411448272</v>
      </c>
      <c r="BX141" s="2077">
        <v>11.970686108582658</v>
      </c>
      <c r="BY141" s="2105"/>
      <c r="BZ141" s="2105"/>
      <c r="CA141" s="2105"/>
      <c r="CB141" s="2105"/>
      <c r="CC141" s="2105"/>
      <c r="CD141" s="2105"/>
      <c r="CE141" s="2105"/>
      <c r="CF141" s="2105"/>
      <c r="CG141" s="2105"/>
      <c r="CH141" s="2105"/>
      <c r="CI141" s="2105"/>
      <c r="CJ141" s="2105"/>
      <c r="CK141" s="2105"/>
      <c r="CL141" s="2105"/>
      <c r="CM141" s="2105"/>
      <c r="CN141" s="2105"/>
      <c r="CO141" s="2105"/>
      <c r="CP141" s="2105"/>
      <c r="CQ141" s="2105"/>
      <c r="CR141" s="2105"/>
      <c r="CS141" s="2105"/>
      <c r="CT141" s="2105"/>
      <c r="CU141" s="2105"/>
      <c r="CV141" s="2105"/>
      <c r="CW141" s="2105"/>
      <c r="CX141" s="2105"/>
      <c r="CY141" s="2105"/>
      <c r="CZ141" s="1816"/>
    </row>
    <row r="142" s="130" customFormat="true" ht="15" customHeight="true" x14ac:dyDescent="0.2">
      <c r="A142" s="2364"/>
      <c r="B142" s="298" t="s">
        <v>66</v>
      </c>
      <c r="C142" s="530">
        <v>3.7133903311513365</v>
      </c>
      <c r="D142" s="550">
        <v>5.0750108130107181</v>
      </c>
      <c r="E142" s="550">
        <v>7.4888885263758667</v>
      </c>
      <c r="F142" s="550">
        <v>11.324813916017181</v>
      </c>
      <c r="G142" s="571">
        <v>6.9565449729464897</v>
      </c>
      <c r="H142" s="590">
        <v>3.3162172059630124</v>
      </c>
      <c r="I142" s="550">
        <v>6.3384030335632904</v>
      </c>
      <c r="J142" s="550">
        <v>6.33632832315556</v>
      </c>
      <c r="K142" s="550">
        <v>12.17456125628039</v>
      </c>
      <c r="L142" s="610">
        <v>13.227335291697241</v>
      </c>
      <c r="M142" s="625">
        <v>1.1273033377938839</v>
      </c>
      <c r="N142" s="550">
        <v>2.9041466946968257</v>
      </c>
      <c r="O142" s="550">
        <v>7.5039909012083736</v>
      </c>
      <c r="P142" s="550">
        <v>5.7873921670936141</v>
      </c>
      <c r="Q142" s="610">
        <v>10.14419815189024</v>
      </c>
      <c r="R142" s="625">
        <v>4.8259975469569882</v>
      </c>
      <c r="S142" s="550">
        <v>0</v>
      </c>
      <c r="T142" s="550">
        <v>23.292162535588453</v>
      </c>
      <c r="U142" s="550">
        <v>13.139856204058569</v>
      </c>
      <c r="V142" s="550">
        <v>0</v>
      </c>
      <c r="W142" s="550">
        <v>0.25485419493767525</v>
      </c>
      <c r="X142" s="2003">
        <v>1.3896453419699588</v>
      </c>
      <c r="Y142" s="1795"/>
      <c r="Z142" s="1795"/>
      <c r="AA142" s="1795"/>
      <c r="AB142" s="1795"/>
      <c r="AC142" s="1795"/>
      <c r="AD142" s="1795"/>
      <c r="AE142" s="1795"/>
      <c r="AF142" s="1795"/>
      <c r="AG142" s="1795"/>
      <c r="AH142" s="1795"/>
      <c r="AI142" s="1795"/>
      <c r="AJ142" s="1795"/>
      <c r="AK142" s="1795"/>
      <c r="AL142" s="1795"/>
      <c r="AM142" s="1795"/>
      <c r="AN142" s="1795"/>
      <c r="AO142" s="1795"/>
      <c r="AP142" s="1795"/>
      <c r="AQ142" s="1795"/>
      <c r="AR142" s="1795"/>
      <c r="AS142" s="1795"/>
      <c r="AT142" s="1795"/>
      <c r="AU142" s="1795"/>
      <c r="AV142" s="1795"/>
      <c r="AW142" s="1795"/>
      <c r="AX142" s="1795"/>
      <c r="AY142" s="1795"/>
      <c r="AZ142" s="237"/>
      <c r="BA142" s="2365"/>
      <c r="BB142" s="173" t="s">
        <v>66</v>
      </c>
      <c r="BC142" s="643">
        <v>65.54777476864038</v>
      </c>
      <c r="BD142" s="661">
        <v>93.5194163739</v>
      </c>
      <c r="BE142" s="661">
        <v>65.72022393201992</v>
      </c>
      <c r="BF142" s="661">
        <v>60.723989366679127</v>
      </c>
      <c r="BG142" s="680">
        <v>18.136676340169419</v>
      </c>
      <c r="BH142" s="699">
        <v>36.760539714811429</v>
      </c>
      <c r="BI142" s="661">
        <v>35.90025841992621</v>
      </c>
      <c r="BJ142" s="661">
        <v>22.828911833311224</v>
      </c>
      <c r="BK142" s="661">
        <v>31.727449597645986</v>
      </c>
      <c r="BL142" s="680">
        <v>8.9273650334374679</v>
      </c>
      <c r="BM142" s="699">
        <v>5.4277210934540694</v>
      </c>
      <c r="BN142" s="661">
        <v>15.455160511034178</v>
      </c>
      <c r="BO142" s="661">
        <v>40.846679722069993</v>
      </c>
      <c r="BP142" s="661">
        <v>42.908631423878518</v>
      </c>
      <c r="BQ142" s="680">
        <v>62.86536343183981</v>
      </c>
      <c r="BR142" s="699">
        <v>44.677324423352424</v>
      </c>
      <c r="BS142" s="661">
        <v>0</v>
      </c>
      <c r="BT142" s="661">
        <v>136.30071521083863</v>
      </c>
      <c r="BU142" s="661">
        <v>107.44880678611915</v>
      </c>
      <c r="BV142" s="661">
        <v>0</v>
      </c>
      <c r="BW142" s="661">
        <v>3.660973291252871</v>
      </c>
      <c r="BX142" s="2077">
        <v>11.56026106984581</v>
      </c>
      <c r="BY142" s="2105"/>
      <c r="BZ142" s="2105"/>
      <c r="CA142" s="2105"/>
      <c r="CB142" s="2105"/>
      <c r="CC142" s="2105"/>
      <c r="CD142" s="2105"/>
      <c r="CE142" s="2105"/>
      <c r="CF142" s="2105"/>
      <c r="CG142" s="2105"/>
      <c r="CH142" s="2105"/>
      <c r="CI142" s="2105"/>
      <c r="CJ142" s="2105"/>
      <c r="CK142" s="2105"/>
      <c r="CL142" s="2105"/>
      <c r="CM142" s="2105"/>
      <c r="CN142" s="2105"/>
      <c r="CO142" s="2105"/>
      <c r="CP142" s="2105"/>
      <c r="CQ142" s="2105"/>
      <c r="CR142" s="2105"/>
      <c r="CS142" s="2105"/>
      <c r="CT142" s="2105"/>
      <c r="CU142" s="2105"/>
      <c r="CV142" s="2105"/>
      <c r="CW142" s="2105"/>
      <c r="CX142" s="2105"/>
      <c r="CY142" s="2105"/>
      <c r="CZ142" s="1816"/>
    </row>
    <row r="143" s="130" customFormat="true" ht="15" customHeight="true" x14ac:dyDescent="0.2">
      <c r="A143" s="2364"/>
      <c r="B143" s="298" t="s">
        <v>67</v>
      </c>
      <c r="C143" s="530">
        <v>20.551307571850643</v>
      </c>
      <c r="D143" s="550">
        <v>27.387801112582778</v>
      </c>
      <c r="E143" s="550">
        <v>34.733781102302231</v>
      </c>
      <c r="F143" s="550">
        <v>40.170198926701019</v>
      </c>
      <c r="G143" s="571">
        <v>35.976448890823157</v>
      </c>
      <c r="H143" s="590">
        <v>28.793295728895814</v>
      </c>
      <c r="I143" s="550">
        <v>32.649832606854197</v>
      </c>
      <c r="J143" s="550">
        <v>47.578748522800069</v>
      </c>
      <c r="K143" s="550">
        <v>27.862804034543871</v>
      </c>
      <c r="L143" s="610">
        <v>40.34631527155959</v>
      </c>
      <c r="M143" s="625">
        <v>15.902951337204202</v>
      </c>
      <c r="N143" s="550">
        <v>17.067803560865858</v>
      </c>
      <c r="O143" s="550">
        <v>21.50910139750729</v>
      </c>
      <c r="P143" s="550">
        <v>27.475097158764513</v>
      </c>
      <c r="Q143" s="610">
        <v>35.162115829047416</v>
      </c>
      <c r="R143" s="625">
        <v>33.725148403524216</v>
      </c>
      <c r="S143" s="550">
        <v>10.389955359346597</v>
      </c>
      <c r="T143" s="550">
        <v>60.807697983432327</v>
      </c>
      <c r="U143" s="550">
        <v>53.324193665224371</v>
      </c>
      <c r="V143" s="550">
        <v>8.1884504235899467</v>
      </c>
      <c r="W143" s="550">
        <v>7.3682279983415437</v>
      </c>
      <c r="X143" s="2003">
        <v>24.844653885447741</v>
      </c>
      <c r="Y143" s="1795"/>
      <c r="Z143" s="1795"/>
      <c r="AA143" s="1795"/>
      <c r="AB143" s="1795"/>
      <c r="AC143" s="1795"/>
      <c r="AD143" s="1795"/>
      <c r="AE143" s="1795"/>
      <c r="AF143" s="1795"/>
      <c r="AG143" s="1795"/>
      <c r="AH143" s="1795"/>
      <c r="AI143" s="1795"/>
      <c r="AJ143" s="1795"/>
      <c r="AK143" s="1795"/>
      <c r="AL143" s="1795"/>
      <c r="AM143" s="1795"/>
      <c r="AN143" s="1795"/>
      <c r="AO143" s="1795"/>
      <c r="AP143" s="1795"/>
      <c r="AQ143" s="1795"/>
      <c r="AR143" s="1795"/>
      <c r="AS143" s="1795"/>
      <c r="AT143" s="1795"/>
      <c r="AU143" s="1795"/>
      <c r="AV143" s="1795"/>
      <c r="AW143" s="1795"/>
      <c r="AX143" s="1795"/>
      <c r="AY143" s="1795"/>
      <c r="AZ143" s="237"/>
      <c r="BA143" s="2365"/>
      <c r="BB143" s="173" t="s">
        <v>67</v>
      </c>
      <c r="BC143" s="643">
        <v>362.76619471432019</v>
      </c>
      <c r="BD143" s="661">
        <v>504.68684110915626</v>
      </c>
      <c r="BE143" s="661">
        <v>304.81317274377267</v>
      </c>
      <c r="BF143" s="661">
        <v>215.3938025447267</v>
      </c>
      <c r="BG143" s="680">
        <v>93.795585587242883</v>
      </c>
      <c r="BH143" s="699">
        <v>319.17604469910299</v>
      </c>
      <c r="BI143" s="661">
        <v>184.92630111191471</v>
      </c>
      <c r="BJ143" s="661">
        <v>171.41962975576439</v>
      </c>
      <c r="BK143" s="661">
        <v>72.611709945526627</v>
      </c>
      <c r="BL143" s="680">
        <v>27.230449386843102</v>
      </c>
      <c r="BM143" s="699">
        <v>76.569261819128059</v>
      </c>
      <c r="BN143" s="661">
        <v>90.830688437906218</v>
      </c>
      <c r="BO143" s="661">
        <v>117.08108224811824</v>
      </c>
      <c r="BP143" s="661">
        <v>203.70467099566238</v>
      </c>
      <c r="BQ143" s="680">
        <v>217.905758299252</v>
      </c>
      <c r="BR143" s="699">
        <v>312.21511859243111</v>
      </c>
      <c r="BS143" s="661">
        <v>41.131169045027839</v>
      </c>
      <c r="BT143" s="661">
        <v>355.83354327031384</v>
      </c>
      <c r="BU143" s="661">
        <v>436.04898662365548</v>
      </c>
      <c r="BV143" s="661">
        <v>23.703266413228842</v>
      </c>
      <c r="BW143" s="661">
        <v>105.84438648297204</v>
      </c>
      <c r="BX143" s="2077">
        <v>206.67912627158927</v>
      </c>
      <c r="BY143" s="2105"/>
      <c r="BZ143" s="2105"/>
      <c r="CA143" s="2105"/>
      <c r="CB143" s="2105"/>
      <c r="CC143" s="2105"/>
      <c r="CD143" s="2105"/>
      <c r="CE143" s="2105"/>
      <c r="CF143" s="2105"/>
      <c r="CG143" s="2105"/>
      <c r="CH143" s="2105"/>
      <c r="CI143" s="2105"/>
      <c r="CJ143" s="2105"/>
      <c r="CK143" s="2105"/>
      <c r="CL143" s="2105"/>
      <c r="CM143" s="2105"/>
      <c r="CN143" s="2105"/>
      <c r="CO143" s="2105"/>
      <c r="CP143" s="2105"/>
      <c r="CQ143" s="2105"/>
      <c r="CR143" s="2105"/>
      <c r="CS143" s="2105"/>
      <c r="CT143" s="2105"/>
      <c r="CU143" s="2105"/>
      <c r="CV143" s="2105"/>
      <c r="CW143" s="2105"/>
      <c r="CX143" s="2105"/>
      <c r="CY143" s="2105"/>
      <c r="CZ143" s="1816"/>
    </row>
    <row r="144" s="130" customFormat="true" ht="15" customHeight="true" x14ac:dyDescent="0.2">
      <c r="A144" s="2364" t="s">
        <v>108</v>
      </c>
      <c r="B144" s="298" t="s">
        <v>64</v>
      </c>
      <c r="C144" s="530">
        <v>80.36686065810639</v>
      </c>
      <c r="D144" s="550">
        <v>69.154650070912211</v>
      </c>
      <c r="E144" s="550">
        <v>55.529656857084319</v>
      </c>
      <c r="F144" s="550">
        <v>55.324211046775453</v>
      </c>
      <c r="G144" s="571">
        <v>57.592569171747101</v>
      </c>
      <c r="H144" s="590">
        <v>60.463436497134367</v>
      </c>
      <c r="I144" s="550">
        <v>55.713561702207016</v>
      </c>
      <c r="J144" s="550">
        <v>51.547593182923947</v>
      </c>
      <c r="K144" s="550">
        <v>55.050776911628709</v>
      </c>
      <c r="L144" s="610">
        <v>54.396813668029097</v>
      </c>
      <c r="M144" s="625">
        <v>84.729038039532838</v>
      </c>
      <c r="N144" s="550">
        <v>78.725421839234983</v>
      </c>
      <c r="O144" s="550">
        <v>77.19320075313945</v>
      </c>
      <c r="P144" s="550">
        <v>75.756066527048631</v>
      </c>
      <c r="Q144" s="610">
        <v>62.438786828919554</v>
      </c>
      <c r="R144" s="625">
        <v>73.406957197768165</v>
      </c>
      <c r="S144" s="550">
        <v>83.34583948947197</v>
      </c>
      <c r="T144" s="550">
        <v>18.979512645791559</v>
      </c>
      <c r="U144" s="550">
        <v>54.253533855484946</v>
      </c>
      <c r="V144" s="550">
        <v>75.306493692641567</v>
      </c>
      <c r="W144" s="550">
        <v>80.911136988787121</v>
      </c>
      <c r="X144" s="2003">
        <v>65.78764318082456</v>
      </c>
      <c r="Y144" s="1795"/>
      <c r="Z144" s="1795"/>
      <c r="AA144" s="1795"/>
      <c r="AB144" s="1795"/>
      <c r="AC144" s="1795"/>
      <c r="AD144" s="1795"/>
      <c r="AE144" s="1795"/>
      <c r="AF144" s="1795"/>
      <c r="AG144" s="1795"/>
      <c r="AH144" s="1795"/>
      <c r="AI144" s="1795"/>
      <c r="AJ144" s="1795"/>
      <c r="AK144" s="1795"/>
      <c r="AL144" s="1795"/>
      <c r="AM144" s="1795"/>
      <c r="AN144" s="1795"/>
      <c r="AO144" s="1795"/>
      <c r="AP144" s="1795"/>
      <c r="AQ144" s="1795"/>
      <c r="AR144" s="1795"/>
      <c r="AS144" s="1795"/>
      <c r="AT144" s="1795"/>
      <c r="AU144" s="1795"/>
      <c r="AV144" s="1795"/>
      <c r="AW144" s="1795"/>
      <c r="AX144" s="1795"/>
      <c r="AY144" s="1795"/>
      <c r="AZ144" s="237"/>
      <c r="BA144" s="2365" t="s">
        <v>108</v>
      </c>
      <c r="BB144" s="173" t="s">
        <v>64</v>
      </c>
      <c r="BC144" s="643">
        <v>4747.9898223360888</v>
      </c>
      <c r="BD144" s="661">
        <v>2364.1656299725946</v>
      </c>
      <c r="BE144" s="661">
        <v>646.96785654413509</v>
      </c>
      <c r="BF144" s="661">
        <v>356.84011244747541</v>
      </c>
      <c r="BG144" s="680">
        <v>191.57479391146117</v>
      </c>
      <c r="BH144" s="699">
        <v>713.59254067720678</v>
      </c>
      <c r="BI144" s="661">
        <v>327.22833889392808</v>
      </c>
      <c r="BJ144" s="661">
        <v>225.9543980111919</v>
      </c>
      <c r="BK144" s="661">
        <v>147.59712433042156</v>
      </c>
      <c r="BL144" s="680">
        <v>72.660059968720788</v>
      </c>
      <c r="BM144" s="699">
        <v>1747.8395314306024</v>
      </c>
      <c r="BN144" s="661">
        <v>1611.6119879928879</v>
      </c>
      <c r="BO144" s="661">
        <v>1493.1763435745452</v>
      </c>
      <c r="BP144" s="661">
        <v>1187.4123319016139</v>
      </c>
      <c r="BQ144" s="680">
        <v>780.46555843063697</v>
      </c>
      <c r="BR144" s="699">
        <v>2462.907260604105</v>
      </c>
      <c r="BS144" s="661">
        <v>2684.5715068559548</v>
      </c>
      <c r="BT144" s="661">
        <v>91.426763807728932</v>
      </c>
      <c r="BU144" s="661">
        <v>707.91721488309213</v>
      </c>
      <c r="BV144" s="661">
        <v>1514.4995330310255</v>
      </c>
      <c r="BW144" s="661">
        <v>671.56916906175752</v>
      </c>
      <c r="BX144" s="2077">
        <v>174.64676696808914</v>
      </c>
      <c r="BY144" s="2105"/>
      <c r="BZ144" s="2105"/>
      <c r="CA144" s="2105"/>
      <c r="CB144" s="2105"/>
      <c r="CC144" s="2105"/>
      <c r="CD144" s="2105"/>
      <c r="CE144" s="2105"/>
      <c r="CF144" s="2105"/>
      <c r="CG144" s="2105"/>
      <c r="CH144" s="2105"/>
      <c r="CI144" s="2105"/>
      <c r="CJ144" s="2105"/>
      <c r="CK144" s="2105"/>
      <c r="CL144" s="2105"/>
      <c r="CM144" s="2105"/>
      <c r="CN144" s="2105"/>
      <c r="CO144" s="2105"/>
      <c r="CP144" s="2105"/>
      <c r="CQ144" s="2105"/>
      <c r="CR144" s="2105"/>
      <c r="CS144" s="2105"/>
      <c r="CT144" s="2105"/>
      <c r="CU144" s="2105"/>
      <c r="CV144" s="2105"/>
      <c r="CW144" s="2105"/>
      <c r="CX144" s="2105"/>
      <c r="CY144" s="2105"/>
      <c r="CZ144" s="1816"/>
    </row>
    <row r="145" s="130" customFormat="true" ht="15" customHeight="true" x14ac:dyDescent="0.2">
      <c r="A145" s="2364"/>
      <c r="B145" s="298" t="s">
        <v>65</v>
      </c>
      <c r="C145" s="530">
        <v>2.8712931124300249</v>
      </c>
      <c r="D145" s="550">
        <v>3.026120190724626</v>
      </c>
      <c r="E145" s="550">
        <v>1.5032883105487358</v>
      </c>
      <c r="F145" s="550">
        <v>1.0506712320645906</v>
      </c>
      <c r="G145" s="571">
        <v>1.0064278506688062</v>
      </c>
      <c r="H145" s="590">
        <v>1.0172677449215624</v>
      </c>
      <c r="I145" s="550">
        <v>1.9357948524588824</v>
      </c>
      <c r="J145" s="550">
        <v>0.80716232383241471</v>
      </c>
      <c r="K145" s="550">
        <v>1.2079642345524939</v>
      </c>
      <c r="L145" s="610">
        <v>2.506295476218793</v>
      </c>
      <c r="M145" s="625">
        <v>2.7455829026230116</v>
      </c>
      <c r="N145" s="550">
        <v>2.9738747295668002</v>
      </c>
      <c r="O145" s="550">
        <v>3.9150200904432069</v>
      </c>
      <c r="P145" s="550">
        <v>3.0591083614020431</v>
      </c>
      <c r="Q145" s="610">
        <v>2.0824321392421221</v>
      </c>
      <c r="R145" s="625">
        <v>0.31067962720101344</v>
      </c>
      <c r="S145" s="550">
        <v>3.2384404340939525</v>
      </c>
      <c r="T145" s="550">
        <v>2.8238716320074793</v>
      </c>
      <c r="U145" s="550">
        <v>4.0101614495912665</v>
      </c>
      <c r="V145" s="550">
        <v>5.385432547614311</v>
      </c>
      <c r="W145" s="550">
        <v>0</v>
      </c>
      <c r="X145" s="2003">
        <v>4.4280122627858205</v>
      </c>
      <c r="Y145" s="1795"/>
      <c r="Z145" s="1795"/>
      <c r="AA145" s="1795"/>
      <c r="AB145" s="1795"/>
      <c r="AC145" s="1795"/>
      <c r="AD145" s="1795"/>
      <c r="AE145" s="1795"/>
      <c r="AF145" s="1795"/>
      <c r="AG145" s="1795"/>
      <c r="AH145" s="1795"/>
      <c r="AI145" s="1795"/>
      <c r="AJ145" s="1795"/>
      <c r="AK145" s="1795"/>
      <c r="AL145" s="1795"/>
      <c r="AM145" s="1795"/>
      <c r="AN145" s="1795"/>
      <c r="AO145" s="1795"/>
      <c r="AP145" s="1795"/>
      <c r="AQ145" s="1795"/>
      <c r="AR145" s="1795"/>
      <c r="AS145" s="1795"/>
      <c r="AT145" s="1795"/>
      <c r="AU145" s="1795"/>
      <c r="AV145" s="1795"/>
      <c r="AW145" s="1795"/>
      <c r="AX145" s="1795"/>
      <c r="AY145" s="1795"/>
      <c r="AZ145" s="237"/>
      <c r="BA145" s="2365"/>
      <c r="BB145" s="173" t="s">
        <v>65</v>
      </c>
      <c r="BC145" s="643">
        <v>169.63298507774121</v>
      </c>
      <c r="BD145" s="661">
        <v>103.4529035971001</v>
      </c>
      <c r="BE145" s="661">
        <v>17.514590780682823</v>
      </c>
      <c r="BF145" s="661">
        <v>6.7768095288022767</v>
      </c>
      <c r="BG145" s="680">
        <v>3.3477618875390505</v>
      </c>
      <c r="BH145" s="699">
        <v>12.005845461363327</v>
      </c>
      <c r="BI145" s="661">
        <v>11.369708104381408</v>
      </c>
      <c r="BJ145" s="661">
        <v>3.5381259476394957</v>
      </c>
      <c r="BK145" s="661">
        <v>3.2386835811627805</v>
      </c>
      <c r="BL145" s="680">
        <v>3.3477618875390505</v>
      </c>
      <c r="BM145" s="699">
        <v>56.637469810355199</v>
      </c>
      <c r="BN145" s="661">
        <v>60.879091569000295</v>
      </c>
      <c r="BO145" s="661">
        <v>75.729666947786484</v>
      </c>
      <c r="BP145" s="661">
        <v>47.948938738195601</v>
      </c>
      <c r="BQ145" s="680">
        <v>26.029758824441792</v>
      </c>
      <c r="BR145" s="699">
        <v>10.423741001737323</v>
      </c>
      <c r="BS145" s="661">
        <v>104.31024474973385</v>
      </c>
      <c r="BT145" s="661">
        <v>13.602954382505764</v>
      </c>
      <c r="BU145" s="661">
        <v>52.325850924071894</v>
      </c>
      <c r="BV145" s="661">
        <v>108.30719475296631</v>
      </c>
      <c r="BW145" s="661">
        <v>0</v>
      </c>
      <c r="BX145" s="2077">
        <v>11.755065060850283</v>
      </c>
      <c r="BY145" s="2105"/>
      <c r="BZ145" s="2105"/>
      <c r="CA145" s="2105"/>
      <c r="CB145" s="2105"/>
      <c r="CC145" s="2105"/>
      <c r="CD145" s="2105"/>
      <c r="CE145" s="2105"/>
      <c r="CF145" s="2105"/>
      <c r="CG145" s="2105"/>
      <c r="CH145" s="2105"/>
      <c r="CI145" s="2105"/>
      <c r="CJ145" s="2105"/>
      <c r="CK145" s="2105"/>
      <c r="CL145" s="2105"/>
      <c r="CM145" s="2105"/>
      <c r="CN145" s="2105"/>
      <c r="CO145" s="2105"/>
      <c r="CP145" s="2105"/>
      <c r="CQ145" s="2105"/>
      <c r="CR145" s="2105"/>
      <c r="CS145" s="2105"/>
      <c r="CT145" s="2105"/>
      <c r="CU145" s="2105"/>
      <c r="CV145" s="2105"/>
      <c r="CW145" s="2105"/>
      <c r="CX145" s="2105"/>
      <c r="CY145" s="2105"/>
      <c r="CZ145" s="1816"/>
    </row>
    <row r="146" s="130" customFormat="true" ht="15" customHeight="true" x14ac:dyDescent="0.2">
      <c r="A146" s="2364"/>
      <c r="B146" s="298" t="s">
        <v>66</v>
      </c>
      <c r="C146" s="530">
        <v>4.0299554615838478</v>
      </c>
      <c r="D146" s="550">
        <v>4.1227049611069804</v>
      </c>
      <c r="E146" s="550">
        <v>5.4699896814280997</v>
      </c>
      <c r="F146" s="550">
        <v>9.6424779066342019</v>
      </c>
      <c r="G146" s="571">
        <v>11.486604780005464</v>
      </c>
      <c r="H146" s="590">
        <v>7.4834851242120317</v>
      </c>
      <c r="I146" s="550">
        <v>7.0538335266120429</v>
      </c>
      <c r="J146" s="550">
        <v>6.4517260098249665</v>
      </c>
      <c r="K146" s="550">
        <v>7.0635927850573088</v>
      </c>
      <c r="L146" s="610">
        <v>5.6576808588622445</v>
      </c>
      <c r="M146" s="625">
        <v>3.5148448983453573</v>
      </c>
      <c r="N146" s="550">
        <v>4.2180919077347827</v>
      </c>
      <c r="O146" s="550">
        <v>4.1598242777446153</v>
      </c>
      <c r="P146" s="550">
        <v>2.0928230867827615</v>
      </c>
      <c r="Q146" s="610">
        <v>6.9208751266740833</v>
      </c>
      <c r="R146" s="625">
        <v>5.964110755031828</v>
      </c>
      <c r="S146" s="550">
        <v>2.4306807209247352</v>
      </c>
      <c r="T146" s="550">
        <v>19.307422928411349</v>
      </c>
      <c r="U146" s="550">
        <v>4.7933929945798779</v>
      </c>
      <c r="V146" s="550">
        <v>4.7342774724408976</v>
      </c>
      <c r="W146" s="550">
        <v>0.78377461109993518</v>
      </c>
      <c r="X146" s="2003">
        <v>2.8228579571411996</v>
      </c>
      <c r="Y146" s="1795"/>
      <c r="Z146" s="1795"/>
      <c r="AA146" s="1795"/>
      <c r="AB146" s="1795"/>
      <c r="AC146" s="1795"/>
      <c r="AD146" s="1795"/>
      <c r="AE146" s="1795"/>
      <c r="AF146" s="1795"/>
      <c r="AG146" s="1795"/>
      <c r="AH146" s="1795"/>
      <c r="AI146" s="1795"/>
      <c r="AJ146" s="1795"/>
      <c r="AK146" s="1795"/>
      <c r="AL146" s="1795"/>
      <c r="AM146" s="1795"/>
      <c r="AN146" s="1795"/>
      <c r="AO146" s="1795"/>
      <c r="AP146" s="1795"/>
      <c r="AQ146" s="1795"/>
      <c r="AR146" s="1795"/>
      <c r="AS146" s="1795"/>
      <c r="AT146" s="1795"/>
      <c r="AU146" s="1795"/>
      <c r="AV146" s="1795"/>
      <c r="AW146" s="1795"/>
      <c r="AX146" s="1795"/>
      <c r="AY146" s="1795"/>
      <c r="AZ146" s="237"/>
      <c r="BA146" s="2365"/>
      <c r="BB146" s="173" t="s">
        <v>66</v>
      </c>
      <c r="BC146" s="643">
        <v>238.08554122162082</v>
      </c>
      <c r="BD146" s="661">
        <v>140.94146035837292</v>
      </c>
      <c r="BE146" s="661">
        <v>63.730044444900791</v>
      </c>
      <c r="BF146" s="661">
        <v>62.193799701300811</v>
      </c>
      <c r="BG146" s="680">
        <v>38.208817128989303</v>
      </c>
      <c r="BH146" s="699">
        <v>88.320470556774254</v>
      </c>
      <c r="BI146" s="661">
        <v>41.430024525897807</v>
      </c>
      <c r="BJ146" s="661">
        <v>28.280580656985357</v>
      </c>
      <c r="BK146" s="661">
        <v>18.938261020169996</v>
      </c>
      <c r="BL146" s="680">
        <v>7.5571968791698696</v>
      </c>
      <c r="BM146" s="699">
        <v>72.506250540798248</v>
      </c>
      <c r="BN146" s="661">
        <v>86.349838795950802</v>
      </c>
      <c r="BO146" s="661">
        <v>80.465003968665087</v>
      </c>
      <c r="BP146" s="661">
        <v>32.803233531759069</v>
      </c>
      <c r="BQ146" s="680">
        <v>86.508802379014156</v>
      </c>
      <c r="BR146" s="699">
        <v>200.10435307978577</v>
      </c>
      <c r="BS146" s="661">
        <v>78.292284841439482</v>
      </c>
      <c r="BT146" s="661">
        <v>93.006349991984976</v>
      </c>
      <c r="BU146" s="661">
        <v>62.545703061516832</v>
      </c>
      <c r="BV146" s="661">
        <v>95.211723048946723</v>
      </c>
      <c r="BW146" s="661">
        <v>6.5053944845816449</v>
      </c>
      <c r="BX146" s="2077">
        <v>7.4938543469292913</v>
      </c>
      <c r="BY146" s="2105"/>
      <c r="BZ146" s="2105"/>
      <c r="CA146" s="2105"/>
      <c r="CB146" s="2105"/>
      <c r="CC146" s="2105"/>
      <c r="CD146" s="2105"/>
      <c r="CE146" s="2105"/>
      <c r="CF146" s="2105"/>
      <c r="CG146" s="2105"/>
      <c r="CH146" s="2105"/>
      <c r="CI146" s="2105"/>
      <c r="CJ146" s="2105"/>
      <c r="CK146" s="2105"/>
      <c r="CL146" s="2105"/>
      <c r="CM146" s="2105"/>
      <c r="CN146" s="2105"/>
      <c r="CO146" s="2105"/>
      <c r="CP146" s="2105"/>
      <c r="CQ146" s="2105"/>
      <c r="CR146" s="2105"/>
      <c r="CS146" s="2105"/>
      <c r="CT146" s="2105"/>
      <c r="CU146" s="2105"/>
      <c r="CV146" s="2105"/>
      <c r="CW146" s="2105"/>
      <c r="CX146" s="2105"/>
      <c r="CY146" s="2105"/>
      <c r="CZ146" s="1816"/>
    </row>
    <row r="147" s="130" customFormat="true" ht="15" customHeight="true" x14ac:dyDescent="0.2">
      <c r="A147" s="2364"/>
      <c r="B147" s="298" t="s">
        <v>67</v>
      </c>
      <c r="C147" s="530">
        <v>12.731890767879767</v>
      </c>
      <c r="D147" s="550">
        <v>23.696524777256109</v>
      </c>
      <c r="E147" s="550">
        <v>37.497065150938738</v>
      </c>
      <c r="F147" s="550">
        <v>33.982639814525754</v>
      </c>
      <c r="G147" s="571">
        <v>29.914398197578617</v>
      </c>
      <c r="H147" s="590">
        <v>31.035810633731902</v>
      </c>
      <c r="I147" s="550">
        <v>35.296809918722083</v>
      </c>
      <c r="J147" s="550">
        <v>41.193518483418657</v>
      </c>
      <c r="K147" s="550">
        <v>36.677666068761503</v>
      </c>
      <c r="L147" s="610">
        <v>37.439209996889851</v>
      </c>
      <c r="M147" s="625">
        <v>9.0105341594987038</v>
      </c>
      <c r="N147" s="550">
        <v>14.082611523463399</v>
      </c>
      <c r="O147" s="550">
        <v>14.731954878672671</v>
      </c>
      <c r="P147" s="550">
        <v>19.092002024766582</v>
      </c>
      <c r="Q147" s="610">
        <v>28.557905905164287</v>
      </c>
      <c r="R147" s="625">
        <v>20.318252419999052</v>
      </c>
      <c r="S147" s="550">
        <v>10.985039355509388</v>
      </c>
      <c r="T147" s="550">
        <v>58.889192793789647</v>
      </c>
      <c r="U147" s="550">
        <v>36.942911700343856</v>
      </c>
      <c r="V147" s="550">
        <v>14.573796287303129</v>
      </c>
      <c r="W147" s="550">
        <v>18.305088400112979</v>
      </c>
      <c r="X147" s="2003">
        <v>26.961486599248417</v>
      </c>
      <c r="Y147" s="1795"/>
      <c r="Z147" s="1795"/>
      <c r="AA147" s="1795"/>
      <c r="AB147" s="1795"/>
      <c r="AC147" s="1795"/>
      <c r="AD147" s="1795"/>
      <c r="AE147" s="1795"/>
      <c r="AF147" s="1795"/>
      <c r="AG147" s="1795"/>
      <c r="AH147" s="1795"/>
      <c r="AI147" s="1795"/>
      <c r="AJ147" s="1795"/>
      <c r="AK147" s="1795"/>
      <c r="AL147" s="1795"/>
      <c r="AM147" s="1795"/>
      <c r="AN147" s="1795"/>
      <c r="AO147" s="1795"/>
      <c r="AP147" s="1795"/>
      <c r="AQ147" s="1795"/>
      <c r="AR147" s="1795"/>
      <c r="AS147" s="1795"/>
      <c r="AT147" s="1795"/>
      <c r="AU147" s="1795"/>
      <c r="AV147" s="1795"/>
      <c r="AW147" s="1795"/>
      <c r="AX147" s="1795"/>
      <c r="AY147" s="1795"/>
      <c r="AZ147" s="237"/>
      <c r="BA147" s="2365"/>
      <c r="BB147" s="173" t="s">
        <v>67</v>
      </c>
      <c r="BC147" s="643">
        <v>752.18675073244162</v>
      </c>
      <c r="BD147" s="661">
        <v>810.10473439944474</v>
      </c>
      <c r="BE147" s="661">
        <v>436.87278547091677</v>
      </c>
      <c r="BF147" s="661">
        <v>219.18738258056382</v>
      </c>
      <c r="BG147" s="680">
        <v>99.506668170967117</v>
      </c>
      <c r="BH147" s="699">
        <v>366.28620940444</v>
      </c>
      <c r="BI147" s="661">
        <v>207.31247698171506</v>
      </c>
      <c r="BJ147" s="661">
        <v>180.56821077666069</v>
      </c>
      <c r="BK147" s="661">
        <v>98.336814530171452</v>
      </c>
      <c r="BL147" s="680">
        <v>50.009091711825448</v>
      </c>
      <c r="BM147" s="699">
        <v>185.87450262245991</v>
      </c>
      <c r="BN147" s="661">
        <v>288.28941177104451</v>
      </c>
      <c r="BO147" s="661">
        <v>284.96559677306817</v>
      </c>
      <c r="BP147" s="661">
        <v>299.25099974408113</v>
      </c>
      <c r="BQ147" s="680">
        <v>356.96500703886772</v>
      </c>
      <c r="BR147" s="699">
        <v>681.70611231279929</v>
      </c>
      <c r="BS147" s="661">
        <v>353.82838346978218</v>
      </c>
      <c r="BT147" s="661">
        <v>283.6768478130262</v>
      </c>
      <c r="BU147" s="661">
        <v>482.04275928351234</v>
      </c>
      <c r="BV147" s="661">
        <v>293.09567594124496</v>
      </c>
      <c r="BW147" s="661">
        <v>151.93375676045073</v>
      </c>
      <c r="BX147" s="2077">
        <v>71.574785773518556</v>
      </c>
      <c r="BY147" s="2105"/>
      <c r="BZ147" s="2105"/>
      <c r="CA147" s="2105"/>
      <c r="CB147" s="2105"/>
      <c r="CC147" s="2105"/>
      <c r="CD147" s="2105"/>
      <c r="CE147" s="2105"/>
      <c r="CF147" s="2105"/>
      <c r="CG147" s="2105"/>
      <c r="CH147" s="2105"/>
      <c r="CI147" s="2105"/>
      <c r="CJ147" s="2105"/>
      <c r="CK147" s="2105"/>
      <c r="CL147" s="2105"/>
      <c r="CM147" s="2105"/>
      <c r="CN147" s="2105"/>
      <c r="CO147" s="2105"/>
      <c r="CP147" s="2105"/>
      <c r="CQ147" s="2105"/>
      <c r="CR147" s="2105"/>
      <c r="CS147" s="2105"/>
      <c r="CT147" s="2105"/>
      <c r="CU147" s="2105"/>
      <c r="CV147" s="2105"/>
      <c r="CW147" s="2105"/>
      <c r="CX147" s="2105"/>
      <c r="CY147" s="2105"/>
      <c r="CZ147" s="1816"/>
    </row>
    <row r="148" s="130" customFormat="true" ht="15" customHeight="true" x14ac:dyDescent="0.2">
      <c r="A148" s="2364" t="s">
        <v>109</v>
      </c>
      <c r="B148" s="298" t="s">
        <v>49</v>
      </c>
      <c r="C148" s="530">
        <v>3.3412914512824763</v>
      </c>
      <c r="D148" s="550">
        <v>3.8378189521745392</v>
      </c>
      <c r="E148" s="550">
        <v>1.8192215055725842</v>
      </c>
      <c r="F148" s="550">
        <v>0.50194746555500813</v>
      </c>
      <c r="G148" s="571">
        <v>0.21960048137389643</v>
      </c>
      <c r="H148" s="590">
        <v>2.8645610616455359</v>
      </c>
      <c r="I148" s="550">
        <v>1.8771332184392653</v>
      </c>
      <c r="J148" s="550">
        <v>0.81458670490913521</v>
      </c>
      <c r="K148" s="550">
        <v>0.21946561128381958</v>
      </c>
      <c r="L148" s="610">
        <v>0.23201272345968801</v>
      </c>
      <c r="M148" s="625">
        <v>3.1439889685251008</v>
      </c>
      <c r="N148" s="550">
        <v>3.9390416057636566</v>
      </c>
      <c r="O148" s="550">
        <v>4.9211990128629841</v>
      </c>
      <c r="P148" s="550">
        <v>4.2163911979131461</v>
      </c>
      <c r="Q148" s="610">
        <v>1.5419964118703076</v>
      </c>
      <c r="R148" s="625">
        <v>1.2584518183085942</v>
      </c>
      <c r="S148" s="550">
        <v>2.6551154933056909</v>
      </c>
      <c r="T148" s="550">
        <v>0.89066887111868365</v>
      </c>
      <c r="U148" s="550">
        <v>2.2282236608166328</v>
      </c>
      <c r="V148" s="550">
        <v>3.3223681045282776</v>
      </c>
      <c r="W148" s="550">
        <v>3.5884932714998228</v>
      </c>
      <c r="X148" s="2003">
        <v>1.6207925842675295</v>
      </c>
      <c r="Y148" s="1795"/>
      <c r="Z148" s="1795"/>
      <c r="AA148" s="1795"/>
      <c r="AB148" s="1795"/>
      <c r="AC148" s="1795"/>
      <c r="AD148" s="1795"/>
      <c r="AE148" s="1795"/>
      <c r="AF148" s="1795"/>
      <c r="AG148" s="1795"/>
      <c r="AH148" s="1795"/>
      <c r="AI148" s="1795"/>
      <c r="AJ148" s="1795"/>
      <c r="AK148" s="1795"/>
      <c r="AL148" s="1795"/>
      <c r="AM148" s="1795"/>
      <c r="AN148" s="1795"/>
      <c r="AO148" s="1795"/>
      <c r="AP148" s="1795"/>
      <c r="AQ148" s="1795"/>
      <c r="AR148" s="1795"/>
      <c r="AS148" s="1795"/>
      <c r="AT148" s="1795"/>
      <c r="AU148" s="1795"/>
      <c r="AV148" s="1795"/>
      <c r="AW148" s="1795"/>
      <c r="AX148" s="1795"/>
      <c r="AY148" s="1795"/>
      <c r="AZ148" s="237"/>
      <c r="BA148" s="2365" t="s">
        <v>109</v>
      </c>
      <c r="BB148" s="173" t="s">
        <v>49</v>
      </c>
      <c r="BC148" s="643">
        <v>291.58784707332677</v>
      </c>
      <c r="BD148" s="661">
        <v>334.93782695036884</v>
      </c>
      <c r="BE148" s="661">
        <v>158.8209606835546</v>
      </c>
      <c r="BF148" s="661">
        <v>43.813169993463319</v>
      </c>
      <c r="BG148" s="680">
        <v>19.159661591207957</v>
      </c>
      <c r="BH148" s="699">
        <v>170.98963327344507</v>
      </c>
      <c r="BI148" s="661">
        <v>112.12569411396785</v>
      </c>
      <c r="BJ148" s="661">
        <v>48.611778259640126</v>
      </c>
      <c r="BK148" s="661">
        <v>13.11102674384367</v>
      </c>
      <c r="BL148" s="680">
        <v>13.847555438950684</v>
      </c>
      <c r="BM148" s="699">
        <v>86.716140544959615</v>
      </c>
      <c r="BN148" s="661">
        <v>108.53354476812538</v>
      </c>
      <c r="BO148" s="661">
        <v>135.64594203477077</v>
      </c>
      <c r="BP148" s="661">
        <v>116.18248431231919</v>
      </c>
      <c r="BQ148" s="680">
        <v>42.555666801899299</v>
      </c>
      <c r="BR148" s="699">
        <v>129.48427993141169</v>
      </c>
      <c r="BS148" s="661">
        <v>148.27253808216631</v>
      </c>
      <c r="BT148" s="661">
        <v>92.612092830423251</v>
      </c>
      <c r="BU148" s="661">
        <v>136.94233526664152</v>
      </c>
      <c r="BV148" s="661">
        <v>158.71368653121345</v>
      </c>
      <c r="BW148" s="661">
        <v>142.00212029606695</v>
      </c>
      <c r="BX148" s="2077">
        <v>40.292413353998519</v>
      </c>
      <c r="BY148" s="2105"/>
      <c r="BZ148" s="2105"/>
      <c r="CA148" s="2105"/>
      <c r="CB148" s="2105"/>
      <c r="CC148" s="2105"/>
      <c r="CD148" s="2105"/>
      <c r="CE148" s="2105"/>
      <c r="CF148" s="2105"/>
      <c r="CG148" s="2105"/>
      <c r="CH148" s="2105"/>
      <c r="CI148" s="2105"/>
      <c r="CJ148" s="2105"/>
      <c r="CK148" s="2105"/>
      <c r="CL148" s="2105"/>
      <c r="CM148" s="2105"/>
      <c r="CN148" s="2105"/>
      <c r="CO148" s="2105"/>
      <c r="CP148" s="2105"/>
      <c r="CQ148" s="2105"/>
      <c r="CR148" s="2105"/>
      <c r="CS148" s="2105"/>
      <c r="CT148" s="2105"/>
      <c r="CU148" s="2105"/>
      <c r="CV148" s="2105"/>
      <c r="CW148" s="2105"/>
      <c r="CX148" s="2105"/>
      <c r="CY148" s="2105"/>
      <c r="CZ148" s="1816"/>
    </row>
    <row r="149" s="130" customFormat="true" ht="15" customHeight="true" x14ac:dyDescent="0.2">
      <c r="A149" s="2364"/>
      <c r="B149" s="298" t="s">
        <v>48</v>
      </c>
      <c r="C149" s="530">
        <v>91.272283741245928</v>
      </c>
      <c r="D149" s="550">
        <v>94.577199952727227</v>
      </c>
      <c r="E149" s="550">
        <v>97.945112587206424</v>
      </c>
      <c r="F149" s="550">
        <v>99.268530479477761</v>
      </c>
      <c r="G149" s="571">
        <v>99.562889906791597</v>
      </c>
      <c r="H149" s="590">
        <v>96.446264743019185</v>
      </c>
      <c r="I149" s="550">
        <v>97.83461377289089</v>
      </c>
      <c r="J149" s="550">
        <v>98.98417709736627</v>
      </c>
      <c r="K149" s="550">
        <v>99.571530752220767</v>
      </c>
      <c r="L149" s="610">
        <v>99.685102109427305</v>
      </c>
      <c r="M149" s="625">
        <v>90.366811149610925</v>
      </c>
      <c r="N149" s="550">
        <v>91.200078880358475</v>
      </c>
      <c r="O149" s="550">
        <v>88.669380170654904</v>
      </c>
      <c r="P149" s="550">
        <v>93.444280195104369</v>
      </c>
      <c r="Q149" s="610">
        <v>97.511051542777921</v>
      </c>
      <c r="R149" s="625">
        <v>96.87206524594707</v>
      </c>
      <c r="S149" s="550">
        <v>94.456216768171274</v>
      </c>
      <c r="T149" s="550">
        <v>98.717590094137677</v>
      </c>
      <c r="U149" s="550">
        <v>96.864629811842491</v>
      </c>
      <c r="V149" s="550">
        <v>92.574075452635185</v>
      </c>
      <c r="W149" s="550">
        <v>96.08286992347881</v>
      </c>
      <c r="X149" s="2003">
        <v>98.025903853694032</v>
      </c>
      <c r="Y149" s="1795"/>
      <c r="Z149" s="1795"/>
      <c r="AA149" s="1795"/>
      <c r="AB149" s="1795"/>
      <c r="AC149" s="1795"/>
      <c r="AD149" s="1795"/>
      <c r="AE149" s="1795"/>
      <c r="AF149" s="1795"/>
      <c r="AG149" s="1795"/>
      <c r="AH149" s="1795"/>
      <c r="AI149" s="1795"/>
      <c r="AJ149" s="1795"/>
      <c r="AK149" s="1795"/>
      <c r="AL149" s="1795"/>
      <c r="AM149" s="1795"/>
      <c r="AN149" s="1795"/>
      <c r="AO149" s="1795"/>
      <c r="AP149" s="1795"/>
      <c r="AQ149" s="1795"/>
      <c r="AR149" s="1795"/>
      <c r="AS149" s="1795"/>
      <c r="AT149" s="1795"/>
      <c r="AU149" s="1795"/>
      <c r="AV149" s="1795"/>
      <c r="AW149" s="1795"/>
      <c r="AX149" s="1795"/>
      <c r="AY149" s="1795"/>
      <c r="AZ149" s="237"/>
      <c r="BA149" s="2365"/>
      <c r="BB149" s="173" t="s">
        <v>48</v>
      </c>
      <c r="BC149" s="643">
        <v>7965.1503323245252</v>
      </c>
      <c r="BD149" s="661">
        <v>8254.0323621228326</v>
      </c>
      <c r="BE149" s="661">
        <v>8550.7657136358484</v>
      </c>
      <c r="BF149" s="661">
        <v>8664.7892446067544</v>
      </c>
      <c r="BG149" s="680">
        <v>8686.6443357604294</v>
      </c>
      <c r="BH149" s="699">
        <v>5757.0116622087562</v>
      </c>
      <c r="BI149" s="661">
        <v>5843.8974228894231</v>
      </c>
      <c r="BJ149" s="661">
        <v>5907.0407597762842</v>
      </c>
      <c r="BK149" s="661">
        <v>5948.4718128779004</v>
      </c>
      <c r="BL149" s="680">
        <v>5949.6520592225052</v>
      </c>
      <c r="BM149" s="699">
        <v>2492.4582034795144</v>
      </c>
      <c r="BN149" s="661">
        <v>2512.8619686409706</v>
      </c>
      <c r="BO149" s="661">
        <v>2444.0469835603012</v>
      </c>
      <c r="BP149" s="661">
        <v>2574.8532591608232</v>
      </c>
      <c r="BQ149" s="680">
        <v>2691.0878566339361</v>
      </c>
      <c r="BR149" s="699">
        <v>9967.3340141849803</v>
      </c>
      <c r="BS149" s="661">
        <v>5274.8225202132726</v>
      </c>
      <c r="BT149" s="661">
        <v>10264.69310228728</v>
      </c>
      <c r="BU149" s="661">
        <v>5953.1136144164921</v>
      </c>
      <c r="BV149" s="661">
        <v>4422.3795588094772</v>
      </c>
      <c r="BW149" s="661">
        <v>3802.1448616406756</v>
      </c>
      <c r="BX149" s="2077">
        <v>2436.894316898241</v>
      </c>
      <c r="BY149" s="2105"/>
      <c r="BZ149" s="2105"/>
      <c r="CA149" s="2105"/>
      <c r="CB149" s="2105"/>
      <c r="CC149" s="2105"/>
      <c r="CD149" s="2105"/>
      <c r="CE149" s="2105"/>
      <c r="CF149" s="2105"/>
      <c r="CG149" s="2105"/>
      <c r="CH149" s="2105"/>
      <c r="CI149" s="2105"/>
      <c r="CJ149" s="2105"/>
      <c r="CK149" s="2105"/>
      <c r="CL149" s="2105"/>
      <c r="CM149" s="2105"/>
      <c r="CN149" s="2105"/>
      <c r="CO149" s="2105"/>
      <c r="CP149" s="2105"/>
      <c r="CQ149" s="2105"/>
      <c r="CR149" s="2105"/>
      <c r="CS149" s="2105"/>
      <c r="CT149" s="2105"/>
      <c r="CU149" s="2105"/>
      <c r="CV149" s="2105"/>
      <c r="CW149" s="2105"/>
      <c r="CX149" s="2105"/>
      <c r="CY149" s="2105"/>
      <c r="CZ149" s="1816"/>
    </row>
    <row r="150" s="130" customFormat="true" ht="15" customHeight="true" x14ac:dyDescent="0.2">
      <c r="A150" s="2364"/>
      <c r="B150" s="298" t="s">
        <v>111</v>
      </c>
      <c r="C150" s="530">
        <v>5.3864248074715748</v>
      </c>
      <c r="D150" s="550">
        <v>1.5849810950983918</v>
      </c>
      <c r="E150" s="550">
        <v>0.2356659072209443</v>
      </c>
      <c r="F150" s="550">
        <v>0.22952205496724654</v>
      </c>
      <c r="G150" s="571">
        <v>0.21750961183448028</v>
      </c>
      <c r="H150" s="590">
        <v>0.68917419533521862</v>
      </c>
      <c r="I150" s="550">
        <v>0.28825300866984216</v>
      </c>
      <c r="J150" s="550">
        <v>0.20123619772457046</v>
      </c>
      <c r="K150" s="550">
        <v>0.2090036364954263</v>
      </c>
      <c r="L150" s="610">
        <v>8.2885167112986546E-2</v>
      </c>
      <c r="M150" s="625">
        <v>6.4891998818640291</v>
      </c>
      <c r="N150" s="550">
        <v>4.8608795138778946</v>
      </c>
      <c r="O150" s="550">
        <v>6.409420816482049</v>
      </c>
      <c r="P150" s="550">
        <v>2.3393286069824724</v>
      </c>
      <c r="Q150" s="610">
        <v>0.94695204535173594</v>
      </c>
      <c r="R150" s="625">
        <v>1.8694829357442826</v>
      </c>
      <c r="S150" s="550">
        <v>2.8886677385229378</v>
      </c>
      <c r="T150" s="550">
        <v>0.39174103474363525</v>
      </c>
      <c r="U150" s="550">
        <v>0.90714652734087153</v>
      </c>
      <c r="V150" s="550">
        <v>4.103556442836469</v>
      </c>
      <c r="W150" s="550">
        <v>0.3286368050213927</v>
      </c>
      <c r="X150" s="2003">
        <v>0.35330356203841551</v>
      </c>
      <c r="Y150" s="1795"/>
      <c r="Z150" s="1795"/>
      <c r="AA150" s="1795"/>
      <c r="AB150" s="1795"/>
      <c r="AC150" s="1795"/>
      <c r="AD150" s="1795"/>
      <c r="AE150" s="1795"/>
      <c r="AF150" s="1795"/>
      <c r="AG150" s="1795"/>
      <c r="AH150" s="1795"/>
      <c r="AI150" s="1795"/>
      <c r="AJ150" s="1795"/>
      <c r="AK150" s="1795"/>
      <c r="AL150" s="1795"/>
      <c r="AM150" s="1795"/>
      <c r="AN150" s="1795"/>
      <c r="AO150" s="1795"/>
      <c r="AP150" s="1795"/>
      <c r="AQ150" s="1795"/>
      <c r="AR150" s="1795"/>
      <c r="AS150" s="1795"/>
      <c r="AT150" s="1795"/>
      <c r="AU150" s="1795"/>
      <c r="AV150" s="1795"/>
      <c r="AW150" s="1795"/>
      <c r="AX150" s="1795"/>
      <c r="AY150" s="1795"/>
      <c r="AZ150" s="237"/>
      <c r="BA150" s="2365"/>
      <c r="BB150" s="173" t="s">
        <v>111</v>
      </c>
      <c r="BC150" s="643">
        <v>470.06255992129968</v>
      </c>
      <c r="BD150" s="661">
        <v>138.32599462485743</v>
      </c>
      <c r="BE150" s="661">
        <v>20.574012384166195</v>
      </c>
      <c r="BF150" s="661">
        <v>20.034146004522384</v>
      </c>
      <c r="BG150" s="680">
        <v>18.977237797981516</v>
      </c>
      <c r="BH150" s="699">
        <v>41.137766096072312</v>
      </c>
      <c r="BI150" s="661">
        <v>17.218047371415892</v>
      </c>
      <c r="BJ150" s="661">
        <v>12.009095364122254</v>
      </c>
      <c r="BK150" s="661">
        <v>12.486021165786825</v>
      </c>
      <c r="BL150" s="680">
        <v>4.9469569149003796</v>
      </c>
      <c r="BM150" s="699">
        <v>178.98229752505694</v>
      </c>
      <c r="BN150" s="661">
        <v>133.93320942840131</v>
      </c>
      <c r="BO150" s="661">
        <v>176.66668677217004</v>
      </c>
      <c r="BP150" s="661">
        <v>64.460102591196801</v>
      </c>
      <c r="BQ150" s="680">
        <v>26.133767503704714</v>
      </c>
      <c r="BR150" s="699">
        <v>192.35432636925205</v>
      </c>
      <c r="BS150" s="661">
        <v>161.31505327988947</v>
      </c>
      <c r="BT150" s="661">
        <v>40.733383922574774</v>
      </c>
      <c r="BU150" s="661">
        <v>55.751478663302009</v>
      </c>
      <c r="BV150" s="661">
        <v>196.03203210499203</v>
      </c>
      <c r="BW150" s="661">
        <v>13.004656715117155</v>
      </c>
      <c r="BX150" s="2077">
        <v>8.7830196776999685</v>
      </c>
      <c r="BY150" s="2105"/>
      <c r="BZ150" s="2105"/>
      <c r="CA150" s="2105"/>
      <c r="CB150" s="2105"/>
      <c r="CC150" s="2105"/>
      <c r="CD150" s="2105"/>
      <c r="CE150" s="2105"/>
      <c r="CF150" s="2105"/>
      <c r="CG150" s="2105"/>
      <c r="CH150" s="2105"/>
      <c r="CI150" s="2105"/>
      <c r="CJ150" s="2105"/>
      <c r="CK150" s="2105"/>
      <c r="CL150" s="2105"/>
      <c r="CM150" s="2105"/>
      <c r="CN150" s="2105"/>
      <c r="CO150" s="2105"/>
      <c r="CP150" s="2105"/>
      <c r="CQ150" s="2105"/>
      <c r="CR150" s="2105"/>
      <c r="CS150" s="2105"/>
      <c r="CT150" s="2105"/>
      <c r="CU150" s="2105"/>
      <c r="CV150" s="2105"/>
      <c r="CW150" s="2105"/>
      <c r="CX150" s="2105"/>
      <c r="CY150" s="2105"/>
      <c r="CZ150" s="1816"/>
    </row>
    <row r="151" s="130" customFormat="true" ht="15" customHeight="true" x14ac:dyDescent="0.2">
      <c r="A151" s="2364" t="s">
        <v>110</v>
      </c>
      <c r="B151" s="298" t="s">
        <v>49</v>
      </c>
      <c r="C151" s="530">
        <v>3.577163601115716</v>
      </c>
      <c r="D151" s="550">
        <v>3.9097590037632135</v>
      </c>
      <c r="E151" s="550">
        <v>1.8199211022655144</v>
      </c>
      <c r="F151" s="550">
        <v>0.50200269726498503</v>
      </c>
      <c r="G151" s="571">
        <v>0.21960048137389643</v>
      </c>
      <c r="H151" s="590">
        <v>2.8767627137478242</v>
      </c>
      <c r="I151" s="550">
        <v>1.8771332184392653</v>
      </c>
      <c r="J151" s="550">
        <v>0.81471781371777308</v>
      </c>
      <c r="K151" s="550">
        <v>0.21946561128381958</v>
      </c>
      <c r="L151" s="610">
        <v>0.23201272345968801</v>
      </c>
      <c r="M151" s="625">
        <v>3.4201461376374231</v>
      </c>
      <c r="N151" s="550">
        <v>4.099227868625464</v>
      </c>
      <c r="O151" s="550">
        <v>5.3418735617345048</v>
      </c>
      <c r="P151" s="550">
        <v>4.3719877757281065</v>
      </c>
      <c r="Q151" s="610">
        <v>1.5482742094400133</v>
      </c>
      <c r="R151" s="625">
        <v>1.3270104426091909</v>
      </c>
      <c r="S151" s="550">
        <v>2.7249318035760561</v>
      </c>
      <c r="T151" s="550">
        <v>0.89066887111868365</v>
      </c>
      <c r="U151" s="550">
        <v>2.2814553785579972</v>
      </c>
      <c r="V151" s="550">
        <v>3.4776526373231818</v>
      </c>
      <c r="W151" s="550">
        <v>3.5960775829513376</v>
      </c>
      <c r="X151" s="2003">
        <v>1.6253567954422514</v>
      </c>
      <c r="Y151" s="1795"/>
      <c r="Z151" s="1795"/>
      <c r="AA151" s="1795"/>
      <c r="AB151" s="1795"/>
      <c r="AC151" s="1795"/>
      <c r="AD151" s="1795"/>
      <c r="AE151" s="1795"/>
      <c r="AF151" s="1795"/>
      <c r="AG151" s="1795"/>
      <c r="AH151" s="1795"/>
      <c r="AI151" s="1795"/>
      <c r="AJ151" s="1795"/>
      <c r="AK151" s="1795"/>
      <c r="AL151" s="1795"/>
      <c r="AM151" s="1795"/>
      <c r="AN151" s="1795"/>
      <c r="AO151" s="1795"/>
      <c r="AP151" s="1795"/>
      <c r="AQ151" s="1795"/>
      <c r="AR151" s="1795"/>
      <c r="AS151" s="1795"/>
      <c r="AT151" s="1795"/>
      <c r="AU151" s="1795"/>
      <c r="AV151" s="1795"/>
      <c r="AW151" s="1795"/>
      <c r="AX151" s="1795"/>
      <c r="AY151" s="1795"/>
      <c r="AZ151" s="237"/>
      <c r="BA151" s="2365" t="s">
        <v>110</v>
      </c>
      <c r="BB151" s="173" t="s">
        <v>49</v>
      </c>
      <c r="BC151" s="643">
        <v>301.20078144838055</v>
      </c>
      <c r="BD151" s="661">
        <v>338.20934581355402</v>
      </c>
      <c r="BE151" s="661">
        <v>158.8209606835546</v>
      </c>
      <c r="BF151" s="661">
        <v>43.813169993463319</v>
      </c>
      <c r="BG151" s="680">
        <v>19.159661591207957</v>
      </c>
      <c r="BH151" s="699">
        <v>170.98963327344507</v>
      </c>
      <c r="BI151" s="661">
        <v>112.12569411396785</v>
      </c>
      <c r="BJ151" s="661">
        <v>48.611778259640126</v>
      </c>
      <c r="BK151" s="661">
        <v>13.11102674384367</v>
      </c>
      <c r="BL151" s="680">
        <v>13.847555438950684</v>
      </c>
      <c r="BM151" s="699">
        <v>89.774415391563565</v>
      </c>
      <c r="BN151" s="661">
        <v>109.96076126151915</v>
      </c>
      <c r="BO151" s="661">
        <v>140.77338506982682</v>
      </c>
      <c r="BP151" s="661">
        <v>119.45400317550434</v>
      </c>
      <c r="BQ151" s="680">
        <v>42.555666801899299</v>
      </c>
      <c r="BR151" s="699">
        <v>134.61172296646774</v>
      </c>
      <c r="BS151" s="661">
        <v>148.27253808216631</v>
      </c>
      <c r="BT151" s="661">
        <v>92.612092830423251</v>
      </c>
      <c r="BU151" s="661">
        <v>140.2138541298267</v>
      </c>
      <c r="BV151" s="661">
        <v>163.19917787121119</v>
      </c>
      <c r="BW151" s="661">
        <v>142.00212029606695</v>
      </c>
      <c r="BX151" s="2077">
        <v>40.292413353998519</v>
      </c>
      <c r="BY151" s="2105"/>
      <c r="BZ151" s="2105"/>
      <c r="CA151" s="2105"/>
      <c r="CB151" s="2105"/>
      <c r="CC151" s="2105"/>
      <c r="CD151" s="2105"/>
      <c r="CE151" s="2105"/>
      <c r="CF151" s="2105"/>
      <c r="CG151" s="2105"/>
      <c r="CH151" s="2105"/>
      <c r="CI151" s="2105"/>
      <c r="CJ151" s="2105"/>
      <c r="CK151" s="2105"/>
      <c r="CL151" s="2105"/>
      <c r="CM151" s="2105"/>
      <c r="CN151" s="2105"/>
      <c r="CO151" s="2105"/>
      <c r="CP151" s="2105"/>
      <c r="CQ151" s="2105"/>
      <c r="CR151" s="2105"/>
      <c r="CS151" s="2105"/>
      <c r="CT151" s="2105"/>
      <c r="CU151" s="2105"/>
      <c r="CV151" s="2105"/>
      <c r="CW151" s="2105"/>
      <c r="CX151" s="2105"/>
      <c r="CY151" s="2105"/>
      <c r="CZ151" s="1816"/>
    </row>
    <row r="152" s="130" customFormat="true" ht="15" customHeight="true" x14ac:dyDescent="0.2">
      <c r="A152" s="2366"/>
      <c r="B152" s="299" t="s">
        <v>48</v>
      </c>
      <c r="C152" s="531">
        <v>96.422836398884243</v>
      </c>
      <c r="D152" s="551">
        <v>96.090240996236986</v>
      </c>
      <c r="E152" s="551">
        <v>98.180078897734461</v>
      </c>
      <c r="F152" s="551">
        <v>99.497997302735058</v>
      </c>
      <c r="G152" s="572">
        <v>99.780399518626055</v>
      </c>
      <c r="H152" s="591">
        <v>97.123237286252092</v>
      </c>
      <c r="I152" s="551">
        <v>98.122866781560731</v>
      </c>
      <c r="J152" s="551">
        <v>99.185282186282194</v>
      </c>
      <c r="K152" s="551">
        <v>99.780534388716177</v>
      </c>
      <c r="L152" s="611">
        <v>99.767987276540296</v>
      </c>
      <c r="M152" s="626">
        <v>96.579853862362583</v>
      </c>
      <c r="N152" s="551">
        <v>95.900772131374552</v>
      </c>
      <c r="O152" s="551">
        <v>94.658126438265384</v>
      </c>
      <c r="P152" s="551">
        <v>95.628012224271885</v>
      </c>
      <c r="Q152" s="611">
        <v>98.451725790559991</v>
      </c>
      <c r="R152" s="626">
        <v>98.672989557390807</v>
      </c>
      <c r="S152" s="551">
        <v>97.275068196423916</v>
      </c>
      <c r="T152" s="551">
        <v>99.109331128881337</v>
      </c>
      <c r="U152" s="551">
        <v>97.718544621441978</v>
      </c>
      <c r="V152" s="551">
        <v>96.522347362676769</v>
      </c>
      <c r="W152" s="551">
        <v>96.403922417048676</v>
      </c>
      <c r="X152" s="2004">
        <v>98.374643204557714</v>
      </c>
      <c r="Y152" s="1796"/>
      <c r="Z152" s="1796"/>
      <c r="AA152" s="1796"/>
      <c r="AB152" s="1796"/>
      <c r="AC152" s="1796"/>
      <c r="AD152" s="1796"/>
      <c r="AE152" s="1796"/>
      <c r="AF152" s="1796"/>
      <c r="AG152" s="1796"/>
      <c r="AH152" s="1796"/>
      <c r="AI152" s="1796"/>
      <c r="AJ152" s="1796"/>
      <c r="AK152" s="1796"/>
      <c r="AL152" s="1796"/>
      <c r="AM152" s="1796"/>
      <c r="AN152" s="1796"/>
      <c r="AO152" s="1796"/>
      <c r="AP152" s="1796"/>
      <c r="AQ152" s="1796"/>
      <c r="AR152" s="1796"/>
      <c r="AS152" s="1796"/>
      <c r="AT152" s="1796"/>
      <c r="AU152" s="1796"/>
      <c r="AV152" s="1796"/>
      <c r="AW152" s="1796"/>
      <c r="AX152" s="1796"/>
      <c r="AY152" s="1796"/>
      <c r="AZ152" s="237"/>
      <c r="BA152" s="2367"/>
      <c r="BB152" s="263" t="s">
        <v>48</v>
      </c>
      <c r="BC152" s="644">
        <v>8118.9000312300223</v>
      </c>
      <c r="BD152" s="662">
        <v>8312.1792200295604</v>
      </c>
      <c r="BE152" s="662">
        <v>8567.9837610072664</v>
      </c>
      <c r="BF152" s="662">
        <v>8683.8630421397756</v>
      </c>
      <c r="BG152" s="681">
        <v>8705.6215735584101</v>
      </c>
      <c r="BH152" s="700">
        <v>5772.83160913556</v>
      </c>
      <c r="BI152" s="662">
        <v>5861.1154702608392</v>
      </c>
      <c r="BJ152" s="662">
        <v>5918.0895066689036</v>
      </c>
      <c r="BK152" s="662">
        <v>5960.9578340436865</v>
      </c>
      <c r="BL152" s="681">
        <v>5954.5990161374057</v>
      </c>
      <c r="BM152" s="700">
        <v>2535.0963292713577</v>
      </c>
      <c r="BN152" s="662">
        <v>2572.5142019659038</v>
      </c>
      <c r="BO152" s="662">
        <v>2494.507728250227</v>
      </c>
      <c r="BP152" s="662">
        <v>2612.8043951364762</v>
      </c>
      <c r="BQ152" s="681">
        <v>2706.031537094691</v>
      </c>
      <c r="BR152" s="700">
        <v>10009.371974840147</v>
      </c>
      <c r="BS152" s="662">
        <v>5293.0576958554775</v>
      </c>
      <c r="BT152" s="662">
        <v>10305.426486209857</v>
      </c>
      <c r="BU152" s="662">
        <v>6005.5935742166075</v>
      </c>
      <c r="BV152" s="662">
        <v>4529.5978001739786</v>
      </c>
      <c r="BW152" s="662">
        <v>3806.8036832629432</v>
      </c>
      <c r="BX152" s="2078">
        <v>2438.6964134060449</v>
      </c>
      <c r="BY152" s="2106"/>
      <c r="BZ152" s="2106"/>
      <c r="CA152" s="2106"/>
      <c r="CB152" s="2106"/>
      <c r="CC152" s="2106"/>
      <c r="CD152" s="2106"/>
      <c r="CE152" s="2106"/>
      <c r="CF152" s="2106"/>
      <c r="CG152" s="2106"/>
      <c r="CH152" s="2106"/>
      <c r="CI152" s="2106"/>
      <c r="CJ152" s="2106"/>
      <c r="CK152" s="2106"/>
      <c r="CL152" s="2106"/>
      <c r="CM152" s="2106"/>
      <c r="CN152" s="2106"/>
      <c r="CO152" s="2106"/>
      <c r="CP152" s="2106"/>
      <c r="CQ152" s="2106"/>
      <c r="CR152" s="2106"/>
      <c r="CS152" s="2106"/>
      <c r="CT152" s="2106"/>
      <c r="CU152" s="2106"/>
      <c r="CV152" s="2106"/>
      <c r="CW152" s="2106"/>
      <c r="CX152" s="2106"/>
      <c r="CY152" s="2106"/>
      <c r="CZ152" s="1817"/>
    </row>
    <row r="153" s="130" customFormat="true" ht="15" customHeight="true" x14ac:dyDescent="0.2">
      <c r="A153" s="2609" t="s">
        <v>62</v>
      </c>
      <c r="B153" s="298" t="s">
        <v>375</v>
      </c>
      <c r="C153" s="715">
        <v>6.5870809654991413</v>
      </c>
      <c r="D153" s="716">
        <v>37.685763132634079</v>
      </c>
      <c r="E153" s="716">
        <v>75.858790439188539</v>
      </c>
      <c r="F153" s="716">
        <v>85.943026068735136</v>
      </c>
      <c r="G153" s="717">
        <v>92.897483347965078</v>
      </c>
      <c r="H153" s="718">
        <v>60.410484643078391</v>
      </c>
      <c r="I153" s="716">
        <v>79.997151013107029</v>
      </c>
      <c r="J153" s="716">
        <v>86.023539417779091</v>
      </c>
      <c r="K153" s="716">
        <v>90.74247708596495</v>
      </c>
      <c r="L153" s="719">
        <v>96.548300258026273</v>
      </c>
      <c r="M153" s="720">
        <v>1.1801252775141706</v>
      </c>
      <c r="N153" s="716">
        <v>1.4943458304787647</v>
      </c>
      <c r="O153" s="716">
        <v>3.5219354586088056</v>
      </c>
      <c r="P153" s="716">
        <v>13.679241435781581</v>
      </c>
      <c r="Q153" s="719">
        <v>30.580524711719036</v>
      </c>
      <c r="R153" s="720">
        <v>56.428795042485</v>
      </c>
      <c r="S153" s="716">
        <v>32.343940444595468</v>
      </c>
      <c r="T153" s="716">
        <v>89.302321839800285</v>
      </c>
      <c r="U153" s="716">
        <v>63.89977720140876</v>
      </c>
      <c r="V153" s="716">
        <v>47.738065147994959</v>
      </c>
      <c r="W153" s="716">
        <v>40.793487315020542</v>
      </c>
      <c r="X153" s="2005">
        <v>55.240077569812804</v>
      </c>
      <c r="Y153" s="1795"/>
      <c r="Z153" s="1795"/>
      <c r="AA153" s="1795"/>
      <c r="AB153" s="1795"/>
      <c r="AC153" s="1795"/>
      <c r="AD153" s="1795"/>
      <c r="AE153" s="1795"/>
      <c r="AF153" s="1795"/>
      <c r="AG153" s="1795"/>
      <c r="AH153" s="1795"/>
      <c r="AI153" s="1795"/>
      <c r="AJ153" s="1795"/>
      <c r="AK153" s="1795"/>
      <c r="AL153" s="1795"/>
      <c r="AM153" s="1795"/>
      <c r="AN153" s="1795"/>
      <c r="AO153" s="1795"/>
      <c r="AP153" s="1795"/>
      <c r="AQ153" s="1795"/>
      <c r="AR153" s="1795"/>
      <c r="AS153" s="1795"/>
      <c r="AT153" s="1795"/>
      <c r="AU153" s="1795"/>
      <c r="AV153" s="1795"/>
      <c r="AW153" s="1795"/>
      <c r="AX153" s="1795"/>
      <c r="AY153" s="1795"/>
      <c r="AZ153" s="237"/>
      <c r="BA153" s="2593" t="s">
        <v>62</v>
      </c>
      <c r="BB153" s="262" t="s">
        <v>375</v>
      </c>
      <c r="BC153" s="488">
        <v>574.84143039673029</v>
      </c>
      <c r="BD153" s="431">
        <v>3288.9481676718588</v>
      </c>
      <c r="BE153" s="431">
        <v>6622.5943003308867</v>
      </c>
      <c r="BF153" s="431">
        <v>7501.6543947256769</v>
      </c>
      <c r="BG153" s="489">
        <v>8105.1021950695022</v>
      </c>
      <c r="BH153" s="500">
        <v>3605.9858361187385</v>
      </c>
      <c r="BI153" s="431">
        <v>4778.422754641987</v>
      </c>
      <c r="BJ153" s="431">
        <v>5133.5937575275702</v>
      </c>
      <c r="BK153" s="431">
        <v>5421.0180670998916</v>
      </c>
      <c r="BL153" s="489">
        <v>5762.4337166654168</v>
      </c>
      <c r="BM153" s="500">
        <v>32.549703720361912</v>
      </c>
      <c r="BN153" s="431">
        <v>41.174139885705927</v>
      </c>
      <c r="BO153" s="431">
        <v>97.077206554734175</v>
      </c>
      <c r="BP153" s="431">
        <v>376.93092953607339</v>
      </c>
      <c r="BQ153" s="489">
        <v>843.95437644417655</v>
      </c>
      <c r="BR153" s="500">
        <v>5806.0561295813304</v>
      </c>
      <c r="BS153" s="431">
        <v>1806.2182806698934</v>
      </c>
      <c r="BT153" s="431">
        <v>9285.6898768811461</v>
      </c>
      <c r="BU153" s="431">
        <v>3927.1572539410017</v>
      </c>
      <c r="BV153" s="431">
        <v>2280.5071771483567</v>
      </c>
      <c r="BW153" s="431">
        <v>1614.2601517495737</v>
      </c>
      <c r="BX153" s="2079">
        <v>1373.2516182233803</v>
      </c>
      <c r="BY153" s="1818"/>
      <c r="BZ153" s="1818"/>
      <c r="CA153" s="1818"/>
      <c r="CB153" s="1818"/>
      <c r="CC153" s="1818"/>
      <c r="CD153" s="1818"/>
      <c r="CE153" s="1818"/>
      <c r="CF153" s="1818"/>
      <c r="CG153" s="1818"/>
      <c r="CH153" s="1818"/>
      <c r="CI153" s="1818"/>
      <c r="CJ153" s="1818"/>
      <c r="CK153" s="1818"/>
      <c r="CL153" s="1818"/>
      <c r="CM153" s="1818"/>
      <c r="CN153" s="1818"/>
      <c r="CO153" s="1818"/>
      <c r="CP153" s="1818"/>
      <c r="CQ153" s="1818"/>
      <c r="CR153" s="1818"/>
      <c r="CS153" s="1818"/>
      <c r="CT153" s="1818"/>
      <c r="CU153" s="1818"/>
      <c r="CV153" s="1818"/>
      <c r="CW153" s="1818"/>
      <c r="CX153" s="1818"/>
      <c r="CY153" s="1818"/>
      <c r="CZ153" s="1818"/>
    </row>
    <row r="154" s="130" customFormat="true" ht="15" customHeight="true" x14ac:dyDescent="0.2">
      <c r="A154" s="2609"/>
      <c r="B154" s="298" t="s">
        <v>376</v>
      </c>
      <c r="C154" s="363">
        <v>20.246265939515652</v>
      </c>
      <c r="D154" s="364">
        <v>21.4647513162076</v>
      </c>
      <c r="E154" s="364">
        <v>10.399112919461095</v>
      </c>
      <c r="F154" s="364">
        <v>6.1430324582655818</v>
      </c>
      <c r="G154" s="365">
        <v>2.9881992982420504</v>
      </c>
      <c r="H154" s="366">
        <v>19.268377172845067</v>
      </c>
      <c r="I154" s="364">
        <v>9.7811482299505794</v>
      </c>
      <c r="J154" s="364">
        <v>6.0877447354767833</v>
      </c>
      <c r="K154" s="364">
        <v>4.3622607287421458</v>
      </c>
      <c r="L154" s="367">
        <v>1.1308099476034545</v>
      </c>
      <c r="M154" s="368">
        <v>17.456525339032442</v>
      </c>
      <c r="N154" s="364">
        <v>19.314414640711952</v>
      </c>
      <c r="O154" s="364">
        <v>19.748248502246277</v>
      </c>
      <c r="P154" s="364">
        <v>26.906796248644582</v>
      </c>
      <c r="Q154" s="367">
        <v>22.455341800050878</v>
      </c>
      <c r="R154" s="368">
        <v>8.9974534109812829</v>
      </c>
      <c r="S154" s="364">
        <v>7.0889198643931008</v>
      </c>
      <c r="T154" s="364">
        <v>5.6277772337882688</v>
      </c>
      <c r="U154" s="364">
        <v>13.305525647902646</v>
      </c>
      <c r="V154" s="364">
        <v>6.0595426036834725</v>
      </c>
      <c r="W154" s="364">
        <v>37.881132299411426</v>
      </c>
      <c r="X154" s="2006">
        <v>33.463227524964964</v>
      </c>
      <c r="Y154" s="2045"/>
      <c r="Z154" s="2045"/>
      <c r="AA154" s="2045"/>
      <c r="AB154" s="2045"/>
      <c r="AC154" s="2045"/>
      <c r="AD154" s="2045"/>
      <c r="AE154" s="2045"/>
      <c r="AF154" s="2045"/>
      <c r="AG154" s="2045"/>
      <c r="AH154" s="2045"/>
      <c r="AI154" s="2045"/>
      <c r="AJ154" s="2045"/>
      <c r="AK154" s="2045"/>
      <c r="AL154" s="2045"/>
      <c r="AM154" s="2045"/>
      <c r="AN154" s="2045"/>
      <c r="AO154" s="2045"/>
      <c r="AP154" s="2045"/>
      <c r="AQ154" s="2045"/>
      <c r="AR154" s="2045"/>
      <c r="AS154" s="2045"/>
      <c r="AT154" s="2045"/>
      <c r="AU154" s="2045"/>
      <c r="AV154" s="2045"/>
      <c r="AW154" s="2045"/>
      <c r="AX154" s="2045"/>
      <c r="AY154" s="2045"/>
      <c r="AZ154" s="237"/>
      <c r="BA154" s="2593"/>
      <c r="BB154" s="173" t="s">
        <v>376</v>
      </c>
      <c r="BC154" s="490">
        <v>1766.8512856941738</v>
      </c>
      <c r="BD154" s="433">
        <v>1873.2924224596618</v>
      </c>
      <c r="BE154" s="433">
        <v>907.85926786070468</v>
      </c>
      <c r="BF154" s="433">
        <v>536.20297708198564</v>
      </c>
      <c r="BG154" s="491">
        <v>260.71385164189508</v>
      </c>
      <c r="BH154" s="501">
        <v>1150.156228356527</v>
      </c>
      <c r="BI154" s="433">
        <v>584.25157241992588</v>
      </c>
      <c r="BJ154" s="433">
        <v>363.29600691837925</v>
      </c>
      <c r="BK154" s="433">
        <v>260.6044598221477</v>
      </c>
      <c r="BL154" s="491">
        <v>67.491787548782781</v>
      </c>
      <c r="BM154" s="501">
        <v>481.4783130222998</v>
      </c>
      <c r="BN154" s="433">
        <v>532.17561424346707</v>
      </c>
      <c r="BO154" s="433">
        <v>544.33274586583548</v>
      </c>
      <c r="BP154" s="433">
        <v>741.41565294039708</v>
      </c>
      <c r="BQ154" s="491">
        <v>619.71742360065855</v>
      </c>
      <c r="BR154" s="501">
        <v>925.76351290363834</v>
      </c>
      <c r="BS154" s="433">
        <v>395.87435770864073</v>
      </c>
      <c r="BT154" s="433">
        <v>585.17844791175003</v>
      </c>
      <c r="BU154" s="433">
        <v>817.73198364934103</v>
      </c>
      <c r="BV154" s="433">
        <v>289.47194141815362</v>
      </c>
      <c r="BW154" s="433">
        <v>1499.013847526038</v>
      </c>
      <c r="BX154" s="2080">
        <v>831.88571362085838</v>
      </c>
      <c r="BY154" s="1818"/>
      <c r="BZ154" s="1818"/>
      <c r="CA154" s="1818"/>
      <c r="CB154" s="1818"/>
      <c r="CC154" s="1818"/>
      <c r="CD154" s="1818"/>
      <c r="CE154" s="1818"/>
      <c r="CF154" s="1818"/>
      <c r="CG154" s="1818"/>
      <c r="CH154" s="1818"/>
      <c r="CI154" s="1818"/>
      <c r="CJ154" s="1818"/>
      <c r="CK154" s="1818"/>
      <c r="CL154" s="1818"/>
      <c r="CM154" s="1818"/>
      <c r="CN154" s="1818"/>
      <c r="CO154" s="1818"/>
      <c r="CP154" s="1818"/>
      <c r="CQ154" s="1818"/>
      <c r="CR154" s="1818"/>
      <c r="CS154" s="1818"/>
      <c r="CT154" s="1818"/>
      <c r="CU154" s="1818"/>
      <c r="CV154" s="1818"/>
      <c r="CW154" s="1818"/>
      <c r="CX154" s="1818"/>
      <c r="CY154" s="1818"/>
      <c r="CZ154" s="1818"/>
    </row>
    <row r="155" s="130" customFormat="true" ht="15" customHeight="true" x14ac:dyDescent="0.2">
      <c r="A155" s="2609"/>
      <c r="B155" s="298" t="s">
        <v>377</v>
      </c>
      <c r="C155" s="363">
        <v>40.560043608844346</v>
      </c>
      <c r="D155" s="364">
        <v>26.010393649879731</v>
      </c>
      <c r="E155" s="364">
        <v>9.2106226918759884</v>
      </c>
      <c r="F155" s="364">
        <v>5.0401555428182947</v>
      </c>
      <c r="G155" s="365">
        <v>3.0001252604575304</v>
      </c>
      <c r="H155" s="366">
        <v>11.58529582191575</v>
      </c>
      <c r="I155" s="364">
        <v>6.2959841912908683</v>
      </c>
      <c r="J155" s="364">
        <v>5.0008934448148725</v>
      </c>
      <c r="K155" s="364">
        <v>3.0288918789937074</v>
      </c>
      <c r="L155" s="367">
        <v>2.0327216085226776</v>
      </c>
      <c r="M155" s="368">
        <v>44.95094028132057</v>
      </c>
      <c r="N155" s="364">
        <v>47.648651767157673</v>
      </c>
      <c r="O155" s="364">
        <v>39.052325171858769</v>
      </c>
      <c r="P155" s="364">
        <v>39.590598966899357</v>
      </c>
      <c r="Q155" s="367">
        <v>33.590912527549541</v>
      </c>
      <c r="R155" s="368">
        <v>26.306311691034828</v>
      </c>
      <c r="S155" s="364">
        <v>18.181503598772615</v>
      </c>
      <c r="T155" s="364">
        <v>4.1427121872389545</v>
      </c>
      <c r="U155" s="364">
        <v>7.4049283839989943</v>
      </c>
      <c r="V155" s="364">
        <v>41.510814239979624</v>
      </c>
      <c r="W155" s="364">
        <v>15.100064222703544</v>
      </c>
      <c r="X155" s="2006">
        <v>5.1066844256728823</v>
      </c>
      <c r="Y155" s="2045"/>
      <c r="Z155" s="2045"/>
      <c r="AA155" s="2045"/>
      <c r="AB155" s="2045"/>
      <c r="AC155" s="2045"/>
      <c r="AD155" s="2045"/>
      <c r="AE155" s="2045"/>
      <c r="AF155" s="2045"/>
      <c r="AG155" s="2045"/>
      <c r="AH155" s="2045"/>
      <c r="AI155" s="2045"/>
      <c r="AJ155" s="2045"/>
      <c r="AK155" s="2045"/>
      <c r="AL155" s="2045"/>
      <c r="AM155" s="2045"/>
      <c r="AN155" s="2045"/>
      <c r="AO155" s="2045"/>
      <c r="AP155" s="2045"/>
      <c r="AQ155" s="2045"/>
      <c r="AR155" s="2045"/>
      <c r="AS155" s="2045"/>
      <c r="AT155" s="2045"/>
      <c r="AU155" s="2045"/>
      <c r="AV155" s="2045"/>
      <c r="AW155" s="2045"/>
      <c r="AX155" s="2045"/>
      <c r="AY155" s="2045"/>
      <c r="AZ155" s="237"/>
      <c r="BA155" s="2593"/>
      <c r="BB155" s="173" t="s">
        <v>377</v>
      </c>
      <c r="BC155" s="490">
        <v>3539.5941855247988</v>
      </c>
      <c r="BD155" s="433">
        <v>2270.0040923707925</v>
      </c>
      <c r="BE155" s="433">
        <v>804.10216124675594</v>
      </c>
      <c r="BF155" s="433">
        <v>439.93685942178388</v>
      </c>
      <c r="BG155" s="491">
        <v>261.75436575538231</v>
      </c>
      <c r="BH155" s="501">
        <v>691.54241830536921</v>
      </c>
      <c r="BI155" s="433">
        <v>376.07431941671649</v>
      </c>
      <c r="BJ155" s="433">
        <v>298.43639943343516</v>
      </c>
      <c r="BK155" s="433">
        <v>180.94808656988539</v>
      </c>
      <c r="BL155" s="491">
        <v>121.32190315356354</v>
      </c>
      <c r="BM155" s="501">
        <v>1239.8173448082059</v>
      </c>
      <c r="BN155" s="433">
        <v>1312.8769881853118</v>
      </c>
      <c r="BO155" s="433">
        <v>1076.4225187274419</v>
      </c>
      <c r="BP155" s="433">
        <v>1090.9173099649031</v>
      </c>
      <c r="BQ155" s="491">
        <v>927.03437575467763</v>
      </c>
      <c r="BR155" s="501">
        <v>2706.7018199735712</v>
      </c>
      <c r="BS155" s="433">
        <v>1015.329725406291</v>
      </c>
      <c r="BT155" s="433">
        <v>430.76081144770984</v>
      </c>
      <c r="BU155" s="433">
        <v>455.09263868754391</v>
      </c>
      <c r="BV155" s="433">
        <v>1983.0235999315901</v>
      </c>
      <c r="BW155" s="433">
        <v>597.53243882619631</v>
      </c>
      <c r="BX155" s="2080">
        <v>126.95063004661134</v>
      </c>
      <c r="BY155" s="1818"/>
      <c r="BZ155" s="1818"/>
      <c r="CA155" s="1818"/>
      <c r="CB155" s="1818"/>
      <c r="CC155" s="1818"/>
      <c r="CD155" s="1818"/>
      <c r="CE155" s="1818"/>
      <c r="CF155" s="1818"/>
      <c r="CG155" s="1818"/>
      <c r="CH155" s="1818"/>
      <c r="CI155" s="1818"/>
      <c r="CJ155" s="1818"/>
      <c r="CK155" s="1818"/>
      <c r="CL155" s="1818"/>
      <c r="CM155" s="1818"/>
      <c r="CN155" s="1818"/>
      <c r="CO155" s="1818"/>
      <c r="CP155" s="1818"/>
      <c r="CQ155" s="1818"/>
      <c r="CR155" s="1818"/>
      <c r="CS155" s="1818"/>
      <c r="CT155" s="1818"/>
      <c r="CU155" s="1818"/>
      <c r="CV155" s="1818"/>
      <c r="CW155" s="1818"/>
      <c r="CX155" s="1818"/>
      <c r="CY155" s="1818"/>
      <c r="CZ155" s="1818"/>
    </row>
    <row r="156" s="130" customFormat="true" ht="15" customHeight="true" x14ac:dyDescent="0.2">
      <c r="A156" s="2609"/>
      <c r="B156" s="298" t="s">
        <v>378</v>
      </c>
      <c r="C156" s="363">
        <v>1.5617171881197371</v>
      </c>
      <c r="D156" s="364">
        <v>0.51389933651689845</v>
      </c>
      <c r="E156" s="364">
        <v>0.19722486205368192</v>
      </c>
      <c r="F156" s="364">
        <v>0.21851978141817327</v>
      </c>
      <c r="G156" s="365">
        <v>0.14370847503634585</v>
      </c>
      <c r="H156" s="366">
        <v>5.0575220035221219E-2</v>
      </c>
      <c r="I156" s="364">
        <v>0.28825300866984216</v>
      </c>
      <c r="J156" s="364">
        <v>0.18514365544423692</v>
      </c>
      <c r="K156" s="364">
        <v>0.18402851728339792</v>
      </c>
      <c r="L156" s="367">
        <v>0</v>
      </c>
      <c r="M156" s="368">
        <v>1.6567732212908581</v>
      </c>
      <c r="N156" s="364">
        <v>1.9046318051617943</v>
      </c>
      <c r="O156" s="364">
        <v>1.5155100090925884</v>
      </c>
      <c r="P156" s="364">
        <v>1.1902037663964238</v>
      </c>
      <c r="Q156" s="367">
        <v>0.5414813909011712</v>
      </c>
      <c r="R156" s="368">
        <v>0.33527142884424821</v>
      </c>
      <c r="S156" s="364">
        <v>0.20706360684571898</v>
      </c>
      <c r="T156" s="364">
        <v>0.34416516860988045</v>
      </c>
      <c r="U156" s="364">
        <v>0.57786602315744517</v>
      </c>
      <c r="V156" s="364">
        <v>2.3194821002926047</v>
      </c>
      <c r="W156" s="364">
        <v>0</v>
      </c>
      <c r="X156" s="2006">
        <v>7.2490685289102283E-2</v>
      </c>
      <c r="Y156" s="2045"/>
      <c r="Z156" s="2045"/>
      <c r="AA156" s="2045"/>
      <c r="AB156" s="2045"/>
      <c r="AC156" s="2045"/>
      <c r="AD156" s="2045"/>
      <c r="AE156" s="2045"/>
      <c r="AF156" s="2045"/>
      <c r="AG156" s="2045"/>
      <c r="AH156" s="2045"/>
      <c r="AI156" s="2045"/>
      <c r="AJ156" s="2045"/>
      <c r="AK156" s="2045"/>
      <c r="AL156" s="2045"/>
      <c r="AM156" s="2045"/>
      <c r="AN156" s="2045"/>
      <c r="AO156" s="2045"/>
      <c r="AP156" s="2045"/>
      <c r="AQ156" s="2045"/>
      <c r="AR156" s="2045"/>
      <c r="AS156" s="2045"/>
      <c r="AT156" s="2045"/>
      <c r="AU156" s="2045"/>
      <c r="AV156" s="2045"/>
      <c r="AW156" s="2045"/>
      <c r="AX156" s="2045"/>
      <c r="AY156" s="2045"/>
      <c r="AZ156" s="237"/>
      <c r="BA156" s="2593"/>
      <c r="BB156" s="173" t="s">
        <v>378</v>
      </c>
      <c r="BC156" s="490">
        <v>136.28794711890751</v>
      </c>
      <c r="BD156" s="433">
        <v>44.84951718388885</v>
      </c>
      <c r="BE156" s="433">
        <v>17.218047371415892</v>
      </c>
      <c r="BF156" s="433">
        <v>19.073797533020233</v>
      </c>
      <c r="BG156" s="491">
        <v>12.53825006329078</v>
      </c>
      <c r="BH156" s="501">
        <v>3.0189052146015531</v>
      </c>
      <c r="BI156" s="433">
        <v>17.218047371415892</v>
      </c>
      <c r="BJ156" s="433">
        <v>11.048746892620105</v>
      </c>
      <c r="BK156" s="433">
        <v>10.993990345996473</v>
      </c>
      <c r="BL156" s="491">
        <v>0</v>
      </c>
      <c r="BM156" s="501">
        <v>45.696400638447884</v>
      </c>
      <c r="BN156" s="433">
        <v>52.478867191921218</v>
      </c>
      <c r="BO156" s="433">
        <v>41.772905812011253</v>
      </c>
      <c r="BP156" s="433">
        <v>32.796015342754778</v>
      </c>
      <c r="BQ156" s="491">
        <v>14.943680460754088</v>
      </c>
      <c r="BR156" s="501">
        <v>34.496656060953413</v>
      </c>
      <c r="BS156" s="433">
        <v>11.563280998084926</v>
      </c>
      <c r="BT156" s="433">
        <v>35.786427007674391</v>
      </c>
      <c r="BU156" s="433">
        <v>35.514532977100401</v>
      </c>
      <c r="BV156" s="433">
        <v>110.80456571890613</v>
      </c>
      <c r="BW156" s="433">
        <v>0</v>
      </c>
      <c r="BX156" s="2080">
        <v>1.8020965078039957</v>
      </c>
      <c r="BY156" s="1818"/>
      <c r="BZ156" s="1818"/>
      <c r="CA156" s="1818"/>
      <c r="CB156" s="1818"/>
      <c r="CC156" s="1818"/>
      <c r="CD156" s="1818"/>
      <c r="CE156" s="1818"/>
      <c r="CF156" s="1818"/>
      <c r="CG156" s="1818"/>
      <c r="CH156" s="1818"/>
      <c r="CI156" s="1818"/>
      <c r="CJ156" s="1818"/>
      <c r="CK156" s="1818"/>
      <c r="CL156" s="1818"/>
      <c r="CM156" s="1818"/>
      <c r="CN156" s="1818"/>
      <c r="CO156" s="1818"/>
      <c r="CP156" s="1818"/>
      <c r="CQ156" s="1818"/>
      <c r="CR156" s="1818"/>
      <c r="CS156" s="1818"/>
      <c r="CT156" s="1818"/>
      <c r="CU156" s="1818"/>
      <c r="CV156" s="1818"/>
      <c r="CW156" s="1818"/>
      <c r="CX156" s="1818"/>
      <c r="CY156" s="1818"/>
      <c r="CZ156" s="1818"/>
    </row>
    <row r="157" s="130" customFormat="true" ht="15" customHeight="true" x14ac:dyDescent="0.2">
      <c r="A157" s="2609"/>
      <c r="B157" s="298" t="s">
        <v>379</v>
      </c>
      <c r="C157" s="363">
        <v>8.1935684710390644E-2</v>
      </c>
      <c r="D157" s="364">
        <v>0.14958516841308062</v>
      </c>
      <c r="E157" s="364">
        <v>0.19935250363069165</v>
      </c>
      <c r="F157" s="364">
        <v>0.29497090817837546</v>
      </c>
      <c r="G157" s="365">
        <v>8.4241763124845756E-2</v>
      </c>
      <c r="H157" s="366">
        <v>0</v>
      </c>
      <c r="I157" s="364">
        <v>0.10058595108124832</v>
      </c>
      <c r="J157" s="364">
        <v>0.34220201231260283</v>
      </c>
      <c r="K157" s="364">
        <v>0.19834771767622081</v>
      </c>
      <c r="L157" s="367">
        <v>0</v>
      </c>
      <c r="M157" s="368">
        <v>8.2974724608457465E-2</v>
      </c>
      <c r="N157" s="364">
        <v>3.3223954131161235E-2</v>
      </c>
      <c r="O157" s="364">
        <v>0.14317296962022621</v>
      </c>
      <c r="P157" s="364">
        <v>0.19138686376724118</v>
      </c>
      <c r="Q157" s="367">
        <v>0.72479024969541728</v>
      </c>
      <c r="R157" s="368">
        <v>9.5801528427937446E-2</v>
      </c>
      <c r="S157" s="364">
        <v>0</v>
      </c>
      <c r="T157" s="364">
        <v>4.5431206026544178E-2</v>
      </c>
      <c r="U157" s="364">
        <v>0.65630406437014133</v>
      </c>
      <c r="V157" s="364">
        <v>0</v>
      </c>
      <c r="W157" s="364">
        <v>0.23275573665714308</v>
      </c>
      <c r="X157" s="2006">
        <v>0.2646422491181466</v>
      </c>
      <c r="Y157" s="2045"/>
      <c r="Z157" s="2045"/>
      <c r="AA157" s="2045"/>
      <c r="AB157" s="2045"/>
      <c r="AC157" s="2045"/>
      <c r="AD157" s="2045"/>
      <c r="AE157" s="2045"/>
      <c r="AF157" s="2045"/>
      <c r="AG157" s="2045"/>
      <c r="AH157" s="2045"/>
      <c r="AI157" s="2045"/>
      <c r="AJ157" s="2045"/>
      <c r="AK157" s="2045"/>
      <c r="AL157" s="2045"/>
      <c r="AM157" s="2045"/>
      <c r="AN157" s="2045"/>
      <c r="AO157" s="2045"/>
      <c r="AP157" s="2045"/>
      <c r="AQ157" s="2045"/>
      <c r="AR157" s="2045"/>
      <c r="AS157" s="2045"/>
      <c r="AT157" s="2045"/>
      <c r="AU157" s="2045"/>
      <c r="AV157" s="2045"/>
      <c r="AW157" s="2045"/>
      <c r="AX157" s="2045"/>
      <c r="AY157" s="2045"/>
      <c r="AZ157" s="237"/>
      <c r="BA157" s="2593"/>
      <c r="BB157" s="173" t="s">
        <v>379</v>
      </c>
      <c r="BC157" s="490">
        <v>7.1503639390725811</v>
      </c>
      <c r="BD157" s="433">
        <v>13.054740694293077</v>
      </c>
      <c r="BE157" s="433">
        <v>17.403793899925958</v>
      </c>
      <c r="BF157" s="433">
        <v>25.746938534405512</v>
      </c>
      <c r="BG157" s="491">
        <v>7.3499095412757356</v>
      </c>
      <c r="BH157" s="501">
        <v>0</v>
      </c>
      <c r="BI157" s="433">
        <v>6.0082414355630318</v>
      </c>
      <c r="BJ157" s="433">
        <v>20.421458197502108</v>
      </c>
      <c r="BK157" s="433">
        <v>11.849429237777871</v>
      </c>
      <c r="BL157" s="491">
        <v>0</v>
      </c>
      <c r="BM157" s="501">
        <v>2.2885728775956014</v>
      </c>
      <c r="BN157" s="433">
        <v>0.91542915103824052</v>
      </c>
      <c r="BO157" s="433">
        <v>3.9463619104387391</v>
      </c>
      <c r="BP157" s="433">
        <v>5.2736570810191479</v>
      </c>
      <c r="BQ157" s="491">
        <v>20.002596718038124</v>
      </c>
      <c r="BR157" s="501">
        <v>9.857184633014116</v>
      </c>
      <c r="BS157" s="433">
        <v>0</v>
      </c>
      <c r="BT157" s="433">
        <v>4.7239543295633357</v>
      </c>
      <c r="BU157" s="433">
        <v>40.33518394059972</v>
      </c>
      <c r="BV157" s="433">
        <v>0</v>
      </c>
      <c r="BW157" s="433">
        <v>9.210497447184343</v>
      </c>
      <c r="BX157" s="2080">
        <v>6.5789262586113582</v>
      </c>
      <c r="BY157" s="1818"/>
      <c r="BZ157" s="1818"/>
      <c r="CA157" s="1818"/>
      <c r="CB157" s="1818"/>
      <c r="CC157" s="1818"/>
      <c r="CD157" s="1818"/>
      <c r="CE157" s="1818"/>
      <c r="CF157" s="1818"/>
      <c r="CG157" s="1818"/>
      <c r="CH157" s="1818"/>
      <c r="CI157" s="1818"/>
      <c r="CJ157" s="1818"/>
      <c r="CK157" s="1818"/>
      <c r="CL157" s="1818"/>
      <c r="CM157" s="1818"/>
      <c r="CN157" s="1818"/>
      <c r="CO157" s="1818"/>
      <c r="CP157" s="1818"/>
      <c r="CQ157" s="1818"/>
      <c r="CR157" s="1818"/>
      <c r="CS157" s="1818"/>
      <c r="CT157" s="1818"/>
      <c r="CU157" s="1818"/>
      <c r="CV157" s="1818"/>
      <c r="CW157" s="1818"/>
      <c r="CX157" s="1818"/>
      <c r="CY157" s="1818"/>
      <c r="CZ157" s="1818"/>
    </row>
    <row r="158" s="130" customFormat="true" ht="15" customHeight="true" x14ac:dyDescent="0.2">
      <c r="A158" s="2609"/>
      <c r="B158" s="298" t="s">
        <v>380</v>
      </c>
      <c r="C158" s="363">
        <v>27.138248993959106</v>
      </c>
      <c r="D158" s="364">
        <v>13.161701078764084</v>
      </c>
      <c r="E158" s="364">
        <v>4.1348965837899527</v>
      </c>
      <c r="F158" s="364">
        <v>2.3492929670352929</v>
      </c>
      <c r="G158" s="365">
        <v>0.81244071837588938</v>
      </c>
      <c r="H158" s="366">
        <v>8.1864845625695626</v>
      </c>
      <c r="I158" s="364">
        <v>3.5368776059005498</v>
      </c>
      <c r="J158" s="364">
        <v>2.3443841918921278</v>
      </c>
      <c r="K158" s="364">
        <v>1.4590189521275483</v>
      </c>
      <c r="L158" s="367">
        <v>0.2052830187345655</v>
      </c>
      <c r="M158" s="368">
        <v>29.840234495660372</v>
      </c>
      <c r="N158" s="364">
        <v>26.648484293642589</v>
      </c>
      <c r="O158" s="364">
        <v>31.124897081183882</v>
      </c>
      <c r="P158" s="364">
        <v>17.292647877924626</v>
      </c>
      <c r="Q158" s="367">
        <v>11.701478665633305</v>
      </c>
      <c r="R158" s="368">
        <v>6.3021553913267931</v>
      </c>
      <c r="S158" s="364">
        <v>39.496968353715943</v>
      </c>
      <c r="T158" s="364">
        <v>0.49001649840232286</v>
      </c>
      <c r="U158" s="364">
        <v>13.826318174978624</v>
      </c>
      <c r="V158" s="364">
        <v>0.58802156550549989</v>
      </c>
      <c r="W158" s="364">
        <v>5.87482873311862</v>
      </c>
      <c r="X158" s="2006">
        <v>5.5720646683926764</v>
      </c>
      <c r="Y158" s="2045"/>
      <c r="Z158" s="2045"/>
      <c r="AA158" s="2045"/>
      <c r="AB158" s="2045"/>
      <c r="AC158" s="2045"/>
      <c r="AD158" s="2045"/>
      <c r="AE158" s="2045"/>
      <c r="AF158" s="2045"/>
      <c r="AG158" s="2045"/>
      <c r="AH158" s="2045"/>
      <c r="AI158" s="2045"/>
      <c r="AJ158" s="2045"/>
      <c r="AK158" s="2045"/>
      <c r="AL158" s="2045"/>
      <c r="AM158" s="2045"/>
      <c r="AN158" s="2045"/>
      <c r="AO158" s="2045"/>
      <c r="AP158" s="2045"/>
      <c r="AQ158" s="2045"/>
      <c r="AR158" s="2045"/>
      <c r="AS158" s="2045"/>
      <c r="AT158" s="2045"/>
      <c r="AU158" s="2045"/>
      <c r="AV158" s="2045"/>
      <c r="AW158" s="2045"/>
      <c r="AX158" s="2045"/>
      <c r="AY158" s="2045"/>
      <c r="AZ158" s="237"/>
      <c r="BA158" s="2593"/>
      <c r="BB158" s="173" t="s">
        <v>380</v>
      </c>
      <c r="BC158" s="490">
        <v>2368.3009138430962</v>
      </c>
      <c r="BD158" s="433">
        <v>1148.6606359567224</v>
      </c>
      <c r="BE158" s="433">
        <v>360.98311599387955</v>
      </c>
      <c r="BF158" s="433">
        <v>205.06124483635838</v>
      </c>
      <c r="BG158" s="491">
        <v>70.883675343574382</v>
      </c>
      <c r="BH158" s="501">
        <v>488.66264779441531</v>
      </c>
      <c r="BI158" s="433">
        <v>211.26622908920584</v>
      </c>
      <c r="BJ158" s="433">
        <v>139.90491595904228</v>
      </c>
      <c r="BK158" s="433">
        <v>87.162796892040376</v>
      </c>
      <c r="BL158" s="491">
        <v>12.252207293691626</v>
      </c>
      <c r="BM158" s="501">
        <v>823.04040959601025</v>
      </c>
      <c r="BN158" s="433">
        <v>734.25334194357322</v>
      </c>
      <c r="BO158" s="433">
        <v>857.91409253662357</v>
      </c>
      <c r="BP158" s="433">
        <v>476.49819395074633</v>
      </c>
      <c r="BQ158" s="491">
        <v>322.93475091828316</v>
      </c>
      <c r="BR158" s="501">
        <v>648.43964702485664</v>
      </c>
      <c r="BS158" s="433">
        <v>2205.6726945106229</v>
      </c>
      <c r="BT158" s="433">
        <v>50.952104547535818</v>
      </c>
      <c r="BU158" s="433">
        <v>849.73888946464967</v>
      </c>
      <c r="BV158" s="433">
        <v>28.090526842595075</v>
      </c>
      <c r="BW158" s="433">
        <v>232.4758814805937</v>
      </c>
      <c r="BX158" s="2080">
        <v>138.51984210277595</v>
      </c>
      <c r="BY158" s="1818"/>
      <c r="BZ158" s="1818"/>
      <c r="CA158" s="1818"/>
      <c r="CB158" s="1818"/>
      <c r="CC158" s="1818"/>
      <c r="CD158" s="1818"/>
      <c r="CE158" s="1818"/>
      <c r="CF158" s="1818"/>
      <c r="CG158" s="1818"/>
      <c r="CH158" s="1818"/>
      <c r="CI158" s="1818"/>
      <c r="CJ158" s="1818"/>
      <c r="CK158" s="1818"/>
      <c r="CL158" s="1818"/>
      <c r="CM158" s="1818"/>
      <c r="CN158" s="1818"/>
      <c r="CO158" s="1818"/>
      <c r="CP158" s="1818"/>
      <c r="CQ158" s="1818"/>
      <c r="CR158" s="1818"/>
      <c r="CS158" s="1818"/>
      <c r="CT158" s="1818"/>
      <c r="CU158" s="1818"/>
      <c r="CV158" s="1818"/>
      <c r="CW158" s="1818"/>
      <c r="CX158" s="1818"/>
      <c r="CY158" s="1818"/>
      <c r="CZ158" s="1818"/>
    </row>
    <row r="159" s="130" customFormat="true" ht="15" customHeight="true" x14ac:dyDescent="0.2">
      <c r="A159" s="2609"/>
      <c r="B159" s="298" t="s">
        <v>381</v>
      </c>
      <c r="C159" s="363">
        <v>0.11512688301710489</v>
      </c>
      <c r="D159" s="364">
        <v>0.14987233874531442</v>
      </c>
      <c r="E159" s="364">
        <v>0</v>
      </c>
      <c r="F159" s="364">
        <v>0</v>
      </c>
      <c r="G159" s="365">
        <v>0</v>
      </c>
      <c r="H159" s="366">
        <v>0.15600214586827282</v>
      </c>
      <c r="I159" s="364">
        <v>0</v>
      </c>
      <c r="J159" s="364">
        <v>0</v>
      </c>
      <c r="K159" s="364">
        <v>0</v>
      </c>
      <c r="L159" s="367">
        <v>0</v>
      </c>
      <c r="M159" s="368">
        <v>0</v>
      </c>
      <c r="N159" s="364">
        <v>6.999847119146542E-2</v>
      </c>
      <c r="O159" s="364">
        <v>0.12550554210042481</v>
      </c>
      <c r="P159" s="364">
        <v>0.3058120921546193</v>
      </c>
      <c r="Q159" s="367">
        <v>0</v>
      </c>
      <c r="R159" s="368">
        <v>2.4882633255162226E-2</v>
      </c>
      <c r="S159" s="364">
        <v>0</v>
      </c>
      <c r="T159" s="364">
        <v>0</v>
      </c>
      <c r="U159" s="364">
        <v>0.24420698267896312</v>
      </c>
      <c r="V159" s="364">
        <v>1.8822344681600014E-2</v>
      </c>
      <c r="W159" s="364">
        <v>0.11773169308858583</v>
      </c>
      <c r="X159" s="2006">
        <v>0</v>
      </c>
      <c r="Y159" s="2045"/>
      <c r="Z159" s="2045"/>
      <c r="AA159" s="2045"/>
      <c r="AB159" s="2045"/>
      <c r="AC159" s="2045"/>
      <c r="AD159" s="2045"/>
      <c r="AE159" s="2045"/>
      <c r="AF159" s="2045"/>
      <c r="AG159" s="2045"/>
      <c r="AH159" s="2045"/>
      <c r="AI159" s="2045"/>
      <c r="AJ159" s="2045"/>
      <c r="AK159" s="2045"/>
      <c r="AL159" s="2045"/>
      <c r="AM159" s="2045"/>
      <c r="AN159" s="2045"/>
      <c r="AO159" s="2045"/>
      <c r="AP159" s="2045"/>
      <c r="AQ159" s="2045"/>
      <c r="AR159" s="2045"/>
      <c r="AS159" s="2045"/>
      <c r="AT159" s="2045"/>
      <c r="AU159" s="2045"/>
      <c r="AV159" s="2045"/>
      <c r="AW159" s="2045"/>
      <c r="AX159" s="2045"/>
      <c r="AY159" s="2045"/>
      <c r="AZ159" s="237"/>
      <c r="BA159" s="2593"/>
      <c r="BB159" s="173" t="s">
        <v>381</v>
      </c>
      <c r="BC159" s="490">
        <v>10.046893678291806</v>
      </c>
      <c r="BD159" s="433">
        <v>13.079802899738832</v>
      </c>
      <c r="BE159" s="433">
        <v>0</v>
      </c>
      <c r="BF159" s="433">
        <v>0</v>
      </c>
      <c r="BG159" s="491">
        <v>0</v>
      </c>
      <c r="BH159" s="501">
        <v>9.3119850259233967</v>
      </c>
      <c r="BI159" s="433">
        <v>0</v>
      </c>
      <c r="BJ159" s="433">
        <v>0</v>
      </c>
      <c r="BK159" s="433">
        <v>0</v>
      </c>
      <c r="BL159" s="491">
        <v>0</v>
      </c>
      <c r="BM159" s="501">
        <v>0</v>
      </c>
      <c r="BN159" s="433">
        <v>1.9286879822855771</v>
      </c>
      <c r="BO159" s="433">
        <v>3.459384073738677</v>
      </c>
      <c r="BP159" s="433">
        <v>8.426639496082986</v>
      </c>
      <c r="BQ159" s="491">
        <v>0</v>
      </c>
      <c r="BR159" s="501">
        <v>2.5602170881460089</v>
      </c>
      <c r="BS159" s="433">
        <v>0</v>
      </c>
      <c r="BT159" s="433">
        <v>0</v>
      </c>
      <c r="BU159" s="433">
        <v>15.008490882024409</v>
      </c>
      <c r="BV159" s="433">
        <v>0.89916698559266806</v>
      </c>
      <c r="BW159" s="433">
        <v>4.6588216222675509</v>
      </c>
      <c r="BX159" s="2080">
        <v>0</v>
      </c>
      <c r="BY159" s="1818"/>
      <c r="BZ159" s="1818"/>
      <c r="CA159" s="1818"/>
      <c r="CB159" s="1818"/>
      <c r="CC159" s="1818"/>
      <c r="CD159" s="1818"/>
      <c r="CE159" s="1818"/>
      <c r="CF159" s="1818"/>
      <c r="CG159" s="1818"/>
      <c r="CH159" s="1818"/>
      <c r="CI159" s="1818"/>
      <c r="CJ159" s="1818"/>
      <c r="CK159" s="1818"/>
      <c r="CL159" s="1818"/>
      <c r="CM159" s="1818"/>
      <c r="CN159" s="1818"/>
      <c r="CO159" s="1818"/>
      <c r="CP159" s="1818"/>
      <c r="CQ159" s="1818"/>
      <c r="CR159" s="1818"/>
      <c r="CS159" s="1818"/>
      <c r="CT159" s="1818"/>
      <c r="CU159" s="1818"/>
      <c r="CV159" s="1818"/>
      <c r="CW159" s="1818"/>
      <c r="CX159" s="1818"/>
      <c r="CY159" s="1818"/>
      <c r="CZ159" s="1818"/>
    </row>
    <row r="160" s="130" customFormat="true" ht="15" customHeight="true" x14ac:dyDescent="0.2">
      <c r="A160" s="2609"/>
      <c r="B160" s="298" t="s">
        <v>382</v>
      </c>
      <c r="C160" s="363">
        <v>3.5144600616224841</v>
      </c>
      <c r="D160" s="364">
        <v>0.82405531176068747</v>
      </c>
      <c r="E160" s="364">
        <v>0</v>
      </c>
      <c r="F160" s="364">
        <v>1.1002273549073214E-2</v>
      </c>
      <c r="G160" s="365">
        <v>0</v>
      </c>
      <c r="H160" s="366">
        <v>0.28432884376346351</v>
      </c>
      <c r="I160" s="364">
        <v>0</v>
      </c>
      <c r="J160" s="364">
        <v>1.6092542280333594E-2</v>
      </c>
      <c r="K160" s="364">
        <v>0</v>
      </c>
      <c r="L160" s="367">
        <v>0</v>
      </c>
      <c r="M160" s="368">
        <v>4.8324266605731729</v>
      </c>
      <c r="N160" s="364">
        <v>2.6441040956829251</v>
      </c>
      <c r="O160" s="364">
        <v>4.3926960220985469</v>
      </c>
      <c r="P160" s="364">
        <v>0.84331274843142834</v>
      </c>
      <c r="Q160" s="367">
        <v>0.4054706544505649</v>
      </c>
      <c r="R160" s="368">
        <v>1.4110845257854594</v>
      </c>
      <c r="S160" s="364">
        <v>2.5621305523587741</v>
      </c>
      <c r="T160" s="364">
        <v>0</v>
      </c>
      <c r="U160" s="364">
        <v>0</v>
      </c>
      <c r="V160" s="364">
        <v>1.7652519978622649</v>
      </c>
      <c r="W160" s="364">
        <v>0</v>
      </c>
      <c r="X160" s="2006">
        <v>0.28081287674931327</v>
      </c>
      <c r="Y160" s="2045"/>
      <c r="Z160" s="2045"/>
      <c r="AA160" s="2045"/>
      <c r="AB160" s="2045"/>
      <c r="AC160" s="2045"/>
      <c r="AD160" s="2045"/>
      <c r="AE160" s="2045"/>
      <c r="AF160" s="2045"/>
      <c r="AG160" s="2045"/>
      <c r="AH160" s="2045"/>
      <c r="AI160" s="2045"/>
      <c r="AJ160" s="2045"/>
      <c r="AK160" s="2045"/>
      <c r="AL160" s="2045"/>
      <c r="AM160" s="2045"/>
      <c r="AN160" s="2045"/>
      <c r="AO160" s="2045"/>
      <c r="AP160" s="2045"/>
      <c r="AQ160" s="2045"/>
      <c r="AR160" s="2045"/>
      <c r="AS160" s="2045"/>
      <c r="AT160" s="2045"/>
      <c r="AU160" s="2045"/>
      <c r="AV160" s="2045"/>
      <c r="AW160" s="2045"/>
      <c r="AX160" s="2045"/>
      <c r="AY160" s="2045"/>
      <c r="AZ160" s="237"/>
      <c r="BA160" s="2593"/>
      <c r="BB160" s="173" t="s">
        <v>382</v>
      </c>
      <c r="BC160" s="490">
        <v>306.69992664074726</v>
      </c>
      <c r="BD160" s="433">
        <v>71.917747774851506</v>
      </c>
      <c r="BE160" s="433">
        <v>0</v>
      </c>
      <c r="BF160" s="433">
        <v>0.96034847150214908</v>
      </c>
      <c r="BG160" s="491">
        <v>0</v>
      </c>
      <c r="BH160" s="501">
        <v>16.971984076418774</v>
      </c>
      <c r="BI160" s="433">
        <v>0</v>
      </c>
      <c r="BJ160" s="433">
        <v>0.96034847150214908</v>
      </c>
      <c r="BK160" s="433">
        <v>0</v>
      </c>
      <c r="BL160" s="491">
        <v>0</v>
      </c>
      <c r="BM160" s="501">
        <v>133.28589688660912</v>
      </c>
      <c r="BN160" s="433">
        <v>72.853759610074277</v>
      </c>
      <c r="BO160" s="433">
        <v>121.07849904718684</v>
      </c>
      <c r="BP160" s="433">
        <v>23.237447752359024</v>
      </c>
      <c r="BQ160" s="491">
        <v>11.190087042950628</v>
      </c>
      <c r="BR160" s="501">
        <v>145.18892267902726</v>
      </c>
      <c r="BS160" s="433">
        <v>143.07987763768432</v>
      </c>
      <c r="BT160" s="433">
        <v>0</v>
      </c>
      <c r="BU160" s="433">
        <v>0</v>
      </c>
      <c r="BV160" s="433">
        <v>84.32829940049325</v>
      </c>
      <c r="BW160" s="433">
        <v>0</v>
      </c>
      <c r="BX160" s="2080">
        <v>6.9809231698959735</v>
      </c>
      <c r="BY160" s="1818"/>
      <c r="BZ160" s="1818"/>
      <c r="CA160" s="1818"/>
      <c r="CB160" s="1818"/>
      <c r="CC160" s="1818"/>
      <c r="CD160" s="1818"/>
      <c r="CE160" s="1818"/>
      <c r="CF160" s="1818"/>
      <c r="CG160" s="1818"/>
      <c r="CH160" s="1818"/>
      <c r="CI160" s="1818"/>
      <c r="CJ160" s="1818"/>
      <c r="CK160" s="1818"/>
      <c r="CL160" s="1818"/>
      <c r="CM160" s="1818"/>
      <c r="CN160" s="1818"/>
      <c r="CO160" s="1818"/>
      <c r="CP160" s="1818"/>
      <c r="CQ160" s="1818"/>
      <c r="CR160" s="1818"/>
      <c r="CS160" s="1818"/>
      <c r="CT160" s="1818"/>
      <c r="CU160" s="1818"/>
      <c r="CV160" s="1818"/>
      <c r="CW160" s="1818"/>
      <c r="CX160" s="1818"/>
      <c r="CY160" s="1818"/>
      <c r="CZ160" s="1818"/>
    </row>
    <row r="161" s="130" customFormat="true" ht="15" customHeight="true" x14ac:dyDescent="0.2">
      <c r="A161" s="2609"/>
      <c r="B161" s="298" t="s">
        <v>374</v>
      </c>
      <c r="C161" s="363">
        <v>0.19512067471225333</v>
      </c>
      <c r="D161" s="364">
        <v>0</v>
      </c>
      <c r="E161" s="364">
        <v>0</v>
      </c>
      <c r="F161" s="364">
        <v>0</v>
      </c>
      <c r="G161" s="365">
        <v>1.7101068549196317E-2</v>
      </c>
      <c r="H161" s="366">
        <v>0</v>
      </c>
      <c r="I161" s="364">
        <v>0</v>
      </c>
      <c r="J161" s="364">
        <v>0</v>
      </c>
      <c r="K161" s="364">
        <v>2.497511921202842E-2</v>
      </c>
      <c r="L161" s="367">
        <v>0</v>
      </c>
      <c r="M161" s="368">
        <v>0</v>
      </c>
      <c r="N161" s="364">
        <v>0.24214514184170854</v>
      </c>
      <c r="O161" s="364">
        <v>0.37570924319048837</v>
      </c>
      <c r="P161" s="364">
        <v>0</v>
      </c>
      <c r="Q161" s="367">
        <v>0</v>
      </c>
      <c r="R161" s="368">
        <v>6.433436486104914E-2</v>
      </c>
      <c r="S161" s="364">
        <v>0.11947357931844452</v>
      </c>
      <c r="T161" s="364">
        <v>0</v>
      </c>
      <c r="U161" s="364">
        <v>8.5073521504463095E-2</v>
      </c>
      <c r="V161" s="364">
        <v>0</v>
      </c>
      <c r="W161" s="364">
        <v>0</v>
      </c>
      <c r="X161" s="2006">
        <v>0</v>
      </c>
      <c r="Y161" s="2045"/>
      <c r="Z161" s="2045"/>
      <c r="AA161" s="2045"/>
      <c r="AB161" s="2045"/>
      <c r="AC161" s="2045"/>
      <c r="AD161" s="2045"/>
      <c r="AE161" s="2045"/>
      <c r="AF161" s="2045"/>
      <c r="AG161" s="2045"/>
      <c r="AH161" s="2045"/>
      <c r="AI161" s="2045"/>
      <c r="AJ161" s="2045"/>
      <c r="AK161" s="2045"/>
      <c r="AL161" s="2045"/>
      <c r="AM161" s="2045"/>
      <c r="AN161" s="2045"/>
      <c r="AO161" s="2045"/>
      <c r="AP161" s="2045"/>
      <c r="AQ161" s="2045"/>
      <c r="AR161" s="2045"/>
      <c r="AS161" s="2045"/>
      <c r="AT161" s="2045"/>
      <c r="AU161" s="2045"/>
      <c r="AV161" s="2045"/>
      <c r="AW161" s="2045"/>
      <c r="AX161" s="2045"/>
      <c r="AY161" s="2045"/>
      <c r="AZ161" s="237"/>
      <c r="BA161" s="2593"/>
      <c r="BB161" s="173" t="s">
        <v>374</v>
      </c>
      <c r="BC161" s="490">
        <v>17.027792483353444</v>
      </c>
      <c r="BD161" s="433">
        <v>0</v>
      </c>
      <c r="BE161" s="433">
        <v>0</v>
      </c>
      <c r="BF161" s="433">
        <v>0</v>
      </c>
      <c r="BG161" s="491">
        <v>1.4920308197903538</v>
      </c>
      <c r="BH161" s="501">
        <v>0</v>
      </c>
      <c r="BI161" s="433">
        <v>0</v>
      </c>
      <c r="BJ161" s="433">
        <v>0</v>
      </c>
      <c r="BK161" s="433">
        <v>1.4920308197903538</v>
      </c>
      <c r="BL161" s="491">
        <v>0</v>
      </c>
      <c r="BM161" s="501">
        <v>0</v>
      </c>
      <c r="BN161" s="433">
        <v>6.6718946441201927</v>
      </c>
      <c r="BO161" s="433">
        <v>10.355897839233251</v>
      </c>
      <c r="BP161" s="433">
        <v>0</v>
      </c>
      <c r="BQ161" s="491">
        <v>0</v>
      </c>
      <c r="BR161" s="501">
        <v>6.6194738548464089</v>
      </c>
      <c r="BS161" s="433">
        <v>6.6718946441201927</v>
      </c>
      <c r="BT161" s="433">
        <v>0</v>
      </c>
      <c r="BU161" s="433">
        <v>5.2284548041771952</v>
      </c>
      <c r="BV161" s="433">
        <v>0</v>
      </c>
      <c r="BW161" s="433">
        <v>0</v>
      </c>
      <c r="BX161" s="2080">
        <v>0</v>
      </c>
      <c r="BY161" s="1818"/>
      <c r="BZ161" s="1818"/>
      <c r="CA161" s="1818"/>
      <c r="CB161" s="1818"/>
      <c r="CC161" s="1818"/>
      <c r="CD161" s="1818"/>
      <c r="CE161" s="1818"/>
      <c r="CF161" s="1818"/>
      <c r="CG161" s="1818"/>
      <c r="CH161" s="1818"/>
      <c r="CI161" s="1818"/>
      <c r="CJ161" s="1818"/>
      <c r="CK161" s="1818"/>
      <c r="CL161" s="1818"/>
      <c r="CM161" s="1818"/>
      <c r="CN161" s="1818"/>
      <c r="CO161" s="1818"/>
      <c r="CP161" s="1818"/>
      <c r="CQ161" s="1818"/>
      <c r="CR161" s="1818"/>
      <c r="CS161" s="1818"/>
      <c r="CT161" s="1818"/>
      <c r="CU161" s="1818"/>
      <c r="CV161" s="1818"/>
      <c r="CW161" s="1818"/>
      <c r="CX161" s="1818"/>
      <c r="CY161" s="1818"/>
      <c r="CZ161" s="1818"/>
    </row>
    <row r="162" s="130" customFormat="true" ht="15" customHeight="true" x14ac:dyDescent="0.2">
      <c r="A162" s="2610"/>
      <c r="B162" s="298" t="s">
        <v>383</v>
      </c>
      <c r="C162" s="363">
        <v>0</v>
      </c>
      <c r="D162" s="364">
        <v>3.9978667079000767E-2</v>
      </c>
      <c r="E162" s="364">
        <v>0</v>
      </c>
      <c r="F162" s="364">
        <v>0</v>
      </c>
      <c r="G162" s="365">
        <v>5.6700068248938099E-2</v>
      </c>
      <c r="H162" s="366">
        <v>5.8451589924200104E-2</v>
      </c>
      <c r="I162" s="364">
        <v>0</v>
      </c>
      <c r="J162" s="364">
        <v>0</v>
      </c>
      <c r="K162" s="364">
        <v>0</v>
      </c>
      <c r="L162" s="367">
        <v>8.2885167112986546E-2</v>
      </c>
      <c r="M162" s="368">
        <v>0</v>
      </c>
      <c r="N162" s="364">
        <v>0</v>
      </c>
      <c r="O162" s="364">
        <v>0</v>
      </c>
      <c r="P162" s="364">
        <v>0</v>
      </c>
      <c r="Q162" s="367">
        <v>0</v>
      </c>
      <c r="R162" s="368">
        <v>3.3909982998363744E-2</v>
      </c>
      <c r="S162" s="364">
        <v>0</v>
      </c>
      <c r="T162" s="364">
        <v>4.7575866133754773E-2</v>
      </c>
      <c r="U162" s="364">
        <v>0</v>
      </c>
      <c r="V162" s="364">
        <v>0</v>
      </c>
      <c r="W162" s="364">
        <v>0</v>
      </c>
      <c r="X162" s="2006">
        <v>0</v>
      </c>
      <c r="Y162" s="2045"/>
      <c r="Z162" s="2045"/>
      <c r="AA162" s="2045"/>
      <c r="AB162" s="2045"/>
      <c r="AC162" s="2045"/>
      <c r="AD162" s="2045"/>
      <c r="AE162" s="2045"/>
      <c r="AF162" s="2045"/>
      <c r="AG162" s="2045"/>
      <c r="AH162" s="2045"/>
      <c r="AI162" s="2045"/>
      <c r="AJ162" s="2045"/>
      <c r="AK162" s="2045"/>
      <c r="AL162" s="2045"/>
      <c r="AM162" s="2045"/>
      <c r="AN162" s="2045"/>
      <c r="AO162" s="2045"/>
      <c r="AP162" s="2045"/>
      <c r="AQ162" s="2045"/>
      <c r="AR162" s="2045"/>
      <c r="AS162" s="2045"/>
      <c r="AT162" s="2045"/>
      <c r="AU162" s="2045"/>
      <c r="AV162" s="2045"/>
      <c r="AW162" s="2045"/>
      <c r="AX162" s="2045"/>
      <c r="AY162" s="2045"/>
      <c r="AZ162" s="237"/>
      <c r="BA162" s="2594"/>
      <c r="BB162" s="173" t="s">
        <v>383</v>
      </c>
      <c r="BC162" s="490">
        <v>0</v>
      </c>
      <c r="BD162" s="433">
        <v>3.4890566862789809</v>
      </c>
      <c r="BE162" s="433">
        <v>0</v>
      </c>
      <c r="BF162" s="433">
        <v>0</v>
      </c>
      <c r="BG162" s="491">
        <v>4.9469569149003796</v>
      </c>
      <c r="BH162" s="501">
        <v>3.4890566862789809</v>
      </c>
      <c r="BI162" s="433">
        <v>0</v>
      </c>
      <c r="BJ162" s="433">
        <v>0</v>
      </c>
      <c r="BK162" s="433">
        <v>0</v>
      </c>
      <c r="BL162" s="491">
        <v>4.9469569149003796</v>
      </c>
      <c r="BM162" s="501">
        <v>0</v>
      </c>
      <c r="BN162" s="433">
        <v>0</v>
      </c>
      <c r="BO162" s="433">
        <v>0</v>
      </c>
      <c r="BP162" s="433">
        <v>0</v>
      </c>
      <c r="BQ162" s="491">
        <v>0</v>
      </c>
      <c r="BR162" s="501">
        <v>3.4890566862789809</v>
      </c>
      <c r="BS162" s="433">
        <v>0</v>
      </c>
      <c r="BT162" s="433">
        <v>4.9469569149003796</v>
      </c>
      <c r="BU162" s="433">
        <v>0</v>
      </c>
      <c r="BV162" s="433">
        <v>0</v>
      </c>
      <c r="BW162" s="433">
        <v>0</v>
      </c>
      <c r="BX162" s="2080">
        <v>0</v>
      </c>
      <c r="BY162" s="1818"/>
      <c r="BZ162" s="1818"/>
      <c r="CA162" s="1818"/>
      <c r="CB162" s="1818"/>
      <c r="CC162" s="1818"/>
      <c r="CD162" s="1818"/>
      <c r="CE162" s="1818"/>
      <c r="CF162" s="1818"/>
      <c r="CG162" s="1818"/>
      <c r="CH162" s="1818"/>
      <c r="CI162" s="1818"/>
      <c r="CJ162" s="1818"/>
      <c r="CK162" s="1818"/>
      <c r="CL162" s="1818"/>
      <c r="CM162" s="1818"/>
      <c r="CN162" s="1818"/>
      <c r="CO162" s="1818"/>
      <c r="CP162" s="1818"/>
      <c r="CQ162" s="1818"/>
      <c r="CR162" s="1818"/>
      <c r="CS162" s="1818"/>
      <c r="CT162" s="1818"/>
      <c r="CU162" s="1818"/>
      <c r="CV162" s="1818"/>
      <c r="CW162" s="1818"/>
      <c r="CX162" s="1818"/>
      <c r="CY162" s="1818"/>
      <c r="CZ162" s="1818"/>
    </row>
    <row r="163" s="130" customFormat="true" ht="15" customHeight="true" x14ac:dyDescent="0.2">
      <c r="A163" s="2114"/>
      <c r="B163" s="298"/>
      <c r="C163" s="363"/>
      <c r="D163" s="364"/>
      <c r="E163" s="364"/>
      <c r="F163" s="364"/>
      <c r="G163" s="365"/>
      <c r="H163" s="366"/>
      <c r="I163" s="364"/>
      <c r="J163" s="364"/>
      <c r="K163" s="364"/>
      <c r="L163" s="367"/>
      <c r="M163" s="368"/>
      <c r="N163" s="364"/>
      <c r="O163" s="364"/>
      <c r="P163" s="364"/>
      <c r="Q163" s="367"/>
      <c r="R163" s="368"/>
      <c r="S163" s="364"/>
      <c r="T163" s="364"/>
      <c r="U163" s="364"/>
      <c r="V163" s="364"/>
      <c r="W163" s="364"/>
      <c r="X163" s="2006"/>
      <c r="Y163" s="2045"/>
      <c r="Z163" s="2045"/>
      <c r="AA163" s="2045"/>
      <c r="AB163" s="2045"/>
      <c r="AC163" s="2045"/>
      <c r="AD163" s="2045"/>
      <c r="AE163" s="2045"/>
      <c r="AF163" s="2045"/>
      <c r="AG163" s="2045"/>
      <c r="AH163" s="2045"/>
      <c r="AI163" s="2045"/>
      <c r="AJ163" s="2045"/>
      <c r="AK163" s="2045"/>
      <c r="AL163" s="2045"/>
      <c r="AM163" s="2045"/>
      <c r="AN163" s="2045"/>
      <c r="AO163" s="2045"/>
      <c r="AP163" s="2045"/>
      <c r="AQ163" s="2045"/>
      <c r="AR163" s="2045"/>
      <c r="AS163" s="2045"/>
      <c r="AT163" s="2045"/>
      <c r="AU163" s="2045"/>
      <c r="AV163" s="2045"/>
      <c r="AW163" s="2045"/>
      <c r="AX163" s="2045"/>
      <c r="AY163" s="2045"/>
      <c r="AZ163" s="237"/>
      <c r="BA163" s="2112"/>
      <c r="BB163" s="173"/>
      <c r="BC163" s="490"/>
      <c r="BD163" s="433"/>
      <c r="BE163" s="433"/>
      <c r="BF163" s="433"/>
      <c r="BG163" s="491"/>
      <c r="BH163" s="501"/>
      <c r="BI163" s="433"/>
      <c r="BJ163" s="433"/>
      <c r="BK163" s="433"/>
      <c r="BL163" s="491"/>
      <c r="BM163" s="501"/>
      <c r="BN163" s="433"/>
      <c r="BO163" s="433"/>
      <c r="BP163" s="433"/>
      <c r="BQ163" s="491"/>
      <c r="BR163" s="501"/>
      <c r="BS163" s="433"/>
      <c r="BT163" s="433"/>
      <c r="BU163" s="433"/>
      <c r="BV163" s="433"/>
      <c r="BW163" s="433"/>
      <c r="BX163" s="2080"/>
      <c r="BY163" s="1818"/>
      <c r="BZ163" s="1818"/>
      <c r="CA163" s="1818"/>
      <c r="CB163" s="1818"/>
      <c r="CC163" s="1818"/>
      <c r="CD163" s="1818"/>
      <c r="CE163" s="1818"/>
      <c r="CF163" s="1818"/>
      <c r="CG163" s="1818"/>
      <c r="CH163" s="1818"/>
      <c r="CI163" s="1818"/>
      <c r="CJ163" s="1818"/>
      <c r="CK163" s="1818"/>
      <c r="CL163" s="1818"/>
      <c r="CM163" s="1818"/>
      <c r="CN163" s="1818"/>
      <c r="CO163" s="1818"/>
      <c r="CP163" s="1818"/>
      <c r="CQ163" s="1818"/>
      <c r="CR163" s="1818"/>
      <c r="CS163" s="1818"/>
      <c r="CT163" s="1818"/>
      <c r="CU163" s="1818"/>
      <c r="CV163" s="1818"/>
      <c r="CW163" s="1818"/>
      <c r="CX163" s="1818"/>
      <c r="CY163" s="1818"/>
      <c r="CZ163" s="1818"/>
    </row>
    <row r="164" s="130" customFormat="true" ht="15" customHeight="true" x14ac:dyDescent="0.2">
      <c r="A164" s="2114"/>
      <c r="B164" s="298"/>
      <c r="C164" s="363"/>
      <c r="D164" s="364"/>
      <c r="E164" s="364"/>
      <c r="F164" s="364"/>
      <c r="G164" s="365"/>
      <c r="H164" s="366"/>
      <c r="I164" s="364"/>
      <c r="J164" s="364"/>
      <c r="K164" s="364"/>
      <c r="L164" s="367"/>
      <c r="M164" s="368"/>
      <c r="N164" s="364"/>
      <c r="O164" s="364"/>
      <c r="P164" s="364"/>
      <c r="Q164" s="367"/>
      <c r="R164" s="368"/>
      <c r="S164" s="364"/>
      <c r="T164" s="364"/>
      <c r="U164" s="364"/>
      <c r="V164" s="364"/>
      <c r="W164" s="364"/>
      <c r="X164" s="2006"/>
      <c r="Y164" s="2045"/>
      <c r="Z164" s="2045"/>
      <c r="AA164" s="2045"/>
      <c r="AB164" s="2045"/>
      <c r="AC164" s="2045"/>
      <c r="AD164" s="2045"/>
      <c r="AE164" s="2045"/>
      <c r="AF164" s="2045"/>
      <c r="AG164" s="2045"/>
      <c r="AH164" s="2045"/>
      <c r="AI164" s="2045"/>
      <c r="AJ164" s="2045"/>
      <c r="AK164" s="2045"/>
      <c r="AL164" s="2045"/>
      <c r="AM164" s="2045"/>
      <c r="AN164" s="2045"/>
      <c r="AO164" s="2045"/>
      <c r="AP164" s="2045"/>
      <c r="AQ164" s="2045"/>
      <c r="AR164" s="2045"/>
      <c r="AS164" s="2045"/>
      <c r="AT164" s="2045"/>
      <c r="AU164" s="2045"/>
      <c r="AV164" s="2045"/>
      <c r="AW164" s="2045"/>
      <c r="AX164" s="2045"/>
      <c r="AY164" s="2045"/>
      <c r="AZ164" s="237"/>
      <c r="BA164" s="2112"/>
      <c r="BB164" s="173"/>
      <c r="BC164" s="490"/>
      <c r="BD164" s="433"/>
      <c r="BE164" s="433"/>
      <c r="BF164" s="433"/>
      <c r="BG164" s="491"/>
      <c r="BH164" s="501"/>
      <c r="BI164" s="433"/>
      <c r="BJ164" s="433"/>
      <c r="BK164" s="433"/>
      <c r="BL164" s="491"/>
      <c r="BM164" s="501"/>
      <c r="BN164" s="433"/>
      <c r="BO164" s="433"/>
      <c r="BP164" s="433"/>
      <c r="BQ164" s="491"/>
      <c r="BR164" s="501"/>
      <c r="BS164" s="433"/>
      <c r="BT164" s="433"/>
      <c r="BU164" s="433"/>
      <c r="BV164" s="433"/>
      <c r="BW164" s="433"/>
      <c r="BX164" s="2080"/>
      <c r="BY164" s="1818"/>
      <c r="BZ164" s="1818"/>
      <c r="CA164" s="1818"/>
      <c r="CB164" s="1818"/>
      <c r="CC164" s="1818"/>
      <c r="CD164" s="1818"/>
      <c r="CE164" s="1818"/>
      <c r="CF164" s="1818"/>
      <c r="CG164" s="1818"/>
      <c r="CH164" s="1818"/>
      <c r="CI164" s="1818"/>
      <c r="CJ164" s="1818"/>
      <c r="CK164" s="1818"/>
      <c r="CL164" s="1818"/>
      <c r="CM164" s="1818"/>
      <c r="CN164" s="1818"/>
      <c r="CO164" s="1818"/>
      <c r="CP164" s="1818"/>
      <c r="CQ164" s="1818"/>
      <c r="CR164" s="1818"/>
      <c r="CS164" s="1818"/>
      <c r="CT164" s="1818"/>
      <c r="CU164" s="1818"/>
      <c r="CV164" s="1818"/>
      <c r="CW164" s="1818"/>
      <c r="CX164" s="1818"/>
      <c r="CY164" s="1818"/>
      <c r="CZ164" s="1818"/>
    </row>
    <row r="165" s="130" customFormat="true" ht="15" customHeight="true" x14ac:dyDescent="0.2">
      <c r="A165" s="2114"/>
      <c r="B165" s="298"/>
      <c r="C165" s="363"/>
      <c r="D165" s="364"/>
      <c r="E165" s="364"/>
      <c r="F165" s="364"/>
      <c r="G165" s="365"/>
      <c r="H165" s="366"/>
      <c r="I165" s="364"/>
      <c r="J165" s="364"/>
      <c r="K165" s="364"/>
      <c r="L165" s="367"/>
      <c r="M165" s="368"/>
      <c r="N165" s="364"/>
      <c r="O165" s="364"/>
      <c r="P165" s="364"/>
      <c r="Q165" s="367"/>
      <c r="R165" s="368"/>
      <c r="S165" s="364"/>
      <c r="T165" s="364"/>
      <c r="U165" s="364"/>
      <c r="V165" s="364"/>
      <c r="W165" s="364"/>
      <c r="X165" s="2006"/>
      <c r="Y165" s="2045"/>
      <c r="Z165" s="2045"/>
      <c r="AA165" s="2045"/>
      <c r="AB165" s="2045"/>
      <c r="AC165" s="2045"/>
      <c r="AD165" s="2045"/>
      <c r="AE165" s="2045"/>
      <c r="AF165" s="2045"/>
      <c r="AG165" s="2045"/>
      <c r="AH165" s="2045"/>
      <c r="AI165" s="2045"/>
      <c r="AJ165" s="2045"/>
      <c r="AK165" s="2045"/>
      <c r="AL165" s="2045"/>
      <c r="AM165" s="2045"/>
      <c r="AN165" s="2045"/>
      <c r="AO165" s="2045"/>
      <c r="AP165" s="2045"/>
      <c r="AQ165" s="2045"/>
      <c r="AR165" s="2045"/>
      <c r="AS165" s="2045"/>
      <c r="AT165" s="2045"/>
      <c r="AU165" s="2045"/>
      <c r="AV165" s="2045"/>
      <c r="AW165" s="2045"/>
      <c r="AX165" s="2045"/>
      <c r="AY165" s="2045"/>
      <c r="AZ165" s="237"/>
      <c r="BA165" s="2112"/>
      <c r="BB165" s="173"/>
      <c r="BC165" s="490"/>
      <c r="BD165" s="433"/>
      <c r="BE165" s="433"/>
      <c r="BF165" s="433"/>
      <c r="BG165" s="491"/>
      <c r="BH165" s="501"/>
      <c r="BI165" s="433"/>
      <c r="BJ165" s="433"/>
      <c r="BK165" s="433"/>
      <c r="BL165" s="491"/>
      <c r="BM165" s="501"/>
      <c r="BN165" s="433"/>
      <c r="BO165" s="433"/>
      <c r="BP165" s="433"/>
      <c r="BQ165" s="491"/>
      <c r="BR165" s="501"/>
      <c r="BS165" s="433"/>
      <c r="BT165" s="433"/>
      <c r="BU165" s="433"/>
      <c r="BV165" s="433"/>
      <c r="BW165" s="433"/>
      <c r="BX165" s="2080"/>
      <c r="BY165" s="1818"/>
      <c r="BZ165" s="1818"/>
      <c r="CA165" s="1818"/>
      <c r="CB165" s="1818"/>
      <c r="CC165" s="1818"/>
      <c r="CD165" s="1818"/>
      <c r="CE165" s="1818"/>
      <c r="CF165" s="1818"/>
      <c r="CG165" s="1818"/>
      <c r="CH165" s="1818"/>
      <c r="CI165" s="1818"/>
      <c r="CJ165" s="1818"/>
      <c r="CK165" s="1818"/>
      <c r="CL165" s="1818"/>
      <c r="CM165" s="1818"/>
      <c r="CN165" s="1818"/>
      <c r="CO165" s="1818"/>
      <c r="CP165" s="1818"/>
      <c r="CQ165" s="1818"/>
      <c r="CR165" s="1818"/>
      <c r="CS165" s="1818"/>
      <c r="CT165" s="1818"/>
      <c r="CU165" s="1818"/>
      <c r="CV165" s="1818"/>
      <c r="CW165" s="1818"/>
      <c r="CX165" s="1818"/>
      <c r="CY165" s="1818"/>
      <c r="CZ165" s="1818"/>
    </row>
    <row r="166" s="130" customFormat="true" ht="15" customHeight="true" x14ac:dyDescent="0.2">
      <c r="A166" s="2114"/>
      <c r="B166" s="298"/>
      <c r="C166" s="363"/>
      <c r="D166" s="364"/>
      <c r="E166" s="364"/>
      <c r="F166" s="364"/>
      <c r="G166" s="365"/>
      <c r="H166" s="366"/>
      <c r="I166" s="364"/>
      <c r="J166" s="364"/>
      <c r="K166" s="364"/>
      <c r="L166" s="367"/>
      <c r="M166" s="368"/>
      <c r="N166" s="364"/>
      <c r="O166" s="364"/>
      <c r="P166" s="364"/>
      <c r="Q166" s="367"/>
      <c r="R166" s="368"/>
      <c r="S166" s="364"/>
      <c r="T166" s="364"/>
      <c r="U166" s="364"/>
      <c r="V166" s="364"/>
      <c r="W166" s="364"/>
      <c r="X166" s="2006"/>
      <c r="Y166" s="2045"/>
      <c r="Z166" s="2045"/>
      <c r="AA166" s="2045"/>
      <c r="AB166" s="2045"/>
      <c r="AC166" s="2045"/>
      <c r="AD166" s="2045"/>
      <c r="AE166" s="2045"/>
      <c r="AF166" s="2045"/>
      <c r="AG166" s="2045"/>
      <c r="AH166" s="2045"/>
      <c r="AI166" s="2045"/>
      <c r="AJ166" s="2045"/>
      <c r="AK166" s="2045"/>
      <c r="AL166" s="2045"/>
      <c r="AM166" s="2045"/>
      <c r="AN166" s="2045"/>
      <c r="AO166" s="2045"/>
      <c r="AP166" s="2045"/>
      <c r="AQ166" s="2045"/>
      <c r="AR166" s="2045"/>
      <c r="AS166" s="2045"/>
      <c r="AT166" s="2045"/>
      <c r="AU166" s="2045"/>
      <c r="AV166" s="2045"/>
      <c r="AW166" s="2045"/>
      <c r="AX166" s="2045"/>
      <c r="AY166" s="2045"/>
      <c r="AZ166" s="237"/>
      <c r="BA166" s="2112"/>
      <c r="BB166" s="173"/>
      <c r="BC166" s="490"/>
      <c r="BD166" s="433"/>
      <c r="BE166" s="433"/>
      <c r="BF166" s="433"/>
      <c r="BG166" s="491"/>
      <c r="BH166" s="501"/>
      <c r="BI166" s="433"/>
      <c r="BJ166" s="433"/>
      <c r="BK166" s="433"/>
      <c r="BL166" s="491"/>
      <c r="BM166" s="501"/>
      <c r="BN166" s="433"/>
      <c r="BO166" s="433"/>
      <c r="BP166" s="433"/>
      <c r="BQ166" s="491"/>
      <c r="BR166" s="501"/>
      <c r="BS166" s="433"/>
      <c r="BT166" s="433"/>
      <c r="BU166" s="433"/>
      <c r="BV166" s="433"/>
      <c r="BW166" s="433"/>
      <c r="BX166" s="2080"/>
      <c r="BY166" s="1818"/>
      <c r="BZ166" s="1818"/>
      <c r="CA166" s="1818"/>
      <c r="CB166" s="1818"/>
      <c r="CC166" s="1818"/>
      <c r="CD166" s="1818"/>
      <c r="CE166" s="1818"/>
      <c r="CF166" s="1818"/>
      <c r="CG166" s="1818"/>
      <c r="CH166" s="1818"/>
      <c r="CI166" s="1818"/>
      <c r="CJ166" s="1818"/>
      <c r="CK166" s="1818"/>
      <c r="CL166" s="1818"/>
      <c r="CM166" s="1818"/>
      <c r="CN166" s="1818"/>
      <c r="CO166" s="1818"/>
      <c r="CP166" s="1818"/>
      <c r="CQ166" s="1818"/>
      <c r="CR166" s="1818"/>
      <c r="CS166" s="1818"/>
      <c r="CT166" s="1818"/>
      <c r="CU166" s="1818"/>
      <c r="CV166" s="1818"/>
      <c r="CW166" s="1818"/>
      <c r="CX166" s="1818"/>
      <c r="CY166" s="1818"/>
      <c r="CZ166" s="1818"/>
    </row>
    <row r="167" s="130" customFormat="true" ht="15" customHeight="true" x14ac:dyDescent="0.2">
      <c r="A167" s="2114"/>
      <c r="B167" s="298"/>
      <c r="C167" s="363"/>
      <c r="D167" s="364"/>
      <c r="E167" s="364"/>
      <c r="F167" s="364"/>
      <c r="G167" s="365"/>
      <c r="H167" s="366"/>
      <c r="I167" s="364"/>
      <c r="J167" s="364"/>
      <c r="K167" s="364"/>
      <c r="L167" s="367"/>
      <c r="M167" s="368"/>
      <c r="N167" s="364"/>
      <c r="O167" s="364"/>
      <c r="P167" s="364"/>
      <c r="Q167" s="367"/>
      <c r="R167" s="368"/>
      <c r="S167" s="364"/>
      <c r="T167" s="364"/>
      <c r="U167" s="364"/>
      <c r="V167" s="364"/>
      <c r="W167" s="364"/>
      <c r="X167" s="2006"/>
      <c r="Y167" s="2045"/>
      <c r="Z167" s="2045"/>
      <c r="AA167" s="2045"/>
      <c r="AB167" s="2045"/>
      <c r="AC167" s="2045"/>
      <c r="AD167" s="2045"/>
      <c r="AE167" s="2045"/>
      <c r="AF167" s="2045"/>
      <c r="AG167" s="2045"/>
      <c r="AH167" s="2045"/>
      <c r="AI167" s="2045"/>
      <c r="AJ167" s="2045"/>
      <c r="AK167" s="2045"/>
      <c r="AL167" s="2045"/>
      <c r="AM167" s="2045"/>
      <c r="AN167" s="2045"/>
      <c r="AO167" s="2045"/>
      <c r="AP167" s="2045"/>
      <c r="AQ167" s="2045"/>
      <c r="AR167" s="2045"/>
      <c r="AS167" s="2045"/>
      <c r="AT167" s="2045"/>
      <c r="AU167" s="2045"/>
      <c r="AV167" s="2045"/>
      <c r="AW167" s="2045"/>
      <c r="AX167" s="2045"/>
      <c r="AY167" s="2045"/>
      <c r="AZ167" s="237"/>
      <c r="BA167" s="2112"/>
      <c r="BB167" s="173"/>
      <c r="BC167" s="490"/>
      <c r="BD167" s="433"/>
      <c r="BE167" s="433"/>
      <c r="BF167" s="433"/>
      <c r="BG167" s="491"/>
      <c r="BH167" s="501"/>
      <c r="BI167" s="433"/>
      <c r="BJ167" s="433"/>
      <c r="BK167" s="433"/>
      <c r="BL167" s="491"/>
      <c r="BM167" s="501"/>
      <c r="BN167" s="433"/>
      <c r="BO167" s="433"/>
      <c r="BP167" s="433"/>
      <c r="BQ167" s="491"/>
      <c r="BR167" s="501"/>
      <c r="BS167" s="433"/>
      <c r="BT167" s="433"/>
      <c r="BU167" s="433"/>
      <c r="BV167" s="433"/>
      <c r="BW167" s="433"/>
      <c r="BX167" s="2080"/>
      <c r="BY167" s="1818"/>
      <c r="BZ167" s="1818"/>
      <c r="CA167" s="1818"/>
      <c r="CB167" s="1818"/>
      <c r="CC167" s="1818"/>
      <c r="CD167" s="1818"/>
      <c r="CE167" s="1818"/>
      <c r="CF167" s="1818"/>
      <c r="CG167" s="1818"/>
      <c r="CH167" s="1818"/>
      <c r="CI167" s="1818"/>
      <c r="CJ167" s="1818"/>
      <c r="CK167" s="1818"/>
      <c r="CL167" s="1818"/>
      <c r="CM167" s="1818"/>
      <c r="CN167" s="1818"/>
      <c r="CO167" s="1818"/>
      <c r="CP167" s="1818"/>
      <c r="CQ167" s="1818"/>
      <c r="CR167" s="1818"/>
      <c r="CS167" s="1818"/>
      <c r="CT167" s="1818"/>
      <c r="CU167" s="1818"/>
      <c r="CV167" s="1818"/>
      <c r="CW167" s="1818"/>
      <c r="CX167" s="1818"/>
      <c r="CY167" s="1818"/>
      <c r="CZ167" s="1818"/>
    </row>
    <row r="168" s="130" customFormat="true" ht="15" customHeight="true" x14ac:dyDescent="0.2">
      <c r="A168" s="2114"/>
      <c r="B168" s="298"/>
      <c r="C168" s="363"/>
      <c r="D168" s="364"/>
      <c r="E168" s="364"/>
      <c r="F168" s="364"/>
      <c r="G168" s="365"/>
      <c r="H168" s="366"/>
      <c r="I168" s="364"/>
      <c r="J168" s="364"/>
      <c r="K168" s="364"/>
      <c r="L168" s="367"/>
      <c r="M168" s="368"/>
      <c r="N168" s="364"/>
      <c r="O168" s="364"/>
      <c r="P168" s="364"/>
      <c r="Q168" s="367"/>
      <c r="R168" s="368"/>
      <c r="S168" s="364"/>
      <c r="T168" s="364"/>
      <c r="U168" s="364"/>
      <c r="V168" s="364"/>
      <c r="W168" s="364"/>
      <c r="X168" s="2006"/>
      <c r="Y168" s="2045"/>
      <c r="Z168" s="2045"/>
      <c r="AA168" s="2045"/>
      <c r="AB168" s="2045"/>
      <c r="AC168" s="2045"/>
      <c r="AD168" s="2045"/>
      <c r="AE168" s="2045"/>
      <c r="AF168" s="2045"/>
      <c r="AG168" s="2045"/>
      <c r="AH168" s="2045"/>
      <c r="AI168" s="2045"/>
      <c r="AJ168" s="2045"/>
      <c r="AK168" s="2045"/>
      <c r="AL168" s="2045"/>
      <c r="AM168" s="2045"/>
      <c r="AN168" s="2045"/>
      <c r="AO168" s="2045"/>
      <c r="AP168" s="2045"/>
      <c r="AQ168" s="2045"/>
      <c r="AR168" s="2045"/>
      <c r="AS168" s="2045"/>
      <c r="AT168" s="2045"/>
      <c r="AU168" s="2045"/>
      <c r="AV168" s="2045"/>
      <c r="AW168" s="2045"/>
      <c r="AX168" s="2045"/>
      <c r="AY168" s="2045"/>
      <c r="AZ168" s="237"/>
      <c r="BA168" s="2112"/>
      <c r="BB168" s="173"/>
      <c r="BC168" s="490"/>
      <c r="BD168" s="433"/>
      <c r="BE168" s="433"/>
      <c r="BF168" s="433"/>
      <c r="BG168" s="491"/>
      <c r="BH168" s="501"/>
      <c r="BI168" s="433"/>
      <c r="BJ168" s="433"/>
      <c r="BK168" s="433"/>
      <c r="BL168" s="491"/>
      <c r="BM168" s="501"/>
      <c r="BN168" s="433"/>
      <c r="BO168" s="433"/>
      <c r="BP168" s="433"/>
      <c r="BQ168" s="491"/>
      <c r="BR168" s="501"/>
      <c r="BS168" s="433"/>
      <c r="BT168" s="433"/>
      <c r="BU168" s="433"/>
      <c r="BV168" s="433"/>
      <c r="BW168" s="433"/>
      <c r="BX168" s="2080"/>
      <c r="BY168" s="1818"/>
      <c r="BZ168" s="1818"/>
      <c r="CA168" s="1818"/>
      <c r="CB168" s="1818"/>
      <c r="CC168" s="1818"/>
      <c r="CD168" s="1818"/>
      <c r="CE168" s="1818"/>
      <c r="CF168" s="1818"/>
      <c r="CG168" s="1818"/>
      <c r="CH168" s="1818"/>
      <c r="CI168" s="1818"/>
      <c r="CJ168" s="1818"/>
      <c r="CK168" s="1818"/>
      <c r="CL168" s="1818"/>
      <c r="CM168" s="1818"/>
      <c r="CN168" s="1818"/>
      <c r="CO168" s="1818"/>
      <c r="CP168" s="1818"/>
      <c r="CQ168" s="1818"/>
      <c r="CR168" s="1818"/>
      <c r="CS168" s="1818"/>
      <c r="CT168" s="1818"/>
      <c r="CU168" s="1818"/>
      <c r="CV168" s="1818"/>
      <c r="CW168" s="1818"/>
      <c r="CX168" s="1818"/>
      <c r="CY168" s="1818"/>
      <c r="CZ168" s="1818"/>
    </row>
    <row r="169" s="130" customFormat="true" ht="15" customHeight="true" x14ac:dyDescent="0.2">
      <c r="A169" s="2114"/>
      <c r="B169" s="298"/>
      <c r="C169" s="363"/>
      <c r="D169" s="364"/>
      <c r="E169" s="364"/>
      <c r="F169" s="364"/>
      <c r="G169" s="365"/>
      <c r="H169" s="366"/>
      <c r="I169" s="364"/>
      <c r="J169" s="364"/>
      <c r="K169" s="364"/>
      <c r="L169" s="367"/>
      <c r="M169" s="368"/>
      <c r="N169" s="364"/>
      <c r="O169" s="364"/>
      <c r="P169" s="364"/>
      <c r="Q169" s="367"/>
      <c r="R169" s="368"/>
      <c r="S169" s="364"/>
      <c r="T169" s="364"/>
      <c r="U169" s="364"/>
      <c r="V169" s="364"/>
      <c r="W169" s="364"/>
      <c r="X169" s="2006"/>
      <c r="Y169" s="2045"/>
      <c r="Z169" s="2045"/>
      <c r="AA169" s="2045"/>
      <c r="AB169" s="2045"/>
      <c r="AC169" s="2045"/>
      <c r="AD169" s="2045"/>
      <c r="AE169" s="2045"/>
      <c r="AF169" s="2045"/>
      <c r="AG169" s="2045"/>
      <c r="AH169" s="2045"/>
      <c r="AI169" s="2045"/>
      <c r="AJ169" s="2045"/>
      <c r="AK169" s="2045"/>
      <c r="AL169" s="2045"/>
      <c r="AM169" s="2045"/>
      <c r="AN169" s="2045"/>
      <c r="AO169" s="2045"/>
      <c r="AP169" s="2045"/>
      <c r="AQ169" s="2045"/>
      <c r="AR169" s="2045"/>
      <c r="AS169" s="2045"/>
      <c r="AT169" s="2045"/>
      <c r="AU169" s="2045"/>
      <c r="AV169" s="2045"/>
      <c r="AW169" s="2045"/>
      <c r="AX169" s="2045"/>
      <c r="AY169" s="2045"/>
      <c r="AZ169" s="237"/>
      <c r="BA169" s="2112"/>
      <c r="BB169" s="173"/>
      <c r="BC169" s="490"/>
      <c r="BD169" s="433"/>
      <c r="BE169" s="433"/>
      <c r="BF169" s="433"/>
      <c r="BG169" s="491"/>
      <c r="BH169" s="501"/>
      <c r="BI169" s="433"/>
      <c r="BJ169" s="433"/>
      <c r="BK169" s="433"/>
      <c r="BL169" s="491"/>
      <c r="BM169" s="501"/>
      <c r="BN169" s="433"/>
      <c r="BO169" s="433"/>
      <c r="BP169" s="433"/>
      <c r="BQ169" s="491"/>
      <c r="BR169" s="501"/>
      <c r="BS169" s="433"/>
      <c r="BT169" s="433"/>
      <c r="BU169" s="433"/>
      <c r="BV169" s="433"/>
      <c r="BW169" s="433"/>
      <c r="BX169" s="2080"/>
      <c r="BY169" s="1818"/>
      <c r="BZ169" s="1818"/>
      <c r="CA169" s="1818"/>
      <c r="CB169" s="1818"/>
      <c r="CC169" s="1818"/>
      <c r="CD169" s="1818"/>
      <c r="CE169" s="1818"/>
      <c r="CF169" s="1818"/>
      <c r="CG169" s="1818"/>
      <c r="CH169" s="1818"/>
      <c r="CI169" s="1818"/>
      <c r="CJ169" s="1818"/>
      <c r="CK169" s="1818"/>
      <c r="CL169" s="1818"/>
      <c r="CM169" s="1818"/>
      <c r="CN169" s="1818"/>
      <c r="CO169" s="1818"/>
      <c r="CP169" s="1818"/>
      <c r="CQ169" s="1818"/>
      <c r="CR169" s="1818"/>
      <c r="CS169" s="1818"/>
      <c r="CT169" s="1818"/>
      <c r="CU169" s="1818"/>
      <c r="CV169" s="1818"/>
      <c r="CW169" s="1818"/>
      <c r="CX169" s="1818"/>
      <c r="CY169" s="1818"/>
      <c r="CZ169" s="1818"/>
    </row>
    <row r="170" s="130" customFormat="true" ht="15" customHeight="true" x14ac:dyDescent="0.2">
      <c r="A170" s="2114"/>
      <c r="B170" s="298"/>
      <c r="C170" s="363"/>
      <c r="D170" s="364"/>
      <c r="E170" s="364"/>
      <c r="F170" s="364"/>
      <c r="G170" s="365"/>
      <c r="H170" s="366"/>
      <c r="I170" s="364"/>
      <c r="J170" s="364"/>
      <c r="K170" s="364"/>
      <c r="L170" s="367"/>
      <c r="M170" s="368"/>
      <c r="N170" s="364"/>
      <c r="O170" s="364"/>
      <c r="P170" s="364"/>
      <c r="Q170" s="367"/>
      <c r="R170" s="368"/>
      <c r="S170" s="364"/>
      <c r="T170" s="364"/>
      <c r="U170" s="364"/>
      <c r="V170" s="364"/>
      <c r="W170" s="364"/>
      <c r="X170" s="2006"/>
      <c r="Y170" s="2045"/>
      <c r="Z170" s="2045"/>
      <c r="AA170" s="2045"/>
      <c r="AB170" s="2045"/>
      <c r="AC170" s="2045"/>
      <c r="AD170" s="2045"/>
      <c r="AE170" s="2045"/>
      <c r="AF170" s="2045"/>
      <c r="AG170" s="2045"/>
      <c r="AH170" s="2045"/>
      <c r="AI170" s="2045"/>
      <c r="AJ170" s="2045"/>
      <c r="AK170" s="2045"/>
      <c r="AL170" s="2045"/>
      <c r="AM170" s="2045"/>
      <c r="AN170" s="2045"/>
      <c r="AO170" s="2045"/>
      <c r="AP170" s="2045"/>
      <c r="AQ170" s="2045"/>
      <c r="AR170" s="2045"/>
      <c r="AS170" s="2045"/>
      <c r="AT170" s="2045"/>
      <c r="AU170" s="2045"/>
      <c r="AV170" s="2045"/>
      <c r="AW170" s="2045"/>
      <c r="AX170" s="2045"/>
      <c r="AY170" s="2045"/>
      <c r="AZ170" s="237"/>
      <c r="BA170" s="2112"/>
      <c r="BB170" s="173"/>
      <c r="BC170" s="490"/>
      <c r="BD170" s="433"/>
      <c r="BE170" s="433"/>
      <c r="BF170" s="433"/>
      <c r="BG170" s="491"/>
      <c r="BH170" s="501"/>
      <c r="BI170" s="433"/>
      <c r="BJ170" s="433"/>
      <c r="BK170" s="433"/>
      <c r="BL170" s="491"/>
      <c r="BM170" s="501"/>
      <c r="BN170" s="433"/>
      <c r="BO170" s="433"/>
      <c r="BP170" s="433"/>
      <c r="BQ170" s="491"/>
      <c r="BR170" s="501"/>
      <c r="BS170" s="433"/>
      <c r="BT170" s="433"/>
      <c r="BU170" s="433"/>
      <c r="BV170" s="433"/>
      <c r="BW170" s="433"/>
      <c r="BX170" s="2080"/>
      <c r="BY170" s="1818"/>
      <c r="BZ170" s="1818"/>
      <c r="CA170" s="1818"/>
      <c r="CB170" s="1818"/>
      <c r="CC170" s="1818"/>
      <c r="CD170" s="1818"/>
      <c r="CE170" s="1818"/>
      <c r="CF170" s="1818"/>
      <c r="CG170" s="1818"/>
      <c r="CH170" s="1818"/>
      <c r="CI170" s="1818"/>
      <c r="CJ170" s="1818"/>
      <c r="CK170" s="1818"/>
      <c r="CL170" s="1818"/>
      <c r="CM170" s="1818"/>
      <c r="CN170" s="1818"/>
      <c r="CO170" s="1818"/>
      <c r="CP170" s="1818"/>
      <c r="CQ170" s="1818"/>
      <c r="CR170" s="1818"/>
      <c r="CS170" s="1818"/>
      <c r="CT170" s="1818"/>
      <c r="CU170" s="1818"/>
      <c r="CV170" s="1818"/>
      <c r="CW170" s="1818"/>
      <c r="CX170" s="1818"/>
      <c r="CY170" s="1818"/>
      <c r="CZ170" s="1818"/>
    </row>
    <row r="171" s="130" customFormat="true" ht="15" customHeight="true" x14ac:dyDescent="0.2">
      <c r="A171" s="2114"/>
      <c r="B171" s="298"/>
      <c r="C171" s="363"/>
      <c r="D171" s="364"/>
      <c r="E171" s="364"/>
      <c r="F171" s="364"/>
      <c r="G171" s="365"/>
      <c r="H171" s="366"/>
      <c r="I171" s="364"/>
      <c r="J171" s="364"/>
      <c r="K171" s="364"/>
      <c r="L171" s="367"/>
      <c r="M171" s="368"/>
      <c r="N171" s="364"/>
      <c r="O171" s="364"/>
      <c r="P171" s="364"/>
      <c r="Q171" s="367"/>
      <c r="R171" s="368"/>
      <c r="S171" s="364"/>
      <c r="T171" s="364"/>
      <c r="U171" s="364"/>
      <c r="V171" s="364"/>
      <c r="W171" s="364"/>
      <c r="X171" s="2006"/>
      <c r="Y171" s="2045"/>
      <c r="Z171" s="2045"/>
      <c r="AA171" s="2045"/>
      <c r="AB171" s="2045"/>
      <c r="AC171" s="2045"/>
      <c r="AD171" s="2045"/>
      <c r="AE171" s="2045"/>
      <c r="AF171" s="2045"/>
      <c r="AG171" s="2045"/>
      <c r="AH171" s="2045"/>
      <c r="AI171" s="2045"/>
      <c r="AJ171" s="2045"/>
      <c r="AK171" s="2045"/>
      <c r="AL171" s="2045"/>
      <c r="AM171" s="2045"/>
      <c r="AN171" s="2045"/>
      <c r="AO171" s="2045"/>
      <c r="AP171" s="2045"/>
      <c r="AQ171" s="2045"/>
      <c r="AR171" s="2045"/>
      <c r="AS171" s="2045"/>
      <c r="AT171" s="2045"/>
      <c r="AU171" s="2045"/>
      <c r="AV171" s="2045"/>
      <c r="AW171" s="2045"/>
      <c r="AX171" s="2045"/>
      <c r="AY171" s="2045"/>
      <c r="AZ171" s="237"/>
      <c r="BA171" s="2112"/>
      <c r="BB171" s="173"/>
      <c r="BC171" s="490"/>
      <c r="BD171" s="433"/>
      <c r="BE171" s="433"/>
      <c r="BF171" s="433"/>
      <c r="BG171" s="491"/>
      <c r="BH171" s="501"/>
      <c r="BI171" s="433"/>
      <c r="BJ171" s="433"/>
      <c r="BK171" s="433"/>
      <c r="BL171" s="491"/>
      <c r="BM171" s="501"/>
      <c r="BN171" s="433"/>
      <c r="BO171" s="433"/>
      <c r="BP171" s="433"/>
      <c r="BQ171" s="491"/>
      <c r="BR171" s="501"/>
      <c r="BS171" s="433"/>
      <c r="BT171" s="433"/>
      <c r="BU171" s="433"/>
      <c r="BV171" s="433"/>
      <c r="BW171" s="433"/>
      <c r="BX171" s="2080"/>
      <c r="BY171" s="1818"/>
      <c r="BZ171" s="1818"/>
      <c r="CA171" s="1818"/>
      <c r="CB171" s="1818"/>
      <c r="CC171" s="1818"/>
      <c r="CD171" s="1818"/>
      <c r="CE171" s="1818"/>
      <c r="CF171" s="1818"/>
      <c r="CG171" s="1818"/>
      <c r="CH171" s="1818"/>
      <c r="CI171" s="1818"/>
      <c r="CJ171" s="1818"/>
      <c r="CK171" s="1818"/>
      <c r="CL171" s="1818"/>
      <c r="CM171" s="1818"/>
      <c r="CN171" s="1818"/>
      <c r="CO171" s="1818"/>
      <c r="CP171" s="1818"/>
      <c r="CQ171" s="1818"/>
      <c r="CR171" s="1818"/>
      <c r="CS171" s="1818"/>
      <c r="CT171" s="1818"/>
      <c r="CU171" s="1818"/>
      <c r="CV171" s="1818"/>
      <c r="CW171" s="1818"/>
      <c r="CX171" s="1818"/>
      <c r="CY171" s="1818"/>
      <c r="CZ171" s="1818"/>
    </row>
    <row r="172" s="130" customFormat="true" ht="15" customHeight="true" x14ac:dyDescent="0.2">
      <c r="A172" s="2114"/>
      <c r="B172" s="298"/>
      <c r="C172" s="363"/>
      <c r="D172" s="364"/>
      <c r="E172" s="364"/>
      <c r="F172" s="364"/>
      <c r="G172" s="365"/>
      <c r="H172" s="366"/>
      <c r="I172" s="364"/>
      <c r="J172" s="364"/>
      <c r="K172" s="364"/>
      <c r="L172" s="367"/>
      <c r="M172" s="368"/>
      <c r="N172" s="364"/>
      <c r="O172" s="364"/>
      <c r="P172" s="364"/>
      <c r="Q172" s="367"/>
      <c r="R172" s="368"/>
      <c r="S172" s="364"/>
      <c r="T172" s="364"/>
      <c r="U172" s="364"/>
      <c r="V172" s="364"/>
      <c r="W172" s="364"/>
      <c r="X172" s="2006"/>
      <c r="Y172" s="2045"/>
      <c r="Z172" s="2045"/>
      <c r="AA172" s="2045"/>
      <c r="AB172" s="2045"/>
      <c r="AC172" s="2045"/>
      <c r="AD172" s="2045"/>
      <c r="AE172" s="2045"/>
      <c r="AF172" s="2045"/>
      <c r="AG172" s="2045"/>
      <c r="AH172" s="2045"/>
      <c r="AI172" s="2045"/>
      <c r="AJ172" s="2045"/>
      <c r="AK172" s="2045"/>
      <c r="AL172" s="2045"/>
      <c r="AM172" s="2045"/>
      <c r="AN172" s="2045"/>
      <c r="AO172" s="2045"/>
      <c r="AP172" s="2045"/>
      <c r="AQ172" s="2045"/>
      <c r="AR172" s="2045"/>
      <c r="AS172" s="2045"/>
      <c r="AT172" s="2045"/>
      <c r="AU172" s="2045"/>
      <c r="AV172" s="2045"/>
      <c r="AW172" s="2045"/>
      <c r="AX172" s="2045"/>
      <c r="AY172" s="2045"/>
      <c r="AZ172" s="237"/>
      <c r="BA172" s="2112"/>
      <c r="BB172" s="173"/>
      <c r="BC172" s="490"/>
      <c r="BD172" s="433"/>
      <c r="BE172" s="433"/>
      <c r="BF172" s="433"/>
      <c r="BG172" s="491"/>
      <c r="BH172" s="501"/>
      <c r="BI172" s="433"/>
      <c r="BJ172" s="433"/>
      <c r="BK172" s="433"/>
      <c r="BL172" s="491"/>
      <c r="BM172" s="501"/>
      <c r="BN172" s="433"/>
      <c r="BO172" s="433"/>
      <c r="BP172" s="433"/>
      <c r="BQ172" s="491"/>
      <c r="BR172" s="501"/>
      <c r="BS172" s="433"/>
      <c r="BT172" s="433"/>
      <c r="BU172" s="433"/>
      <c r="BV172" s="433"/>
      <c r="BW172" s="433"/>
      <c r="BX172" s="2080"/>
      <c r="BY172" s="1818"/>
      <c r="BZ172" s="1818"/>
      <c r="CA172" s="1818"/>
      <c r="CB172" s="1818"/>
      <c r="CC172" s="1818"/>
      <c r="CD172" s="1818"/>
      <c r="CE172" s="1818"/>
      <c r="CF172" s="1818"/>
      <c r="CG172" s="1818"/>
      <c r="CH172" s="1818"/>
      <c r="CI172" s="1818"/>
      <c r="CJ172" s="1818"/>
      <c r="CK172" s="1818"/>
      <c r="CL172" s="1818"/>
      <c r="CM172" s="1818"/>
      <c r="CN172" s="1818"/>
      <c r="CO172" s="1818"/>
      <c r="CP172" s="1818"/>
      <c r="CQ172" s="1818"/>
      <c r="CR172" s="1818"/>
      <c r="CS172" s="1818"/>
      <c r="CT172" s="1818"/>
      <c r="CU172" s="1818"/>
      <c r="CV172" s="1818"/>
      <c r="CW172" s="1818"/>
      <c r="CX172" s="1818"/>
      <c r="CY172" s="1818"/>
      <c r="CZ172" s="1818"/>
    </row>
    <row r="173" s="130" customFormat="true" ht="15" customHeight="true" x14ac:dyDescent="0.2">
      <c r="A173" s="2114"/>
      <c r="B173" s="298"/>
      <c r="C173" s="363"/>
      <c r="D173" s="364"/>
      <c r="E173" s="364"/>
      <c r="F173" s="364"/>
      <c r="G173" s="365"/>
      <c r="H173" s="366"/>
      <c r="I173" s="364"/>
      <c r="J173" s="364"/>
      <c r="K173" s="364"/>
      <c r="L173" s="367"/>
      <c r="M173" s="368"/>
      <c r="N173" s="364"/>
      <c r="O173" s="364"/>
      <c r="P173" s="364"/>
      <c r="Q173" s="367"/>
      <c r="R173" s="368"/>
      <c r="S173" s="364"/>
      <c r="T173" s="364"/>
      <c r="U173" s="364"/>
      <c r="V173" s="364"/>
      <c r="W173" s="364"/>
      <c r="X173" s="2006"/>
      <c r="Y173" s="2045"/>
      <c r="Z173" s="2045"/>
      <c r="AA173" s="2045"/>
      <c r="AB173" s="2045"/>
      <c r="AC173" s="2045"/>
      <c r="AD173" s="2045"/>
      <c r="AE173" s="2045"/>
      <c r="AF173" s="2045"/>
      <c r="AG173" s="2045"/>
      <c r="AH173" s="2045"/>
      <c r="AI173" s="2045"/>
      <c r="AJ173" s="2045"/>
      <c r="AK173" s="2045"/>
      <c r="AL173" s="2045"/>
      <c r="AM173" s="2045"/>
      <c r="AN173" s="2045"/>
      <c r="AO173" s="2045"/>
      <c r="AP173" s="2045"/>
      <c r="AQ173" s="2045"/>
      <c r="AR173" s="2045"/>
      <c r="AS173" s="2045"/>
      <c r="AT173" s="2045"/>
      <c r="AU173" s="2045"/>
      <c r="AV173" s="2045"/>
      <c r="AW173" s="2045"/>
      <c r="AX173" s="2045"/>
      <c r="AY173" s="2045"/>
      <c r="AZ173" s="237"/>
      <c r="BA173" s="2112"/>
      <c r="BB173" s="173"/>
      <c r="BC173" s="490"/>
      <c r="BD173" s="433"/>
      <c r="BE173" s="433"/>
      <c r="BF173" s="433"/>
      <c r="BG173" s="491"/>
      <c r="BH173" s="501"/>
      <c r="BI173" s="433"/>
      <c r="BJ173" s="433"/>
      <c r="BK173" s="433"/>
      <c r="BL173" s="491"/>
      <c r="BM173" s="501"/>
      <c r="BN173" s="433"/>
      <c r="BO173" s="433"/>
      <c r="BP173" s="433"/>
      <c r="BQ173" s="491"/>
      <c r="BR173" s="501"/>
      <c r="BS173" s="433"/>
      <c r="BT173" s="433"/>
      <c r="BU173" s="433"/>
      <c r="BV173" s="433"/>
      <c r="BW173" s="433"/>
      <c r="BX173" s="2080"/>
      <c r="BY173" s="1818"/>
      <c r="BZ173" s="1818"/>
      <c r="CA173" s="1818"/>
      <c r="CB173" s="1818"/>
      <c r="CC173" s="1818"/>
      <c r="CD173" s="1818"/>
      <c r="CE173" s="1818"/>
      <c r="CF173" s="1818"/>
      <c r="CG173" s="1818"/>
      <c r="CH173" s="1818"/>
      <c r="CI173" s="1818"/>
      <c r="CJ173" s="1818"/>
      <c r="CK173" s="1818"/>
      <c r="CL173" s="1818"/>
      <c r="CM173" s="1818"/>
      <c r="CN173" s="1818"/>
      <c r="CO173" s="1818"/>
      <c r="CP173" s="1818"/>
      <c r="CQ173" s="1818"/>
      <c r="CR173" s="1818"/>
      <c r="CS173" s="1818"/>
      <c r="CT173" s="1818"/>
      <c r="CU173" s="1818"/>
      <c r="CV173" s="1818"/>
      <c r="CW173" s="1818"/>
      <c r="CX173" s="1818"/>
      <c r="CY173" s="1818"/>
      <c r="CZ173" s="1818"/>
    </row>
    <row r="174" s="130" customFormat="true" ht="15" customHeight="true" x14ac:dyDescent="0.2">
      <c r="A174" s="2114"/>
      <c r="B174" s="298"/>
      <c r="C174" s="363"/>
      <c r="D174" s="364"/>
      <c r="E174" s="364"/>
      <c r="F174" s="364"/>
      <c r="G174" s="365"/>
      <c r="H174" s="366"/>
      <c r="I174" s="364"/>
      <c r="J174" s="364"/>
      <c r="K174" s="364"/>
      <c r="L174" s="367"/>
      <c r="M174" s="368"/>
      <c r="N174" s="364"/>
      <c r="O174" s="364"/>
      <c r="P174" s="364"/>
      <c r="Q174" s="367"/>
      <c r="R174" s="368"/>
      <c r="S174" s="364"/>
      <c r="T174" s="364"/>
      <c r="U174" s="364"/>
      <c r="V174" s="364"/>
      <c r="W174" s="364"/>
      <c r="X174" s="2006"/>
      <c r="Y174" s="2045"/>
      <c r="Z174" s="2045"/>
      <c r="AA174" s="2045"/>
      <c r="AB174" s="2045"/>
      <c r="AC174" s="2045"/>
      <c r="AD174" s="2045"/>
      <c r="AE174" s="2045"/>
      <c r="AF174" s="2045"/>
      <c r="AG174" s="2045"/>
      <c r="AH174" s="2045"/>
      <c r="AI174" s="2045"/>
      <c r="AJ174" s="2045"/>
      <c r="AK174" s="2045"/>
      <c r="AL174" s="2045"/>
      <c r="AM174" s="2045"/>
      <c r="AN174" s="2045"/>
      <c r="AO174" s="2045"/>
      <c r="AP174" s="2045"/>
      <c r="AQ174" s="2045"/>
      <c r="AR174" s="2045"/>
      <c r="AS174" s="2045"/>
      <c r="AT174" s="2045"/>
      <c r="AU174" s="2045"/>
      <c r="AV174" s="2045"/>
      <c r="AW174" s="2045"/>
      <c r="AX174" s="2045"/>
      <c r="AY174" s="2045"/>
      <c r="AZ174" s="237"/>
      <c r="BA174" s="2112"/>
      <c r="BB174" s="173"/>
      <c r="BC174" s="490"/>
      <c r="BD174" s="433"/>
      <c r="BE174" s="433"/>
      <c r="BF174" s="433"/>
      <c r="BG174" s="491"/>
      <c r="BH174" s="501"/>
      <c r="BI174" s="433"/>
      <c r="BJ174" s="433"/>
      <c r="BK174" s="433"/>
      <c r="BL174" s="491"/>
      <c r="BM174" s="501"/>
      <c r="BN174" s="433"/>
      <c r="BO174" s="433"/>
      <c r="BP174" s="433"/>
      <c r="BQ174" s="491"/>
      <c r="BR174" s="501"/>
      <c r="BS174" s="433"/>
      <c r="BT174" s="433"/>
      <c r="BU174" s="433"/>
      <c r="BV174" s="433"/>
      <c r="BW174" s="433"/>
      <c r="BX174" s="2080"/>
      <c r="BY174" s="1818"/>
      <c r="BZ174" s="1818"/>
      <c r="CA174" s="1818"/>
      <c r="CB174" s="1818"/>
      <c r="CC174" s="1818"/>
      <c r="CD174" s="1818"/>
      <c r="CE174" s="1818"/>
      <c r="CF174" s="1818"/>
      <c r="CG174" s="1818"/>
      <c r="CH174" s="1818"/>
      <c r="CI174" s="1818"/>
      <c r="CJ174" s="1818"/>
      <c r="CK174" s="1818"/>
      <c r="CL174" s="1818"/>
      <c r="CM174" s="1818"/>
      <c r="CN174" s="1818"/>
      <c r="CO174" s="1818"/>
      <c r="CP174" s="1818"/>
      <c r="CQ174" s="1818"/>
      <c r="CR174" s="1818"/>
      <c r="CS174" s="1818"/>
      <c r="CT174" s="1818"/>
      <c r="CU174" s="1818"/>
      <c r="CV174" s="1818"/>
      <c r="CW174" s="1818"/>
      <c r="CX174" s="1818"/>
      <c r="CY174" s="1818"/>
      <c r="CZ174" s="1818"/>
    </row>
    <row r="175" s="130" customFormat="true" ht="15" customHeight="true" x14ac:dyDescent="0.2">
      <c r="A175" s="2114"/>
      <c r="B175" s="298"/>
      <c r="C175" s="363"/>
      <c r="D175" s="364"/>
      <c r="E175" s="364"/>
      <c r="F175" s="364"/>
      <c r="G175" s="365"/>
      <c r="H175" s="366"/>
      <c r="I175" s="364"/>
      <c r="J175" s="364"/>
      <c r="K175" s="364"/>
      <c r="L175" s="367"/>
      <c r="M175" s="368"/>
      <c r="N175" s="364"/>
      <c r="O175" s="364"/>
      <c r="P175" s="364"/>
      <c r="Q175" s="367"/>
      <c r="R175" s="368"/>
      <c r="S175" s="364"/>
      <c r="T175" s="364"/>
      <c r="U175" s="364"/>
      <c r="V175" s="364"/>
      <c r="W175" s="364"/>
      <c r="X175" s="2006"/>
      <c r="Y175" s="2045"/>
      <c r="Z175" s="2045"/>
      <c r="AA175" s="2045"/>
      <c r="AB175" s="2045"/>
      <c r="AC175" s="2045"/>
      <c r="AD175" s="2045"/>
      <c r="AE175" s="2045"/>
      <c r="AF175" s="2045"/>
      <c r="AG175" s="2045"/>
      <c r="AH175" s="2045"/>
      <c r="AI175" s="2045"/>
      <c r="AJ175" s="2045"/>
      <c r="AK175" s="2045"/>
      <c r="AL175" s="2045"/>
      <c r="AM175" s="2045"/>
      <c r="AN175" s="2045"/>
      <c r="AO175" s="2045"/>
      <c r="AP175" s="2045"/>
      <c r="AQ175" s="2045"/>
      <c r="AR175" s="2045"/>
      <c r="AS175" s="2045"/>
      <c r="AT175" s="2045"/>
      <c r="AU175" s="2045"/>
      <c r="AV175" s="2045"/>
      <c r="AW175" s="2045"/>
      <c r="AX175" s="2045"/>
      <c r="AY175" s="2045"/>
      <c r="AZ175" s="237"/>
      <c r="BA175" s="2112"/>
      <c r="BB175" s="173"/>
      <c r="BC175" s="490"/>
      <c r="BD175" s="433"/>
      <c r="BE175" s="433"/>
      <c r="BF175" s="433"/>
      <c r="BG175" s="491"/>
      <c r="BH175" s="501"/>
      <c r="BI175" s="433"/>
      <c r="BJ175" s="433"/>
      <c r="BK175" s="433"/>
      <c r="BL175" s="491"/>
      <c r="BM175" s="501"/>
      <c r="BN175" s="433"/>
      <c r="BO175" s="433"/>
      <c r="BP175" s="433"/>
      <c r="BQ175" s="491"/>
      <c r="BR175" s="501"/>
      <c r="BS175" s="433"/>
      <c r="BT175" s="433"/>
      <c r="BU175" s="433"/>
      <c r="BV175" s="433"/>
      <c r="BW175" s="433"/>
      <c r="BX175" s="2080"/>
      <c r="BY175" s="1818"/>
      <c r="BZ175" s="1818"/>
      <c r="CA175" s="1818"/>
      <c r="CB175" s="1818"/>
      <c r="CC175" s="1818"/>
      <c r="CD175" s="1818"/>
      <c r="CE175" s="1818"/>
      <c r="CF175" s="1818"/>
      <c r="CG175" s="1818"/>
      <c r="CH175" s="1818"/>
      <c r="CI175" s="1818"/>
      <c r="CJ175" s="1818"/>
      <c r="CK175" s="1818"/>
      <c r="CL175" s="1818"/>
      <c r="CM175" s="1818"/>
      <c r="CN175" s="1818"/>
      <c r="CO175" s="1818"/>
      <c r="CP175" s="1818"/>
      <c r="CQ175" s="1818"/>
      <c r="CR175" s="1818"/>
      <c r="CS175" s="1818"/>
      <c r="CT175" s="1818"/>
      <c r="CU175" s="1818"/>
      <c r="CV175" s="1818"/>
      <c r="CW175" s="1818"/>
      <c r="CX175" s="1818"/>
      <c r="CY175" s="1818"/>
      <c r="CZ175" s="1818"/>
    </row>
    <row r="176" s="130" customFormat="true" ht="15" customHeight="true" x14ac:dyDescent="0.2">
      <c r="A176" s="2114"/>
      <c r="B176" s="298"/>
      <c r="C176" s="363"/>
      <c r="D176" s="364"/>
      <c r="E176" s="364"/>
      <c r="F176" s="364"/>
      <c r="G176" s="365"/>
      <c r="H176" s="366"/>
      <c r="I176" s="364"/>
      <c r="J176" s="364"/>
      <c r="K176" s="364"/>
      <c r="L176" s="367"/>
      <c r="M176" s="368"/>
      <c r="N176" s="364"/>
      <c r="O176" s="364"/>
      <c r="P176" s="364"/>
      <c r="Q176" s="367"/>
      <c r="R176" s="368"/>
      <c r="S176" s="364"/>
      <c r="T176" s="364"/>
      <c r="U176" s="364"/>
      <c r="V176" s="364"/>
      <c r="W176" s="364"/>
      <c r="X176" s="2006"/>
      <c r="Y176" s="2045"/>
      <c r="Z176" s="2045"/>
      <c r="AA176" s="2045"/>
      <c r="AB176" s="2045"/>
      <c r="AC176" s="2045"/>
      <c r="AD176" s="2045"/>
      <c r="AE176" s="2045"/>
      <c r="AF176" s="2045"/>
      <c r="AG176" s="2045"/>
      <c r="AH176" s="2045"/>
      <c r="AI176" s="2045"/>
      <c r="AJ176" s="2045"/>
      <c r="AK176" s="2045"/>
      <c r="AL176" s="2045"/>
      <c r="AM176" s="2045"/>
      <c r="AN176" s="2045"/>
      <c r="AO176" s="2045"/>
      <c r="AP176" s="2045"/>
      <c r="AQ176" s="2045"/>
      <c r="AR176" s="2045"/>
      <c r="AS176" s="2045"/>
      <c r="AT176" s="2045"/>
      <c r="AU176" s="2045"/>
      <c r="AV176" s="2045"/>
      <c r="AW176" s="2045"/>
      <c r="AX176" s="2045"/>
      <c r="AY176" s="2045"/>
      <c r="AZ176" s="237"/>
      <c r="BA176" s="2112"/>
      <c r="BB176" s="173"/>
      <c r="BC176" s="490"/>
      <c r="BD176" s="433"/>
      <c r="BE176" s="433"/>
      <c r="BF176" s="433"/>
      <c r="BG176" s="491"/>
      <c r="BH176" s="501"/>
      <c r="BI176" s="433"/>
      <c r="BJ176" s="433"/>
      <c r="BK176" s="433"/>
      <c r="BL176" s="491"/>
      <c r="BM176" s="501"/>
      <c r="BN176" s="433"/>
      <c r="BO176" s="433"/>
      <c r="BP176" s="433"/>
      <c r="BQ176" s="491"/>
      <c r="BR176" s="501"/>
      <c r="BS176" s="433"/>
      <c r="BT176" s="433"/>
      <c r="BU176" s="433"/>
      <c r="BV176" s="433"/>
      <c r="BW176" s="433"/>
      <c r="BX176" s="2080"/>
      <c r="BY176" s="1818"/>
      <c r="BZ176" s="1818"/>
      <c r="CA176" s="1818"/>
      <c r="CB176" s="1818"/>
      <c r="CC176" s="1818"/>
      <c r="CD176" s="1818"/>
      <c r="CE176" s="1818"/>
      <c r="CF176" s="1818"/>
      <c r="CG176" s="1818"/>
      <c r="CH176" s="1818"/>
      <c r="CI176" s="1818"/>
      <c r="CJ176" s="1818"/>
      <c r="CK176" s="1818"/>
      <c r="CL176" s="1818"/>
      <c r="CM176" s="1818"/>
      <c r="CN176" s="1818"/>
      <c r="CO176" s="1818"/>
      <c r="CP176" s="1818"/>
      <c r="CQ176" s="1818"/>
      <c r="CR176" s="1818"/>
      <c r="CS176" s="1818"/>
      <c r="CT176" s="1818"/>
      <c r="CU176" s="1818"/>
      <c r="CV176" s="1818"/>
      <c r="CW176" s="1818"/>
      <c r="CX176" s="1818"/>
      <c r="CY176" s="1818"/>
      <c r="CZ176" s="1818"/>
    </row>
    <row r="177" s="130" customFormat="true" ht="15" customHeight="true" x14ac:dyDescent="0.2">
      <c r="A177" s="2114"/>
      <c r="B177" s="298"/>
      <c r="C177" s="363"/>
      <c r="D177" s="364"/>
      <c r="E177" s="364"/>
      <c r="F177" s="364"/>
      <c r="G177" s="365"/>
      <c r="H177" s="366"/>
      <c r="I177" s="364"/>
      <c r="J177" s="364"/>
      <c r="K177" s="364"/>
      <c r="L177" s="367"/>
      <c r="M177" s="368"/>
      <c r="N177" s="364"/>
      <c r="O177" s="364"/>
      <c r="P177" s="364"/>
      <c r="Q177" s="367"/>
      <c r="R177" s="368"/>
      <c r="S177" s="364"/>
      <c r="T177" s="364"/>
      <c r="U177" s="364"/>
      <c r="V177" s="364"/>
      <c r="W177" s="364"/>
      <c r="X177" s="2006"/>
      <c r="Y177" s="2045"/>
      <c r="Z177" s="2045"/>
      <c r="AA177" s="2045"/>
      <c r="AB177" s="2045"/>
      <c r="AC177" s="2045"/>
      <c r="AD177" s="2045"/>
      <c r="AE177" s="2045"/>
      <c r="AF177" s="2045"/>
      <c r="AG177" s="2045"/>
      <c r="AH177" s="2045"/>
      <c r="AI177" s="2045"/>
      <c r="AJ177" s="2045"/>
      <c r="AK177" s="2045"/>
      <c r="AL177" s="2045"/>
      <c r="AM177" s="2045"/>
      <c r="AN177" s="2045"/>
      <c r="AO177" s="2045"/>
      <c r="AP177" s="2045"/>
      <c r="AQ177" s="2045"/>
      <c r="AR177" s="2045"/>
      <c r="AS177" s="2045"/>
      <c r="AT177" s="2045"/>
      <c r="AU177" s="2045"/>
      <c r="AV177" s="2045"/>
      <c r="AW177" s="2045"/>
      <c r="AX177" s="2045"/>
      <c r="AY177" s="2045"/>
      <c r="AZ177" s="237"/>
      <c r="BA177" s="2112"/>
      <c r="BB177" s="173"/>
      <c r="BC177" s="490"/>
      <c r="BD177" s="433"/>
      <c r="BE177" s="433"/>
      <c r="BF177" s="433"/>
      <c r="BG177" s="491"/>
      <c r="BH177" s="501"/>
      <c r="BI177" s="433"/>
      <c r="BJ177" s="433"/>
      <c r="BK177" s="433"/>
      <c r="BL177" s="491"/>
      <c r="BM177" s="501"/>
      <c r="BN177" s="433"/>
      <c r="BO177" s="433"/>
      <c r="BP177" s="433"/>
      <c r="BQ177" s="491"/>
      <c r="BR177" s="501"/>
      <c r="BS177" s="433"/>
      <c r="BT177" s="433"/>
      <c r="BU177" s="433"/>
      <c r="BV177" s="433"/>
      <c r="BW177" s="433"/>
      <c r="BX177" s="2080"/>
      <c r="BY177" s="1818"/>
      <c r="BZ177" s="1818"/>
      <c r="CA177" s="1818"/>
      <c r="CB177" s="1818"/>
      <c r="CC177" s="1818"/>
      <c r="CD177" s="1818"/>
      <c r="CE177" s="1818"/>
      <c r="CF177" s="1818"/>
      <c r="CG177" s="1818"/>
      <c r="CH177" s="1818"/>
      <c r="CI177" s="1818"/>
      <c r="CJ177" s="1818"/>
      <c r="CK177" s="1818"/>
      <c r="CL177" s="1818"/>
      <c r="CM177" s="1818"/>
      <c r="CN177" s="1818"/>
      <c r="CO177" s="1818"/>
      <c r="CP177" s="1818"/>
      <c r="CQ177" s="1818"/>
      <c r="CR177" s="1818"/>
      <c r="CS177" s="1818"/>
      <c r="CT177" s="1818"/>
      <c r="CU177" s="1818"/>
      <c r="CV177" s="1818"/>
      <c r="CW177" s="1818"/>
      <c r="CX177" s="1818"/>
      <c r="CY177" s="1818"/>
      <c r="CZ177" s="1818"/>
    </row>
    <row r="178" s="130" customFormat="true" ht="15" customHeight="true" x14ac:dyDescent="0.2">
      <c r="A178" s="2114"/>
      <c r="B178" s="298"/>
      <c r="C178" s="363"/>
      <c r="D178" s="364"/>
      <c r="E178" s="364"/>
      <c r="F178" s="364"/>
      <c r="G178" s="365"/>
      <c r="H178" s="366"/>
      <c r="I178" s="364"/>
      <c r="J178" s="364"/>
      <c r="K178" s="364"/>
      <c r="L178" s="367"/>
      <c r="M178" s="368"/>
      <c r="N178" s="364"/>
      <c r="O178" s="364"/>
      <c r="P178" s="364"/>
      <c r="Q178" s="367"/>
      <c r="R178" s="368"/>
      <c r="S178" s="364"/>
      <c r="T178" s="364"/>
      <c r="U178" s="364"/>
      <c r="V178" s="364"/>
      <c r="W178" s="364"/>
      <c r="X178" s="2006"/>
      <c r="Y178" s="2045"/>
      <c r="Z178" s="2045"/>
      <c r="AA178" s="2045"/>
      <c r="AB178" s="2045"/>
      <c r="AC178" s="2045"/>
      <c r="AD178" s="2045"/>
      <c r="AE178" s="2045"/>
      <c r="AF178" s="2045"/>
      <c r="AG178" s="2045"/>
      <c r="AH178" s="2045"/>
      <c r="AI178" s="2045"/>
      <c r="AJ178" s="2045"/>
      <c r="AK178" s="2045"/>
      <c r="AL178" s="2045"/>
      <c r="AM178" s="2045"/>
      <c r="AN178" s="2045"/>
      <c r="AO178" s="2045"/>
      <c r="AP178" s="2045"/>
      <c r="AQ178" s="2045"/>
      <c r="AR178" s="2045"/>
      <c r="AS178" s="2045"/>
      <c r="AT178" s="2045"/>
      <c r="AU178" s="2045"/>
      <c r="AV178" s="2045"/>
      <c r="AW178" s="2045"/>
      <c r="AX178" s="2045"/>
      <c r="AY178" s="2045"/>
      <c r="AZ178" s="237"/>
      <c r="BA178" s="2112"/>
      <c r="BB178" s="173"/>
      <c r="BC178" s="490"/>
      <c r="BD178" s="433"/>
      <c r="BE178" s="433"/>
      <c r="BF178" s="433"/>
      <c r="BG178" s="491"/>
      <c r="BH178" s="501"/>
      <c r="BI178" s="433"/>
      <c r="BJ178" s="433"/>
      <c r="BK178" s="433"/>
      <c r="BL178" s="491"/>
      <c r="BM178" s="501"/>
      <c r="BN178" s="433"/>
      <c r="BO178" s="433"/>
      <c r="BP178" s="433"/>
      <c r="BQ178" s="491"/>
      <c r="BR178" s="501"/>
      <c r="BS178" s="433"/>
      <c r="BT178" s="433"/>
      <c r="BU178" s="433"/>
      <c r="BV178" s="433"/>
      <c r="BW178" s="433"/>
      <c r="BX178" s="2080"/>
      <c r="BY178" s="1818"/>
      <c r="BZ178" s="1818"/>
      <c r="CA178" s="1818"/>
      <c r="CB178" s="1818"/>
      <c r="CC178" s="1818"/>
      <c r="CD178" s="1818"/>
      <c r="CE178" s="1818"/>
      <c r="CF178" s="1818"/>
      <c r="CG178" s="1818"/>
      <c r="CH178" s="1818"/>
      <c r="CI178" s="1818"/>
      <c r="CJ178" s="1818"/>
      <c r="CK178" s="1818"/>
      <c r="CL178" s="1818"/>
      <c r="CM178" s="1818"/>
      <c r="CN178" s="1818"/>
      <c r="CO178" s="1818"/>
      <c r="CP178" s="1818"/>
      <c r="CQ178" s="1818"/>
      <c r="CR178" s="1818"/>
      <c r="CS178" s="1818"/>
      <c r="CT178" s="1818"/>
      <c r="CU178" s="1818"/>
      <c r="CV178" s="1818"/>
      <c r="CW178" s="1818"/>
      <c r="CX178" s="1818"/>
      <c r="CY178" s="1818"/>
      <c r="CZ178" s="1818"/>
    </row>
    <row r="179" s="130" customFormat="true" ht="15" customHeight="true" x14ac:dyDescent="0.2">
      <c r="A179" s="2114"/>
      <c r="B179" s="298"/>
      <c r="C179" s="363"/>
      <c r="D179" s="364"/>
      <c r="E179" s="364"/>
      <c r="F179" s="364"/>
      <c r="G179" s="365"/>
      <c r="H179" s="366"/>
      <c r="I179" s="364"/>
      <c r="J179" s="364"/>
      <c r="K179" s="364"/>
      <c r="L179" s="367"/>
      <c r="M179" s="368"/>
      <c r="N179" s="364"/>
      <c r="O179" s="364"/>
      <c r="P179" s="364"/>
      <c r="Q179" s="367"/>
      <c r="R179" s="368"/>
      <c r="S179" s="364"/>
      <c r="T179" s="364"/>
      <c r="U179" s="364"/>
      <c r="V179" s="364"/>
      <c r="W179" s="364"/>
      <c r="X179" s="2006"/>
      <c r="Y179" s="2045"/>
      <c r="Z179" s="2045"/>
      <c r="AA179" s="2045"/>
      <c r="AB179" s="2045"/>
      <c r="AC179" s="2045"/>
      <c r="AD179" s="2045"/>
      <c r="AE179" s="2045"/>
      <c r="AF179" s="2045"/>
      <c r="AG179" s="2045"/>
      <c r="AH179" s="2045"/>
      <c r="AI179" s="2045"/>
      <c r="AJ179" s="2045"/>
      <c r="AK179" s="2045"/>
      <c r="AL179" s="2045"/>
      <c r="AM179" s="2045"/>
      <c r="AN179" s="2045"/>
      <c r="AO179" s="2045"/>
      <c r="AP179" s="2045"/>
      <c r="AQ179" s="2045"/>
      <c r="AR179" s="2045"/>
      <c r="AS179" s="2045"/>
      <c r="AT179" s="2045"/>
      <c r="AU179" s="2045"/>
      <c r="AV179" s="2045"/>
      <c r="AW179" s="2045"/>
      <c r="AX179" s="2045"/>
      <c r="AY179" s="2045"/>
      <c r="AZ179" s="237"/>
      <c r="BA179" s="2112"/>
      <c r="BB179" s="173"/>
      <c r="BC179" s="490"/>
      <c r="BD179" s="433"/>
      <c r="BE179" s="433"/>
      <c r="BF179" s="433"/>
      <c r="BG179" s="491"/>
      <c r="BH179" s="501"/>
      <c r="BI179" s="433"/>
      <c r="BJ179" s="433"/>
      <c r="BK179" s="433"/>
      <c r="BL179" s="491"/>
      <c r="BM179" s="501"/>
      <c r="BN179" s="433"/>
      <c r="BO179" s="433"/>
      <c r="BP179" s="433"/>
      <c r="BQ179" s="491"/>
      <c r="BR179" s="501"/>
      <c r="BS179" s="433"/>
      <c r="BT179" s="433"/>
      <c r="BU179" s="433"/>
      <c r="BV179" s="433"/>
      <c r="BW179" s="433"/>
      <c r="BX179" s="2080"/>
      <c r="BY179" s="1818"/>
      <c r="BZ179" s="1818"/>
      <c r="CA179" s="1818"/>
      <c r="CB179" s="1818"/>
      <c r="CC179" s="1818"/>
      <c r="CD179" s="1818"/>
      <c r="CE179" s="1818"/>
      <c r="CF179" s="1818"/>
      <c r="CG179" s="1818"/>
      <c r="CH179" s="1818"/>
      <c r="CI179" s="1818"/>
      <c r="CJ179" s="1818"/>
      <c r="CK179" s="1818"/>
      <c r="CL179" s="1818"/>
      <c r="CM179" s="1818"/>
      <c r="CN179" s="1818"/>
      <c r="CO179" s="1818"/>
      <c r="CP179" s="1818"/>
      <c r="CQ179" s="1818"/>
      <c r="CR179" s="1818"/>
      <c r="CS179" s="1818"/>
      <c r="CT179" s="1818"/>
      <c r="CU179" s="1818"/>
      <c r="CV179" s="1818"/>
      <c r="CW179" s="1818"/>
      <c r="CX179" s="1818"/>
      <c r="CY179" s="1818"/>
      <c r="CZ179" s="1818"/>
    </row>
    <row r="180" s="130" customFormat="true" ht="15" customHeight="true" x14ac:dyDescent="0.2">
      <c r="A180" s="2114"/>
      <c r="B180" s="298"/>
      <c r="C180" s="363"/>
      <c r="D180" s="364"/>
      <c r="E180" s="364"/>
      <c r="F180" s="364"/>
      <c r="G180" s="365"/>
      <c r="H180" s="366"/>
      <c r="I180" s="364"/>
      <c r="J180" s="364"/>
      <c r="K180" s="364"/>
      <c r="L180" s="367"/>
      <c r="M180" s="368"/>
      <c r="N180" s="364"/>
      <c r="O180" s="364"/>
      <c r="P180" s="364"/>
      <c r="Q180" s="367"/>
      <c r="R180" s="368"/>
      <c r="S180" s="364"/>
      <c r="T180" s="364"/>
      <c r="U180" s="364"/>
      <c r="V180" s="364"/>
      <c r="W180" s="364"/>
      <c r="X180" s="2006"/>
      <c r="Y180" s="2045"/>
      <c r="Z180" s="2045"/>
      <c r="AA180" s="2045"/>
      <c r="AB180" s="2045"/>
      <c r="AC180" s="2045"/>
      <c r="AD180" s="2045"/>
      <c r="AE180" s="2045"/>
      <c r="AF180" s="2045"/>
      <c r="AG180" s="2045"/>
      <c r="AH180" s="2045"/>
      <c r="AI180" s="2045"/>
      <c r="AJ180" s="2045"/>
      <c r="AK180" s="2045"/>
      <c r="AL180" s="2045"/>
      <c r="AM180" s="2045"/>
      <c r="AN180" s="2045"/>
      <c r="AO180" s="2045"/>
      <c r="AP180" s="2045"/>
      <c r="AQ180" s="2045"/>
      <c r="AR180" s="2045"/>
      <c r="AS180" s="2045"/>
      <c r="AT180" s="2045"/>
      <c r="AU180" s="2045"/>
      <c r="AV180" s="2045"/>
      <c r="AW180" s="2045"/>
      <c r="AX180" s="2045"/>
      <c r="AY180" s="2045"/>
      <c r="AZ180" s="237"/>
      <c r="BA180" s="2112"/>
      <c r="BB180" s="173"/>
      <c r="BC180" s="490"/>
      <c r="BD180" s="433"/>
      <c r="BE180" s="433"/>
      <c r="BF180" s="433"/>
      <c r="BG180" s="491"/>
      <c r="BH180" s="501"/>
      <c r="BI180" s="433"/>
      <c r="BJ180" s="433"/>
      <c r="BK180" s="433"/>
      <c r="BL180" s="491"/>
      <c r="BM180" s="501"/>
      <c r="BN180" s="433"/>
      <c r="BO180" s="433"/>
      <c r="BP180" s="433"/>
      <c r="BQ180" s="491"/>
      <c r="BR180" s="501"/>
      <c r="BS180" s="433"/>
      <c r="BT180" s="433"/>
      <c r="BU180" s="433"/>
      <c r="BV180" s="433"/>
      <c r="BW180" s="433"/>
      <c r="BX180" s="2080"/>
      <c r="BY180" s="1818"/>
      <c r="BZ180" s="1818"/>
      <c r="CA180" s="1818"/>
      <c r="CB180" s="1818"/>
      <c r="CC180" s="1818"/>
      <c r="CD180" s="1818"/>
      <c r="CE180" s="1818"/>
      <c r="CF180" s="1818"/>
      <c r="CG180" s="1818"/>
      <c r="CH180" s="1818"/>
      <c r="CI180" s="1818"/>
      <c r="CJ180" s="1818"/>
      <c r="CK180" s="1818"/>
      <c r="CL180" s="1818"/>
      <c r="CM180" s="1818"/>
      <c r="CN180" s="1818"/>
      <c r="CO180" s="1818"/>
      <c r="CP180" s="1818"/>
      <c r="CQ180" s="1818"/>
      <c r="CR180" s="1818"/>
      <c r="CS180" s="1818"/>
      <c r="CT180" s="1818"/>
      <c r="CU180" s="1818"/>
      <c r="CV180" s="1818"/>
      <c r="CW180" s="1818"/>
      <c r="CX180" s="1818"/>
      <c r="CY180" s="1818"/>
      <c r="CZ180" s="1818"/>
    </row>
    <row r="181" s="130" customFormat="true" ht="15" customHeight="true" x14ac:dyDescent="0.2">
      <c r="A181" s="2114"/>
      <c r="B181" s="298"/>
      <c r="C181" s="363"/>
      <c r="D181" s="364"/>
      <c r="E181" s="364"/>
      <c r="F181" s="364"/>
      <c r="G181" s="365"/>
      <c r="H181" s="366"/>
      <c r="I181" s="364"/>
      <c r="J181" s="364"/>
      <c r="K181" s="364"/>
      <c r="L181" s="367"/>
      <c r="M181" s="368"/>
      <c r="N181" s="364"/>
      <c r="O181" s="364"/>
      <c r="P181" s="364"/>
      <c r="Q181" s="367"/>
      <c r="R181" s="368"/>
      <c r="S181" s="364"/>
      <c r="T181" s="364"/>
      <c r="U181" s="364"/>
      <c r="V181" s="364"/>
      <c r="W181" s="364"/>
      <c r="X181" s="2006"/>
      <c r="Y181" s="2045"/>
      <c r="Z181" s="2045"/>
      <c r="AA181" s="2045"/>
      <c r="AB181" s="2045"/>
      <c r="AC181" s="2045"/>
      <c r="AD181" s="2045"/>
      <c r="AE181" s="2045"/>
      <c r="AF181" s="2045"/>
      <c r="AG181" s="2045"/>
      <c r="AH181" s="2045"/>
      <c r="AI181" s="2045"/>
      <c r="AJ181" s="2045"/>
      <c r="AK181" s="2045"/>
      <c r="AL181" s="2045"/>
      <c r="AM181" s="2045"/>
      <c r="AN181" s="2045"/>
      <c r="AO181" s="2045"/>
      <c r="AP181" s="2045"/>
      <c r="AQ181" s="2045"/>
      <c r="AR181" s="2045"/>
      <c r="AS181" s="2045"/>
      <c r="AT181" s="2045"/>
      <c r="AU181" s="2045"/>
      <c r="AV181" s="2045"/>
      <c r="AW181" s="2045"/>
      <c r="AX181" s="2045"/>
      <c r="AY181" s="2045"/>
      <c r="AZ181" s="237"/>
      <c r="BA181" s="2112"/>
      <c r="BB181" s="173"/>
      <c r="BC181" s="490"/>
      <c r="BD181" s="433"/>
      <c r="BE181" s="433"/>
      <c r="BF181" s="433"/>
      <c r="BG181" s="491"/>
      <c r="BH181" s="501"/>
      <c r="BI181" s="433"/>
      <c r="BJ181" s="433"/>
      <c r="BK181" s="433"/>
      <c r="BL181" s="491"/>
      <c r="BM181" s="501"/>
      <c r="BN181" s="433"/>
      <c r="BO181" s="433"/>
      <c r="BP181" s="433"/>
      <c r="BQ181" s="491"/>
      <c r="BR181" s="501"/>
      <c r="BS181" s="433"/>
      <c r="BT181" s="433"/>
      <c r="BU181" s="433"/>
      <c r="BV181" s="433"/>
      <c r="BW181" s="433"/>
      <c r="BX181" s="2080"/>
      <c r="BY181" s="1818"/>
      <c r="BZ181" s="1818"/>
      <c r="CA181" s="1818"/>
      <c r="CB181" s="1818"/>
      <c r="CC181" s="1818"/>
      <c r="CD181" s="1818"/>
      <c r="CE181" s="1818"/>
      <c r="CF181" s="1818"/>
      <c r="CG181" s="1818"/>
      <c r="CH181" s="1818"/>
      <c r="CI181" s="1818"/>
      <c r="CJ181" s="1818"/>
      <c r="CK181" s="1818"/>
      <c r="CL181" s="1818"/>
      <c r="CM181" s="1818"/>
      <c r="CN181" s="1818"/>
      <c r="CO181" s="1818"/>
      <c r="CP181" s="1818"/>
      <c r="CQ181" s="1818"/>
      <c r="CR181" s="1818"/>
      <c r="CS181" s="1818"/>
      <c r="CT181" s="1818"/>
      <c r="CU181" s="1818"/>
      <c r="CV181" s="1818"/>
      <c r="CW181" s="1818"/>
      <c r="CX181" s="1818"/>
      <c r="CY181" s="1818"/>
      <c r="CZ181" s="1818"/>
    </row>
    <row r="182" s="130" customFormat="true" ht="15" customHeight="true" x14ac:dyDescent="0.2">
      <c r="A182" s="2114"/>
      <c r="B182" s="298"/>
      <c r="C182" s="363"/>
      <c r="D182" s="364"/>
      <c r="E182" s="364"/>
      <c r="F182" s="364"/>
      <c r="G182" s="365"/>
      <c r="H182" s="366"/>
      <c r="I182" s="364"/>
      <c r="J182" s="364"/>
      <c r="K182" s="364"/>
      <c r="L182" s="367"/>
      <c r="M182" s="368"/>
      <c r="N182" s="364"/>
      <c r="O182" s="364"/>
      <c r="P182" s="364"/>
      <c r="Q182" s="367"/>
      <c r="R182" s="368"/>
      <c r="S182" s="364"/>
      <c r="T182" s="364"/>
      <c r="U182" s="364"/>
      <c r="V182" s="364"/>
      <c r="W182" s="364"/>
      <c r="X182" s="2006"/>
      <c r="Y182" s="2045"/>
      <c r="Z182" s="2045"/>
      <c r="AA182" s="2045"/>
      <c r="AB182" s="2045"/>
      <c r="AC182" s="2045"/>
      <c r="AD182" s="2045"/>
      <c r="AE182" s="2045"/>
      <c r="AF182" s="2045"/>
      <c r="AG182" s="2045"/>
      <c r="AH182" s="2045"/>
      <c r="AI182" s="2045"/>
      <c r="AJ182" s="2045"/>
      <c r="AK182" s="2045"/>
      <c r="AL182" s="2045"/>
      <c r="AM182" s="2045"/>
      <c r="AN182" s="2045"/>
      <c r="AO182" s="2045"/>
      <c r="AP182" s="2045"/>
      <c r="AQ182" s="2045"/>
      <c r="AR182" s="2045"/>
      <c r="AS182" s="2045"/>
      <c r="AT182" s="2045"/>
      <c r="AU182" s="2045"/>
      <c r="AV182" s="2045"/>
      <c r="AW182" s="2045"/>
      <c r="AX182" s="2045"/>
      <c r="AY182" s="2045"/>
      <c r="AZ182" s="237"/>
      <c r="BA182" s="2112"/>
      <c r="BB182" s="173"/>
      <c r="BC182" s="490"/>
      <c r="BD182" s="433"/>
      <c r="BE182" s="433"/>
      <c r="BF182" s="433"/>
      <c r="BG182" s="491"/>
      <c r="BH182" s="501"/>
      <c r="BI182" s="433"/>
      <c r="BJ182" s="433"/>
      <c r="BK182" s="433"/>
      <c r="BL182" s="491"/>
      <c r="BM182" s="501"/>
      <c r="BN182" s="433"/>
      <c r="BO182" s="433"/>
      <c r="BP182" s="433"/>
      <c r="BQ182" s="491"/>
      <c r="BR182" s="501"/>
      <c r="BS182" s="433"/>
      <c r="BT182" s="433"/>
      <c r="BU182" s="433"/>
      <c r="BV182" s="433"/>
      <c r="BW182" s="433"/>
      <c r="BX182" s="2080"/>
      <c r="BY182" s="1818"/>
      <c r="BZ182" s="1818"/>
      <c r="CA182" s="1818"/>
      <c r="CB182" s="1818"/>
      <c r="CC182" s="1818"/>
      <c r="CD182" s="1818"/>
      <c r="CE182" s="1818"/>
      <c r="CF182" s="1818"/>
      <c r="CG182" s="1818"/>
      <c r="CH182" s="1818"/>
      <c r="CI182" s="1818"/>
      <c r="CJ182" s="1818"/>
      <c r="CK182" s="1818"/>
      <c r="CL182" s="1818"/>
      <c r="CM182" s="1818"/>
      <c r="CN182" s="1818"/>
      <c r="CO182" s="1818"/>
      <c r="CP182" s="1818"/>
      <c r="CQ182" s="1818"/>
      <c r="CR182" s="1818"/>
      <c r="CS182" s="1818"/>
      <c r="CT182" s="1818"/>
      <c r="CU182" s="1818"/>
      <c r="CV182" s="1818"/>
      <c r="CW182" s="1818"/>
      <c r="CX182" s="1818"/>
      <c r="CY182" s="1818"/>
      <c r="CZ182" s="1818"/>
    </row>
    <row r="183" s="130" customFormat="true" ht="15" customHeight="true" x14ac:dyDescent="0.2">
      <c r="A183" s="2114"/>
      <c r="B183" s="298"/>
      <c r="C183" s="363"/>
      <c r="D183" s="364"/>
      <c r="E183" s="364"/>
      <c r="F183" s="364"/>
      <c r="G183" s="365"/>
      <c r="H183" s="366"/>
      <c r="I183" s="364"/>
      <c r="J183" s="364"/>
      <c r="K183" s="364"/>
      <c r="L183" s="367"/>
      <c r="M183" s="368"/>
      <c r="N183" s="364"/>
      <c r="O183" s="364"/>
      <c r="P183" s="364"/>
      <c r="Q183" s="367"/>
      <c r="R183" s="368"/>
      <c r="S183" s="364"/>
      <c r="T183" s="364"/>
      <c r="U183" s="364"/>
      <c r="V183" s="364"/>
      <c r="W183" s="364"/>
      <c r="X183" s="2006"/>
      <c r="Y183" s="2045"/>
      <c r="Z183" s="2045"/>
      <c r="AA183" s="2045"/>
      <c r="AB183" s="2045"/>
      <c r="AC183" s="2045"/>
      <c r="AD183" s="2045"/>
      <c r="AE183" s="2045"/>
      <c r="AF183" s="2045"/>
      <c r="AG183" s="2045"/>
      <c r="AH183" s="2045"/>
      <c r="AI183" s="2045"/>
      <c r="AJ183" s="2045"/>
      <c r="AK183" s="2045"/>
      <c r="AL183" s="2045"/>
      <c r="AM183" s="2045"/>
      <c r="AN183" s="2045"/>
      <c r="AO183" s="2045"/>
      <c r="AP183" s="2045"/>
      <c r="AQ183" s="2045"/>
      <c r="AR183" s="2045"/>
      <c r="AS183" s="2045"/>
      <c r="AT183" s="2045"/>
      <c r="AU183" s="2045"/>
      <c r="AV183" s="2045"/>
      <c r="AW183" s="2045"/>
      <c r="AX183" s="2045"/>
      <c r="AY183" s="2045"/>
      <c r="AZ183" s="237"/>
      <c r="BA183" s="2112"/>
      <c r="BB183" s="173"/>
      <c r="BC183" s="490"/>
      <c r="BD183" s="433"/>
      <c r="BE183" s="433"/>
      <c r="BF183" s="433"/>
      <c r="BG183" s="491"/>
      <c r="BH183" s="501"/>
      <c r="BI183" s="433"/>
      <c r="BJ183" s="433"/>
      <c r="BK183" s="433"/>
      <c r="BL183" s="491"/>
      <c r="BM183" s="501"/>
      <c r="BN183" s="433"/>
      <c r="BO183" s="433"/>
      <c r="BP183" s="433"/>
      <c r="BQ183" s="491"/>
      <c r="BR183" s="501"/>
      <c r="BS183" s="433"/>
      <c r="BT183" s="433"/>
      <c r="BU183" s="433"/>
      <c r="BV183" s="433"/>
      <c r="BW183" s="433"/>
      <c r="BX183" s="2080"/>
      <c r="BY183" s="1818"/>
      <c r="BZ183" s="1818"/>
      <c r="CA183" s="1818"/>
      <c r="CB183" s="1818"/>
      <c r="CC183" s="1818"/>
      <c r="CD183" s="1818"/>
      <c r="CE183" s="1818"/>
      <c r="CF183" s="1818"/>
      <c r="CG183" s="1818"/>
      <c r="CH183" s="1818"/>
      <c r="CI183" s="1818"/>
      <c r="CJ183" s="1818"/>
      <c r="CK183" s="1818"/>
      <c r="CL183" s="1818"/>
      <c r="CM183" s="1818"/>
      <c r="CN183" s="1818"/>
      <c r="CO183" s="1818"/>
      <c r="CP183" s="1818"/>
      <c r="CQ183" s="1818"/>
      <c r="CR183" s="1818"/>
      <c r="CS183" s="1818"/>
      <c r="CT183" s="1818"/>
      <c r="CU183" s="1818"/>
      <c r="CV183" s="1818"/>
      <c r="CW183" s="1818"/>
      <c r="CX183" s="1818"/>
      <c r="CY183" s="1818"/>
      <c r="CZ183" s="1818"/>
    </row>
    <row r="184" s="130" customFormat="true" ht="15" customHeight="true" x14ac:dyDescent="0.2">
      <c r="A184" s="2114"/>
      <c r="B184" s="298"/>
      <c r="C184" s="363"/>
      <c r="D184" s="364"/>
      <c r="E184" s="364"/>
      <c r="F184" s="364"/>
      <c r="G184" s="365"/>
      <c r="H184" s="366"/>
      <c r="I184" s="364"/>
      <c r="J184" s="364"/>
      <c r="K184" s="364"/>
      <c r="L184" s="367"/>
      <c r="M184" s="368"/>
      <c r="N184" s="364"/>
      <c r="O184" s="364"/>
      <c r="P184" s="364"/>
      <c r="Q184" s="367"/>
      <c r="R184" s="368"/>
      <c r="S184" s="364"/>
      <c r="T184" s="364"/>
      <c r="U184" s="364"/>
      <c r="V184" s="364"/>
      <c r="W184" s="364"/>
      <c r="X184" s="2006"/>
      <c r="Y184" s="2045"/>
      <c r="Z184" s="2045"/>
      <c r="AA184" s="2045"/>
      <c r="AB184" s="2045"/>
      <c r="AC184" s="2045"/>
      <c r="AD184" s="2045"/>
      <c r="AE184" s="2045"/>
      <c r="AF184" s="2045"/>
      <c r="AG184" s="2045"/>
      <c r="AH184" s="2045"/>
      <c r="AI184" s="2045"/>
      <c r="AJ184" s="2045"/>
      <c r="AK184" s="2045"/>
      <c r="AL184" s="2045"/>
      <c r="AM184" s="2045"/>
      <c r="AN184" s="2045"/>
      <c r="AO184" s="2045"/>
      <c r="AP184" s="2045"/>
      <c r="AQ184" s="2045"/>
      <c r="AR184" s="2045"/>
      <c r="AS184" s="2045"/>
      <c r="AT184" s="2045"/>
      <c r="AU184" s="2045"/>
      <c r="AV184" s="2045"/>
      <c r="AW184" s="2045"/>
      <c r="AX184" s="2045"/>
      <c r="AY184" s="2045"/>
      <c r="AZ184" s="237"/>
      <c r="BA184" s="2112"/>
      <c r="BB184" s="173"/>
      <c r="BC184" s="490"/>
      <c r="BD184" s="433"/>
      <c r="BE184" s="433"/>
      <c r="BF184" s="433"/>
      <c r="BG184" s="491"/>
      <c r="BH184" s="501"/>
      <c r="BI184" s="433"/>
      <c r="BJ184" s="433"/>
      <c r="BK184" s="433"/>
      <c r="BL184" s="491"/>
      <c r="BM184" s="501"/>
      <c r="BN184" s="433"/>
      <c r="BO184" s="433"/>
      <c r="BP184" s="433"/>
      <c r="BQ184" s="491"/>
      <c r="BR184" s="501"/>
      <c r="BS184" s="433"/>
      <c r="BT184" s="433"/>
      <c r="BU184" s="433"/>
      <c r="BV184" s="433"/>
      <c r="BW184" s="433"/>
      <c r="BX184" s="2080"/>
      <c r="BY184" s="1818"/>
      <c r="BZ184" s="1818"/>
      <c r="CA184" s="1818"/>
      <c r="CB184" s="1818"/>
      <c r="CC184" s="1818"/>
      <c r="CD184" s="1818"/>
      <c r="CE184" s="1818"/>
      <c r="CF184" s="1818"/>
      <c r="CG184" s="1818"/>
      <c r="CH184" s="1818"/>
      <c r="CI184" s="1818"/>
      <c r="CJ184" s="1818"/>
      <c r="CK184" s="1818"/>
      <c r="CL184" s="1818"/>
      <c r="CM184" s="1818"/>
      <c r="CN184" s="1818"/>
      <c r="CO184" s="1818"/>
      <c r="CP184" s="1818"/>
      <c r="CQ184" s="1818"/>
      <c r="CR184" s="1818"/>
      <c r="CS184" s="1818"/>
      <c r="CT184" s="1818"/>
      <c r="CU184" s="1818"/>
      <c r="CV184" s="1818"/>
      <c r="CW184" s="1818"/>
      <c r="CX184" s="1818"/>
      <c r="CY184" s="1818"/>
      <c r="CZ184" s="1818"/>
    </row>
    <row r="185" s="130" customFormat="true" ht="15" customHeight="true" x14ac:dyDescent="0.2">
      <c r="A185" s="2114"/>
      <c r="B185" s="298"/>
      <c r="C185" s="363"/>
      <c r="D185" s="364"/>
      <c r="E185" s="364"/>
      <c r="F185" s="364"/>
      <c r="G185" s="365"/>
      <c r="H185" s="366"/>
      <c r="I185" s="364"/>
      <c r="J185" s="364"/>
      <c r="K185" s="364"/>
      <c r="L185" s="367"/>
      <c r="M185" s="368"/>
      <c r="N185" s="364"/>
      <c r="O185" s="364"/>
      <c r="P185" s="364"/>
      <c r="Q185" s="367"/>
      <c r="R185" s="368"/>
      <c r="S185" s="364"/>
      <c r="T185" s="364"/>
      <c r="U185" s="364"/>
      <c r="V185" s="364"/>
      <c r="W185" s="364"/>
      <c r="X185" s="2006"/>
      <c r="Y185" s="2045"/>
      <c r="Z185" s="2045"/>
      <c r="AA185" s="2045"/>
      <c r="AB185" s="2045"/>
      <c r="AC185" s="2045"/>
      <c r="AD185" s="2045"/>
      <c r="AE185" s="2045"/>
      <c r="AF185" s="2045"/>
      <c r="AG185" s="2045"/>
      <c r="AH185" s="2045"/>
      <c r="AI185" s="2045"/>
      <c r="AJ185" s="2045"/>
      <c r="AK185" s="2045"/>
      <c r="AL185" s="2045"/>
      <c r="AM185" s="2045"/>
      <c r="AN185" s="2045"/>
      <c r="AO185" s="2045"/>
      <c r="AP185" s="2045"/>
      <c r="AQ185" s="2045"/>
      <c r="AR185" s="2045"/>
      <c r="AS185" s="2045"/>
      <c r="AT185" s="2045"/>
      <c r="AU185" s="2045"/>
      <c r="AV185" s="2045"/>
      <c r="AW185" s="2045"/>
      <c r="AX185" s="2045"/>
      <c r="AY185" s="2045"/>
      <c r="AZ185" s="237"/>
      <c r="BA185" s="2112"/>
      <c r="BB185" s="173"/>
      <c r="BC185" s="490"/>
      <c r="BD185" s="433"/>
      <c r="BE185" s="433"/>
      <c r="BF185" s="433"/>
      <c r="BG185" s="491"/>
      <c r="BH185" s="501"/>
      <c r="BI185" s="433"/>
      <c r="BJ185" s="433"/>
      <c r="BK185" s="433"/>
      <c r="BL185" s="491"/>
      <c r="BM185" s="501"/>
      <c r="BN185" s="433"/>
      <c r="BO185" s="433"/>
      <c r="BP185" s="433"/>
      <c r="BQ185" s="491"/>
      <c r="BR185" s="501"/>
      <c r="BS185" s="433"/>
      <c r="BT185" s="433"/>
      <c r="BU185" s="433"/>
      <c r="BV185" s="433"/>
      <c r="BW185" s="433"/>
      <c r="BX185" s="2080"/>
      <c r="BY185" s="1818"/>
      <c r="BZ185" s="1818"/>
      <c r="CA185" s="1818"/>
      <c r="CB185" s="1818"/>
      <c r="CC185" s="1818"/>
      <c r="CD185" s="1818"/>
      <c r="CE185" s="1818"/>
      <c r="CF185" s="1818"/>
      <c r="CG185" s="1818"/>
      <c r="CH185" s="1818"/>
      <c r="CI185" s="1818"/>
      <c r="CJ185" s="1818"/>
      <c r="CK185" s="1818"/>
      <c r="CL185" s="1818"/>
      <c r="CM185" s="1818"/>
      <c r="CN185" s="1818"/>
      <c r="CO185" s="1818"/>
      <c r="CP185" s="1818"/>
      <c r="CQ185" s="1818"/>
      <c r="CR185" s="1818"/>
      <c r="CS185" s="1818"/>
      <c r="CT185" s="1818"/>
      <c r="CU185" s="1818"/>
      <c r="CV185" s="1818"/>
      <c r="CW185" s="1818"/>
      <c r="CX185" s="1818"/>
      <c r="CY185" s="1818"/>
      <c r="CZ185" s="1818"/>
    </row>
    <row r="186" s="130" customFormat="true" ht="15" customHeight="true" x14ac:dyDescent="0.2">
      <c r="A186" s="2114"/>
      <c r="B186" s="298"/>
      <c r="C186" s="363"/>
      <c r="D186" s="364"/>
      <c r="E186" s="364"/>
      <c r="F186" s="364"/>
      <c r="G186" s="365"/>
      <c r="H186" s="366"/>
      <c r="I186" s="364"/>
      <c r="J186" s="364"/>
      <c r="K186" s="364"/>
      <c r="L186" s="367"/>
      <c r="M186" s="368"/>
      <c r="N186" s="364"/>
      <c r="O186" s="364"/>
      <c r="P186" s="364"/>
      <c r="Q186" s="367"/>
      <c r="R186" s="368"/>
      <c r="S186" s="364"/>
      <c r="T186" s="364"/>
      <c r="U186" s="364"/>
      <c r="V186" s="364"/>
      <c r="W186" s="364"/>
      <c r="X186" s="2006"/>
      <c r="Y186" s="2045"/>
      <c r="Z186" s="2045"/>
      <c r="AA186" s="2045"/>
      <c r="AB186" s="2045"/>
      <c r="AC186" s="2045"/>
      <c r="AD186" s="2045"/>
      <c r="AE186" s="2045"/>
      <c r="AF186" s="2045"/>
      <c r="AG186" s="2045"/>
      <c r="AH186" s="2045"/>
      <c r="AI186" s="2045"/>
      <c r="AJ186" s="2045"/>
      <c r="AK186" s="2045"/>
      <c r="AL186" s="2045"/>
      <c r="AM186" s="2045"/>
      <c r="AN186" s="2045"/>
      <c r="AO186" s="2045"/>
      <c r="AP186" s="2045"/>
      <c r="AQ186" s="2045"/>
      <c r="AR186" s="2045"/>
      <c r="AS186" s="2045"/>
      <c r="AT186" s="2045"/>
      <c r="AU186" s="2045"/>
      <c r="AV186" s="2045"/>
      <c r="AW186" s="2045"/>
      <c r="AX186" s="2045"/>
      <c r="AY186" s="2045"/>
      <c r="AZ186" s="237"/>
      <c r="BA186" s="2112"/>
      <c r="BB186" s="173"/>
      <c r="BC186" s="490"/>
      <c r="BD186" s="433"/>
      <c r="BE186" s="433"/>
      <c r="BF186" s="433"/>
      <c r="BG186" s="491"/>
      <c r="BH186" s="501"/>
      <c r="BI186" s="433"/>
      <c r="BJ186" s="433"/>
      <c r="BK186" s="433"/>
      <c r="BL186" s="491"/>
      <c r="BM186" s="501"/>
      <c r="BN186" s="433"/>
      <c r="BO186" s="433"/>
      <c r="BP186" s="433"/>
      <c r="BQ186" s="491"/>
      <c r="BR186" s="501"/>
      <c r="BS186" s="433"/>
      <c r="BT186" s="433"/>
      <c r="BU186" s="433"/>
      <c r="BV186" s="433"/>
      <c r="BW186" s="433"/>
      <c r="BX186" s="2080"/>
      <c r="BY186" s="1818"/>
      <c r="BZ186" s="1818"/>
      <c r="CA186" s="1818"/>
      <c r="CB186" s="1818"/>
      <c r="CC186" s="1818"/>
      <c r="CD186" s="1818"/>
      <c r="CE186" s="1818"/>
      <c r="CF186" s="1818"/>
      <c r="CG186" s="1818"/>
      <c r="CH186" s="1818"/>
      <c r="CI186" s="1818"/>
      <c r="CJ186" s="1818"/>
      <c r="CK186" s="1818"/>
      <c r="CL186" s="1818"/>
      <c r="CM186" s="1818"/>
      <c r="CN186" s="1818"/>
      <c r="CO186" s="1818"/>
      <c r="CP186" s="1818"/>
      <c r="CQ186" s="1818"/>
      <c r="CR186" s="1818"/>
      <c r="CS186" s="1818"/>
      <c r="CT186" s="1818"/>
      <c r="CU186" s="1818"/>
      <c r="CV186" s="1818"/>
      <c r="CW186" s="1818"/>
      <c r="CX186" s="1818"/>
      <c r="CY186" s="1818"/>
      <c r="CZ186" s="1818"/>
    </row>
    <row r="187" s="130" customFormat="true" ht="15" customHeight="true" x14ac:dyDescent="0.2">
      <c r="A187" s="2114"/>
      <c r="B187" s="298"/>
      <c r="C187" s="363"/>
      <c r="D187" s="364"/>
      <c r="E187" s="364"/>
      <c r="F187" s="364"/>
      <c r="G187" s="365"/>
      <c r="H187" s="366"/>
      <c r="I187" s="364"/>
      <c r="J187" s="364"/>
      <c r="K187" s="364"/>
      <c r="L187" s="367"/>
      <c r="M187" s="368"/>
      <c r="N187" s="364"/>
      <c r="O187" s="364"/>
      <c r="P187" s="364"/>
      <c r="Q187" s="367"/>
      <c r="R187" s="368"/>
      <c r="S187" s="364"/>
      <c r="T187" s="364"/>
      <c r="U187" s="364"/>
      <c r="V187" s="364"/>
      <c r="W187" s="364"/>
      <c r="X187" s="2006"/>
      <c r="Y187" s="2045"/>
      <c r="Z187" s="2045"/>
      <c r="AA187" s="2045"/>
      <c r="AB187" s="2045"/>
      <c r="AC187" s="2045"/>
      <c r="AD187" s="2045"/>
      <c r="AE187" s="2045"/>
      <c r="AF187" s="2045"/>
      <c r="AG187" s="2045"/>
      <c r="AH187" s="2045"/>
      <c r="AI187" s="2045"/>
      <c r="AJ187" s="2045"/>
      <c r="AK187" s="2045"/>
      <c r="AL187" s="2045"/>
      <c r="AM187" s="2045"/>
      <c r="AN187" s="2045"/>
      <c r="AO187" s="2045"/>
      <c r="AP187" s="2045"/>
      <c r="AQ187" s="2045"/>
      <c r="AR187" s="2045"/>
      <c r="AS187" s="2045"/>
      <c r="AT187" s="2045"/>
      <c r="AU187" s="2045"/>
      <c r="AV187" s="2045"/>
      <c r="AW187" s="2045"/>
      <c r="AX187" s="2045"/>
      <c r="AY187" s="2045"/>
      <c r="AZ187" s="237"/>
      <c r="BA187" s="2112"/>
      <c r="BB187" s="173"/>
      <c r="BC187" s="490"/>
      <c r="BD187" s="433"/>
      <c r="BE187" s="433"/>
      <c r="BF187" s="433"/>
      <c r="BG187" s="491"/>
      <c r="BH187" s="501"/>
      <c r="BI187" s="433"/>
      <c r="BJ187" s="433"/>
      <c r="BK187" s="433"/>
      <c r="BL187" s="491"/>
      <c r="BM187" s="501"/>
      <c r="BN187" s="433"/>
      <c r="BO187" s="433"/>
      <c r="BP187" s="433"/>
      <c r="BQ187" s="491"/>
      <c r="BR187" s="501"/>
      <c r="BS187" s="433"/>
      <c r="BT187" s="433"/>
      <c r="BU187" s="433"/>
      <c r="BV187" s="433"/>
      <c r="BW187" s="433"/>
      <c r="BX187" s="2080"/>
      <c r="BY187" s="1818"/>
      <c r="BZ187" s="1818"/>
      <c r="CA187" s="1818"/>
      <c r="CB187" s="1818"/>
      <c r="CC187" s="1818"/>
      <c r="CD187" s="1818"/>
      <c r="CE187" s="1818"/>
      <c r="CF187" s="1818"/>
      <c r="CG187" s="1818"/>
      <c r="CH187" s="1818"/>
      <c r="CI187" s="1818"/>
      <c r="CJ187" s="1818"/>
      <c r="CK187" s="1818"/>
      <c r="CL187" s="1818"/>
      <c r="CM187" s="1818"/>
      <c r="CN187" s="1818"/>
      <c r="CO187" s="1818"/>
      <c r="CP187" s="1818"/>
      <c r="CQ187" s="1818"/>
      <c r="CR187" s="1818"/>
      <c r="CS187" s="1818"/>
      <c r="CT187" s="1818"/>
      <c r="CU187" s="1818"/>
      <c r="CV187" s="1818"/>
      <c r="CW187" s="1818"/>
      <c r="CX187" s="1818"/>
      <c r="CY187" s="1818"/>
      <c r="CZ187" s="1818"/>
    </row>
    <row r="188" s="130" customFormat="true" ht="15" customHeight="true" x14ac:dyDescent="0.2">
      <c r="A188" s="2114"/>
      <c r="B188" s="298"/>
      <c r="C188" s="363"/>
      <c r="D188" s="364"/>
      <c r="E188" s="364"/>
      <c r="F188" s="364"/>
      <c r="G188" s="365"/>
      <c r="H188" s="366"/>
      <c r="I188" s="364"/>
      <c r="J188" s="364"/>
      <c r="K188" s="364"/>
      <c r="L188" s="367"/>
      <c r="M188" s="368"/>
      <c r="N188" s="364"/>
      <c r="O188" s="364"/>
      <c r="P188" s="364"/>
      <c r="Q188" s="367"/>
      <c r="R188" s="368"/>
      <c r="S188" s="364"/>
      <c r="T188" s="364"/>
      <c r="U188" s="364"/>
      <c r="V188" s="364"/>
      <c r="W188" s="364"/>
      <c r="X188" s="2006"/>
      <c r="Y188" s="2045"/>
      <c r="Z188" s="2045"/>
      <c r="AA188" s="2045"/>
      <c r="AB188" s="2045"/>
      <c r="AC188" s="2045"/>
      <c r="AD188" s="2045"/>
      <c r="AE188" s="2045"/>
      <c r="AF188" s="2045"/>
      <c r="AG188" s="2045"/>
      <c r="AH188" s="2045"/>
      <c r="AI188" s="2045"/>
      <c r="AJ188" s="2045"/>
      <c r="AK188" s="2045"/>
      <c r="AL188" s="2045"/>
      <c r="AM188" s="2045"/>
      <c r="AN188" s="2045"/>
      <c r="AO188" s="2045"/>
      <c r="AP188" s="2045"/>
      <c r="AQ188" s="2045"/>
      <c r="AR188" s="2045"/>
      <c r="AS188" s="2045"/>
      <c r="AT188" s="2045"/>
      <c r="AU188" s="2045"/>
      <c r="AV188" s="2045"/>
      <c r="AW188" s="2045"/>
      <c r="AX188" s="2045"/>
      <c r="AY188" s="2045"/>
      <c r="AZ188" s="237"/>
      <c r="BA188" s="2112"/>
      <c r="BB188" s="173"/>
      <c r="BC188" s="490"/>
      <c r="BD188" s="433"/>
      <c r="BE188" s="433"/>
      <c r="BF188" s="433"/>
      <c r="BG188" s="491"/>
      <c r="BH188" s="501"/>
      <c r="BI188" s="433"/>
      <c r="BJ188" s="433"/>
      <c r="BK188" s="433"/>
      <c r="BL188" s="491"/>
      <c r="BM188" s="501"/>
      <c r="BN188" s="433"/>
      <c r="BO188" s="433"/>
      <c r="BP188" s="433"/>
      <c r="BQ188" s="491"/>
      <c r="BR188" s="501"/>
      <c r="BS188" s="433"/>
      <c r="BT188" s="433"/>
      <c r="BU188" s="433"/>
      <c r="BV188" s="433"/>
      <c r="BW188" s="433"/>
      <c r="BX188" s="2080"/>
      <c r="BY188" s="1818"/>
      <c r="BZ188" s="1818"/>
      <c r="CA188" s="1818"/>
      <c r="CB188" s="1818"/>
      <c r="CC188" s="1818"/>
      <c r="CD188" s="1818"/>
      <c r="CE188" s="1818"/>
      <c r="CF188" s="1818"/>
      <c r="CG188" s="1818"/>
      <c r="CH188" s="1818"/>
      <c r="CI188" s="1818"/>
      <c r="CJ188" s="1818"/>
      <c r="CK188" s="1818"/>
      <c r="CL188" s="1818"/>
      <c r="CM188" s="1818"/>
      <c r="CN188" s="1818"/>
      <c r="CO188" s="1818"/>
      <c r="CP188" s="1818"/>
      <c r="CQ188" s="1818"/>
      <c r="CR188" s="1818"/>
      <c r="CS188" s="1818"/>
      <c r="CT188" s="1818"/>
      <c r="CU188" s="1818"/>
      <c r="CV188" s="1818"/>
      <c r="CW188" s="1818"/>
      <c r="CX188" s="1818"/>
      <c r="CY188" s="1818"/>
      <c r="CZ188" s="1818"/>
    </row>
    <row r="189" s="130" customFormat="true" ht="15" customHeight="true" x14ac:dyDescent="0.2">
      <c r="A189" s="2114"/>
      <c r="B189" s="298"/>
      <c r="C189" s="363"/>
      <c r="D189" s="364"/>
      <c r="E189" s="364"/>
      <c r="F189" s="364"/>
      <c r="G189" s="365"/>
      <c r="H189" s="366"/>
      <c r="I189" s="364"/>
      <c r="J189" s="364"/>
      <c r="K189" s="364"/>
      <c r="L189" s="367"/>
      <c r="M189" s="368"/>
      <c r="N189" s="364"/>
      <c r="O189" s="364"/>
      <c r="P189" s="364"/>
      <c r="Q189" s="367"/>
      <c r="R189" s="368"/>
      <c r="S189" s="364"/>
      <c r="T189" s="364"/>
      <c r="U189" s="364"/>
      <c r="V189" s="364"/>
      <c r="W189" s="364"/>
      <c r="X189" s="2006"/>
      <c r="Y189" s="2045"/>
      <c r="Z189" s="2045"/>
      <c r="AA189" s="2045"/>
      <c r="AB189" s="2045"/>
      <c r="AC189" s="2045"/>
      <c r="AD189" s="2045"/>
      <c r="AE189" s="2045"/>
      <c r="AF189" s="2045"/>
      <c r="AG189" s="2045"/>
      <c r="AH189" s="2045"/>
      <c r="AI189" s="2045"/>
      <c r="AJ189" s="2045"/>
      <c r="AK189" s="2045"/>
      <c r="AL189" s="2045"/>
      <c r="AM189" s="2045"/>
      <c r="AN189" s="2045"/>
      <c r="AO189" s="2045"/>
      <c r="AP189" s="2045"/>
      <c r="AQ189" s="2045"/>
      <c r="AR189" s="2045"/>
      <c r="AS189" s="2045"/>
      <c r="AT189" s="2045"/>
      <c r="AU189" s="2045"/>
      <c r="AV189" s="2045"/>
      <c r="AW189" s="2045"/>
      <c r="AX189" s="2045"/>
      <c r="AY189" s="2045"/>
      <c r="AZ189" s="237"/>
      <c r="BA189" s="2112"/>
      <c r="BB189" s="173"/>
      <c r="BC189" s="490"/>
      <c r="BD189" s="433"/>
      <c r="BE189" s="433"/>
      <c r="BF189" s="433"/>
      <c r="BG189" s="491"/>
      <c r="BH189" s="501"/>
      <c r="BI189" s="433"/>
      <c r="BJ189" s="433"/>
      <c r="BK189" s="433"/>
      <c r="BL189" s="491"/>
      <c r="BM189" s="501"/>
      <c r="BN189" s="433"/>
      <c r="BO189" s="433"/>
      <c r="BP189" s="433"/>
      <c r="BQ189" s="491"/>
      <c r="BR189" s="501"/>
      <c r="BS189" s="433"/>
      <c r="BT189" s="433"/>
      <c r="BU189" s="433"/>
      <c r="BV189" s="433"/>
      <c r="BW189" s="433"/>
      <c r="BX189" s="2080"/>
      <c r="BY189" s="1818"/>
      <c r="BZ189" s="1818"/>
      <c r="CA189" s="1818"/>
      <c r="CB189" s="1818"/>
      <c r="CC189" s="1818"/>
      <c r="CD189" s="1818"/>
      <c r="CE189" s="1818"/>
      <c r="CF189" s="1818"/>
      <c r="CG189" s="1818"/>
      <c r="CH189" s="1818"/>
      <c r="CI189" s="1818"/>
      <c r="CJ189" s="1818"/>
      <c r="CK189" s="1818"/>
      <c r="CL189" s="1818"/>
      <c r="CM189" s="1818"/>
      <c r="CN189" s="1818"/>
      <c r="CO189" s="1818"/>
      <c r="CP189" s="1818"/>
      <c r="CQ189" s="1818"/>
      <c r="CR189" s="1818"/>
      <c r="CS189" s="1818"/>
      <c r="CT189" s="1818"/>
      <c r="CU189" s="1818"/>
      <c r="CV189" s="1818"/>
      <c r="CW189" s="1818"/>
      <c r="CX189" s="1818"/>
      <c r="CY189" s="1818"/>
      <c r="CZ189" s="1818"/>
    </row>
    <row r="190" s="130" customFormat="true" ht="15" customHeight="true" x14ac:dyDescent="0.2">
      <c r="A190" s="2114"/>
      <c r="B190" s="298"/>
      <c r="C190" s="363"/>
      <c r="D190" s="364"/>
      <c r="E190" s="364"/>
      <c r="F190" s="364"/>
      <c r="G190" s="365"/>
      <c r="H190" s="366"/>
      <c r="I190" s="364"/>
      <c r="J190" s="364"/>
      <c r="K190" s="364"/>
      <c r="L190" s="367"/>
      <c r="M190" s="368"/>
      <c r="N190" s="364"/>
      <c r="O190" s="364"/>
      <c r="P190" s="364"/>
      <c r="Q190" s="367"/>
      <c r="R190" s="368"/>
      <c r="S190" s="364"/>
      <c r="T190" s="364"/>
      <c r="U190" s="364"/>
      <c r="V190" s="364"/>
      <c r="W190" s="364"/>
      <c r="X190" s="2006"/>
      <c r="Y190" s="2045"/>
      <c r="Z190" s="2045"/>
      <c r="AA190" s="2045"/>
      <c r="AB190" s="2045"/>
      <c r="AC190" s="2045"/>
      <c r="AD190" s="2045"/>
      <c r="AE190" s="2045"/>
      <c r="AF190" s="2045"/>
      <c r="AG190" s="2045"/>
      <c r="AH190" s="2045"/>
      <c r="AI190" s="2045"/>
      <c r="AJ190" s="2045"/>
      <c r="AK190" s="2045"/>
      <c r="AL190" s="2045"/>
      <c r="AM190" s="2045"/>
      <c r="AN190" s="2045"/>
      <c r="AO190" s="2045"/>
      <c r="AP190" s="2045"/>
      <c r="AQ190" s="2045"/>
      <c r="AR190" s="2045"/>
      <c r="AS190" s="2045"/>
      <c r="AT190" s="2045"/>
      <c r="AU190" s="2045"/>
      <c r="AV190" s="2045"/>
      <c r="AW190" s="2045"/>
      <c r="AX190" s="2045"/>
      <c r="AY190" s="2045"/>
      <c r="AZ190" s="237"/>
      <c r="BA190" s="2112"/>
      <c r="BB190" s="173"/>
      <c r="BC190" s="490"/>
      <c r="BD190" s="433"/>
      <c r="BE190" s="433"/>
      <c r="BF190" s="433"/>
      <c r="BG190" s="491"/>
      <c r="BH190" s="501"/>
      <c r="BI190" s="433"/>
      <c r="BJ190" s="433"/>
      <c r="BK190" s="433"/>
      <c r="BL190" s="491"/>
      <c r="BM190" s="501"/>
      <c r="BN190" s="433"/>
      <c r="BO190" s="433"/>
      <c r="BP190" s="433"/>
      <c r="BQ190" s="491"/>
      <c r="BR190" s="501"/>
      <c r="BS190" s="433"/>
      <c r="BT190" s="433"/>
      <c r="BU190" s="433"/>
      <c r="BV190" s="433"/>
      <c r="BW190" s="433"/>
      <c r="BX190" s="2080"/>
      <c r="BY190" s="1818"/>
      <c r="BZ190" s="1818"/>
      <c r="CA190" s="1818"/>
      <c r="CB190" s="1818"/>
      <c r="CC190" s="1818"/>
      <c r="CD190" s="1818"/>
      <c r="CE190" s="1818"/>
      <c r="CF190" s="1818"/>
      <c r="CG190" s="1818"/>
      <c r="CH190" s="1818"/>
      <c r="CI190" s="1818"/>
      <c r="CJ190" s="1818"/>
      <c r="CK190" s="1818"/>
      <c r="CL190" s="1818"/>
      <c r="CM190" s="1818"/>
      <c r="CN190" s="1818"/>
      <c r="CO190" s="1818"/>
      <c r="CP190" s="1818"/>
      <c r="CQ190" s="1818"/>
      <c r="CR190" s="1818"/>
      <c r="CS190" s="1818"/>
      <c r="CT190" s="1818"/>
      <c r="CU190" s="1818"/>
      <c r="CV190" s="1818"/>
      <c r="CW190" s="1818"/>
      <c r="CX190" s="1818"/>
      <c r="CY190" s="1818"/>
      <c r="CZ190" s="1818"/>
    </row>
    <row r="191" s="130" customFormat="true" ht="15" customHeight="true" x14ac:dyDescent="0.2">
      <c r="A191" s="2114"/>
      <c r="B191" s="298"/>
      <c r="C191" s="363"/>
      <c r="D191" s="364"/>
      <c r="E191" s="364"/>
      <c r="F191" s="364"/>
      <c r="G191" s="365"/>
      <c r="H191" s="366"/>
      <c r="I191" s="364"/>
      <c r="J191" s="364"/>
      <c r="K191" s="364"/>
      <c r="L191" s="367"/>
      <c r="M191" s="368"/>
      <c r="N191" s="364"/>
      <c r="O191" s="364"/>
      <c r="P191" s="364"/>
      <c r="Q191" s="367"/>
      <c r="R191" s="368"/>
      <c r="S191" s="364"/>
      <c r="T191" s="364"/>
      <c r="U191" s="364"/>
      <c r="V191" s="364"/>
      <c r="W191" s="364"/>
      <c r="X191" s="2006"/>
      <c r="Y191" s="2045"/>
      <c r="Z191" s="2045"/>
      <c r="AA191" s="2045"/>
      <c r="AB191" s="2045"/>
      <c r="AC191" s="2045"/>
      <c r="AD191" s="2045"/>
      <c r="AE191" s="2045"/>
      <c r="AF191" s="2045"/>
      <c r="AG191" s="2045"/>
      <c r="AH191" s="2045"/>
      <c r="AI191" s="2045"/>
      <c r="AJ191" s="2045"/>
      <c r="AK191" s="2045"/>
      <c r="AL191" s="2045"/>
      <c r="AM191" s="2045"/>
      <c r="AN191" s="2045"/>
      <c r="AO191" s="2045"/>
      <c r="AP191" s="2045"/>
      <c r="AQ191" s="2045"/>
      <c r="AR191" s="2045"/>
      <c r="AS191" s="2045"/>
      <c r="AT191" s="2045"/>
      <c r="AU191" s="2045"/>
      <c r="AV191" s="2045"/>
      <c r="AW191" s="2045"/>
      <c r="AX191" s="2045"/>
      <c r="AY191" s="2045"/>
      <c r="AZ191" s="237"/>
      <c r="BA191" s="2112"/>
      <c r="BB191" s="173"/>
      <c r="BC191" s="490"/>
      <c r="BD191" s="433"/>
      <c r="BE191" s="433"/>
      <c r="BF191" s="433"/>
      <c r="BG191" s="491"/>
      <c r="BH191" s="501"/>
      <c r="BI191" s="433"/>
      <c r="BJ191" s="433"/>
      <c r="BK191" s="433"/>
      <c r="BL191" s="491"/>
      <c r="BM191" s="501"/>
      <c r="BN191" s="433"/>
      <c r="BO191" s="433"/>
      <c r="BP191" s="433"/>
      <c r="BQ191" s="491"/>
      <c r="BR191" s="501"/>
      <c r="BS191" s="433"/>
      <c r="BT191" s="433"/>
      <c r="BU191" s="433"/>
      <c r="BV191" s="433"/>
      <c r="BW191" s="433"/>
      <c r="BX191" s="2080"/>
      <c r="BY191" s="1818"/>
      <c r="BZ191" s="1818"/>
      <c r="CA191" s="1818"/>
      <c r="CB191" s="1818"/>
      <c r="CC191" s="1818"/>
      <c r="CD191" s="1818"/>
      <c r="CE191" s="1818"/>
      <c r="CF191" s="1818"/>
      <c r="CG191" s="1818"/>
      <c r="CH191" s="1818"/>
      <c r="CI191" s="1818"/>
      <c r="CJ191" s="1818"/>
      <c r="CK191" s="1818"/>
      <c r="CL191" s="1818"/>
      <c r="CM191" s="1818"/>
      <c r="CN191" s="1818"/>
      <c r="CO191" s="1818"/>
      <c r="CP191" s="1818"/>
      <c r="CQ191" s="1818"/>
      <c r="CR191" s="1818"/>
      <c r="CS191" s="1818"/>
      <c r="CT191" s="1818"/>
      <c r="CU191" s="1818"/>
      <c r="CV191" s="1818"/>
      <c r="CW191" s="1818"/>
      <c r="CX191" s="1818"/>
      <c r="CY191" s="1818"/>
      <c r="CZ191" s="1818"/>
    </row>
    <row r="192" s="130" customFormat="true" ht="15" customHeight="true" x14ac:dyDescent="0.2">
      <c r="A192" s="2114"/>
      <c r="B192" s="298"/>
      <c r="C192" s="363"/>
      <c r="D192" s="364"/>
      <c r="E192" s="364"/>
      <c r="F192" s="364"/>
      <c r="G192" s="365"/>
      <c r="H192" s="366"/>
      <c r="I192" s="364"/>
      <c r="J192" s="364"/>
      <c r="K192" s="364"/>
      <c r="L192" s="367"/>
      <c r="M192" s="368"/>
      <c r="N192" s="364"/>
      <c r="O192" s="364"/>
      <c r="P192" s="364"/>
      <c r="Q192" s="367"/>
      <c r="R192" s="368"/>
      <c r="S192" s="364"/>
      <c r="T192" s="364"/>
      <c r="U192" s="364"/>
      <c r="V192" s="364"/>
      <c r="W192" s="364"/>
      <c r="X192" s="2006"/>
      <c r="Y192" s="2045"/>
      <c r="Z192" s="2045"/>
      <c r="AA192" s="2045"/>
      <c r="AB192" s="2045"/>
      <c r="AC192" s="2045"/>
      <c r="AD192" s="2045"/>
      <c r="AE192" s="2045"/>
      <c r="AF192" s="2045"/>
      <c r="AG192" s="2045"/>
      <c r="AH192" s="2045"/>
      <c r="AI192" s="2045"/>
      <c r="AJ192" s="2045"/>
      <c r="AK192" s="2045"/>
      <c r="AL192" s="2045"/>
      <c r="AM192" s="2045"/>
      <c r="AN192" s="2045"/>
      <c r="AO192" s="2045"/>
      <c r="AP192" s="2045"/>
      <c r="AQ192" s="2045"/>
      <c r="AR192" s="2045"/>
      <c r="AS192" s="2045"/>
      <c r="AT192" s="2045"/>
      <c r="AU192" s="2045"/>
      <c r="AV192" s="2045"/>
      <c r="AW192" s="2045"/>
      <c r="AX192" s="2045"/>
      <c r="AY192" s="2045"/>
      <c r="AZ192" s="237"/>
      <c r="BA192" s="2112"/>
      <c r="BB192" s="173"/>
      <c r="BC192" s="490"/>
      <c r="BD192" s="433"/>
      <c r="BE192" s="433"/>
      <c r="BF192" s="433"/>
      <c r="BG192" s="491"/>
      <c r="BH192" s="501"/>
      <c r="BI192" s="433"/>
      <c r="BJ192" s="433"/>
      <c r="BK192" s="433"/>
      <c r="BL192" s="491"/>
      <c r="BM192" s="501"/>
      <c r="BN192" s="433"/>
      <c r="BO192" s="433"/>
      <c r="BP192" s="433"/>
      <c r="BQ192" s="491"/>
      <c r="BR192" s="501"/>
      <c r="BS192" s="433"/>
      <c r="BT192" s="433"/>
      <c r="BU192" s="433"/>
      <c r="BV192" s="433"/>
      <c r="BW192" s="433"/>
      <c r="BX192" s="2080"/>
      <c r="BY192" s="1818"/>
      <c r="BZ192" s="1818"/>
      <c r="CA192" s="1818"/>
      <c r="CB192" s="1818"/>
      <c r="CC192" s="1818"/>
      <c r="CD192" s="1818"/>
      <c r="CE192" s="1818"/>
      <c r="CF192" s="1818"/>
      <c r="CG192" s="1818"/>
      <c r="CH192" s="1818"/>
      <c r="CI192" s="1818"/>
      <c r="CJ192" s="1818"/>
      <c r="CK192" s="1818"/>
      <c r="CL192" s="1818"/>
      <c r="CM192" s="1818"/>
      <c r="CN192" s="1818"/>
      <c r="CO192" s="1818"/>
      <c r="CP192" s="1818"/>
      <c r="CQ192" s="1818"/>
      <c r="CR192" s="1818"/>
      <c r="CS192" s="1818"/>
      <c r="CT192" s="1818"/>
      <c r="CU192" s="1818"/>
      <c r="CV192" s="1818"/>
      <c r="CW192" s="1818"/>
      <c r="CX192" s="1818"/>
      <c r="CY192" s="1818"/>
      <c r="CZ192" s="1818"/>
    </row>
    <row r="193" s="130" customFormat="true" ht="15" customHeight="true" x14ac:dyDescent="0.2">
      <c r="A193" s="2114"/>
      <c r="B193" s="298"/>
      <c r="C193" s="363"/>
      <c r="D193" s="364"/>
      <c r="E193" s="364"/>
      <c r="F193" s="364"/>
      <c r="G193" s="365"/>
      <c r="H193" s="366"/>
      <c r="I193" s="364"/>
      <c r="J193" s="364"/>
      <c r="K193" s="364"/>
      <c r="L193" s="367"/>
      <c r="M193" s="368"/>
      <c r="N193" s="364"/>
      <c r="O193" s="364"/>
      <c r="P193" s="364"/>
      <c r="Q193" s="367"/>
      <c r="R193" s="368"/>
      <c r="S193" s="364"/>
      <c r="T193" s="364"/>
      <c r="U193" s="364"/>
      <c r="V193" s="364"/>
      <c r="W193" s="364"/>
      <c r="X193" s="2006"/>
      <c r="Y193" s="2045"/>
      <c r="Z193" s="2045"/>
      <c r="AA193" s="2045"/>
      <c r="AB193" s="2045"/>
      <c r="AC193" s="2045"/>
      <c r="AD193" s="2045"/>
      <c r="AE193" s="2045"/>
      <c r="AF193" s="2045"/>
      <c r="AG193" s="2045"/>
      <c r="AH193" s="2045"/>
      <c r="AI193" s="2045"/>
      <c r="AJ193" s="2045"/>
      <c r="AK193" s="2045"/>
      <c r="AL193" s="2045"/>
      <c r="AM193" s="2045"/>
      <c r="AN193" s="2045"/>
      <c r="AO193" s="2045"/>
      <c r="AP193" s="2045"/>
      <c r="AQ193" s="2045"/>
      <c r="AR193" s="2045"/>
      <c r="AS193" s="2045"/>
      <c r="AT193" s="2045"/>
      <c r="AU193" s="2045"/>
      <c r="AV193" s="2045"/>
      <c r="AW193" s="2045"/>
      <c r="AX193" s="2045"/>
      <c r="AY193" s="2045"/>
      <c r="AZ193" s="237"/>
      <c r="BA193" s="2112"/>
      <c r="BB193" s="173"/>
      <c r="BC193" s="490"/>
      <c r="BD193" s="433"/>
      <c r="BE193" s="433"/>
      <c r="BF193" s="433"/>
      <c r="BG193" s="491"/>
      <c r="BH193" s="501"/>
      <c r="BI193" s="433"/>
      <c r="BJ193" s="433"/>
      <c r="BK193" s="433"/>
      <c r="BL193" s="491"/>
      <c r="BM193" s="501"/>
      <c r="BN193" s="433"/>
      <c r="BO193" s="433"/>
      <c r="BP193" s="433"/>
      <c r="BQ193" s="491"/>
      <c r="BR193" s="501"/>
      <c r="BS193" s="433"/>
      <c r="BT193" s="433"/>
      <c r="BU193" s="433"/>
      <c r="BV193" s="433"/>
      <c r="BW193" s="433"/>
      <c r="BX193" s="2080"/>
      <c r="BY193" s="1818"/>
      <c r="BZ193" s="1818"/>
      <c r="CA193" s="1818"/>
      <c r="CB193" s="1818"/>
      <c r="CC193" s="1818"/>
      <c r="CD193" s="1818"/>
      <c r="CE193" s="1818"/>
      <c r="CF193" s="1818"/>
      <c r="CG193" s="1818"/>
      <c r="CH193" s="1818"/>
      <c r="CI193" s="1818"/>
      <c r="CJ193" s="1818"/>
      <c r="CK193" s="1818"/>
      <c r="CL193" s="1818"/>
      <c r="CM193" s="1818"/>
      <c r="CN193" s="1818"/>
      <c r="CO193" s="1818"/>
      <c r="CP193" s="1818"/>
      <c r="CQ193" s="1818"/>
      <c r="CR193" s="1818"/>
      <c r="CS193" s="1818"/>
      <c r="CT193" s="1818"/>
      <c r="CU193" s="1818"/>
      <c r="CV193" s="1818"/>
      <c r="CW193" s="1818"/>
      <c r="CX193" s="1818"/>
      <c r="CY193" s="1818"/>
      <c r="CZ193" s="1818"/>
    </row>
    <row r="194" s="130" customFormat="true" ht="15" customHeight="true" x14ac:dyDescent="0.2">
      <c r="A194" s="2114"/>
      <c r="B194" s="298"/>
      <c r="C194" s="363"/>
      <c r="D194" s="364"/>
      <c r="E194" s="364"/>
      <c r="F194" s="364"/>
      <c r="G194" s="365"/>
      <c r="H194" s="366"/>
      <c r="I194" s="364"/>
      <c r="J194" s="364"/>
      <c r="K194" s="364"/>
      <c r="L194" s="367"/>
      <c r="M194" s="368"/>
      <c r="N194" s="364"/>
      <c r="O194" s="364"/>
      <c r="P194" s="364"/>
      <c r="Q194" s="367"/>
      <c r="R194" s="368"/>
      <c r="S194" s="364"/>
      <c r="T194" s="364"/>
      <c r="U194" s="364"/>
      <c r="V194" s="364"/>
      <c r="W194" s="364"/>
      <c r="X194" s="2006"/>
      <c r="Y194" s="2045"/>
      <c r="Z194" s="2045"/>
      <c r="AA194" s="2045"/>
      <c r="AB194" s="2045"/>
      <c r="AC194" s="2045"/>
      <c r="AD194" s="2045"/>
      <c r="AE194" s="2045"/>
      <c r="AF194" s="2045"/>
      <c r="AG194" s="2045"/>
      <c r="AH194" s="2045"/>
      <c r="AI194" s="2045"/>
      <c r="AJ194" s="2045"/>
      <c r="AK194" s="2045"/>
      <c r="AL194" s="2045"/>
      <c r="AM194" s="2045"/>
      <c r="AN194" s="2045"/>
      <c r="AO194" s="2045"/>
      <c r="AP194" s="2045"/>
      <c r="AQ194" s="2045"/>
      <c r="AR194" s="2045"/>
      <c r="AS194" s="2045"/>
      <c r="AT194" s="2045"/>
      <c r="AU194" s="2045"/>
      <c r="AV194" s="2045"/>
      <c r="AW194" s="2045"/>
      <c r="AX194" s="2045"/>
      <c r="AY194" s="2045"/>
      <c r="AZ194" s="237"/>
      <c r="BA194" s="2112"/>
      <c r="BB194" s="173"/>
      <c r="BC194" s="490"/>
      <c r="BD194" s="433"/>
      <c r="BE194" s="433"/>
      <c r="BF194" s="433"/>
      <c r="BG194" s="491"/>
      <c r="BH194" s="501"/>
      <c r="BI194" s="433"/>
      <c r="BJ194" s="433"/>
      <c r="BK194" s="433"/>
      <c r="BL194" s="491"/>
      <c r="BM194" s="501"/>
      <c r="BN194" s="433"/>
      <c r="BO194" s="433"/>
      <c r="BP194" s="433"/>
      <c r="BQ194" s="491"/>
      <c r="BR194" s="501"/>
      <c r="BS194" s="433"/>
      <c r="BT194" s="433"/>
      <c r="BU194" s="433"/>
      <c r="BV194" s="433"/>
      <c r="BW194" s="433"/>
      <c r="BX194" s="2080"/>
      <c r="BY194" s="1818"/>
      <c r="BZ194" s="1818"/>
      <c r="CA194" s="1818"/>
      <c r="CB194" s="1818"/>
      <c r="CC194" s="1818"/>
      <c r="CD194" s="1818"/>
      <c r="CE194" s="1818"/>
      <c r="CF194" s="1818"/>
      <c r="CG194" s="1818"/>
      <c r="CH194" s="1818"/>
      <c r="CI194" s="1818"/>
      <c r="CJ194" s="1818"/>
      <c r="CK194" s="1818"/>
      <c r="CL194" s="1818"/>
      <c r="CM194" s="1818"/>
      <c r="CN194" s="1818"/>
      <c r="CO194" s="1818"/>
      <c r="CP194" s="1818"/>
      <c r="CQ194" s="1818"/>
      <c r="CR194" s="1818"/>
      <c r="CS194" s="1818"/>
      <c r="CT194" s="1818"/>
      <c r="CU194" s="1818"/>
      <c r="CV194" s="1818"/>
      <c r="CW194" s="1818"/>
      <c r="CX194" s="1818"/>
      <c r="CY194" s="1818"/>
      <c r="CZ194" s="1818"/>
    </row>
    <row r="195" s="130" customFormat="true" ht="15" customHeight="true" x14ac:dyDescent="0.2">
      <c r="A195" s="2114"/>
      <c r="B195" s="298"/>
      <c r="C195" s="363"/>
      <c r="D195" s="364"/>
      <c r="E195" s="364"/>
      <c r="F195" s="364"/>
      <c r="G195" s="365"/>
      <c r="H195" s="366"/>
      <c r="I195" s="364"/>
      <c r="J195" s="364"/>
      <c r="K195" s="364"/>
      <c r="L195" s="367"/>
      <c r="M195" s="368"/>
      <c r="N195" s="364"/>
      <c r="O195" s="364"/>
      <c r="P195" s="364"/>
      <c r="Q195" s="367"/>
      <c r="R195" s="368"/>
      <c r="S195" s="364"/>
      <c r="T195" s="364"/>
      <c r="U195" s="364"/>
      <c r="V195" s="364"/>
      <c r="W195" s="364"/>
      <c r="X195" s="2006"/>
      <c r="Y195" s="2045"/>
      <c r="Z195" s="2045"/>
      <c r="AA195" s="2045"/>
      <c r="AB195" s="2045"/>
      <c r="AC195" s="2045"/>
      <c r="AD195" s="2045"/>
      <c r="AE195" s="2045"/>
      <c r="AF195" s="2045"/>
      <c r="AG195" s="2045"/>
      <c r="AH195" s="2045"/>
      <c r="AI195" s="2045"/>
      <c r="AJ195" s="2045"/>
      <c r="AK195" s="2045"/>
      <c r="AL195" s="2045"/>
      <c r="AM195" s="2045"/>
      <c r="AN195" s="2045"/>
      <c r="AO195" s="2045"/>
      <c r="AP195" s="2045"/>
      <c r="AQ195" s="2045"/>
      <c r="AR195" s="2045"/>
      <c r="AS195" s="2045"/>
      <c r="AT195" s="2045"/>
      <c r="AU195" s="2045"/>
      <c r="AV195" s="2045"/>
      <c r="AW195" s="2045"/>
      <c r="AX195" s="2045"/>
      <c r="AY195" s="2045"/>
      <c r="AZ195" s="237"/>
      <c r="BA195" s="2112"/>
      <c r="BB195" s="173"/>
      <c r="BC195" s="490"/>
      <c r="BD195" s="433"/>
      <c r="BE195" s="433"/>
      <c r="BF195" s="433"/>
      <c r="BG195" s="491"/>
      <c r="BH195" s="501"/>
      <c r="BI195" s="433"/>
      <c r="BJ195" s="433"/>
      <c r="BK195" s="433"/>
      <c r="BL195" s="491"/>
      <c r="BM195" s="501"/>
      <c r="BN195" s="433"/>
      <c r="BO195" s="433"/>
      <c r="BP195" s="433"/>
      <c r="BQ195" s="491"/>
      <c r="BR195" s="501"/>
      <c r="BS195" s="433"/>
      <c r="BT195" s="433"/>
      <c r="BU195" s="433"/>
      <c r="BV195" s="433"/>
      <c r="BW195" s="433"/>
      <c r="BX195" s="2080"/>
      <c r="BY195" s="1818"/>
      <c r="BZ195" s="1818"/>
      <c r="CA195" s="1818"/>
      <c r="CB195" s="1818"/>
      <c r="CC195" s="1818"/>
      <c r="CD195" s="1818"/>
      <c r="CE195" s="1818"/>
      <c r="CF195" s="1818"/>
      <c r="CG195" s="1818"/>
      <c r="CH195" s="1818"/>
      <c r="CI195" s="1818"/>
      <c r="CJ195" s="1818"/>
      <c r="CK195" s="1818"/>
      <c r="CL195" s="1818"/>
      <c r="CM195" s="1818"/>
      <c r="CN195" s="1818"/>
      <c r="CO195" s="1818"/>
      <c r="CP195" s="1818"/>
      <c r="CQ195" s="1818"/>
      <c r="CR195" s="1818"/>
      <c r="CS195" s="1818"/>
      <c r="CT195" s="1818"/>
      <c r="CU195" s="1818"/>
      <c r="CV195" s="1818"/>
      <c r="CW195" s="1818"/>
      <c r="CX195" s="1818"/>
      <c r="CY195" s="1818"/>
      <c r="CZ195" s="1818"/>
    </row>
    <row r="196" s="130" customFormat="true" ht="15" customHeight="true" x14ac:dyDescent="0.2">
      <c r="A196" s="2114"/>
      <c r="B196" s="298"/>
      <c r="C196" s="363"/>
      <c r="D196" s="364"/>
      <c r="E196" s="364"/>
      <c r="F196" s="364"/>
      <c r="G196" s="365"/>
      <c r="H196" s="366"/>
      <c r="I196" s="364"/>
      <c r="J196" s="364"/>
      <c r="K196" s="364"/>
      <c r="L196" s="367"/>
      <c r="M196" s="368"/>
      <c r="N196" s="364"/>
      <c r="O196" s="364"/>
      <c r="P196" s="364"/>
      <c r="Q196" s="367"/>
      <c r="R196" s="368"/>
      <c r="S196" s="364"/>
      <c r="T196" s="364"/>
      <c r="U196" s="364"/>
      <c r="V196" s="364"/>
      <c r="W196" s="364"/>
      <c r="X196" s="2006"/>
      <c r="Y196" s="2045"/>
      <c r="Z196" s="2045"/>
      <c r="AA196" s="2045"/>
      <c r="AB196" s="2045"/>
      <c r="AC196" s="2045"/>
      <c r="AD196" s="2045"/>
      <c r="AE196" s="2045"/>
      <c r="AF196" s="2045"/>
      <c r="AG196" s="2045"/>
      <c r="AH196" s="2045"/>
      <c r="AI196" s="2045"/>
      <c r="AJ196" s="2045"/>
      <c r="AK196" s="2045"/>
      <c r="AL196" s="2045"/>
      <c r="AM196" s="2045"/>
      <c r="AN196" s="2045"/>
      <c r="AO196" s="2045"/>
      <c r="AP196" s="2045"/>
      <c r="AQ196" s="2045"/>
      <c r="AR196" s="2045"/>
      <c r="AS196" s="2045"/>
      <c r="AT196" s="2045"/>
      <c r="AU196" s="2045"/>
      <c r="AV196" s="2045"/>
      <c r="AW196" s="2045"/>
      <c r="AX196" s="2045"/>
      <c r="AY196" s="2045"/>
      <c r="AZ196" s="237"/>
      <c r="BA196" s="2112"/>
      <c r="BB196" s="173"/>
      <c r="BC196" s="490"/>
      <c r="BD196" s="433"/>
      <c r="BE196" s="433"/>
      <c r="BF196" s="433"/>
      <c r="BG196" s="491"/>
      <c r="BH196" s="501"/>
      <c r="BI196" s="433"/>
      <c r="BJ196" s="433"/>
      <c r="BK196" s="433"/>
      <c r="BL196" s="491"/>
      <c r="BM196" s="501"/>
      <c r="BN196" s="433"/>
      <c r="BO196" s="433"/>
      <c r="BP196" s="433"/>
      <c r="BQ196" s="491"/>
      <c r="BR196" s="501"/>
      <c r="BS196" s="433"/>
      <c r="BT196" s="433"/>
      <c r="BU196" s="433"/>
      <c r="BV196" s="433"/>
      <c r="BW196" s="433"/>
      <c r="BX196" s="2080"/>
      <c r="BY196" s="1818"/>
      <c r="BZ196" s="1818"/>
      <c r="CA196" s="1818"/>
      <c r="CB196" s="1818"/>
      <c r="CC196" s="1818"/>
      <c r="CD196" s="1818"/>
      <c r="CE196" s="1818"/>
      <c r="CF196" s="1818"/>
      <c r="CG196" s="1818"/>
      <c r="CH196" s="1818"/>
      <c r="CI196" s="1818"/>
      <c r="CJ196" s="1818"/>
      <c r="CK196" s="1818"/>
      <c r="CL196" s="1818"/>
      <c r="CM196" s="1818"/>
      <c r="CN196" s="1818"/>
      <c r="CO196" s="1818"/>
      <c r="CP196" s="1818"/>
      <c r="CQ196" s="1818"/>
      <c r="CR196" s="1818"/>
      <c r="CS196" s="1818"/>
      <c r="CT196" s="1818"/>
      <c r="CU196" s="1818"/>
      <c r="CV196" s="1818"/>
      <c r="CW196" s="1818"/>
      <c r="CX196" s="1818"/>
      <c r="CY196" s="1818"/>
      <c r="CZ196" s="1818"/>
    </row>
    <row r="197" s="130" customFormat="true" ht="15" customHeight="true" x14ac:dyDescent="0.2">
      <c r="A197" s="2114"/>
      <c r="B197" s="298"/>
      <c r="C197" s="363"/>
      <c r="D197" s="364"/>
      <c r="E197" s="364"/>
      <c r="F197" s="364"/>
      <c r="G197" s="365"/>
      <c r="H197" s="366"/>
      <c r="I197" s="364"/>
      <c r="J197" s="364"/>
      <c r="K197" s="364"/>
      <c r="L197" s="367"/>
      <c r="M197" s="368"/>
      <c r="N197" s="364"/>
      <c r="O197" s="364"/>
      <c r="P197" s="364"/>
      <c r="Q197" s="367"/>
      <c r="R197" s="368"/>
      <c r="S197" s="364"/>
      <c r="T197" s="364"/>
      <c r="U197" s="364"/>
      <c r="V197" s="364"/>
      <c r="W197" s="364"/>
      <c r="X197" s="2006"/>
      <c r="Y197" s="2045"/>
      <c r="Z197" s="2045"/>
      <c r="AA197" s="2045"/>
      <c r="AB197" s="2045"/>
      <c r="AC197" s="2045"/>
      <c r="AD197" s="2045"/>
      <c r="AE197" s="2045"/>
      <c r="AF197" s="2045"/>
      <c r="AG197" s="2045"/>
      <c r="AH197" s="2045"/>
      <c r="AI197" s="2045"/>
      <c r="AJ197" s="2045"/>
      <c r="AK197" s="2045"/>
      <c r="AL197" s="2045"/>
      <c r="AM197" s="2045"/>
      <c r="AN197" s="2045"/>
      <c r="AO197" s="2045"/>
      <c r="AP197" s="2045"/>
      <c r="AQ197" s="2045"/>
      <c r="AR197" s="2045"/>
      <c r="AS197" s="2045"/>
      <c r="AT197" s="2045"/>
      <c r="AU197" s="2045"/>
      <c r="AV197" s="2045"/>
      <c r="AW197" s="2045"/>
      <c r="AX197" s="2045"/>
      <c r="AY197" s="2045"/>
      <c r="AZ197" s="237"/>
      <c r="BA197" s="2112"/>
      <c r="BB197" s="173"/>
      <c r="BC197" s="490"/>
      <c r="BD197" s="433"/>
      <c r="BE197" s="433"/>
      <c r="BF197" s="433"/>
      <c r="BG197" s="491"/>
      <c r="BH197" s="501"/>
      <c r="BI197" s="433"/>
      <c r="BJ197" s="433"/>
      <c r="BK197" s="433"/>
      <c r="BL197" s="491"/>
      <c r="BM197" s="501"/>
      <c r="BN197" s="433"/>
      <c r="BO197" s="433"/>
      <c r="BP197" s="433"/>
      <c r="BQ197" s="491"/>
      <c r="BR197" s="501"/>
      <c r="BS197" s="433"/>
      <c r="BT197" s="433"/>
      <c r="BU197" s="433"/>
      <c r="BV197" s="433"/>
      <c r="BW197" s="433"/>
      <c r="BX197" s="2080"/>
      <c r="BY197" s="1818"/>
      <c r="BZ197" s="1818"/>
      <c r="CA197" s="1818"/>
      <c r="CB197" s="1818"/>
      <c r="CC197" s="1818"/>
      <c r="CD197" s="1818"/>
      <c r="CE197" s="1818"/>
      <c r="CF197" s="1818"/>
      <c r="CG197" s="1818"/>
      <c r="CH197" s="1818"/>
      <c r="CI197" s="1818"/>
      <c r="CJ197" s="1818"/>
      <c r="CK197" s="1818"/>
      <c r="CL197" s="1818"/>
      <c r="CM197" s="1818"/>
      <c r="CN197" s="1818"/>
      <c r="CO197" s="1818"/>
      <c r="CP197" s="1818"/>
      <c r="CQ197" s="1818"/>
      <c r="CR197" s="1818"/>
      <c r="CS197" s="1818"/>
      <c r="CT197" s="1818"/>
      <c r="CU197" s="1818"/>
      <c r="CV197" s="1818"/>
      <c r="CW197" s="1818"/>
      <c r="CX197" s="1818"/>
      <c r="CY197" s="1818"/>
      <c r="CZ197" s="1818"/>
    </row>
    <row r="198" s="130" customFormat="true" ht="15" customHeight="true" x14ac:dyDescent="0.2">
      <c r="A198" s="2114"/>
      <c r="B198" s="298"/>
      <c r="C198" s="363"/>
      <c r="D198" s="364"/>
      <c r="E198" s="364"/>
      <c r="F198" s="364"/>
      <c r="G198" s="365"/>
      <c r="H198" s="366"/>
      <c r="I198" s="364"/>
      <c r="J198" s="364"/>
      <c r="K198" s="364"/>
      <c r="L198" s="367"/>
      <c r="M198" s="368"/>
      <c r="N198" s="364"/>
      <c r="O198" s="364"/>
      <c r="P198" s="364"/>
      <c r="Q198" s="367"/>
      <c r="R198" s="368"/>
      <c r="S198" s="364"/>
      <c r="T198" s="364"/>
      <c r="U198" s="364"/>
      <c r="V198" s="364"/>
      <c r="W198" s="364"/>
      <c r="X198" s="2006"/>
      <c r="Y198" s="2045"/>
      <c r="Z198" s="2045"/>
      <c r="AA198" s="2045"/>
      <c r="AB198" s="2045"/>
      <c r="AC198" s="2045"/>
      <c r="AD198" s="2045"/>
      <c r="AE198" s="2045"/>
      <c r="AF198" s="2045"/>
      <c r="AG198" s="2045"/>
      <c r="AH198" s="2045"/>
      <c r="AI198" s="2045"/>
      <c r="AJ198" s="2045"/>
      <c r="AK198" s="2045"/>
      <c r="AL198" s="2045"/>
      <c r="AM198" s="2045"/>
      <c r="AN198" s="2045"/>
      <c r="AO198" s="2045"/>
      <c r="AP198" s="2045"/>
      <c r="AQ198" s="2045"/>
      <c r="AR198" s="2045"/>
      <c r="AS198" s="2045"/>
      <c r="AT198" s="2045"/>
      <c r="AU198" s="2045"/>
      <c r="AV198" s="2045"/>
      <c r="AW198" s="2045"/>
      <c r="AX198" s="2045"/>
      <c r="AY198" s="2045"/>
      <c r="AZ198" s="237"/>
      <c r="BA198" s="2112"/>
      <c r="BB198" s="173"/>
      <c r="BC198" s="490"/>
      <c r="BD198" s="433"/>
      <c r="BE198" s="433"/>
      <c r="BF198" s="433"/>
      <c r="BG198" s="491"/>
      <c r="BH198" s="501"/>
      <c r="BI198" s="433"/>
      <c r="BJ198" s="433"/>
      <c r="BK198" s="433"/>
      <c r="BL198" s="491"/>
      <c r="BM198" s="501"/>
      <c r="BN198" s="433"/>
      <c r="BO198" s="433"/>
      <c r="BP198" s="433"/>
      <c r="BQ198" s="491"/>
      <c r="BR198" s="501"/>
      <c r="BS198" s="433"/>
      <c r="BT198" s="433"/>
      <c r="BU198" s="433"/>
      <c r="BV198" s="433"/>
      <c r="BW198" s="433"/>
      <c r="BX198" s="2080"/>
      <c r="BY198" s="1818"/>
      <c r="BZ198" s="1818"/>
      <c r="CA198" s="1818"/>
      <c r="CB198" s="1818"/>
      <c r="CC198" s="1818"/>
      <c r="CD198" s="1818"/>
      <c r="CE198" s="1818"/>
      <c r="CF198" s="1818"/>
      <c r="CG198" s="1818"/>
      <c r="CH198" s="1818"/>
      <c r="CI198" s="1818"/>
      <c r="CJ198" s="1818"/>
      <c r="CK198" s="1818"/>
      <c r="CL198" s="1818"/>
      <c r="CM198" s="1818"/>
      <c r="CN198" s="1818"/>
      <c r="CO198" s="1818"/>
      <c r="CP198" s="1818"/>
      <c r="CQ198" s="1818"/>
      <c r="CR198" s="1818"/>
      <c r="CS198" s="1818"/>
      <c r="CT198" s="1818"/>
      <c r="CU198" s="1818"/>
      <c r="CV198" s="1818"/>
      <c r="CW198" s="1818"/>
      <c r="CX198" s="1818"/>
      <c r="CY198" s="1818"/>
      <c r="CZ198" s="1818"/>
    </row>
    <row r="199" s="130" customFormat="true" ht="15" customHeight="true" x14ac:dyDescent="0.2">
      <c r="A199" s="2114"/>
      <c r="B199" s="298"/>
      <c r="C199" s="363"/>
      <c r="D199" s="364"/>
      <c r="E199" s="364"/>
      <c r="F199" s="364"/>
      <c r="G199" s="365"/>
      <c r="H199" s="366"/>
      <c r="I199" s="364"/>
      <c r="J199" s="364"/>
      <c r="K199" s="364"/>
      <c r="L199" s="367"/>
      <c r="M199" s="368"/>
      <c r="N199" s="364"/>
      <c r="O199" s="364"/>
      <c r="P199" s="364"/>
      <c r="Q199" s="367"/>
      <c r="R199" s="368"/>
      <c r="S199" s="364"/>
      <c r="T199" s="364"/>
      <c r="U199" s="364"/>
      <c r="V199" s="364"/>
      <c r="W199" s="364"/>
      <c r="X199" s="2006"/>
      <c r="Y199" s="2045"/>
      <c r="Z199" s="2045"/>
      <c r="AA199" s="2045"/>
      <c r="AB199" s="2045"/>
      <c r="AC199" s="2045"/>
      <c r="AD199" s="2045"/>
      <c r="AE199" s="2045"/>
      <c r="AF199" s="2045"/>
      <c r="AG199" s="2045"/>
      <c r="AH199" s="2045"/>
      <c r="AI199" s="2045"/>
      <c r="AJ199" s="2045"/>
      <c r="AK199" s="2045"/>
      <c r="AL199" s="2045"/>
      <c r="AM199" s="2045"/>
      <c r="AN199" s="2045"/>
      <c r="AO199" s="2045"/>
      <c r="AP199" s="2045"/>
      <c r="AQ199" s="2045"/>
      <c r="AR199" s="2045"/>
      <c r="AS199" s="2045"/>
      <c r="AT199" s="2045"/>
      <c r="AU199" s="2045"/>
      <c r="AV199" s="2045"/>
      <c r="AW199" s="2045"/>
      <c r="AX199" s="2045"/>
      <c r="AY199" s="2045"/>
      <c r="AZ199" s="237"/>
      <c r="BA199" s="2112"/>
      <c r="BB199" s="173"/>
      <c r="BC199" s="490"/>
      <c r="BD199" s="433"/>
      <c r="BE199" s="433"/>
      <c r="BF199" s="433"/>
      <c r="BG199" s="491"/>
      <c r="BH199" s="501"/>
      <c r="BI199" s="433"/>
      <c r="BJ199" s="433"/>
      <c r="BK199" s="433"/>
      <c r="BL199" s="491"/>
      <c r="BM199" s="501"/>
      <c r="BN199" s="433"/>
      <c r="BO199" s="433"/>
      <c r="BP199" s="433"/>
      <c r="BQ199" s="491"/>
      <c r="BR199" s="501"/>
      <c r="BS199" s="433"/>
      <c r="BT199" s="433"/>
      <c r="BU199" s="433"/>
      <c r="BV199" s="433"/>
      <c r="BW199" s="433"/>
      <c r="BX199" s="2080"/>
      <c r="BY199" s="1818"/>
      <c r="BZ199" s="1818"/>
      <c r="CA199" s="1818"/>
      <c r="CB199" s="1818"/>
      <c r="CC199" s="1818"/>
      <c r="CD199" s="1818"/>
      <c r="CE199" s="1818"/>
      <c r="CF199" s="1818"/>
      <c r="CG199" s="1818"/>
      <c r="CH199" s="1818"/>
      <c r="CI199" s="1818"/>
      <c r="CJ199" s="1818"/>
      <c r="CK199" s="1818"/>
      <c r="CL199" s="1818"/>
      <c r="CM199" s="1818"/>
      <c r="CN199" s="1818"/>
      <c r="CO199" s="1818"/>
      <c r="CP199" s="1818"/>
      <c r="CQ199" s="1818"/>
      <c r="CR199" s="1818"/>
      <c r="CS199" s="1818"/>
      <c r="CT199" s="1818"/>
      <c r="CU199" s="1818"/>
      <c r="CV199" s="1818"/>
      <c r="CW199" s="1818"/>
      <c r="CX199" s="1818"/>
      <c r="CY199" s="1818"/>
      <c r="CZ199" s="1818"/>
    </row>
    <row r="200" s="130" customFormat="true" ht="15" customHeight="true" x14ac:dyDescent="0.2">
      <c r="A200" s="2114"/>
      <c r="B200" s="298"/>
      <c r="C200" s="363"/>
      <c r="D200" s="364"/>
      <c r="E200" s="364"/>
      <c r="F200" s="364"/>
      <c r="G200" s="365"/>
      <c r="H200" s="366"/>
      <c r="I200" s="364"/>
      <c r="J200" s="364"/>
      <c r="K200" s="364"/>
      <c r="L200" s="367"/>
      <c r="M200" s="368"/>
      <c r="N200" s="364"/>
      <c r="O200" s="364"/>
      <c r="P200" s="364"/>
      <c r="Q200" s="367"/>
      <c r="R200" s="368"/>
      <c r="S200" s="364"/>
      <c r="T200" s="364"/>
      <c r="U200" s="364"/>
      <c r="V200" s="364"/>
      <c r="W200" s="364"/>
      <c r="X200" s="2006"/>
      <c r="Y200" s="2045"/>
      <c r="Z200" s="2045"/>
      <c r="AA200" s="2045"/>
      <c r="AB200" s="2045"/>
      <c r="AC200" s="2045"/>
      <c r="AD200" s="2045"/>
      <c r="AE200" s="2045"/>
      <c r="AF200" s="2045"/>
      <c r="AG200" s="2045"/>
      <c r="AH200" s="2045"/>
      <c r="AI200" s="2045"/>
      <c r="AJ200" s="2045"/>
      <c r="AK200" s="2045"/>
      <c r="AL200" s="2045"/>
      <c r="AM200" s="2045"/>
      <c r="AN200" s="2045"/>
      <c r="AO200" s="2045"/>
      <c r="AP200" s="2045"/>
      <c r="AQ200" s="2045"/>
      <c r="AR200" s="2045"/>
      <c r="AS200" s="2045"/>
      <c r="AT200" s="2045"/>
      <c r="AU200" s="2045"/>
      <c r="AV200" s="2045"/>
      <c r="AW200" s="2045"/>
      <c r="AX200" s="2045"/>
      <c r="AY200" s="2045"/>
      <c r="AZ200" s="237"/>
      <c r="BA200" s="2112"/>
      <c r="BB200" s="173"/>
      <c r="BC200" s="490"/>
      <c r="BD200" s="433"/>
      <c r="BE200" s="433"/>
      <c r="BF200" s="433"/>
      <c r="BG200" s="491"/>
      <c r="BH200" s="501"/>
      <c r="BI200" s="433"/>
      <c r="BJ200" s="433"/>
      <c r="BK200" s="433"/>
      <c r="BL200" s="491"/>
      <c r="BM200" s="501"/>
      <c r="BN200" s="433"/>
      <c r="BO200" s="433"/>
      <c r="BP200" s="433"/>
      <c r="BQ200" s="491"/>
      <c r="BR200" s="501"/>
      <c r="BS200" s="433"/>
      <c r="BT200" s="433"/>
      <c r="BU200" s="433"/>
      <c r="BV200" s="433"/>
      <c r="BW200" s="433"/>
      <c r="BX200" s="2080"/>
      <c r="BY200" s="1818"/>
      <c r="BZ200" s="1818"/>
      <c r="CA200" s="1818"/>
      <c r="CB200" s="1818"/>
      <c r="CC200" s="1818"/>
      <c r="CD200" s="1818"/>
      <c r="CE200" s="1818"/>
      <c r="CF200" s="1818"/>
      <c r="CG200" s="1818"/>
      <c r="CH200" s="1818"/>
      <c r="CI200" s="1818"/>
      <c r="CJ200" s="1818"/>
      <c r="CK200" s="1818"/>
      <c r="CL200" s="1818"/>
      <c r="CM200" s="1818"/>
      <c r="CN200" s="1818"/>
      <c r="CO200" s="1818"/>
      <c r="CP200" s="1818"/>
      <c r="CQ200" s="1818"/>
      <c r="CR200" s="1818"/>
      <c r="CS200" s="1818"/>
      <c r="CT200" s="1818"/>
      <c r="CU200" s="1818"/>
      <c r="CV200" s="1818"/>
      <c r="CW200" s="1818"/>
      <c r="CX200" s="1818"/>
      <c r="CY200" s="1818"/>
      <c r="CZ200" s="1818"/>
    </row>
    <row r="201" s="130" customFormat="true" ht="15" customHeight="true" x14ac:dyDescent="0.2">
      <c r="A201" s="2114"/>
      <c r="B201" s="298"/>
      <c r="C201" s="363"/>
      <c r="D201" s="364"/>
      <c r="E201" s="364"/>
      <c r="F201" s="364"/>
      <c r="G201" s="365"/>
      <c r="H201" s="366"/>
      <c r="I201" s="364"/>
      <c r="J201" s="364"/>
      <c r="K201" s="364"/>
      <c r="L201" s="367"/>
      <c r="M201" s="368"/>
      <c r="N201" s="364"/>
      <c r="O201" s="364"/>
      <c r="P201" s="364"/>
      <c r="Q201" s="367"/>
      <c r="R201" s="368"/>
      <c r="S201" s="364"/>
      <c r="T201" s="364"/>
      <c r="U201" s="364"/>
      <c r="V201" s="364"/>
      <c r="W201" s="364"/>
      <c r="X201" s="2006"/>
      <c r="Y201" s="2045"/>
      <c r="Z201" s="2045"/>
      <c r="AA201" s="2045"/>
      <c r="AB201" s="2045"/>
      <c r="AC201" s="2045"/>
      <c r="AD201" s="2045"/>
      <c r="AE201" s="2045"/>
      <c r="AF201" s="2045"/>
      <c r="AG201" s="2045"/>
      <c r="AH201" s="2045"/>
      <c r="AI201" s="2045"/>
      <c r="AJ201" s="2045"/>
      <c r="AK201" s="2045"/>
      <c r="AL201" s="2045"/>
      <c r="AM201" s="2045"/>
      <c r="AN201" s="2045"/>
      <c r="AO201" s="2045"/>
      <c r="AP201" s="2045"/>
      <c r="AQ201" s="2045"/>
      <c r="AR201" s="2045"/>
      <c r="AS201" s="2045"/>
      <c r="AT201" s="2045"/>
      <c r="AU201" s="2045"/>
      <c r="AV201" s="2045"/>
      <c r="AW201" s="2045"/>
      <c r="AX201" s="2045"/>
      <c r="AY201" s="2045"/>
      <c r="AZ201" s="237"/>
      <c r="BA201" s="2112"/>
      <c r="BB201" s="173"/>
      <c r="BC201" s="490"/>
      <c r="BD201" s="433"/>
      <c r="BE201" s="433"/>
      <c r="BF201" s="433"/>
      <c r="BG201" s="491"/>
      <c r="BH201" s="501"/>
      <c r="BI201" s="433"/>
      <c r="BJ201" s="433"/>
      <c r="BK201" s="433"/>
      <c r="BL201" s="491"/>
      <c r="BM201" s="501"/>
      <c r="BN201" s="433"/>
      <c r="BO201" s="433"/>
      <c r="BP201" s="433"/>
      <c r="BQ201" s="491"/>
      <c r="BR201" s="501"/>
      <c r="BS201" s="433"/>
      <c r="BT201" s="433"/>
      <c r="BU201" s="433"/>
      <c r="BV201" s="433"/>
      <c r="BW201" s="433"/>
      <c r="BX201" s="2080"/>
      <c r="BY201" s="1818"/>
      <c r="BZ201" s="1818"/>
      <c r="CA201" s="1818"/>
      <c r="CB201" s="1818"/>
      <c r="CC201" s="1818"/>
      <c r="CD201" s="1818"/>
      <c r="CE201" s="1818"/>
      <c r="CF201" s="1818"/>
      <c r="CG201" s="1818"/>
      <c r="CH201" s="1818"/>
      <c r="CI201" s="1818"/>
      <c r="CJ201" s="1818"/>
      <c r="CK201" s="1818"/>
      <c r="CL201" s="1818"/>
      <c r="CM201" s="1818"/>
      <c r="CN201" s="1818"/>
      <c r="CO201" s="1818"/>
      <c r="CP201" s="1818"/>
      <c r="CQ201" s="1818"/>
      <c r="CR201" s="1818"/>
      <c r="CS201" s="1818"/>
      <c r="CT201" s="1818"/>
      <c r="CU201" s="1818"/>
      <c r="CV201" s="1818"/>
      <c r="CW201" s="1818"/>
      <c r="CX201" s="1818"/>
      <c r="CY201" s="1818"/>
      <c r="CZ201" s="1818"/>
    </row>
    <row r="202" s="130" customFormat="true" ht="15" customHeight="true" x14ac:dyDescent="0.2">
      <c r="A202" s="2114"/>
      <c r="B202" s="298"/>
      <c r="C202" s="363"/>
      <c r="D202" s="364"/>
      <c r="E202" s="364"/>
      <c r="F202" s="364"/>
      <c r="G202" s="365"/>
      <c r="H202" s="366"/>
      <c r="I202" s="364"/>
      <c r="J202" s="364"/>
      <c r="K202" s="364"/>
      <c r="L202" s="367"/>
      <c r="M202" s="368"/>
      <c r="N202" s="364"/>
      <c r="O202" s="364"/>
      <c r="P202" s="364"/>
      <c r="Q202" s="367"/>
      <c r="R202" s="368"/>
      <c r="S202" s="364"/>
      <c r="T202" s="364"/>
      <c r="U202" s="364"/>
      <c r="V202" s="364"/>
      <c r="W202" s="364"/>
      <c r="X202" s="2006"/>
      <c r="Y202" s="2045"/>
      <c r="Z202" s="2045"/>
      <c r="AA202" s="2045"/>
      <c r="AB202" s="2045"/>
      <c r="AC202" s="2045"/>
      <c r="AD202" s="2045"/>
      <c r="AE202" s="2045"/>
      <c r="AF202" s="2045"/>
      <c r="AG202" s="2045"/>
      <c r="AH202" s="2045"/>
      <c r="AI202" s="2045"/>
      <c r="AJ202" s="2045"/>
      <c r="AK202" s="2045"/>
      <c r="AL202" s="2045"/>
      <c r="AM202" s="2045"/>
      <c r="AN202" s="2045"/>
      <c r="AO202" s="2045"/>
      <c r="AP202" s="2045"/>
      <c r="AQ202" s="2045"/>
      <c r="AR202" s="2045"/>
      <c r="AS202" s="2045"/>
      <c r="AT202" s="2045"/>
      <c r="AU202" s="2045"/>
      <c r="AV202" s="2045"/>
      <c r="AW202" s="2045"/>
      <c r="AX202" s="2045"/>
      <c r="AY202" s="2045"/>
      <c r="AZ202" s="237"/>
      <c r="BA202" s="2112"/>
      <c r="BB202" s="173"/>
      <c r="BC202" s="490"/>
      <c r="BD202" s="433"/>
      <c r="BE202" s="433"/>
      <c r="BF202" s="433"/>
      <c r="BG202" s="491"/>
      <c r="BH202" s="501"/>
      <c r="BI202" s="433"/>
      <c r="BJ202" s="433"/>
      <c r="BK202" s="433"/>
      <c r="BL202" s="491"/>
      <c r="BM202" s="501"/>
      <c r="BN202" s="433"/>
      <c r="BO202" s="433"/>
      <c r="BP202" s="433"/>
      <c r="BQ202" s="491"/>
      <c r="BR202" s="501"/>
      <c r="BS202" s="433"/>
      <c r="BT202" s="433"/>
      <c r="BU202" s="433"/>
      <c r="BV202" s="433"/>
      <c r="BW202" s="433"/>
      <c r="BX202" s="2080"/>
      <c r="BY202" s="1818"/>
      <c r="BZ202" s="1818"/>
      <c r="CA202" s="1818"/>
      <c r="CB202" s="1818"/>
      <c r="CC202" s="1818"/>
      <c r="CD202" s="1818"/>
      <c r="CE202" s="1818"/>
      <c r="CF202" s="1818"/>
      <c r="CG202" s="1818"/>
      <c r="CH202" s="1818"/>
      <c r="CI202" s="1818"/>
      <c r="CJ202" s="1818"/>
      <c r="CK202" s="1818"/>
      <c r="CL202" s="1818"/>
      <c r="CM202" s="1818"/>
      <c r="CN202" s="1818"/>
      <c r="CO202" s="1818"/>
      <c r="CP202" s="1818"/>
      <c r="CQ202" s="1818"/>
      <c r="CR202" s="1818"/>
      <c r="CS202" s="1818"/>
      <c r="CT202" s="1818"/>
      <c r="CU202" s="1818"/>
      <c r="CV202" s="1818"/>
      <c r="CW202" s="1818"/>
      <c r="CX202" s="1818"/>
      <c r="CY202" s="1818"/>
      <c r="CZ202" s="1818"/>
    </row>
    <row r="203" s="130" customFormat="true" ht="15" customHeight="true" x14ac:dyDescent="0.2">
      <c r="A203" s="2114"/>
      <c r="B203" s="298"/>
      <c r="C203" s="363"/>
      <c r="D203" s="364"/>
      <c r="E203" s="364"/>
      <c r="F203" s="364"/>
      <c r="G203" s="365"/>
      <c r="H203" s="366"/>
      <c r="I203" s="364"/>
      <c r="J203" s="364"/>
      <c r="K203" s="364"/>
      <c r="L203" s="367"/>
      <c r="M203" s="368"/>
      <c r="N203" s="364"/>
      <c r="O203" s="364"/>
      <c r="P203" s="364"/>
      <c r="Q203" s="367"/>
      <c r="R203" s="368"/>
      <c r="S203" s="364"/>
      <c r="T203" s="364"/>
      <c r="U203" s="364"/>
      <c r="V203" s="364"/>
      <c r="W203" s="364"/>
      <c r="X203" s="2006"/>
      <c r="Y203" s="2045"/>
      <c r="Z203" s="2045"/>
      <c r="AA203" s="2045"/>
      <c r="AB203" s="2045"/>
      <c r="AC203" s="2045"/>
      <c r="AD203" s="2045"/>
      <c r="AE203" s="2045"/>
      <c r="AF203" s="2045"/>
      <c r="AG203" s="2045"/>
      <c r="AH203" s="2045"/>
      <c r="AI203" s="2045"/>
      <c r="AJ203" s="2045"/>
      <c r="AK203" s="2045"/>
      <c r="AL203" s="2045"/>
      <c r="AM203" s="2045"/>
      <c r="AN203" s="2045"/>
      <c r="AO203" s="2045"/>
      <c r="AP203" s="2045"/>
      <c r="AQ203" s="2045"/>
      <c r="AR203" s="2045"/>
      <c r="AS203" s="2045"/>
      <c r="AT203" s="2045"/>
      <c r="AU203" s="2045"/>
      <c r="AV203" s="2045"/>
      <c r="AW203" s="2045"/>
      <c r="AX203" s="2045"/>
      <c r="AY203" s="2045"/>
      <c r="AZ203" s="237"/>
      <c r="BA203" s="2112"/>
      <c r="BB203" s="173"/>
      <c r="BC203" s="490"/>
      <c r="BD203" s="433"/>
      <c r="BE203" s="433"/>
      <c r="BF203" s="433"/>
      <c r="BG203" s="491"/>
      <c r="BH203" s="501"/>
      <c r="BI203" s="433"/>
      <c r="BJ203" s="433"/>
      <c r="BK203" s="433"/>
      <c r="BL203" s="491"/>
      <c r="BM203" s="501"/>
      <c r="BN203" s="433"/>
      <c r="BO203" s="433"/>
      <c r="BP203" s="433"/>
      <c r="BQ203" s="491"/>
      <c r="BR203" s="501"/>
      <c r="BS203" s="433"/>
      <c r="BT203" s="433"/>
      <c r="BU203" s="433"/>
      <c r="BV203" s="433"/>
      <c r="BW203" s="433"/>
      <c r="BX203" s="2080"/>
      <c r="BY203" s="1818"/>
      <c r="BZ203" s="1818"/>
      <c r="CA203" s="1818"/>
      <c r="CB203" s="1818"/>
      <c r="CC203" s="1818"/>
      <c r="CD203" s="1818"/>
      <c r="CE203" s="1818"/>
      <c r="CF203" s="1818"/>
      <c r="CG203" s="1818"/>
      <c r="CH203" s="1818"/>
      <c r="CI203" s="1818"/>
      <c r="CJ203" s="1818"/>
      <c r="CK203" s="1818"/>
      <c r="CL203" s="1818"/>
      <c r="CM203" s="1818"/>
      <c r="CN203" s="1818"/>
      <c r="CO203" s="1818"/>
      <c r="CP203" s="1818"/>
      <c r="CQ203" s="1818"/>
      <c r="CR203" s="1818"/>
      <c r="CS203" s="1818"/>
      <c r="CT203" s="1818"/>
      <c r="CU203" s="1818"/>
      <c r="CV203" s="1818"/>
      <c r="CW203" s="1818"/>
      <c r="CX203" s="1818"/>
      <c r="CY203" s="1818"/>
      <c r="CZ203" s="1818"/>
    </row>
    <row r="204" s="130" customFormat="true" ht="15" customHeight="true" x14ac:dyDescent="0.2">
      <c r="A204" s="2114"/>
      <c r="B204" s="298"/>
      <c r="C204" s="363"/>
      <c r="D204" s="364"/>
      <c r="E204" s="364"/>
      <c r="F204" s="364"/>
      <c r="G204" s="365"/>
      <c r="H204" s="366"/>
      <c r="I204" s="364"/>
      <c r="J204" s="364"/>
      <c r="K204" s="364"/>
      <c r="L204" s="367"/>
      <c r="M204" s="368"/>
      <c r="N204" s="364"/>
      <c r="O204" s="364"/>
      <c r="P204" s="364"/>
      <c r="Q204" s="367"/>
      <c r="R204" s="368"/>
      <c r="S204" s="364"/>
      <c r="T204" s="364"/>
      <c r="U204" s="364"/>
      <c r="V204" s="364"/>
      <c r="W204" s="364"/>
      <c r="X204" s="2006"/>
      <c r="Y204" s="2045"/>
      <c r="Z204" s="2045"/>
      <c r="AA204" s="2045"/>
      <c r="AB204" s="2045"/>
      <c r="AC204" s="2045"/>
      <c r="AD204" s="2045"/>
      <c r="AE204" s="2045"/>
      <c r="AF204" s="2045"/>
      <c r="AG204" s="2045"/>
      <c r="AH204" s="2045"/>
      <c r="AI204" s="2045"/>
      <c r="AJ204" s="2045"/>
      <c r="AK204" s="2045"/>
      <c r="AL204" s="2045"/>
      <c r="AM204" s="2045"/>
      <c r="AN204" s="2045"/>
      <c r="AO204" s="2045"/>
      <c r="AP204" s="2045"/>
      <c r="AQ204" s="2045"/>
      <c r="AR204" s="2045"/>
      <c r="AS204" s="2045"/>
      <c r="AT204" s="2045"/>
      <c r="AU204" s="2045"/>
      <c r="AV204" s="2045"/>
      <c r="AW204" s="2045"/>
      <c r="AX204" s="2045"/>
      <c r="AY204" s="2045"/>
      <c r="AZ204" s="237"/>
      <c r="BA204" s="2112"/>
      <c r="BB204" s="173"/>
      <c r="BC204" s="490"/>
      <c r="BD204" s="433"/>
      <c r="BE204" s="433"/>
      <c r="BF204" s="433"/>
      <c r="BG204" s="491"/>
      <c r="BH204" s="501"/>
      <c r="BI204" s="433"/>
      <c r="BJ204" s="433"/>
      <c r="BK204" s="433"/>
      <c r="BL204" s="491"/>
      <c r="BM204" s="501"/>
      <c r="BN204" s="433"/>
      <c r="BO204" s="433"/>
      <c r="BP204" s="433"/>
      <c r="BQ204" s="491"/>
      <c r="BR204" s="501"/>
      <c r="BS204" s="433"/>
      <c r="BT204" s="433"/>
      <c r="BU204" s="433"/>
      <c r="BV204" s="433"/>
      <c r="BW204" s="433"/>
      <c r="BX204" s="2080"/>
      <c r="BY204" s="1818"/>
      <c r="BZ204" s="1818"/>
      <c r="CA204" s="1818"/>
      <c r="CB204" s="1818"/>
      <c r="CC204" s="1818"/>
      <c r="CD204" s="1818"/>
      <c r="CE204" s="1818"/>
      <c r="CF204" s="1818"/>
      <c r="CG204" s="1818"/>
      <c r="CH204" s="1818"/>
      <c r="CI204" s="1818"/>
      <c r="CJ204" s="1818"/>
      <c r="CK204" s="1818"/>
      <c r="CL204" s="1818"/>
      <c r="CM204" s="1818"/>
      <c r="CN204" s="1818"/>
      <c r="CO204" s="1818"/>
      <c r="CP204" s="1818"/>
      <c r="CQ204" s="1818"/>
      <c r="CR204" s="1818"/>
      <c r="CS204" s="1818"/>
      <c r="CT204" s="1818"/>
      <c r="CU204" s="1818"/>
      <c r="CV204" s="1818"/>
      <c r="CW204" s="1818"/>
      <c r="CX204" s="1818"/>
      <c r="CY204" s="1818"/>
      <c r="CZ204" s="1818"/>
    </row>
    <row r="205" s="130" customFormat="true" ht="15" customHeight="true" x14ac:dyDescent="0.2">
      <c r="A205" s="282"/>
      <c r="B205" s="300"/>
      <c r="C205" s="369"/>
      <c r="D205" s="370"/>
      <c r="E205" s="370"/>
      <c r="F205" s="370"/>
      <c r="G205" s="371"/>
      <c r="H205" s="372"/>
      <c r="I205" s="370"/>
      <c r="J205" s="370"/>
      <c r="K205" s="370"/>
      <c r="L205" s="373"/>
      <c r="M205" s="374"/>
      <c r="N205" s="370"/>
      <c r="O205" s="370"/>
      <c r="P205" s="370"/>
      <c r="Q205" s="373"/>
      <c r="R205" s="374"/>
      <c r="S205" s="370"/>
      <c r="T205" s="370"/>
      <c r="U205" s="370"/>
      <c r="V205" s="370"/>
      <c r="W205" s="370"/>
      <c r="X205" s="2007"/>
      <c r="Y205" s="2045"/>
      <c r="Z205" s="2045"/>
      <c r="AA205" s="2045"/>
      <c r="AB205" s="2045"/>
      <c r="AC205" s="2045"/>
      <c r="AD205" s="2045"/>
      <c r="AE205" s="2045"/>
      <c r="AF205" s="2045"/>
      <c r="AG205" s="2045"/>
      <c r="AH205" s="2045"/>
      <c r="AI205" s="2045"/>
      <c r="AJ205" s="2045"/>
      <c r="AK205" s="2045"/>
      <c r="AL205" s="2045"/>
      <c r="AM205" s="2045"/>
      <c r="AN205" s="2045"/>
      <c r="AO205" s="2045"/>
      <c r="AP205" s="2045"/>
      <c r="AQ205" s="2045"/>
      <c r="AR205" s="2045"/>
      <c r="AS205" s="2045"/>
      <c r="AT205" s="2045"/>
      <c r="AU205" s="2045"/>
      <c r="AV205" s="2045"/>
      <c r="AW205" s="2045"/>
      <c r="AX205" s="2045"/>
      <c r="AY205" s="2045"/>
      <c r="AZ205" s="237"/>
      <c r="BA205" s="2112"/>
      <c r="BB205" s="173"/>
      <c r="BC205" s="510"/>
      <c r="BD205" s="507"/>
      <c r="BE205" s="507"/>
      <c r="BF205" s="507"/>
      <c r="BG205" s="509"/>
      <c r="BH205" s="506"/>
      <c r="BI205" s="507"/>
      <c r="BJ205" s="507"/>
      <c r="BK205" s="507"/>
      <c r="BL205" s="509"/>
      <c r="BM205" s="506"/>
      <c r="BN205" s="507"/>
      <c r="BO205" s="507"/>
      <c r="BP205" s="507"/>
      <c r="BQ205" s="509"/>
      <c r="BR205" s="506"/>
      <c r="BS205" s="507"/>
      <c r="BT205" s="507"/>
      <c r="BU205" s="507"/>
      <c r="BV205" s="507"/>
      <c r="BW205" s="507"/>
      <c r="BX205" s="2081"/>
      <c r="BY205" s="1818"/>
      <c r="BZ205" s="1818"/>
      <c r="CA205" s="1818"/>
      <c r="CB205" s="1818"/>
      <c r="CC205" s="1818"/>
      <c r="CD205" s="1818"/>
      <c r="CE205" s="1818"/>
      <c r="CF205" s="1818"/>
      <c r="CG205" s="1818"/>
      <c r="CH205" s="1818"/>
      <c r="CI205" s="1818"/>
      <c r="CJ205" s="1818"/>
      <c r="CK205" s="1818"/>
      <c r="CL205" s="1818"/>
      <c r="CM205" s="1818"/>
      <c r="CN205" s="1818"/>
      <c r="CO205" s="1818"/>
      <c r="CP205" s="1818"/>
      <c r="CQ205" s="1818"/>
      <c r="CR205" s="1818"/>
      <c r="CS205" s="1818"/>
      <c r="CT205" s="1818"/>
      <c r="CU205" s="1818"/>
      <c r="CV205" s="1818"/>
      <c r="CW205" s="1818"/>
      <c r="CX205" s="1818"/>
      <c r="CY205" s="1818"/>
      <c r="CZ205" s="1818"/>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14"/>
      <c r="S206" s="132"/>
      <c r="T206" s="132"/>
      <c r="U206" s="132"/>
      <c r="V206" s="132"/>
      <c r="W206" s="132"/>
      <c r="X206" s="132"/>
      <c r="Y206" s="237"/>
      <c r="Z206" s="237"/>
      <c r="AA206" s="237"/>
      <c r="AB206" s="237"/>
      <c r="AC206" s="237"/>
      <c r="AD206" s="237"/>
      <c r="AE206" s="237"/>
      <c r="AF206" s="237"/>
      <c r="AG206" s="237"/>
      <c r="AH206" s="237"/>
      <c r="AI206" s="237"/>
      <c r="AJ206" s="237"/>
      <c r="AK206" s="237"/>
      <c r="AL206" s="237"/>
      <c r="AM206" s="237"/>
      <c r="AN206" s="237"/>
      <c r="AO206" s="237"/>
      <c r="AP206" s="237"/>
      <c r="AQ206" s="237"/>
      <c r="AR206" s="237"/>
      <c r="AS206" s="237"/>
      <c r="AT206" s="237"/>
      <c r="AU206" s="237"/>
      <c r="AV206" s="237"/>
      <c r="AW206" s="237"/>
      <c r="AX206" s="237"/>
      <c r="AY206" s="237"/>
      <c r="AZ206" s="237"/>
      <c r="BA206" s="132"/>
      <c r="BX206" s="132"/>
      <c r="BY206" s="237"/>
      <c r="BZ206" s="237"/>
      <c r="CA206" s="237"/>
      <c r="CB206" s="237"/>
      <c r="CC206" s="237"/>
      <c r="CD206" s="237"/>
      <c r="CE206" s="237"/>
      <c r="CF206" s="237"/>
      <c r="CG206" s="237"/>
      <c r="CH206" s="237"/>
      <c r="CI206" s="237"/>
      <c r="CJ206" s="237"/>
      <c r="CK206" s="237"/>
      <c r="CL206" s="237"/>
      <c r="CM206" s="237"/>
      <c r="CN206" s="237"/>
      <c r="CO206" s="237"/>
      <c r="CP206" s="237"/>
      <c r="CQ206" s="237"/>
      <c r="CR206" s="237"/>
      <c r="CS206" s="237"/>
      <c r="CT206" s="237"/>
      <c r="CU206" s="237"/>
      <c r="CV206" s="237"/>
      <c r="CW206" s="237"/>
      <c r="CX206" s="237"/>
      <c r="CY206" s="237"/>
      <c r="CZ206" s="237"/>
    </row>
    <row r="207" s="111" customFormat="true" ht="18" customHeight="true" x14ac:dyDescent="0.2">
      <c r="A207" s="134"/>
      <c r="B207" s="134"/>
      <c r="C207" s="134"/>
      <c r="D207" s="134"/>
      <c r="E207" s="134"/>
      <c r="F207" s="134"/>
      <c r="G207" s="134"/>
      <c r="R207" s="123"/>
      <c r="S207" s="123"/>
      <c r="T207" s="123"/>
      <c r="U207" s="123"/>
      <c r="V207" s="123"/>
      <c r="W207" s="123"/>
      <c r="X207" s="123"/>
      <c r="Y207" s="233"/>
      <c r="Z207" s="233"/>
      <c r="AA207" s="233"/>
      <c r="AB207" s="233"/>
      <c r="AC207" s="233"/>
      <c r="AD207" s="233"/>
      <c r="AE207" s="233"/>
      <c r="AF207" s="233"/>
      <c r="AG207" s="233"/>
      <c r="AH207" s="233"/>
      <c r="AI207" s="233"/>
      <c r="AJ207" s="233"/>
      <c r="AK207" s="233"/>
      <c r="AL207" s="233"/>
      <c r="AM207" s="233"/>
      <c r="AN207" s="233"/>
      <c r="AO207" s="233"/>
      <c r="AP207" s="233"/>
      <c r="AQ207" s="233"/>
      <c r="AR207" s="233"/>
      <c r="AS207" s="233"/>
      <c r="AT207" s="233"/>
      <c r="AU207" s="233"/>
      <c r="AV207" s="233"/>
      <c r="AW207" s="233"/>
      <c r="AX207" s="233"/>
      <c r="AY207" s="233"/>
      <c r="AZ207" s="233"/>
      <c r="BB207" s="134"/>
      <c r="BY207" s="233"/>
      <c r="BZ207" s="233"/>
      <c r="CA207" s="233"/>
      <c r="CB207" s="233"/>
      <c r="CC207" s="233"/>
      <c r="CD207" s="233"/>
      <c r="CE207" s="233"/>
      <c r="CF207" s="233"/>
      <c r="CG207" s="233"/>
      <c r="CH207" s="233"/>
      <c r="CI207" s="233"/>
      <c r="CJ207" s="233"/>
      <c r="CK207" s="233"/>
      <c r="CL207" s="233"/>
      <c r="CM207" s="233"/>
      <c r="CN207" s="233"/>
      <c r="CO207" s="233"/>
      <c r="CP207" s="233"/>
      <c r="CQ207" s="233"/>
      <c r="CR207" s="233"/>
      <c r="CS207" s="233"/>
      <c r="CT207" s="233"/>
      <c r="CU207" s="233"/>
      <c r="CV207" s="233"/>
      <c r="CW207" s="233"/>
      <c r="CX207" s="233"/>
      <c r="CY207" s="233"/>
      <c r="CZ207" s="233"/>
    </row>
    <row r="208" s="111" customFormat="true" ht="22.5" customHeight="true" x14ac:dyDescent="0.35">
      <c r="A208" s="2290" t="str">
        <f>A1026</f>
        <v>Tunisia</v>
      </c>
      <c r="B208" s="2291"/>
      <c r="C208" s="134"/>
      <c r="D208" s="134"/>
      <c r="E208" s="134"/>
      <c r="F208" s="134"/>
      <c r="G208" s="134"/>
      <c r="R208" s="451"/>
      <c r="S208" s="123"/>
      <c r="T208" s="123"/>
      <c r="U208" s="123"/>
      <c r="V208" s="123"/>
      <c r="W208" s="123"/>
      <c r="X208" s="123"/>
      <c r="Y208" s="233"/>
      <c r="Z208" s="233"/>
      <c r="AA208" s="233"/>
      <c r="AB208" s="233"/>
      <c r="AC208" s="233"/>
      <c r="AD208" s="233"/>
      <c r="AE208" s="233"/>
      <c r="AF208" s="233"/>
      <c r="AG208" s="233"/>
      <c r="AH208" s="233"/>
      <c r="AI208" s="233"/>
      <c r="AJ208" s="233"/>
      <c r="AK208" s="233"/>
      <c r="AL208" s="233"/>
      <c r="AM208" s="233"/>
      <c r="AN208" s="233"/>
      <c r="AO208" s="233"/>
      <c r="AP208" s="233"/>
      <c r="AQ208" s="233"/>
      <c r="AR208" s="233"/>
      <c r="AS208" s="233"/>
      <c r="AT208" s="233"/>
      <c r="AU208" s="233"/>
      <c r="AV208" s="233"/>
      <c r="AW208" s="233"/>
      <c r="AX208" s="233"/>
      <c r="AY208" s="233"/>
      <c r="AZ208" s="233"/>
      <c r="BB208" s="134"/>
      <c r="BY208" s="233"/>
      <c r="BZ208" s="233"/>
      <c r="CA208" s="233"/>
      <c r="CB208" s="233"/>
      <c r="CC208" s="233"/>
      <c r="CD208" s="233"/>
      <c r="CE208" s="233"/>
      <c r="CF208" s="233"/>
      <c r="CG208" s="233"/>
      <c r="CH208" s="233"/>
      <c r="CI208" s="233"/>
      <c r="CJ208" s="233"/>
      <c r="CK208" s="233"/>
      <c r="CL208" s="233"/>
      <c r="CM208" s="233"/>
      <c r="CN208" s="233"/>
      <c r="CO208" s="233"/>
      <c r="CP208" s="233"/>
      <c r="CQ208" s="233"/>
      <c r="CR208" s="233"/>
      <c r="CS208" s="233"/>
      <c r="CT208" s="233"/>
      <c r="CU208" s="233"/>
      <c r="CV208" s="233"/>
      <c r="CW208" s="233"/>
      <c r="CX208" s="233"/>
      <c r="CY208" s="233"/>
      <c r="CZ208" s="233"/>
    </row>
    <row r="209" s="111" customFormat="true" ht="22.5" customHeight="true" x14ac:dyDescent="0.35">
      <c r="A209" s="138" t="str">
        <f>A1034</f>
        <v>2018</v>
      </c>
      <c r="B209" s="139"/>
      <c r="C209" s="134"/>
      <c r="D209" s="134"/>
      <c r="E209" s="134"/>
      <c r="F209" s="134"/>
      <c r="G209" s="134"/>
      <c r="R209" s="451"/>
      <c r="S209" s="123"/>
      <c r="T209" s="123"/>
      <c r="U209" s="123"/>
      <c r="V209" s="123"/>
      <c r="W209" s="123"/>
      <c r="X209" s="123"/>
      <c r="Y209" s="233"/>
      <c r="Z209" s="233"/>
      <c r="AA209" s="233"/>
      <c r="AB209" s="233"/>
      <c r="AC209" s="233"/>
      <c r="AD209" s="233"/>
      <c r="AE209" s="233"/>
      <c r="AF209" s="233"/>
      <c r="AG209" s="233"/>
      <c r="AH209" s="233"/>
      <c r="AI209" s="233"/>
      <c r="AJ209" s="233"/>
      <c r="AK209" s="233"/>
      <c r="AL209" s="233"/>
      <c r="AM209" s="233"/>
      <c r="AN209" s="233"/>
      <c r="AO209" s="233"/>
      <c r="AP209" s="233"/>
      <c r="AQ209" s="233"/>
      <c r="AR209" s="233"/>
      <c r="AS209" s="233"/>
      <c r="AT209" s="233"/>
      <c r="AU209" s="233"/>
      <c r="AV209" s="233"/>
      <c r="AW209" s="233"/>
      <c r="AX209" s="233"/>
      <c r="AY209" s="233"/>
      <c r="AZ209" s="233"/>
      <c r="BB209" s="134"/>
      <c r="BY209" s="233"/>
      <c r="BZ209" s="233"/>
      <c r="CA209" s="233"/>
      <c r="CB209" s="233"/>
      <c r="CC209" s="233"/>
      <c r="CD209" s="233"/>
      <c r="CE209" s="233"/>
      <c r="CF209" s="233"/>
      <c r="CG209" s="233"/>
      <c r="CH209" s="233"/>
      <c r="CI209" s="233"/>
      <c r="CJ209" s="233"/>
      <c r="CK209" s="233"/>
      <c r="CL209" s="233"/>
      <c r="CM209" s="233"/>
      <c r="CN209" s="233"/>
      <c r="CO209" s="233"/>
      <c r="CP209" s="233"/>
      <c r="CQ209" s="233"/>
      <c r="CR209" s="233"/>
      <c r="CS209" s="233"/>
      <c r="CT209" s="233"/>
      <c r="CU209" s="233"/>
      <c r="CV209" s="233"/>
      <c r="CW209" s="233"/>
      <c r="CX209" s="233"/>
      <c r="CY209" s="233"/>
      <c r="CZ209" s="233"/>
    </row>
    <row r="210" s="111" customFormat="true" ht="22.5" customHeight="true" x14ac:dyDescent="0.35">
      <c r="A210" s="2119" t="s">
        <v>112</v>
      </c>
      <c r="B210" s="141"/>
      <c r="C210" s="134"/>
      <c r="D210" s="134"/>
      <c r="E210" s="134"/>
      <c r="F210" s="134"/>
      <c r="G210" s="134"/>
      <c r="R210" s="451"/>
      <c r="S210" s="123"/>
      <c r="T210" s="123"/>
      <c r="U210" s="123"/>
      <c r="V210" s="123"/>
      <c r="W210" s="123"/>
      <c r="X210" s="123"/>
      <c r="Y210" s="233"/>
      <c r="Z210" s="233"/>
      <c r="AA210" s="233"/>
      <c r="AB210" s="233"/>
      <c r="AC210" s="233"/>
      <c r="AD210" s="233"/>
      <c r="AE210" s="233"/>
      <c r="AF210" s="233"/>
      <c r="AG210" s="233"/>
      <c r="AH210" s="233"/>
      <c r="AI210" s="233"/>
      <c r="AJ210" s="233"/>
      <c r="AK210" s="233"/>
      <c r="AL210" s="233"/>
      <c r="AM210" s="233"/>
      <c r="AN210" s="233"/>
      <c r="AO210" s="233"/>
      <c r="AP210" s="233"/>
      <c r="AQ210" s="233"/>
      <c r="AR210" s="233"/>
      <c r="AS210" s="233"/>
      <c r="AT210" s="233"/>
      <c r="AU210" s="233"/>
      <c r="AV210" s="233"/>
      <c r="AW210" s="233"/>
      <c r="AX210" s="233"/>
      <c r="AY210" s="233"/>
      <c r="AZ210" s="233"/>
      <c r="BB210" s="134"/>
      <c r="BY210" s="233"/>
      <c r="BZ210" s="233"/>
      <c r="CA210" s="233"/>
      <c r="CB210" s="233"/>
      <c r="CC210" s="233"/>
      <c r="CD210" s="233"/>
      <c r="CE210" s="233"/>
      <c r="CF210" s="233"/>
      <c r="CG210" s="233"/>
      <c r="CH210" s="233"/>
      <c r="CI210" s="233"/>
      <c r="CJ210" s="233"/>
      <c r="CK210" s="233"/>
      <c r="CL210" s="233"/>
      <c r="CM210" s="233"/>
      <c r="CN210" s="233"/>
      <c r="CO210" s="233"/>
      <c r="CP210" s="233"/>
      <c r="CQ210" s="233"/>
      <c r="CR210" s="233"/>
      <c r="CS210" s="233"/>
      <c r="CT210" s="233"/>
      <c r="CU210" s="233"/>
      <c r="CV210" s="233"/>
      <c r="CW210" s="233"/>
      <c r="CX210" s="233"/>
      <c r="CY210" s="233"/>
      <c r="CZ210" s="233"/>
    </row>
    <row r="211" s="111" customFormat="true" ht="20.1" customHeight="true" x14ac:dyDescent="0.35">
      <c r="A211" s="143" t="s">
        <v>97</v>
      </c>
      <c r="B211" s="139"/>
      <c r="C211" s="134"/>
      <c r="D211" s="134"/>
      <c r="E211" s="134"/>
      <c r="F211" s="134"/>
      <c r="G211" s="134"/>
      <c r="R211" s="451"/>
      <c r="S211" s="123"/>
      <c r="T211" s="123"/>
      <c r="U211" s="123"/>
      <c r="V211" s="123"/>
      <c r="W211" s="123"/>
      <c r="X211" s="123"/>
      <c r="Y211" s="233"/>
      <c r="Z211" s="233"/>
      <c r="AA211" s="233"/>
      <c r="AB211" s="233"/>
      <c r="AC211" s="233"/>
      <c r="AD211" s="233"/>
      <c r="AE211" s="233"/>
      <c r="AF211" s="233"/>
      <c r="AG211" s="233"/>
      <c r="AH211" s="233"/>
      <c r="AI211" s="233"/>
      <c r="AJ211" s="233"/>
      <c r="AK211" s="233"/>
      <c r="AL211" s="233"/>
      <c r="AM211" s="233"/>
      <c r="AN211" s="233"/>
      <c r="AO211" s="233"/>
      <c r="AP211" s="233"/>
      <c r="AQ211" s="233"/>
      <c r="AR211" s="233"/>
      <c r="AS211" s="233"/>
      <c r="AT211" s="233"/>
      <c r="AU211" s="233"/>
      <c r="AV211" s="233"/>
      <c r="AW211" s="233"/>
      <c r="AX211" s="233"/>
      <c r="AY211" s="233"/>
      <c r="AZ211" s="233"/>
      <c r="BB211" s="134"/>
      <c r="BY211" s="233"/>
      <c r="BZ211" s="233"/>
      <c r="CA211" s="233"/>
      <c r="CB211" s="233"/>
      <c r="CC211" s="233"/>
      <c r="CD211" s="233"/>
      <c r="CE211" s="233"/>
      <c r="CF211" s="233"/>
      <c r="CG211" s="233"/>
      <c r="CH211" s="233"/>
      <c r="CI211" s="233"/>
      <c r="CJ211" s="233"/>
      <c r="CK211" s="233"/>
      <c r="CL211" s="233"/>
      <c r="CM211" s="233"/>
      <c r="CN211" s="233"/>
      <c r="CO211" s="233"/>
      <c r="CP211" s="233"/>
      <c r="CQ211" s="233"/>
      <c r="CR211" s="233"/>
      <c r="CS211" s="233"/>
      <c r="CT211" s="233"/>
      <c r="CU211" s="233"/>
      <c r="CV211" s="233"/>
      <c r="CW211" s="233"/>
      <c r="CX211" s="233"/>
      <c r="CY211" s="233"/>
      <c r="CZ211" s="233"/>
    </row>
    <row r="212" s="111" customFormat="true" ht="15" customHeight="true" x14ac:dyDescent="0.2">
      <c r="A212" s="2120" t="s">
        <v>98</v>
      </c>
      <c r="B212" s="246"/>
      <c r="C212" s="134"/>
      <c r="D212" s="134"/>
      <c r="E212" s="134"/>
      <c r="F212" s="134"/>
      <c r="G212" s="134"/>
      <c r="R212" s="451"/>
      <c r="S212" s="123"/>
      <c r="T212" s="123"/>
      <c r="U212" s="123"/>
      <c r="V212" s="123"/>
      <c r="W212" s="123"/>
      <c r="X212" s="123"/>
      <c r="Y212" s="233"/>
      <c r="Z212" s="233"/>
      <c r="AA212" s="233"/>
      <c r="AB212" s="233"/>
      <c r="AC212" s="233"/>
      <c r="AD212" s="233"/>
      <c r="AE212" s="233"/>
      <c r="AF212" s="233"/>
      <c r="AG212" s="233"/>
      <c r="AH212" s="233"/>
      <c r="AI212" s="233"/>
      <c r="AJ212" s="233"/>
      <c r="AK212" s="233"/>
      <c r="AL212" s="233"/>
      <c r="AM212" s="233"/>
      <c r="AN212" s="233"/>
      <c r="AO212" s="233"/>
      <c r="AP212" s="233"/>
      <c r="AQ212" s="233"/>
      <c r="AR212" s="233"/>
      <c r="AS212" s="233"/>
      <c r="AT212" s="233"/>
      <c r="AU212" s="233"/>
      <c r="AV212" s="233"/>
      <c r="AW212" s="233"/>
      <c r="AX212" s="233"/>
      <c r="AY212" s="233"/>
      <c r="AZ212" s="233"/>
      <c r="BB212" s="134"/>
      <c r="BY212" s="233"/>
      <c r="BZ212" s="233"/>
      <c r="CA212" s="233"/>
      <c r="CB212" s="233"/>
      <c r="CC212" s="233"/>
      <c r="CD212" s="233"/>
      <c r="CE212" s="233"/>
      <c r="CF212" s="233"/>
      <c r="CG212" s="233"/>
      <c r="CH212" s="233"/>
      <c r="CI212" s="233"/>
      <c r="CJ212" s="233"/>
      <c r="CK212" s="233"/>
      <c r="CL212" s="233"/>
      <c r="CM212" s="233"/>
      <c r="CN212" s="233"/>
      <c r="CO212" s="233"/>
      <c r="CP212" s="233"/>
      <c r="CQ212" s="233"/>
      <c r="CR212" s="233"/>
      <c r="CS212" s="233"/>
      <c r="CT212" s="233"/>
      <c r="CU212" s="233"/>
      <c r="CV212" s="233"/>
      <c r="CW212" s="233"/>
      <c r="CX212" s="233"/>
      <c r="CY212" s="233"/>
      <c r="CZ212" s="233"/>
    </row>
    <row r="213" s="111" customFormat="true" ht="15" customHeight="true" x14ac:dyDescent="0.2">
      <c r="A213" s="152" t="s">
        <v>40</v>
      </c>
      <c r="B213" s="151"/>
      <c r="C213" s="134"/>
      <c r="D213" s="134"/>
      <c r="E213" s="134"/>
      <c r="F213" s="134"/>
      <c r="G213" s="134"/>
      <c r="R213" s="451"/>
      <c r="S213" s="123"/>
      <c r="T213" s="123"/>
      <c r="U213" s="123"/>
      <c r="V213" s="123"/>
      <c r="W213" s="123"/>
      <c r="X213" s="123"/>
      <c r="Y213" s="233"/>
      <c r="Z213" s="233"/>
      <c r="AA213" s="233"/>
      <c r="AB213" s="233"/>
      <c r="AC213" s="233"/>
      <c r="AD213" s="233"/>
      <c r="AE213" s="233"/>
      <c r="AF213" s="233"/>
      <c r="AG213" s="233"/>
      <c r="AH213" s="233"/>
      <c r="AI213" s="233"/>
      <c r="AJ213" s="233"/>
      <c r="AK213" s="233"/>
      <c r="AL213" s="233"/>
      <c r="AM213" s="233"/>
      <c r="AN213" s="233"/>
      <c r="AO213" s="233"/>
      <c r="AP213" s="233"/>
      <c r="AQ213" s="233"/>
      <c r="AR213" s="233"/>
      <c r="AS213" s="233"/>
      <c r="AT213" s="233"/>
      <c r="AU213" s="233"/>
      <c r="AV213" s="233"/>
      <c r="AW213" s="233"/>
      <c r="AX213" s="233"/>
      <c r="AY213" s="233"/>
      <c r="AZ213" s="233"/>
      <c r="BB213" s="134"/>
      <c r="BY213" s="233"/>
      <c r="BZ213" s="233"/>
      <c r="CA213" s="233"/>
      <c r="CB213" s="233"/>
      <c r="CC213" s="233"/>
      <c r="CD213" s="233"/>
      <c r="CE213" s="233"/>
      <c r="CF213" s="233"/>
      <c r="CG213" s="233"/>
      <c r="CH213" s="233"/>
      <c r="CI213" s="233"/>
      <c r="CJ213" s="233"/>
      <c r="CK213" s="233"/>
      <c r="CL213" s="233"/>
      <c r="CM213" s="233"/>
      <c r="CN213" s="233"/>
      <c r="CO213" s="233"/>
      <c r="CP213" s="233"/>
      <c r="CQ213" s="233"/>
      <c r="CR213" s="233"/>
      <c r="CS213" s="233"/>
      <c r="CT213" s="233"/>
      <c r="CU213" s="233"/>
      <c r="CV213" s="233"/>
      <c r="CW213" s="233"/>
      <c r="CX213" s="233"/>
      <c r="CY213" s="233"/>
      <c r="CZ213" s="233"/>
    </row>
    <row r="214" s="111" customFormat="true" ht="15" customHeight="true" x14ac:dyDescent="0.2">
      <c r="A214" s="150" t="s">
        <v>39</v>
      </c>
      <c r="B214" s="151"/>
      <c r="C214" s="134"/>
      <c r="D214" s="134"/>
      <c r="E214" s="134"/>
      <c r="F214" s="134"/>
      <c r="G214" s="134"/>
      <c r="R214" s="451"/>
      <c r="S214" s="123"/>
      <c r="T214" s="123"/>
      <c r="U214" s="123"/>
      <c r="V214" s="123"/>
      <c r="W214" s="123"/>
      <c r="X214" s="123"/>
      <c r="Y214" s="233"/>
      <c r="Z214" s="233"/>
      <c r="AA214" s="233"/>
      <c r="AB214" s="233"/>
      <c r="AC214" s="233"/>
      <c r="AD214" s="233"/>
      <c r="AE214" s="233"/>
      <c r="AF214" s="233"/>
      <c r="AG214" s="233"/>
      <c r="AH214" s="233"/>
      <c r="AI214" s="233"/>
      <c r="AJ214" s="233"/>
      <c r="AK214" s="233"/>
      <c r="AL214" s="233"/>
      <c r="AM214" s="233"/>
      <c r="AN214" s="233"/>
      <c r="AO214" s="233"/>
      <c r="AP214" s="233"/>
      <c r="AQ214" s="233"/>
      <c r="AR214" s="233"/>
      <c r="AS214" s="233"/>
      <c r="AT214" s="233"/>
      <c r="AU214" s="233"/>
      <c r="AV214" s="233"/>
      <c r="AW214" s="233"/>
      <c r="AX214" s="233"/>
      <c r="AY214" s="233"/>
      <c r="AZ214" s="233"/>
      <c r="BB214" s="134"/>
      <c r="BY214" s="233"/>
      <c r="BZ214" s="233"/>
      <c r="CA214" s="233"/>
      <c r="CB214" s="233"/>
      <c r="CC214" s="233"/>
      <c r="CD214" s="233"/>
      <c r="CE214" s="233"/>
      <c r="CF214" s="233"/>
      <c r="CG214" s="233"/>
      <c r="CH214" s="233"/>
      <c r="CI214" s="233"/>
      <c r="CJ214" s="233"/>
      <c r="CK214" s="233"/>
      <c r="CL214" s="233"/>
      <c r="CM214" s="233"/>
      <c r="CN214" s="233"/>
      <c r="CO214" s="233"/>
      <c r="CP214" s="233"/>
      <c r="CQ214" s="233"/>
      <c r="CR214" s="233"/>
      <c r="CS214" s="233"/>
      <c r="CT214" s="233"/>
      <c r="CU214" s="233"/>
      <c r="CV214" s="233"/>
      <c r="CW214" s="233"/>
      <c r="CX214" s="233"/>
      <c r="CY214" s="233"/>
      <c r="CZ214" s="233"/>
    </row>
    <row r="215" s="111" customFormat="true" ht="15" customHeight="true" x14ac:dyDescent="0.2">
      <c r="A215" s="150" t="s">
        <v>136</v>
      </c>
      <c r="B215" s="245" t="str">
        <f>A1025</f>
        <v>MICS18</v>
      </c>
      <c r="C215" s="134"/>
      <c r="D215" s="134"/>
      <c r="E215" s="134"/>
      <c r="F215" s="134"/>
      <c r="G215" s="134"/>
      <c r="R215" s="451"/>
      <c r="S215" s="123"/>
      <c r="T215" s="123"/>
      <c r="U215" s="123"/>
      <c r="V215" s="123"/>
      <c r="W215" s="123"/>
      <c r="X215" s="123"/>
      <c r="Y215" s="233"/>
      <c r="Z215" s="233"/>
      <c r="AA215" s="233"/>
      <c r="AB215" s="233"/>
      <c r="AC215" s="233"/>
      <c r="AD215" s="233"/>
      <c r="AE215" s="233"/>
      <c r="AF215" s="233"/>
      <c r="AG215" s="233"/>
      <c r="AH215" s="233"/>
      <c r="AI215" s="233"/>
      <c r="AJ215" s="233"/>
      <c r="AK215" s="233"/>
      <c r="AL215" s="233"/>
      <c r="AM215" s="233"/>
      <c r="AN215" s="233"/>
      <c r="AO215" s="233"/>
      <c r="AP215" s="233"/>
      <c r="AQ215" s="233"/>
      <c r="AR215" s="233"/>
      <c r="AS215" s="233"/>
      <c r="AT215" s="233"/>
      <c r="AU215" s="233"/>
      <c r="AV215" s="233"/>
      <c r="AW215" s="233"/>
      <c r="AX215" s="233"/>
      <c r="AY215" s="233"/>
      <c r="AZ215" s="233"/>
      <c r="BB215" s="134"/>
      <c r="BY215" s="233"/>
      <c r="BZ215" s="233"/>
      <c r="CA215" s="233"/>
      <c r="CB215" s="233"/>
      <c r="CC215" s="233"/>
      <c r="CD215" s="233"/>
      <c r="CE215" s="233"/>
      <c r="CF215" s="233"/>
      <c r="CG215" s="233"/>
      <c r="CH215" s="233"/>
      <c r="CI215" s="233"/>
      <c r="CJ215" s="233"/>
      <c r="CK215" s="233"/>
      <c r="CL215" s="233"/>
      <c r="CM215" s="233"/>
      <c r="CN215" s="233"/>
      <c r="CO215" s="233"/>
      <c r="CP215" s="233"/>
      <c r="CQ215" s="233"/>
      <c r="CR215" s="233"/>
      <c r="CS215" s="233"/>
      <c r="CT215" s="233"/>
      <c r="CU215" s="233"/>
      <c r="CV215" s="233"/>
      <c r="CW215" s="233"/>
      <c r="CX215" s="233"/>
      <c r="CY215" s="233"/>
      <c r="CZ215" s="233"/>
    </row>
    <row r="216" s="111" customFormat="true" ht="15" customHeight="true" x14ac:dyDescent="0.2">
      <c r="A216" s="405"/>
      <c r="B216" s="267"/>
      <c r="C216" s="134"/>
      <c r="D216" s="134"/>
      <c r="E216" s="134"/>
      <c r="F216" s="134"/>
      <c r="G216" s="134"/>
      <c r="R216" s="451"/>
      <c r="S216" s="123"/>
      <c r="T216" s="123"/>
      <c r="U216" s="123"/>
      <c r="V216" s="123"/>
      <c r="W216" s="123"/>
      <c r="X216" s="123"/>
      <c r="Y216" s="233"/>
      <c r="Z216" s="233"/>
      <c r="AA216" s="233"/>
      <c r="AB216" s="233"/>
      <c r="AC216" s="233"/>
      <c r="AD216" s="233"/>
      <c r="AE216" s="233"/>
      <c r="AF216" s="233"/>
      <c r="AG216" s="233"/>
      <c r="AH216" s="233"/>
      <c r="AI216" s="233"/>
      <c r="AJ216" s="233"/>
      <c r="AK216" s="233"/>
      <c r="AL216" s="233"/>
      <c r="AM216" s="233"/>
      <c r="AN216" s="233"/>
      <c r="AO216" s="233"/>
      <c r="AP216" s="233"/>
      <c r="AQ216" s="233"/>
      <c r="AR216" s="233"/>
      <c r="AS216" s="233"/>
      <c r="AT216" s="233"/>
      <c r="AU216" s="233"/>
      <c r="AV216" s="233"/>
      <c r="AW216" s="233"/>
      <c r="AX216" s="233"/>
      <c r="AY216" s="233"/>
      <c r="AZ216" s="233"/>
      <c r="BB216" s="134"/>
      <c r="BY216" s="233"/>
      <c r="BZ216" s="233"/>
      <c r="CA216" s="233"/>
      <c r="CB216" s="233"/>
      <c r="CC216" s="233"/>
      <c r="CD216" s="233"/>
      <c r="CE216" s="233"/>
      <c r="CF216" s="233"/>
      <c r="CG216" s="233"/>
      <c r="CH216" s="233"/>
      <c r="CI216" s="233"/>
      <c r="CJ216" s="233"/>
      <c r="CK216" s="233"/>
      <c r="CL216" s="233"/>
      <c r="CM216" s="233"/>
      <c r="CN216" s="233"/>
      <c r="CO216" s="233"/>
      <c r="CP216" s="233"/>
      <c r="CQ216" s="233"/>
      <c r="CR216" s="233"/>
      <c r="CS216" s="233"/>
      <c r="CT216" s="233"/>
      <c r="CU216" s="233"/>
      <c r="CV216" s="233"/>
      <c r="CW216" s="233"/>
      <c r="CX216" s="233"/>
      <c r="CY216" s="233"/>
      <c r="CZ216" s="233"/>
    </row>
    <row r="217" s="111" customFormat="true" ht="15" customHeight="true" x14ac:dyDescent="0.2">
      <c r="A217" s="405"/>
      <c r="B217" s="268"/>
      <c r="C217" s="134"/>
      <c r="D217" s="134"/>
      <c r="E217" s="134"/>
      <c r="F217" s="134"/>
      <c r="G217" s="134"/>
      <c r="R217" s="451"/>
      <c r="S217" s="123"/>
      <c r="T217" s="123"/>
      <c r="U217" s="123"/>
      <c r="V217" s="123"/>
      <c r="W217" s="123"/>
      <c r="X217" s="123"/>
      <c r="Y217" s="233"/>
      <c r="Z217" s="233"/>
      <c r="AA217" s="233"/>
      <c r="AB217" s="233"/>
      <c r="AC217" s="233"/>
      <c r="AD217" s="233"/>
      <c r="AE217" s="233"/>
      <c r="AF217" s="233"/>
      <c r="AG217" s="233"/>
      <c r="AH217" s="233"/>
      <c r="AI217" s="233"/>
      <c r="AJ217" s="233"/>
      <c r="AK217" s="233"/>
      <c r="AL217" s="233"/>
      <c r="AM217" s="233"/>
      <c r="AN217" s="233"/>
      <c r="AO217" s="233"/>
      <c r="AP217" s="233"/>
      <c r="AQ217" s="233"/>
      <c r="AR217" s="233"/>
      <c r="AS217" s="233"/>
      <c r="AT217" s="233"/>
      <c r="AU217" s="233"/>
      <c r="AV217" s="233"/>
      <c r="AW217" s="233"/>
      <c r="AX217" s="233"/>
      <c r="AY217" s="233"/>
      <c r="AZ217" s="233"/>
      <c r="BB217" s="134"/>
      <c r="BY217" s="233"/>
      <c r="BZ217" s="233"/>
      <c r="CA217" s="233"/>
      <c r="CB217" s="233"/>
      <c r="CC217" s="233"/>
      <c r="CD217" s="233"/>
      <c r="CE217" s="233"/>
      <c r="CF217" s="233"/>
      <c r="CG217" s="233"/>
      <c r="CH217" s="233"/>
      <c r="CI217" s="233"/>
      <c r="CJ217" s="233"/>
      <c r="CK217" s="233"/>
      <c r="CL217" s="233"/>
      <c r="CM217" s="233"/>
      <c r="CN217" s="233"/>
      <c r="CO217" s="233"/>
      <c r="CP217" s="233"/>
      <c r="CQ217" s="233"/>
      <c r="CR217" s="233"/>
      <c r="CS217" s="233"/>
      <c r="CT217" s="233"/>
      <c r="CU217" s="233"/>
      <c r="CV217" s="233"/>
      <c r="CW217" s="233"/>
      <c r="CX217" s="233"/>
      <c r="CY217" s="233"/>
      <c r="CZ217" s="233"/>
    </row>
    <row r="218" s="111" customFormat="true" ht="18" customHeight="true" x14ac:dyDescent="0.2">
      <c r="A218" s="405"/>
      <c r="B218" s="267"/>
      <c r="C218" s="134"/>
      <c r="D218" s="134"/>
      <c r="E218" s="134"/>
      <c r="F218" s="134"/>
      <c r="G218" s="134"/>
      <c r="R218" s="451"/>
      <c r="S218" s="123"/>
      <c r="T218" s="123"/>
      <c r="U218" s="123"/>
      <c r="V218" s="123"/>
      <c r="W218" s="123"/>
      <c r="X218" s="123"/>
      <c r="Y218" s="233"/>
      <c r="Z218" s="233"/>
      <c r="AA218" s="233"/>
      <c r="AB218" s="233"/>
      <c r="AC218" s="233"/>
      <c r="AD218" s="233"/>
      <c r="AE218" s="233"/>
      <c r="AF218" s="233"/>
      <c r="AG218" s="233"/>
      <c r="AH218" s="233"/>
      <c r="AI218" s="233"/>
      <c r="AJ218" s="233"/>
      <c r="AK218" s="233"/>
      <c r="AL218" s="233"/>
      <c r="AM218" s="233"/>
      <c r="AN218" s="233"/>
      <c r="AO218" s="233"/>
      <c r="AP218" s="233"/>
      <c r="AQ218" s="233"/>
      <c r="AR218" s="233"/>
      <c r="AS218" s="233"/>
      <c r="AT218" s="233"/>
      <c r="AU218" s="233"/>
      <c r="AV218" s="233"/>
      <c r="AW218" s="233"/>
      <c r="AX218" s="233"/>
      <c r="AY218" s="233"/>
      <c r="AZ218" s="233"/>
      <c r="BB218" s="134"/>
      <c r="BY218" s="233"/>
      <c r="BZ218" s="233"/>
      <c r="CA218" s="233"/>
      <c r="CB218" s="233"/>
      <c r="CC218" s="233"/>
      <c r="CD218" s="233"/>
      <c r="CE218" s="233"/>
      <c r="CF218" s="233"/>
      <c r="CG218" s="233"/>
      <c r="CH218" s="233"/>
      <c r="CI218" s="233"/>
      <c r="CJ218" s="233"/>
      <c r="CK218" s="233"/>
      <c r="CL218" s="233"/>
      <c r="CM218" s="233"/>
      <c r="CN218" s="233"/>
      <c r="CO218" s="233"/>
      <c r="CP218" s="233"/>
      <c r="CQ218" s="233"/>
      <c r="CR218" s="233"/>
      <c r="CS218" s="233"/>
      <c r="CT218" s="233"/>
      <c r="CU218" s="233"/>
      <c r="CV218" s="233"/>
      <c r="CW218" s="233"/>
      <c r="CX218" s="233"/>
      <c r="CY218" s="233"/>
      <c r="CZ218" s="233"/>
    </row>
    <row r="219" s="111" customFormat="true" ht="18" customHeight="true" x14ac:dyDescent="0.2">
      <c r="A219" s="406"/>
      <c r="B219" s="269"/>
      <c r="C219" s="134"/>
      <c r="D219" s="134"/>
      <c r="E219" s="134"/>
      <c r="F219" s="134"/>
      <c r="G219" s="134"/>
      <c r="R219" s="451"/>
      <c r="S219" s="123"/>
      <c r="T219" s="123"/>
      <c r="U219" s="123"/>
      <c r="V219" s="123"/>
      <c r="W219" s="123"/>
      <c r="X219" s="123"/>
      <c r="Y219" s="233"/>
      <c r="Z219" s="233"/>
      <c r="AA219" s="233"/>
      <c r="AB219" s="233"/>
      <c r="AC219" s="233"/>
      <c r="AD219" s="233"/>
      <c r="AE219" s="233"/>
      <c r="AF219" s="233"/>
      <c r="AG219" s="233"/>
      <c r="AH219" s="233"/>
      <c r="AI219" s="233"/>
      <c r="AJ219" s="233"/>
      <c r="AK219" s="233"/>
      <c r="AL219" s="233"/>
      <c r="AM219" s="233"/>
      <c r="AN219" s="233"/>
      <c r="AO219" s="233"/>
      <c r="AP219" s="233"/>
      <c r="AQ219" s="233"/>
      <c r="AR219" s="233"/>
      <c r="AS219" s="233"/>
      <c r="AT219" s="233"/>
      <c r="AU219" s="233"/>
      <c r="AV219" s="233"/>
      <c r="AW219" s="233"/>
      <c r="AX219" s="233"/>
      <c r="AY219" s="233"/>
      <c r="AZ219" s="233"/>
      <c r="BB219" s="134"/>
      <c r="BY219" s="233"/>
      <c r="BZ219" s="233"/>
      <c r="CA219" s="233"/>
      <c r="CB219" s="233"/>
      <c r="CC219" s="233"/>
      <c r="CD219" s="233"/>
      <c r="CE219" s="233"/>
      <c r="CF219" s="233"/>
      <c r="CG219" s="233"/>
      <c r="CH219" s="233"/>
      <c r="CI219" s="233"/>
      <c r="CJ219" s="233"/>
      <c r="CK219" s="233"/>
      <c r="CL219" s="233"/>
      <c r="CM219" s="233"/>
      <c r="CN219" s="233"/>
      <c r="CO219" s="233"/>
      <c r="CP219" s="233"/>
      <c r="CQ219" s="233"/>
      <c r="CR219" s="233"/>
      <c r="CS219" s="233"/>
      <c r="CT219" s="233"/>
      <c r="CU219" s="233"/>
      <c r="CV219" s="233"/>
      <c r="CW219" s="233"/>
      <c r="CX219" s="233"/>
      <c r="CY219" s="233"/>
      <c r="CZ219" s="233"/>
    </row>
    <row r="220" s="130" customFormat="true" ht="15" customHeight="true" x14ac:dyDescent="0.2">
      <c r="A220" s="114" t="s">
        <v>86</v>
      </c>
      <c r="B220" s="228"/>
      <c r="C220" s="2274" t="s">
        <v>115</v>
      </c>
      <c r="D220" s="2275"/>
      <c r="E220" s="2275"/>
      <c r="F220" s="2275"/>
      <c r="G220" s="2276"/>
      <c r="H220" s="2557" t="s">
        <v>38</v>
      </c>
      <c r="I220" s="2558"/>
      <c r="J220" s="2558"/>
      <c r="K220" s="2558"/>
      <c r="L220" s="2559"/>
      <c r="M220" s="2560" t="s">
        <v>37</v>
      </c>
      <c r="N220" s="2561"/>
      <c r="O220" s="2561"/>
      <c r="P220" s="2561"/>
      <c r="Q220" s="2562"/>
      <c r="R220" s="726" t="s">
        <v>141</v>
      </c>
      <c r="S220" s="449"/>
      <c r="T220" s="449"/>
      <c r="U220" s="449"/>
      <c r="V220" s="449"/>
      <c r="W220" s="449"/>
      <c r="X220" s="449"/>
      <c r="Y220" s="2046"/>
      <c r="Z220" s="2022"/>
      <c r="AA220" s="2022"/>
      <c r="AB220" s="2022"/>
      <c r="AC220" s="2022"/>
      <c r="AD220" s="2022"/>
      <c r="AE220" s="2022"/>
      <c r="AF220" s="2022"/>
      <c r="AG220" s="2022"/>
      <c r="AH220" s="2022"/>
      <c r="AI220" s="2022"/>
      <c r="AJ220" s="2022"/>
      <c r="AK220" s="2022"/>
      <c r="AL220" s="2022"/>
      <c r="AM220" s="2022"/>
      <c r="AN220" s="2022"/>
      <c r="AO220" s="2022"/>
      <c r="AP220" s="2022"/>
      <c r="AQ220" s="2022"/>
      <c r="AR220" s="2022"/>
      <c r="AS220" s="2022"/>
      <c r="AT220" s="2022"/>
      <c r="AU220" s="2022"/>
      <c r="AV220" s="2022"/>
      <c r="AW220" s="2022"/>
      <c r="AX220" s="2022"/>
      <c r="AY220" s="2022"/>
      <c r="AZ220" s="237"/>
      <c r="BA220" s="239" t="s">
        <v>131</v>
      </c>
      <c r="BB220" s="114" t="s">
        <v>86</v>
      </c>
      <c r="BC220" s="2413" t="s">
        <v>115</v>
      </c>
      <c r="BD220" s="2414"/>
      <c r="BE220" s="2414"/>
      <c r="BF220" s="2414"/>
      <c r="BG220" s="2415"/>
      <c r="BH220" s="2416" t="s">
        <v>38</v>
      </c>
      <c r="BI220" s="2414"/>
      <c r="BJ220" s="2414"/>
      <c r="BK220" s="2414"/>
      <c r="BL220" s="2415"/>
      <c r="BM220" s="2416" t="s">
        <v>37</v>
      </c>
      <c r="BN220" s="2414"/>
      <c r="BO220" s="2414"/>
      <c r="BP220" s="2414"/>
      <c r="BQ220" s="2415"/>
      <c r="BR220" s="730" t="s">
        <v>141</v>
      </c>
      <c r="BS220" s="511"/>
      <c r="BT220" s="511"/>
      <c r="BU220" s="511"/>
      <c r="BV220" s="511"/>
      <c r="BW220" s="511"/>
      <c r="BX220" s="511"/>
      <c r="BY220" s="1908"/>
      <c r="BZ220" s="237"/>
      <c r="CA220" s="237"/>
      <c r="CB220" s="237"/>
      <c r="CC220" s="237"/>
      <c r="CD220" s="237"/>
      <c r="CE220" s="237"/>
      <c r="CF220" s="237"/>
      <c r="CG220" s="237"/>
      <c r="CH220" s="237"/>
      <c r="CI220" s="237"/>
      <c r="CJ220" s="237"/>
      <c r="CK220" s="237"/>
      <c r="CL220" s="237"/>
      <c r="CM220" s="237"/>
      <c r="CN220" s="237"/>
      <c r="CO220" s="237"/>
      <c r="CP220" s="237"/>
      <c r="CQ220" s="237"/>
      <c r="CR220" s="237"/>
      <c r="CS220" s="237"/>
      <c r="CT220" s="237"/>
      <c r="CU220" s="237"/>
      <c r="CV220" s="237"/>
      <c r="CW220" s="237"/>
      <c r="CX220" s="237"/>
      <c r="CY220" s="237"/>
      <c r="CZ220" s="237"/>
    </row>
    <row r="221" s="130" customFormat="true" ht="24" x14ac:dyDescent="0.2">
      <c r="A221" s="207" t="s">
        <v>87</v>
      </c>
      <c r="B221" s="279"/>
      <c r="C221" s="407" t="s">
        <v>0</v>
      </c>
      <c r="D221" s="408" t="s">
        <v>1</v>
      </c>
      <c r="E221" s="408" t="s">
        <v>2</v>
      </c>
      <c r="F221" s="408" t="s">
        <v>3</v>
      </c>
      <c r="G221" s="409" t="s">
        <v>4</v>
      </c>
      <c r="H221" s="327" t="s">
        <v>0</v>
      </c>
      <c r="I221" s="326" t="s">
        <v>1</v>
      </c>
      <c r="J221" s="326" t="s">
        <v>2</v>
      </c>
      <c r="K221" s="326" t="s">
        <v>3</v>
      </c>
      <c r="L221" s="328" t="s">
        <v>4</v>
      </c>
      <c r="M221" s="329" t="s">
        <v>0</v>
      </c>
      <c r="N221" s="326" t="s">
        <v>1</v>
      </c>
      <c r="O221" s="326" t="s">
        <v>2</v>
      </c>
      <c r="P221" s="326" t="s">
        <v>3</v>
      </c>
      <c r="Q221" s="328" t="s">
        <v>4</v>
      </c>
      <c r="R221" s="329" t="s">
        <v>351</v>
      </c>
      <c r="S221" s="326" t="s">
        <v>352</v>
      </c>
      <c r="T221" s="326" t="s">
        <v>353</v>
      </c>
      <c r="U221" s="326" t="s">
        <v>354</v>
      </c>
      <c r="V221" s="326" t="s">
        <v>355</v>
      </c>
      <c r="W221" s="326" t="s">
        <v>356</v>
      </c>
      <c r="X221" s="2008" t="s">
        <v>357</v>
      </c>
      <c r="Y221" s="2047"/>
      <c r="Z221" s="2047"/>
      <c r="AA221" s="2047"/>
      <c r="AB221" s="2047"/>
      <c r="AC221" s="2047"/>
      <c r="AD221" s="2047"/>
      <c r="AE221" s="2047"/>
      <c r="AF221" s="2047"/>
      <c r="AG221" s="2047"/>
      <c r="AH221" s="2047"/>
      <c r="AI221" s="2047"/>
      <c r="AJ221" s="2047"/>
      <c r="AK221" s="2047"/>
      <c r="AL221" s="2047"/>
      <c r="AM221" s="2047"/>
      <c r="AN221" s="2047"/>
      <c r="AO221" s="2047"/>
      <c r="AP221" s="2047"/>
      <c r="AQ221" s="2047"/>
      <c r="AR221" s="2047"/>
      <c r="AS221" s="2047"/>
      <c r="AT221" s="2047"/>
      <c r="AU221" s="2047"/>
      <c r="AV221" s="2047"/>
      <c r="AW221" s="2047"/>
      <c r="AX221" s="2047"/>
      <c r="AY221" s="2047"/>
      <c r="AZ221" s="237"/>
      <c r="BA221" s="222" t="s">
        <v>118</v>
      </c>
      <c r="BB221" s="221"/>
      <c r="BC221" s="492" t="s">
        <v>0</v>
      </c>
      <c r="BD221" s="190" t="s">
        <v>1</v>
      </c>
      <c r="BE221" s="190" t="s">
        <v>2</v>
      </c>
      <c r="BF221" s="190" t="s">
        <v>3</v>
      </c>
      <c r="BG221" s="493" t="s">
        <v>4</v>
      </c>
      <c r="BH221" s="502" t="s">
        <v>0</v>
      </c>
      <c r="BI221" s="190" t="s">
        <v>1</v>
      </c>
      <c r="BJ221" s="190" t="s">
        <v>2</v>
      </c>
      <c r="BK221" s="190" t="s">
        <v>3</v>
      </c>
      <c r="BL221" s="493" t="s">
        <v>4</v>
      </c>
      <c r="BM221" s="502" t="s">
        <v>0</v>
      </c>
      <c r="BN221" s="190" t="s">
        <v>1</v>
      </c>
      <c r="BO221" s="190" t="s">
        <v>2</v>
      </c>
      <c r="BP221" s="190" t="s">
        <v>3</v>
      </c>
      <c r="BQ221" s="493" t="s">
        <v>4</v>
      </c>
      <c r="BR221" s="502" t="s">
        <v>351</v>
      </c>
      <c r="BS221" s="190" t="s">
        <v>352</v>
      </c>
      <c r="BT221" s="190" t="s">
        <v>353</v>
      </c>
      <c r="BU221" s="190" t="s">
        <v>354</v>
      </c>
      <c r="BV221" s="190" t="s">
        <v>355</v>
      </c>
      <c r="BW221" s="190" t="s">
        <v>356</v>
      </c>
      <c r="BX221" s="2082" t="s">
        <v>357</v>
      </c>
      <c r="BY221" s="1819"/>
      <c r="BZ221" s="1819"/>
      <c r="CA221" s="1819"/>
      <c r="CB221" s="1819"/>
      <c r="CC221" s="1819"/>
      <c r="CD221" s="1819"/>
      <c r="CE221" s="1819"/>
      <c r="CF221" s="1819"/>
      <c r="CG221" s="1819"/>
      <c r="CH221" s="1819"/>
      <c r="CI221" s="1819"/>
      <c r="CJ221" s="1819"/>
      <c r="CK221" s="1819"/>
      <c r="CL221" s="1819"/>
      <c r="CM221" s="1819"/>
      <c r="CN221" s="1819"/>
      <c r="CO221" s="1819"/>
      <c r="CP221" s="1819"/>
      <c r="CQ221" s="1819"/>
      <c r="CR221" s="1819"/>
      <c r="CS221" s="1819"/>
      <c r="CT221" s="1819"/>
      <c r="CU221" s="1819"/>
      <c r="CV221" s="1819"/>
      <c r="CW221" s="1819"/>
      <c r="CX221" s="1819"/>
      <c r="CY221" s="1819"/>
      <c r="CZ221" s="1819"/>
    </row>
    <row r="222" s="130" customFormat="true" ht="15" customHeight="true" x14ac:dyDescent="0.2">
      <c r="A222" s="2582" t="s">
        <v>36</v>
      </c>
      <c r="B222" s="301" t="s">
        <v>15</v>
      </c>
      <c r="C222" s="532">
        <v>78.941012834808348</v>
      </c>
      <c r="D222" s="552">
        <v>88.101263081679122</v>
      </c>
      <c r="E222" s="552">
        <v>96.619271540106169</v>
      </c>
      <c r="F222" s="552">
        <v>98.432071245686387</v>
      </c>
      <c r="G222" s="573">
        <v>99.027125135009683</v>
      </c>
      <c r="H222" s="592">
        <v>88.862368834095861</v>
      </c>
      <c r="I222" s="552">
        <v>96.489269372819919</v>
      </c>
      <c r="J222" s="552">
        <v>98.810926292903133</v>
      </c>
      <c r="K222" s="552">
        <v>98.210641051239676</v>
      </c>
      <c r="L222" s="612">
        <v>99.296170166638703</v>
      </c>
      <c r="M222" s="627">
        <v>76.921535083691069</v>
      </c>
      <c r="N222" s="552">
        <v>80.311069891084969</v>
      </c>
      <c r="O222" s="552">
        <v>76.346174723445841</v>
      </c>
      <c r="P222" s="552">
        <v>86.404851632355658</v>
      </c>
      <c r="Q222" s="612">
        <v>96.650012297502784</v>
      </c>
      <c r="R222" s="627">
        <v>89.170963541868687</v>
      </c>
      <c r="S222" s="552">
        <v>93.422751106228517</v>
      </c>
      <c r="T222" s="552">
        <v>98.382216750875585</v>
      </c>
      <c r="U222" s="552">
        <v>90.901115404795561</v>
      </c>
      <c r="V222" s="552">
        <v>85.123659987933664</v>
      </c>
      <c r="W222" s="552">
        <v>93.376890820046739</v>
      </c>
      <c r="X222" s="2009">
        <v>90.564183280038534</v>
      </c>
      <c r="Y222" s="2048"/>
      <c r="Z222" s="2048"/>
      <c r="AA222" s="2048"/>
      <c r="AB222" s="2048"/>
      <c r="AC222" s="2048"/>
      <c r="AD222" s="2048"/>
      <c r="AE222" s="2048"/>
      <c r="AF222" s="2048"/>
      <c r="AG222" s="2048"/>
      <c r="AH222" s="2048"/>
      <c r="AI222" s="2048"/>
      <c r="AJ222" s="2048"/>
      <c r="AK222" s="2048"/>
      <c r="AL222" s="2048"/>
      <c r="AM222" s="2048"/>
      <c r="AN222" s="2048"/>
      <c r="AO222" s="2048"/>
      <c r="AP222" s="2048"/>
      <c r="AQ222" s="2048"/>
      <c r="AR222" s="2048"/>
      <c r="AS222" s="2048"/>
      <c r="AT222" s="2048"/>
      <c r="AU222" s="2048"/>
      <c r="AV222" s="2048"/>
      <c r="AW222" s="2048"/>
      <c r="AX222" s="2048"/>
      <c r="AY222" s="2048"/>
      <c r="AZ222" s="237"/>
      <c r="BA222" s="2418" t="s">
        <v>36</v>
      </c>
      <c r="BB222" s="174" t="s">
        <v>15</v>
      </c>
      <c r="BC222" s="645">
        <v>6594.8969718195531</v>
      </c>
      <c r="BD222" s="663">
        <v>7308.3626168667506</v>
      </c>
      <c r="BE222" s="663">
        <v>7950.4609901621425</v>
      </c>
      <c r="BF222" s="663">
        <v>8167.3468192315622</v>
      </c>
      <c r="BG222" s="682">
        <v>8286.3762117159458</v>
      </c>
      <c r="BH222" s="701">
        <v>5061.6593027160989</v>
      </c>
      <c r="BI222" s="663">
        <v>5482.4560732156724</v>
      </c>
      <c r="BJ222" s="663">
        <v>5550.5225118032777</v>
      </c>
      <c r="BK222" s="663">
        <v>5617.7757073851108</v>
      </c>
      <c r="BL222" s="682">
        <v>5702.4399660644685</v>
      </c>
      <c r="BM222" s="701">
        <v>2041.5125170176129</v>
      </c>
      <c r="BN222" s="663">
        <v>2118.5242009928907</v>
      </c>
      <c r="BO222" s="663">
        <v>2001.0201410842401</v>
      </c>
      <c r="BP222" s="663">
        <v>2255.9260756730005</v>
      </c>
      <c r="BQ222" s="682">
        <v>2475.6071138435914</v>
      </c>
      <c r="BR222" s="701">
        <v>8529.499146871125</v>
      </c>
      <c r="BS222" s="663">
        <v>5149.6202983917274</v>
      </c>
      <c r="BT222" s="663">
        <v>9905.9785537891221</v>
      </c>
      <c r="BU222" s="663">
        <v>5031.0560073347133</v>
      </c>
      <c r="BV222" s="663">
        <v>3944.8311825210408</v>
      </c>
      <c r="BW222" s="663">
        <v>3515.7260898504874</v>
      </c>
      <c r="BX222" s="2083">
        <v>2230.7323310377674</v>
      </c>
      <c r="BY222" s="1820"/>
      <c r="BZ222" s="1820"/>
      <c r="CA222" s="1820"/>
      <c r="CB222" s="1820"/>
      <c r="CC222" s="1820"/>
      <c r="CD222" s="1820"/>
      <c r="CE222" s="1820"/>
      <c r="CF222" s="1820"/>
      <c r="CG222" s="1820"/>
      <c r="CH222" s="1820"/>
      <c r="CI222" s="1820"/>
      <c r="CJ222" s="1820"/>
      <c r="CK222" s="1820"/>
      <c r="CL222" s="1820"/>
      <c r="CM222" s="1820"/>
      <c r="CN222" s="1820"/>
      <c r="CO222" s="1820"/>
      <c r="CP222" s="1820"/>
      <c r="CQ222" s="1820"/>
      <c r="CR222" s="1820"/>
      <c r="CS222" s="1820"/>
      <c r="CT222" s="1820"/>
      <c r="CU222" s="1820"/>
      <c r="CV222" s="1820"/>
      <c r="CW222" s="1820"/>
      <c r="CX222" s="1820"/>
      <c r="CY222" s="1820"/>
      <c r="CZ222" s="1821"/>
    </row>
    <row r="223" s="130" customFormat="true" ht="15" customHeight="true" x14ac:dyDescent="0.2">
      <c r="A223" s="2577"/>
      <c r="B223" s="302" t="s">
        <v>16</v>
      </c>
      <c r="C223" s="533">
        <v>14.364588641596956</v>
      </c>
      <c r="D223" s="553">
        <v>8.7177178911730664</v>
      </c>
      <c r="E223" s="553">
        <v>2.9747558692058904</v>
      </c>
      <c r="F223" s="553">
        <v>1.4388785011291987</v>
      </c>
      <c r="G223" s="574">
        <v>0.83329742220026926</v>
      </c>
      <c r="H223" s="593">
        <v>8.2929786765268965</v>
      </c>
      <c r="I223" s="553">
        <v>2.9227958873466262</v>
      </c>
      <c r="J223" s="553">
        <v>1.0672033892265576</v>
      </c>
      <c r="K223" s="553">
        <v>1.721842432816503</v>
      </c>
      <c r="L223" s="613">
        <v>0.5728623987293725</v>
      </c>
      <c r="M223" s="628">
        <v>16.592697723392423</v>
      </c>
      <c r="N223" s="553">
        <v>14.388055042158623</v>
      </c>
      <c r="O223" s="553">
        <v>14.303602434762164</v>
      </c>
      <c r="P223" s="553">
        <v>10.24855636266946</v>
      </c>
      <c r="Q223" s="613">
        <v>2.5356242972478444</v>
      </c>
      <c r="R223" s="628">
        <v>7.9916874553059625</v>
      </c>
      <c r="S223" s="553">
        <v>4.7246114983884411</v>
      </c>
      <c r="T223" s="553">
        <v>1.3631733393946583</v>
      </c>
      <c r="U223" s="553">
        <v>6.7482265961305989</v>
      </c>
      <c r="V223" s="553">
        <v>9.8520251025236352</v>
      </c>
      <c r="W223" s="553">
        <v>5.5257658266758627</v>
      </c>
      <c r="X223" s="2010">
        <v>6.3697360998877208</v>
      </c>
      <c r="Y223" s="2049"/>
      <c r="Z223" s="2049"/>
      <c r="AA223" s="2049"/>
      <c r="AB223" s="2049"/>
      <c r="AC223" s="2049"/>
      <c r="AD223" s="2049"/>
      <c r="AE223" s="2049"/>
      <c r="AF223" s="2049"/>
      <c r="AG223" s="2049"/>
      <c r="AH223" s="2049"/>
      <c r="AI223" s="2049"/>
      <c r="AJ223" s="2049"/>
      <c r="AK223" s="2049"/>
      <c r="AL223" s="2049"/>
      <c r="AM223" s="2049"/>
      <c r="AN223" s="2049"/>
      <c r="AO223" s="2049"/>
      <c r="AP223" s="2049"/>
      <c r="AQ223" s="2049"/>
      <c r="AR223" s="2049"/>
      <c r="AS223" s="2049"/>
      <c r="AT223" s="2049"/>
      <c r="AU223" s="2049"/>
      <c r="AV223" s="2049"/>
      <c r="AW223" s="2049"/>
      <c r="AX223" s="2049"/>
      <c r="AY223" s="2049"/>
      <c r="AZ223" s="237"/>
      <c r="BA223" s="2419"/>
      <c r="BB223" s="175" t="s">
        <v>16</v>
      </c>
      <c r="BC223" s="646">
        <v>1200.0477157816456</v>
      </c>
      <c r="BD223" s="664">
        <v>723.17060291373753</v>
      </c>
      <c r="BE223" s="664">
        <v>244.78222735885595</v>
      </c>
      <c r="BF223" s="664">
        <v>119.39014998603152</v>
      </c>
      <c r="BG223" s="683">
        <v>69.728530715099552</v>
      </c>
      <c r="BH223" s="702">
        <v>472.37355042422212</v>
      </c>
      <c r="BI223" s="664">
        <v>166.07131723050577</v>
      </c>
      <c r="BJ223" s="664">
        <v>59.948192561374739</v>
      </c>
      <c r="BK223" s="664">
        <v>98.491614426737627</v>
      </c>
      <c r="BL223" s="683">
        <v>32.898685136473425</v>
      </c>
      <c r="BM223" s="702">
        <v>440.3734280203841</v>
      </c>
      <c r="BN223" s="664">
        <v>379.54223313633707</v>
      </c>
      <c r="BO223" s="664">
        <v>374.89496580148813</v>
      </c>
      <c r="BP223" s="664">
        <v>267.57739987707856</v>
      </c>
      <c r="BQ223" s="683">
        <v>64.947840140767468</v>
      </c>
      <c r="BR223" s="702">
        <v>764.43147662172726</v>
      </c>
      <c r="BS223" s="664">
        <v>260.42858924643662</v>
      </c>
      <c r="BT223" s="664">
        <v>137.25616591191931</v>
      </c>
      <c r="BU223" s="664">
        <v>373.49053203727397</v>
      </c>
      <c r="BV223" s="664">
        <v>456.56608093360137</v>
      </c>
      <c r="BW223" s="664">
        <v>208.05018150248637</v>
      </c>
      <c r="BX223" s="2084">
        <v>156.89620050192437</v>
      </c>
      <c r="BY223" s="1822"/>
      <c r="BZ223" s="1822"/>
      <c r="CA223" s="1822"/>
      <c r="CB223" s="1822"/>
      <c r="CC223" s="1822"/>
      <c r="CD223" s="1822"/>
      <c r="CE223" s="1822"/>
      <c r="CF223" s="1822"/>
      <c r="CG223" s="1822"/>
      <c r="CH223" s="1822"/>
      <c r="CI223" s="1822"/>
      <c r="CJ223" s="1822"/>
      <c r="CK223" s="1822"/>
      <c r="CL223" s="1822"/>
      <c r="CM223" s="1822"/>
      <c r="CN223" s="1822"/>
      <c r="CO223" s="1822"/>
      <c r="CP223" s="1822"/>
      <c r="CQ223" s="1822"/>
      <c r="CR223" s="1822"/>
      <c r="CS223" s="1822"/>
      <c r="CT223" s="1822"/>
      <c r="CU223" s="1822"/>
      <c r="CV223" s="1822"/>
      <c r="CW223" s="1822"/>
      <c r="CX223" s="1822"/>
      <c r="CY223" s="1822"/>
      <c r="CZ223" s="1823"/>
    </row>
    <row r="224" s="130" customFormat="true" ht="15" customHeight="true" x14ac:dyDescent="0.2">
      <c r="A224" s="2583"/>
      <c r="B224" s="421" t="s">
        <v>20</v>
      </c>
      <c r="C224" s="533">
        <v>6.6943985235947707</v>
      </c>
      <c r="D224" s="553">
        <v>3.1810190271479599</v>
      </c>
      <c r="E224" s="553">
        <v>0.40597259068797892</v>
      </c>
      <c r="F224" s="553">
        <v>0.12905025318449562</v>
      </c>
      <c r="G224" s="574">
        <v>0.13957744279000478</v>
      </c>
      <c r="H224" s="593">
        <v>2.8446524893772769</v>
      </c>
      <c r="I224" s="553">
        <v>0.58793473983345901</v>
      </c>
      <c r="J224" s="553">
        <v>0.12187031787032614</v>
      </c>
      <c r="K224" s="553">
        <v>6.75165159438368E-2</v>
      </c>
      <c r="L224" s="613">
        <v>0.13096743463192473</v>
      </c>
      <c r="M224" s="628">
        <v>6.4857671929165388</v>
      </c>
      <c r="N224" s="553">
        <v>5.3008750667563937</v>
      </c>
      <c r="O224" s="553">
        <v>9.3502228417919948</v>
      </c>
      <c r="P224" s="553">
        <v>3.3465920049747946</v>
      </c>
      <c r="Q224" s="613">
        <v>0.81436340524932982</v>
      </c>
      <c r="R224" s="628">
        <v>2.8373490028254786</v>
      </c>
      <c r="S224" s="553">
        <v>1.8526373953830018</v>
      </c>
      <c r="T224" s="553">
        <v>0.25460990972972625</v>
      </c>
      <c r="U224" s="553">
        <v>2.3506579990739298</v>
      </c>
      <c r="V224" s="553">
        <v>5.0243149095427198</v>
      </c>
      <c r="W224" s="553">
        <v>1.0973433532774541</v>
      </c>
      <c r="X224" s="2010">
        <v>3.0660806200736577</v>
      </c>
      <c r="Y224" s="2049"/>
      <c r="Z224" s="2049"/>
      <c r="AA224" s="2049"/>
      <c r="AB224" s="2049"/>
      <c r="AC224" s="2049"/>
      <c r="AD224" s="2049"/>
      <c r="AE224" s="2049"/>
      <c r="AF224" s="2049"/>
      <c r="AG224" s="2049"/>
      <c r="AH224" s="2049"/>
      <c r="AI224" s="2049"/>
      <c r="AJ224" s="2049"/>
      <c r="AK224" s="2049"/>
      <c r="AL224" s="2049"/>
      <c r="AM224" s="2049"/>
      <c r="AN224" s="2049"/>
      <c r="AO224" s="2049"/>
      <c r="AP224" s="2049"/>
      <c r="AQ224" s="2049"/>
      <c r="AR224" s="2049"/>
      <c r="AS224" s="2049"/>
      <c r="AT224" s="2049"/>
      <c r="AU224" s="2049"/>
      <c r="AV224" s="2049"/>
      <c r="AW224" s="2049"/>
      <c r="AX224" s="2049"/>
      <c r="AY224" s="2049"/>
      <c r="AZ224" s="237"/>
      <c r="BA224" s="2419"/>
      <c r="BB224" s="175" t="s">
        <v>20</v>
      </c>
      <c r="BC224" s="646">
        <v>559.26402469390894</v>
      </c>
      <c r="BD224" s="664">
        <v>263.87862929952109</v>
      </c>
      <c r="BE224" s="664">
        <v>33.406060653231592</v>
      </c>
      <c r="BF224" s="664">
        <v>10.707873577470895</v>
      </c>
      <c r="BG224" s="683">
        <v>11.679539318650198</v>
      </c>
      <c r="BH224" s="702">
        <v>162.03328725945843</v>
      </c>
      <c r="BI224" s="664">
        <v>33.406060653231592</v>
      </c>
      <c r="BJ224" s="664">
        <v>6.8458415302645585</v>
      </c>
      <c r="BK224" s="664">
        <v>3.8620320472063367</v>
      </c>
      <c r="BL224" s="683">
        <v>7.521276321581059</v>
      </c>
      <c r="BM224" s="702">
        <v>172.13352401762734</v>
      </c>
      <c r="BN224" s="664">
        <v>139.83168360965678</v>
      </c>
      <c r="BO224" s="664">
        <v>245.06773650187722</v>
      </c>
      <c r="BP224" s="664">
        <v>87.375465914628535</v>
      </c>
      <c r="BQ224" s="683">
        <v>20.859219687251116</v>
      </c>
      <c r="BR224" s="702">
        <v>271.40186600778759</v>
      </c>
      <c r="BS224" s="664">
        <v>102.12051158690217</v>
      </c>
      <c r="BT224" s="664">
        <v>25.636343524882058</v>
      </c>
      <c r="BU224" s="664">
        <v>130.10062632087775</v>
      </c>
      <c r="BV224" s="664">
        <v>232.83860361242702</v>
      </c>
      <c r="BW224" s="664">
        <v>41.315989671111588</v>
      </c>
      <c r="BX224" s="2084">
        <v>75.522186818794708</v>
      </c>
      <c r="BY224" s="1822"/>
      <c r="BZ224" s="1822"/>
      <c r="CA224" s="1822"/>
      <c r="CB224" s="1822"/>
      <c r="CC224" s="1822"/>
      <c r="CD224" s="1822"/>
      <c r="CE224" s="1822"/>
      <c r="CF224" s="1822"/>
      <c r="CG224" s="1822"/>
      <c r="CH224" s="1822"/>
      <c r="CI224" s="1822"/>
      <c r="CJ224" s="1822"/>
      <c r="CK224" s="1822"/>
      <c r="CL224" s="1822"/>
      <c r="CM224" s="1822"/>
      <c r="CN224" s="1822"/>
      <c r="CO224" s="1822"/>
      <c r="CP224" s="1822"/>
      <c r="CQ224" s="1822"/>
      <c r="CR224" s="1822"/>
      <c r="CS224" s="1822"/>
      <c r="CT224" s="1822"/>
      <c r="CU224" s="1822"/>
      <c r="CV224" s="1822"/>
      <c r="CW224" s="1822"/>
      <c r="CX224" s="1822"/>
      <c r="CY224" s="1822"/>
      <c r="CZ224" s="1823"/>
    </row>
    <row r="225" s="130" customFormat="true" ht="15" customHeight="true" x14ac:dyDescent="0.2">
      <c r="A225" s="2577" t="s">
        <v>70</v>
      </c>
      <c r="B225" s="421" t="s">
        <v>71</v>
      </c>
      <c r="C225" s="533">
        <v>66.037674740340208</v>
      </c>
      <c r="D225" s="553">
        <v>86.701067692548904</v>
      </c>
      <c r="E225" s="553">
        <v>98.309431114831654</v>
      </c>
      <c r="F225" s="553">
        <v>99.535398085254101</v>
      </c>
      <c r="G225" s="574">
        <v>99.849284974136125</v>
      </c>
      <c r="H225" s="593">
        <v>92.909775002487635</v>
      </c>
      <c r="I225" s="553">
        <v>98.667160314467594</v>
      </c>
      <c r="J225" s="553">
        <v>99.453583296260945</v>
      </c>
      <c r="K225" s="553">
        <v>99.64164076221185</v>
      </c>
      <c r="L225" s="613">
        <v>99.963928482466386</v>
      </c>
      <c r="M225" s="628">
        <v>58.218291258647561</v>
      </c>
      <c r="N225" s="553">
        <v>67.588410180830877</v>
      </c>
      <c r="O225" s="553">
        <v>61.450013418431581</v>
      </c>
      <c r="P225" s="553">
        <v>80.798071798153657</v>
      </c>
      <c r="Q225" s="613">
        <v>94.795894954458333</v>
      </c>
      <c r="R225" s="628">
        <v>89.535730913340089</v>
      </c>
      <c r="S225" s="553">
        <v>76.38196291029719</v>
      </c>
      <c r="T225" s="553">
        <v>99.502371773765773</v>
      </c>
      <c r="U225" s="553">
        <v>92.001567012025447</v>
      </c>
      <c r="V225" s="553">
        <v>78.678645975182519</v>
      </c>
      <c r="W225" s="553">
        <v>95.259960573130371</v>
      </c>
      <c r="X225" s="2010">
        <v>95.645582904389869</v>
      </c>
      <c r="Y225" s="2049"/>
      <c r="Z225" s="2049"/>
      <c r="AA225" s="2049"/>
      <c r="AB225" s="2049"/>
      <c r="AC225" s="2049"/>
      <c r="AD225" s="2049"/>
      <c r="AE225" s="2049"/>
      <c r="AF225" s="2049"/>
      <c r="AG225" s="2049"/>
      <c r="AH225" s="2049"/>
      <c r="AI225" s="2049"/>
      <c r="AJ225" s="2049"/>
      <c r="AK225" s="2049"/>
      <c r="AL225" s="2049"/>
      <c r="AM225" s="2049"/>
      <c r="AN225" s="2049"/>
      <c r="AO225" s="2049"/>
      <c r="AP225" s="2049"/>
      <c r="AQ225" s="2049"/>
      <c r="AR225" s="2049"/>
      <c r="AS225" s="2049"/>
      <c r="AT225" s="2049"/>
      <c r="AU225" s="2049"/>
      <c r="AV225" s="2049"/>
      <c r="AW225" s="2049"/>
      <c r="AX225" s="2049"/>
      <c r="AY225" s="2049"/>
      <c r="AZ225" s="237"/>
      <c r="BA225" s="2419" t="s">
        <v>70</v>
      </c>
      <c r="BB225" s="175" t="s">
        <v>71</v>
      </c>
      <c r="BC225" s="646">
        <v>5310.457178273442</v>
      </c>
      <c r="BD225" s="664">
        <v>7095.8069011044818</v>
      </c>
      <c r="BE225" s="664">
        <v>8081.5152568973781</v>
      </c>
      <c r="BF225" s="664">
        <v>8248.2366305886462</v>
      </c>
      <c r="BG225" s="683">
        <v>8343.5108370072794</v>
      </c>
      <c r="BH225" s="702">
        <v>5224.8120081972529</v>
      </c>
      <c r="BI225" s="664">
        <v>5598.1501559518101</v>
      </c>
      <c r="BJ225" s="664">
        <v>5579.8141552776178</v>
      </c>
      <c r="BK225" s="664">
        <v>5695.782549807469</v>
      </c>
      <c r="BL225" s="683">
        <v>5733.2698275137609</v>
      </c>
      <c r="BM225" s="702">
        <v>1497.4645936850955</v>
      </c>
      <c r="BN225" s="664">
        <v>1726.0487316700523</v>
      </c>
      <c r="BO225" s="664">
        <v>1511.9927847951612</v>
      </c>
      <c r="BP225" s="664">
        <v>2097.7735360498464</v>
      </c>
      <c r="BQ225" s="683">
        <v>2414.4184609231693</v>
      </c>
      <c r="BR225" s="702">
        <v>8438.4544984963941</v>
      </c>
      <c r="BS225" s="664">
        <v>4168.3100394863177</v>
      </c>
      <c r="BT225" s="664">
        <v>9997.328772618479</v>
      </c>
      <c r="BU225" s="664">
        <v>5049.5910741558346</v>
      </c>
      <c r="BV225" s="664">
        <v>3553.9504870026258</v>
      </c>
      <c r="BW225" s="664">
        <v>3556.724102341233</v>
      </c>
      <c r="BX225" s="2084">
        <v>2315.167829770367</v>
      </c>
      <c r="BY225" s="1822"/>
      <c r="BZ225" s="1822"/>
      <c r="CA225" s="1822"/>
      <c r="CB225" s="1822"/>
      <c r="CC225" s="1822"/>
      <c r="CD225" s="1822"/>
      <c r="CE225" s="1822"/>
      <c r="CF225" s="1822"/>
      <c r="CG225" s="1822"/>
      <c r="CH225" s="1822"/>
      <c r="CI225" s="1822"/>
      <c r="CJ225" s="1822"/>
      <c r="CK225" s="1822"/>
      <c r="CL225" s="1822"/>
      <c r="CM225" s="1822"/>
      <c r="CN225" s="1822"/>
      <c r="CO225" s="1822"/>
      <c r="CP225" s="1822"/>
      <c r="CQ225" s="1822"/>
      <c r="CR225" s="1822"/>
      <c r="CS225" s="1822"/>
      <c r="CT225" s="1822"/>
      <c r="CU225" s="1822"/>
      <c r="CV225" s="1822"/>
      <c r="CW225" s="1822"/>
      <c r="CX225" s="1822"/>
      <c r="CY225" s="1822"/>
      <c r="CZ225" s="1823"/>
    </row>
    <row r="226" s="130" customFormat="true" ht="15" customHeight="true" x14ac:dyDescent="0.2">
      <c r="A226" s="2577"/>
      <c r="B226" s="421" t="s">
        <v>72</v>
      </c>
      <c r="C226" s="533">
        <v>33.962325259659956</v>
      </c>
      <c r="D226" s="553">
        <v>13.298932307451212</v>
      </c>
      <c r="E226" s="553">
        <v>1.6905688851683955</v>
      </c>
      <c r="F226" s="553">
        <v>0.46460191474591017</v>
      </c>
      <c r="G226" s="574">
        <v>0.15071502586387889</v>
      </c>
      <c r="H226" s="593">
        <v>7.0902249975124638</v>
      </c>
      <c r="I226" s="553">
        <v>1.33283968553242</v>
      </c>
      <c r="J226" s="553">
        <v>0.5464167037390345</v>
      </c>
      <c r="K226" s="553">
        <v>0.35835923778816603</v>
      </c>
      <c r="L226" s="613">
        <v>3.6071517533617883E-2</v>
      </c>
      <c r="M226" s="628">
        <v>41.781708741352411</v>
      </c>
      <c r="N226" s="553">
        <v>32.411589819169109</v>
      </c>
      <c r="O226" s="553">
        <v>38.549986581568461</v>
      </c>
      <c r="P226" s="553">
        <v>19.201928201846194</v>
      </c>
      <c r="Q226" s="613">
        <v>5.204105045541656</v>
      </c>
      <c r="R226" s="628">
        <v>10.464269086660051</v>
      </c>
      <c r="S226" s="553">
        <v>23.618037089702785</v>
      </c>
      <c r="T226" s="553">
        <v>0.49762822623418163</v>
      </c>
      <c r="U226" s="553">
        <v>7.9984329879745868</v>
      </c>
      <c r="V226" s="553">
        <v>21.321354024817548</v>
      </c>
      <c r="W226" s="553">
        <v>4.7400394268696413</v>
      </c>
      <c r="X226" s="2010">
        <v>4.3544170956100814</v>
      </c>
      <c r="Y226" s="2049"/>
      <c r="Z226" s="2049"/>
      <c r="AA226" s="2049"/>
      <c r="AB226" s="2049"/>
      <c r="AC226" s="2049"/>
      <c r="AD226" s="2049"/>
      <c r="AE226" s="2049"/>
      <c r="AF226" s="2049"/>
      <c r="AG226" s="2049"/>
      <c r="AH226" s="2049"/>
      <c r="AI226" s="2049"/>
      <c r="AJ226" s="2049"/>
      <c r="AK226" s="2049"/>
      <c r="AL226" s="2049"/>
      <c r="AM226" s="2049"/>
      <c r="AN226" s="2049"/>
      <c r="AO226" s="2049"/>
      <c r="AP226" s="2049"/>
      <c r="AQ226" s="2049"/>
      <c r="AR226" s="2049"/>
      <c r="AS226" s="2049"/>
      <c r="AT226" s="2049"/>
      <c r="AU226" s="2049"/>
      <c r="AV226" s="2049"/>
      <c r="AW226" s="2049"/>
      <c r="AX226" s="2049"/>
      <c r="AY226" s="2049"/>
      <c r="AZ226" s="237"/>
      <c r="BA226" s="2419"/>
      <c r="BB226" s="175" t="s">
        <v>72</v>
      </c>
      <c r="BC226" s="646">
        <v>2731.0997044516694</v>
      </c>
      <c r="BD226" s="664">
        <v>1088.4139971513123</v>
      </c>
      <c r="BE226" s="664">
        <v>138.97301696686534</v>
      </c>
      <c r="BF226" s="664">
        <v>38.500338628942117</v>
      </c>
      <c r="BG226" s="683">
        <v>12.593905423767763</v>
      </c>
      <c r="BH226" s="702">
        <v>398.72115401023825</v>
      </c>
      <c r="BI226" s="664">
        <v>75.622290837613235</v>
      </c>
      <c r="BJ226" s="664">
        <v>30.656549087033522</v>
      </c>
      <c r="BK226" s="664">
        <v>20.484772004378947</v>
      </c>
      <c r="BL226" s="683">
        <v>2.068823687180311</v>
      </c>
      <c r="BM226" s="702">
        <v>1074.6902416952137</v>
      </c>
      <c r="BN226" s="664">
        <v>827.7156297819447</v>
      </c>
      <c r="BO226" s="664">
        <v>948.53195829895219</v>
      </c>
      <c r="BP226" s="664">
        <v>498.54279844191331</v>
      </c>
      <c r="BQ226" s="683">
        <v>132.54674477808965</v>
      </c>
      <c r="BR226" s="702">
        <v>986.22368575143844</v>
      </c>
      <c r="BS226" s="664">
        <v>1288.8815286088502</v>
      </c>
      <c r="BT226" s="664">
        <v>49.998335672936683</v>
      </c>
      <c r="BU226" s="664">
        <v>439.00139024839513</v>
      </c>
      <c r="BV226" s="664">
        <v>963.09533013515932</v>
      </c>
      <c r="BW226" s="664">
        <v>176.97899909009973</v>
      </c>
      <c r="BX226" s="2084">
        <v>105.40169311567733</v>
      </c>
      <c r="BY226" s="1822"/>
      <c r="BZ226" s="1822"/>
      <c r="CA226" s="1822"/>
      <c r="CB226" s="1822"/>
      <c r="CC226" s="1822"/>
      <c r="CD226" s="1822"/>
      <c r="CE226" s="1822"/>
      <c r="CF226" s="1822"/>
      <c r="CG226" s="1822"/>
      <c r="CH226" s="1822"/>
      <c r="CI226" s="1822"/>
      <c r="CJ226" s="1822"/>
      <c r="CK226" s="1822"/>
      <c r="CL226" s="1822"/>
      <c r="CM226" s="1822"/>
      <c r="CN226" s="1822"/>
      <c r="CO226" s="1822"/>
      <c r="CP226" s="1822"/>
      <c r="CQ226" s="1822"/>
      <c r="CR226" s="1822"/>
      <c r="CS226" s="1822"/>
      <c r="CT226" s="1822"/>
      <c r="CU226" s="1822"/>
      <c r="CV226" s="1822"/>
      <c r="CW226" s="1822"/>
      <c r="CX226" s="1822"/>
      <c r="CY226" s="1822"/>
      <c r="CZ226" s="1823"/>
    </row>
    <row r="227" s="130" customFormat="true" ht="15" customHeight="true" x14ac:dyDescent="0.2">
      <c r="A227" s="2577" t="s">
        <v>95</v>
      </c>
      <c r="B227" s="302" t="s">
        <v>61</v>
      </c>
      <c r="C227" s="533">
        <v>82.08706722623495</v>
      </c>
      <c r="D227" s="553">
        <v>89.364758494558956</v>
      </c>
      <c r="E227" s="553">
        <v>96.764100155420891</v>
      </c>
      <c r="F227" s="553">
        <v>98.55926222312209</v>
      </c>
      <c r="G227" s="574">
        <v>99.165537856879297</v>
      </c>
      <c r="H227" s="593">
        <v>90.227131715393995</v>
      </c>
      <c r="I227" s="553">
        <v>96.698870651402018</v>
      </c>
      <c r="J227" s="553">
        <v>98.931494419626191</v>
      </c>
      <c r="K227" s="553">
        <v>98.276994253734131</v>
      </c>
      <c r="L227" s="613">
        <v>99.426386354194022</v>
      </c>
      <c r="M227" s="628">
        <v>79.369736570145548</v>
      </c>
      <c r="N227" s="553">
        <v>82.956917755260633</v>
      </c>
      <c r="O227" s="553">
        <v>81.324934719736063</v>
      </c>
      <c r="P227" s="553">
        <v>86.889492073954258</v>
      </c>
      <c r="Q227" s="613">
        <v>97.1983091210694</v>
      </c>
      <c r="R227" s="628">
        <v>90.574121424700252</v>
      </c>
      <c r="S227" s="553">
        <v>94.363927564837169</v>
      </c>
      <c r="T227" s="553">
        <v>98.633347026703689</v>
      </c>
      <c r="U227" s="553">
        <v>91.733309199190032</v>
      </c>
      <c r="V227" s="553">
        <v>87.332104703349586</v>
      </c>
      <c r="W227" s="553">
        <v>94.161908280889222</v>
      </c>
      <c r="X227" s="2010">
        <v>92.233634589745279</v>
      </c>
      <c r="Y227" s="2049"/>
      <c r="Z227" s="2049"/>
      <c r="AA227" s="2049"/>
      <c r="AB227" s="2049"/>
      <c r="AC227" s="2049"/>
      <c r="AD227" s="2049"/>
      <c r="AE227" s="2049"/>
      <c r="AF227" s="2049"/>
      <c r="AG227" s="2049"/>
      <c r="AH227" s="2049"/>
      <c r="AI227" s="2049"/>
      <c r="AJ227" s="2049"/>
      <c r="AK227" s="2049"/>
      <c r="AL227" s="2049"/>
      <c r="AM227" s="2049"/>
      <c r="AN227" s="2049"/>
      <c r="AO227" s="2049"/>
      <c r="AP227" s="2049"/>
      <c r="AQ227" s="2049"/>
      <c r="AR227" s="2049"/>
      <c r="AS227" s="2049"/>
      <c r="AT227" s="2049"/>
      <c r="AU227" s="2049"/>
      <c r="AV227" s="2049"/>
      <c r="AW227" s="2049"/>
      <c r="AX227" s="2049"/>
      <c r="AY227" s="2049"/>
      <c r="AZ227" s="237"/>
      <c r="BA227" s="2419" t="s">
        <v>95</v>
      </c>
      <c r="BB227" s="175" t="s">
        <v>61</v>
      </c>
      <c r="BC227" s="646">
        <v>6594.8969718195531</v>
      </c>
      <c r="BD227" s="664">
        <v>7308.3626168667506</v>
      </c>
      <c r="BE227" s="664">
        <v>7950.4609901621425</v>
      </c>
      <c r="BF227" s="664">
        <v>8167.3468192315622</v>
      </c>
      <c r="BG227" s="683">
        <v>8286.3762117159458</v>
      </c>
      <c r="BH227" s="702">
        <v>5061.6593027160989</v>
      </c>
      <c r="BI227" s="664">
        <v>5482.4560732156724</v>
      </c>
      <c r="BJ227" s="664">
        <v>5550.5225118032777</v>
      </c>
      <c r="BK227" s="664">
        <v>5617.7757073851108</v>
      </c>
      <c r="BL227" s="683">
        <v>5702.4399660644685</v>
      </c>
      <c r="BM227" s="702">
        <v>2041.5125170176129</v>
      </c>
      <c r="BN227" s="664">
        <v>2118.5242009928907</v>
      </c>
      <c r="BO227" s="664">
        <v>2001.0201410842401</v>
      </c>
      <c r="BP227" s="664">
        <v>2255.9260756730005</v>
      </c>
      <c r="BQ227" s="683">
        <v>2475.6071138435914</v>
      </c>
      <c r="BR227" s="702">
        <v>8529.499146871125</v>
      </c>
      <c r="BS227" s="664">
        <v>5149.6202983917274</v>
      </c>
      <c r="BT227" s="664">
        <v>9905.9785537891221</v>
      </c>
      <c r="BU227" s="664">
        <v>5031.0560073347133</v>
      </c>
      <c r="BV227" s="664">
        <v>3944.8311825210408</v>
      </c>
      <c r="BW227" s="664">
        <v>3515.7260898504874</v>
      </c>
      <c r="BX227" s="2084">
        <v>2230.7323310377674</v>
      </c>
      <c r="BY227" s="1822"/>
      <c r="BZ227" s="1822"/>
      <c r="CA227" s="1822"/>
      <c r="CB227" s="1822"/>
      <c r="CC227" s="1822"/>
      <c r="CD227" s="1822"/>
      <c r="CE227" s="1822"/>
      <c r="CF227" s="1822"/>
      <c r="CG227" s="1822"/>
      <c r="CH227" s="1822"/>
      <c r="CI227" s="1822"/>
      <c r="CJ227" s="1822"/>
      <c r="CK227" s="1822"/>
      <c r="CL227" s="1822"/>
      <c r="CM227" s="1822"/>
      <c r="CN227" s="1822"/>
      <c r="CO227" s="1822"/>
      <c r="CP227" s="1822"/>
      <c r="CQ227" s="1822"/>
      <c r="CR227" s="1822"/>
      <c r="CS227" s="1822"/>
      <c r="CT227" s="1822"/>
      <c r="CU227" s="1822"/>
      <c r="CV227" s="1822"/>
      <c r="CW227" s="1822"/>
      <c r="CX227" s="1822"/>
      <c r="CY227" s="1822"/>
      <c r="CZ227" s="1823"/>
    </row>
    <row r="228" s="130" customFormat="true" ht="15" customHeight="true" x14ac:dyDescent="0.2">
      <c r="A228" s="2577"/>
      <c r="B228" s="302" t="s">
        <v>92</v>
      </c>
      <c r="C228" s="533">
        <v>11.983111183526971</v>
      </c>
      <c r="D228" s="553">
        <v>6.562170799652292</v>
      </c>
      <c r="E228" s="553">
        <v>2.1814171537096514</v>
      </c>
      <c r="F228" s="553">
        <v>0.85212261538135659</v>
      </c>
      <c r="G228" s="574">
        <v>0.37573577787277712</v>
      </c>
      <c r="H228" s="593">
        <v>6.6692288487870606</v>
      </c>
      <c r="I228" s="553">
        <v>1.9575738346869254</v>
      </c>
      <c r="J228" s="553">
        <v>0.71070611310243337</v>
      </c>
      <c r="K228" s="553">
        <v>0.88374169801617442</v>
      </c>
      <c r="L228" s="613">
        <v>0.31566844288411694</v>
      </c>
      <c r="M228" s="628">
        <v>15.151257913180826</v>
      </c>
      <c r="N228" s="553">
        <v>11.069129697900946</v>
      </c>
      <c r="O228" s="553">
        <v>11.365697694864757</v>
      </c>
      <c r="P228" s="553">
        <v>7.3550191125307087</v>
      </c>
      <c r="Q228" s="613">
        <v>1.7276488957968132</v>
      </c>
      <c r="R228" s="628">
        <v>6.7291794431929191</v>
      </c>
      <c r="S228" s="553">
        <v>4.1927212875543223</v>
      </c>
      <c r="T228" s="553">
        <v>0.81649070852117567</v>
      </c>
      <c r="U228" s="553">
        <v>4.6660177360748119</v>
      </c>
      <c r="V228" s="553">
        <v>7.4072769799783265</v>
      </c>
      <c r="W228" s="553">
        <v>3.748054251777392</v>
      </c>
      <c r="X228" s="2010">
        <v>4.3700114848913554</v>
      </c>
      <c r="Y228" s="2049"/>
      <c r="Z228" s="2049"/>
      <c r="AA228" s="2049"/>
      <c r="AB228" s="2049"/>
      <c r="AC228" s="2049"/>
      <c r="AD228" s="2049"/>
      <c r="AE228" s="2049"/>
      <c r="AF228" s="2049"/>
      <c r="AG228" s="2049"/>
      <c r="AH228" s="2049"/>
      <c r="AI228" s="2049"/>
      <c r="AJ228" s="2049"/>
      <c r="AK228" s="2049"/>
      <c r="AL228" s="2049"/>
      <c r="AM228" s="2049"/>
      <c r="AN228" s="2049"/>
      <c r="AO228" s="2049"/>
      <c r="AP228" s="2049"/>
      <c r="AQ228" s="2049"/>
      <c r="AR228" s="2049"/>
      <c r="AS228" s="2049"/>
      <c r="AT228" s="2049"/>
      <c r="AU228" s="2049"/>
      <c r="AV228" s="2049"/>
      <c r="AW228" s="2049"/>
      <c r="AX228" s="2049"/>
      <c r="AY228" s="2049"/>
      <c r="AZ228" s="237"/>
      <c r="BA228" s="2419"/>
      <c r="BB228" s="175" t="s">
        <v>92</v>
      </c>
      <c r="BC228" s="646">
        <v>962.72636272187287</v>
      </c>
      <c r="BD228" s="664">
        <v>536.6626012937013</v>
      </c>
      <c r="BE228" s="664">
        <v>179.23250416200472</v>
      </c>
      <c r="BF228" s="664">
        <v>70.613159791870672</v>
      </c>
      <c r="BG228" s="683">
        <v>31.396875153837314</v>
      </c>
      <c r="BH228" s="702">
        <v>374.13761916856026</v>
      </c>
      <c r="BI228" s="664">
        <v>110.98694831129158</v>
      </c>
      <c r="BJ228" s="664">
        <v>39.87395826974074</v>
      </c>
      <c r="BK228" s="664">
        <v>50.51703789292371</v>
      </c>
      <c r="BL228" s="683">
        <v>18.104654214376925</v>
      </c>
      <c r="BM228" s="702">
        <v>389.71381303482246</v>
      </c>
      <c r="BN228" s="664">
        <v>282.67948934789354</v>
      </c>
      <c r="BO228" s="664">
        <v>279.65580400742448</v>
      </c>
      <c r="BP228" s="664">
        <v>190.95956262362591</v>
      </c>
      <c r="BQ228" s="683">
        <v>44.002616252626844</v>
      </c>
      <c r="BR228" s="702">
        <v>633.69679348834666</v>
      </c>
      <c r="BS228" s="664">
        <v>228.80483257814569</v>
      </c>
      <c r="BT228" s="664">
        <v>82.002078321331766</v>
      </c>
      <c r="BU228" s="664">
        <v>255.90482635305139</v>
      </c>
      <c r="BV228" s="664">
        <v>334.59009498792085</v>
      </c>
      <c r="BW228" s="664">
        <v>139.94121784194138</v>
      </c>
      <c r="BX228" s="2084">
        <v>105.69165955254839</v>
      </c>
      <c r="BY228" s="1822"/>
      <c r="BZ228" s="1822"/>
      <c r="CA228" s="1822"/>
      <c r="CB228" s="1822"/>
      <c r="CC228" s="1822"/>
      <c r="CD228" s="1822"/>
      <c r="CE228" s="1822"/>
      <c r="CF228" s="1822"/>
      <c r="CG228" s="1822"/>
      <c r="CH228" s="1822"/>
      <c r="CI228" s="1822"/>
      <c r="CJ228" s="1822"/>
      <c r="CK228" s="1822"/>
      <c r="CL228" s="1822"/>
      <c r="CM228" s="1822"/>
      <c r="CN228" s="1822"/>
      <c r="CO228" s="1822"/>
      <c r="CP228" s="1822"/>
      <c r="CQ228" s="1822"/>
      <c r="CR228" s="1822"/>
      <c r="CS228" s="1822"/>
      <c r="CT228" s="1822"/>
      <c r="CU228" s="1822"/>
      <c r="CV228" s="1822"/>
      <c r="CW228" s="1822"/>
      <c r="CX228" s="1822"/>
      <c r="CY228" s="1822"/>
      <c r="CZ228" s="1823"/>
    </row>
    <row r="229" s="130" customFormat="true" ht="15" customHeight="true" x14ac:dyDescent="0.2">
      <c r="A229" s="2577"/>
      <c r="B229" s="302" t="s">
        <v>93</v>
      </c>
      <c r="C229" s="533">
        <v>2.9539527222460524</v>
      </c>
      <c r="D229" s="553">
        <v>2.2805713667807725</v>
      </c>
      <c r="E229" s="553">
        <v>0.79779776146676928</v>
      </c>
      <c r="F229" s="553">
        <v>0.58861516149662807</v>
      </c>
      <c r="G229" s="574">
        <v>0.45872636524791077</v>
      </c>
      <c r="H229" s="593">
        <v>1.7511147587181184</v>
      </c>
      <c r="I229" s="553">
        <v>0.97157117063939213</v>
      </c>
      <c r="J229" s="553">
        <v>0.35779946727138778</v>
      </c>
      <c r="K229" s="553">
        <v>0.83926404824971945</v>
      </c>
      <c r="L229" s="613">
        <v>0.25794520292186646</v>
      </c>
      <c r="M229" s="628">
        <v>1.969539869401804</v>
      </c>
      <c r="N229" s="553">
        <v>3.7929397578941217</v>
      </c>
      <c r="O229" s="553">
        <v>3.8706849854434067</v>
      </c>
      <c r="P229" s="553">
        <v>2.9510208843041803</v>
      </c>
      <c r="Q229" s="613">
        <v>0.82236003229473797</v>
      </c>
      <c r="R229" s="628">
        <v>1.3882619437140351</v>
      </c>
      <c r="S229" s="553">
        <v>0.57948775068068936</v>
      </c>
      <c r="T229" s="553">
        <v>0.55016226477511099</v>
      </c>
      <c r="U229" s="553">
        <v>2.1439884352728762</v>
      </c>
      <c r="V229" s="553">
        <v>2.7003486544878665</v>
      </c>
      <c r="W229" s="553">
        <v>1.8241665662820146</v>
      </c>
      <c r="X229" s="2010">
        <v>2.1171437081665854</v>
      </c>
      <c r="Y229" s="2049"/>
      <c r="Z229" s="2049"/>
      <c r="AA229" s="2049"/>
      <c r="AB229" s="2049"/>
      <c r="AC229" s="2049"/>
      <c r="AD229" s="2049"/>
      <c r="AE229" s="2049"/>
      <c r="AF229" s="2049"/>
      <c r="AG229" s="2049"/>
      <c r="AH229" s="2049"/>
      <c r="AI229" s="2049"/>
      <c r="AJ229" s="2049"/>
      <c r="AK229" s="2049"/>
      <c r="AL229" s="2049"/>
      <c r="AM229" s="2049"/>
      <c r="AN229" s="2049"/>
      <c r="AO229" s="2049"/>
      <c r="AP229" s="2049"/>
      <c r="AQ229" s="2049"/>
      <c r="AR229" s="2049"/>
      <c r="AS229" s="2049"/>
      <c r="AT229" s="2049"/>
      <c r="AU229" s="2049"/>
      <c r="AV229" s="2049"/>
      <c r="AW229" s="2049"/>
      <c r="AX229" s="2049"/>
      <c r="AY229" s="2049"/>
      <c r="AZ229" s="237"/>
      <c r="BA229" s="2419"/>
      <c r="BB229" s="175" t="s">
        <v>93</v>
      </c>
      <c r="BC229" s="646">
        <v>237.32135305977289</v>
      </c>
      <c r="BD229" s="664">
        <v>186.50800162003577</v>
      </c>
      <c r="BE229" s="664">
        <v>65.549723196851247</v>
      </c>
      <c r="BF229" s="664">
        <v>48.776990194160888</v>
      </c>
      <c r="BG229" s="683">
        <v>38.331655561262238</v>
      </c>
      <c r="BH229" s="702">
        <v>98.23593125566218</v>
      </c>
      <c r="BI229" s="664">
        <v>55.084368919214114</v>
      </c>
      <c r="BJ229" s="664">
        <v>20.074234291634003</v>
      </c>
      <c r="BK229" s="664">
        <v>47.974576533813924</v>
      </c>
      <c r="BL229" s="683">
        <v>14.794030922096507</v>
      </c>
      <c r="BM229" s="702">
        <v>50.659614985561547</v>
      </c>
      <c r="BN229" s="664">
        <v>96.862743788443765</v>
      </c>
      <c r="BO229" s="664">
        <v>95.239161794063762</v>
      </c>
      <c r="BP229" s="664">
        <v>76.61783725345272</v>
      </c>
      <c r="BQ229" s="683">
        <v>20.945223888140617</v>
      </c>
      <c r="BR229" s="702">
        <v>130.73468313338043</v>
      </c>
      <c r="BS229" s="664">
        <v>31.623756668290941</v>
      </c>
      <c r="BT229" s="664">
        <v>55.254087590587531</v>
      </c>
      <c r="BU229" s="664">
        <v>117.58570568422267</v>
      </c>
      <c r="BV229" s="664">
        <v>121.97598594568056</v>
      </c>
      <c r="BW229" s="664">
        <v>68.108963660545015</v>
      </c>
      <c r="BX229" s="2084">
        <v>51.204540949375939</v>
      </c>
      <c r="BY229" s="1822"/>
      <c r="BZ229" s="1822"/>
      <c r="CA229" s="1822"/>
      <c r="CB229" s="1822"/>
      <c r="CC229" s="1822"/>
      <c r="CD229" s="1822"/>
      <c r="CE229" s="1822"/>
      <c r="CF229" s="1822"/>
      <c r="CG229" s="1822"/>
      <c r="CH229" s="1822"/>
      <c r="CI229" s="1822"/>
      <c r="CJ229" s="1822"/>
      <c r="CK229" s="1822"/>
      <c r="CL229" s="1822"/>
      <c r="CM229" s="1822"/>
      <c r="CN229" s="1822"/>
      <c r="CO229" s="1822"/>
      <c r="CP229" s="1822"/>
      <c r="CQ229" s="1822"/>
      <c r="CR229" s="1822"/>
      <c r="CS229" s="1822"/>
      <c r="CT229" s="1822"/>
      <c r="CU229" s="1822"/>
      <c r="CV229" s="1822"/>
      <c r="CW229" s="1822"/>
      <c r="CX229" s="1822"/>
      <c r="CY229" s="1822"/>
      <c r="CZ229" s="1823"/>
    </row>
    <row r="230" s="130" customFormat="true" ht="15" customHeight="true" x14ac:dyDescent="0.2">
      <c r="A230" s="2577"/>
      <c r="B230" s="302" t="s">
        <v>94</v>
      </c>
      <c r="C230" s="533">
        <v>2.9758688679921446</v>
      </c>
      <c r="D230" s="553">
        <v>1.7924993390081103</v>
      </c>
      <c r="E230" s="553">
        <v>0.25668492940270915</v>
      </c>
      <c r="F230" s="553">
        <v>0</v>
      </c>
      <c r="G230" s="574">
        <v>0</v>
      </c>
      <c r="H230" s="593">
        <v>1.3525246771008801</v>
      </c>
      <c r="I230" s="553">
        <v>0.37198434327166141</v>
      </c>
      <c r="J230" s="553">
        <v>0</v>
      </c>
      <c r="K230" s="553">
        <v>0</v>
      </c>
      <c r="L230" s="613">
        <v>0</v>
      </c>
      <c r="M230" s="628">
        <v>3.5094656472718264</v>
      </c>
      <c r="N230" s="553">
        <v>2.1810127889442956</v>
      </c>
      <c r="O230" s="553">
        <v>3.4386825999558086</v>
      </c>
      <c r="P230" s="553">
        <v>2.8044679292107859</v>
      </c>
      <c r="Q230" s="613">
        <v>0.25168195083901235</v>
      </c>
      <c r="R230" s="628">
        <v>1.3084371883929327</v>
      </c>
      <c r="S230" s="553">
        <v>0.86386339692779324</v>
      </c>
      <c r="T230" s="553">
        <v>0</v>
      </c>
      <c r="U230" s="553">
        <v>1.4566846294623486</v>
      </c>
      <c r="V230" s="553">
        <v>2.5602696621842966</v>
      </c>
      <c r="W230" s="553">
        <v>0.26587090105144062</v>
      </c>
      <c r="X230" s="2010">
        <v>1.2792102171966822</v>
      </c>
      <c r="Y230" s="2049"/>
      <c r="Z230" s="2049"/>
      <c r="AA230" s="2049"/>
      <c r="AB230" s="2049"/>
      <c r="AC230" s="2049"/>
      <c r="AD230" s="2049"/>
      <c r="AE230" s="2049"/>
      <c r="AF230" s="2049"/>
      <c r="AG230" s="2049"/>
      <c r="AH230" s="2049"/>
      <c r="AI230" s="2049"/>
      <c r="AJ230" s="2049"/>
      <c r="AK230" s="2049"/>
      <c r="AL230" s="2049"/>
      <c r="AM230" s="2049"/>
      <c r="AN230" s="2049"/>
      <c r="AO230" s="2049"/>
      <c r="AP230" s="2049"/>
      <c r="AQ230" s="2049"/>
      <c r="AR230" s="2049"/>
      <c r="AS230" s="2049"/>
      <c r="AT230" s="2049"/>
      <c r="AU230" s="2049"/>
      <c r="AV230" s="2049"/>
      <c r="AW230" s="2049"/>
      <c r="AX230" s="2049"/>
      <c r="AY230" s="2049"/>
      <c r="AZ230" s="237"/>
      <c r="BA230" s="2419"/>
      <c r="BB230" s="175" t="s">
        <v>94</v>
      </c>
      <c r="BC230" s="646">
        <v>239.08210208027953</v>
      </c>
      <c r="BD230" s="664">
        <v>146.59285584890659</v>
      </c>
      <c r="BE230" s="664">
        <v>21.090089348228545</v>
      </c>
      <c r="BF230" s="664">
        <v>0</v>
      </c>
      <c r="BG230" s="683">
        <v>0</v>
      </c>
      <c r="BH230" s="702">
        <v>75.875393397136364</v>
      </c>
      <c r="BI230" s="664">
        <v>21.090089348228545</v>
      </c>
      <c r="BJ230" s="664">
        <v>0</v>
      </c>
      <c r="BK230" s="664">
        <v>0</v>
      </c>
      <c r="BL230" s="683">
        <v>0</v>
      </c>
      <c r="BM230" s="702">
        <v>90.268890342313171</v>
      </c>
      <c r="BN230" s="664">
        <v>55.697927322769686</v>
      </c>
      <c r="BO230" s="664">
        <v>84.609636208384586</v>
      </c>
      <c r="BP230" s="664">
        <v>72.812858941682535</v>
      </c>
      <c r="BQ230" s="683">
        <v>6.4102517168997935</v>
      </c>
      <c r="BR230" s="702">
        <v>123.21746771135082</v>
      </c>
      <c r="BS230" s="664">
        <v>47.14268045700404</v>
      </c>
      <c r="BT230" s="664">
        <v>0</v>
      </c>
      <c r="BU230" s="664">
        <v>79.890958037229495</v>
      </c>
      <c r="BV230" s="664">
        <v>115.6485536831434</v>
      </c>
      <c r="BW230" s="664">
        <v>9.9268300783610659</v>
      </c>
      <c r="BX230" s="2084">
        <v>30.938557310325816</v>
      </c>
      <c r="BY230" s="1822"/>
      <c r="BZ230" s="1822"/>
      <c r="CA230" s="1822"/>
      <c r="CB230" s="1822"/>
      <c r="CC230" s="1822"/>
      <c r="CD230" s="1822"/>
      <c r="CE230" s="1822"/>
      <c r="CF230" s="1822"/>
      <c r="CG230" s="1822"/>
      <c r="CH230" s="1822"/>
      <c r="CI230" s="1822"/>
      <c r="CJ230" s="1822"/>
      <c r="CK230" s="1822"/>
      <c r="CL230" s="1822"/>
      <c r="CM230" s="1822"/>
      <c r="CN230" s="1822"/>
      <c r="CO230" s="1822"/>
      <c r="CP230" s="1822"/>
      <c r="CQ230" s="1822"/>
      <c r="CR230" s="1822"/>
      <c r="CS230" s="1822"/>
      <c r="CT230" s="1822"/>
      <c r="CU230" s="1822"/>
      <c r="CV230" s="1822"/>
      <c r="CW230" s="1822"/>
      <c r="CX230" s="1822"/>
      <c r="CY230" s="1822"/>
      <c r="CZ230" s="1823"/>
    </row>
    <row r="231" s="130" customFormat="true" ht="15" customHeight="true" x14ac:dyDescent="0.2">
      <c r="A231" s="2611" t="s">
        <v>384</v>
      </c>
      <c r="B231" s="302" t="s">
        <v>385</v>
      </c>
      <c r="C231" s="375">
        <v>44.515128312000151</v>
      </c>
      <c r="D231" s="376">
        <v>71.23441234602096</v>
      </c>
      <c r="E231" s="376">
        <v>89.241402756556795</v>
      </c>
      <c r="F231" s="376">
        <v>93.477994204351916</v>
      </c>
      <c r="G231" s="377">
        <v>94.585343801789833</v>
      </c>
      <c r="H231" s="378">
        <v>78.138661192607714</v>
      </c>
      <c r="I231" s="376">
        <v>90.374763489186535</v>
      </c>
      <c r="J231" s="376">
        <v>92.439847046261718</v>
      </c>
      <c r="K231" s="376">
        <v>94.389734300808271</v>
      </c>
      <c r="L231" s="379">
        <v>95.228935252944694</v>
      </c>
      <c r="M231" s="380">
        <v>39.260195770699035</v>
      </c>
      <c r="N231" s="376">
        <v>43.759236221175044</v>
      </c>
      <c r="O231" s="376">
        <v>38.55939645772488</v>
      </c>
      <c r="P231" s="376">
        <v>64.099353352194441</v>
      </c>
      <c r="Q231" s="379">
        <v>82.795124943558704</v>
      </c>
      <c r="R231" s="380">
        <v>76.314890034988053</v>
      </c>
      <c r="S231" s="376">
        <v>63.639895417855833</v>
      </c>
      <c r="T231" s="376">
        <v>92.718974484153577</v>
      </c>
      <c r="U231" s="376">
        <v>78.680731384144281</v>
      </c>
      <c r="V231" s="376">
        <v>66.55140831811363</v>
      </c>
      <c r="W231" s="376">
        <v>79.867720816493232</v>
      </c>
      <c r="X231" s="2011">
        <v>83.745419393963033</v>
      </c>
      <c r="Y231" s="2050"/>
      <c r="Z231" s="2050"/>
      <c r="AA231" s="2050"/>
      <c r="AB231" s="2050"/>
      <c r="AC231" s="2050"/>
      <c r="AD231" s="2050"/>
      <c r="AE231" s="2050"/>
      <c r="AF231" s="2050"/>
      <c r="AG231" s="2050"/>
      <c r="AH231" s="2050"/>
      <c r="AI231" s="2050"/>
      <c r="AJ231" s="2050"/>
      <c r="AK231" s="2050"/>
      <c r="AL231" s="2050"/>
      <c r="AM231" s="2050"/>
      <c r="AN231" s="2050"/>
      <c r="AO231" s="2050"/>
      <c r="AP231" s="2050"/>
      <c r="AQ231" s="2050"/>
      <c r="AR231" s="2050"/>
      <c r="AS231" s="2050"/>
      <c r="AT231" s="2050"/>
      <c r="AU231" s="2050"/>
      <c r="AV231" s="2050"/>
      <c r="AW231" s="2050"/>
      <c r="AX231" s="2050"/>
      <c r="AY231" s="2050"/>
      <c r="AZ231" s="237"/>
      <c r="BA231" s="2595" t="s">
        <v>384</v>
      </c>
      <c r="BB231" s="175" t="s">
        <v>385</v>
      </c>
      <c r="BC231" s="494">
        <v>3884.7465466404988</v>
      </c>
      <c r="BD231" s="435">
        <v>6216.8381501540161</v>
      </c>
      <c r="BE231" s="435">
        <v>7790.9178597157206</v>
      </c>
      <c r="BF231" s="435">
        <v>8159.3543782410397</v>
      </c>
      <c r="BG231" s="495">
        <v>8252.3643272203153</v>
      </c>
      <c r="BH231" s="503">
        <v>4664.2053474422537</v>
      </c>
      <c r="BI231" s="435">
        <v>5398.3025749424642</v>
      </c>
      <c r="BJ231" s="435">
        <v>5516.4972861534479</v>
      </c>
      <c r="BK231" s="435">
        <v>5638.9077246446732</v>
      </c>
      <c r="BL231" s="495">
        <v>5683.6881212530461</v>
      </c>
      <c r="BM231" s="503">
        <v>1082.857697134883</v>
      </c>
      <c r="BN231" s="435">
        <v>1205.7108044963454</v>
      </c>
      <c r="BO231" s="435">
        <v>1062.8356307332942</v>
      </c>
      <c r="BP231" s="435">
        <v>1766.2550189738211</v>
      </c>
      <c r="BQ231" s="495">
        <v>2284.9610561973527</v>
      </c>
      <c r="BR231" s="503">
        <v>7852.1707708337217</v>
      </c>
      <c r="BS231" s="435">
        <v>3553.9127547107082</v>
      </c>
      <c r="BT231" s="435">
        <v>9640.9547369528009</v>
      </c>
      <c r="BU231" s="435">
        <v>4835.5662340840445</v>
      </c>
      <c r="BV231" s="435">
        <v>3179.2441492606972</v>
      </c>
      <c r="BW231" s="435">
        <v>3160.4868230437532</v>
      </c>
      <c r="BX231" s="2085">
        <v>2081.8857930858821</v>
      </c>
      <c r="BY231" s="1824"/>
      <c r="BZ231" s="1824"/>
      <c r="CA231" s="1824"/>
      <c r="CB231" s="1824"/>
      <c r="CC231" s="1824"/>
      <c r="CD231" s="1824"/>
      <c r="CE231" s="1824"/>
      <c r="CF231" s="1824"/>
      <c r="CG231" s="1824"/>
      <c r="CH231" s="1824"/>
      <c r="CI231" s="1824"/>
      <c r="CJ231" s="1824"/>
      <c r="CK231" s="1824"/>
      <c r="CL231" s="1824"/>
      <c r="CM231" s="1824"/>
      <c r="CN231" s="1824"/>
      <c r="CO231" s="1824"/>
      <c r="CP231" s="1824"/>
      <c r="CQ231" s="1824"/>
      <c r="CR231" s="1824"/>
      <c r="CS231" s="1824"/>
      <c r="CT231" s="1824"/>
      <c r="CU231" s="1824"/>
      <c r="CV231" s="1824"/>
      <c r="CW231" s="1824"/>
      <c r="CX231" s="1824"/>
      <c r="CY231" s="1824"/>
      <c r="CZ231" s="1824"/>
    </row>
    <row r="232" s="130" customFormat="true" ht="15" customHeight="true" x14ac:dyDescent="0.2">
      <c r="A232" s="2611"/>
      <c r="B232" s="302" t="s">
        <v>386</v>
      </c>
      <c r="C232" s="375">
        <v>16.337151199171089</v>
      </c>
      <c r="D232" s="376">
        <v>10.07148986867573</v>
      </c>
      <c r="E232" s="376">
        <v>3.3286603489927984</v>
      </c>
      <c r="F232" s="376">
        <v>1.0182833450617679</v>
      </c>
      <c r="G232" s="377">
        <v>1.0446853317050375</v>
      </c>
      <c r="H232" s="378">
        <v>9.3917507193536505</v>
      </c>
      <c r="I232" s="376">
        <v>3.3457142531137829</v>
      </c>
      <c r="J232" s="376">
        <v>1.0609996513507838</v>
      </c>
      <c r="K232" s="376">
        <v>0.95202828236734005</v>
      </c>
      <c r="L232" s="379">
        <v>0.83073050359265388</v>
      </c>
      <c r="M232" s="380">
        <v>15.032028649296963</v>
      </c>
      <c r="N232" s="376">
        <v>18.884785792014412</v>
      </c>
      <c r="O232" s="376">
        <v>16.295303125418986</v>
      </c>
      <c r="P232" s="376">
        <v>12.031174626865472</v>
      </c>
      <c r="Q232" s="379">
        <v>4.6908641922241214</v>
      </c>
      <c r="R232" s="380">
        <v>5.6980648424090532</v>
      </c>
      <c r="S232" s="376">
        <v>11.002008672359025</v>
      </c>
      <c r="T232" s="376">
        <v>3.4273198061030583</v>
      </c>
      <c r="U232" s="376">
        <v>3.4824527544524768</v>
      </c>
      <c r="V232" s="376">
        <v>7.8437620112462776</v>
      </c>
      <c r="W232" s="376">
        <v>10.01319422352161</v>
      </c>
      <c r="X232" s="2011">
        <v>9.3839451059715291</v>
      </c>
      <c r="Y232" s="2050"/>
      <c r="Z232" s="2050"/>
      <c r="AA232" s="2050"/>
      <c r="AB232" s="2050"/>
      <c r="AC232" s="2050"/>
      <c r="AD232" s="2050"/>
      <c r="AE232" s="2050"/>
      <c r="AF232" s="2050"/>
      <c r="AG232" s="2050"/>
      <c r="AH232" s="2050"/>
      <c r="AI232" s="2050"/>
      <c r="AJ232" s="2050"/>
      <c r="AK232" s="2050"/>
      <c r="AL232" s="2050"/>
      <c r="AM232" s="2050"/>
      <c r="AN232" s="2050"/>
      <c r="AO232" s="2050"/>
      <c r="AP232" s="2050"/>
      <c r="AQ232" s="2050"/>
      <c r="AR232" s="2050"/>
      <c r="AS232" s="2050"/>
      <c r="AT232" s="2050"/>
      <c r="AU232" s="2050"/>
      <c r="AV232" s="2050"/>
      <c r="AW232" s="2050"/>
      <c r="AX232" s="2050"/>
      <c r="AY232" s="2050"/>
      <c r="AZ232" s="237"/>
      <c r="BA232" s="2595"/>
      <c r="BB232" s="175" t="s">
        <v>386</v>
      </c>
      <c r="BC232" s="494">
        <v>1425.7106316329505</v>
      </c>
      <c r="BD232" s="435">
        <v>878.96875095047221</v>
      </c>
      <c r="BE232" s="435">
        <v>290.59739718165923</v>
      </c>
      <c r="BF232" s="435">
        <v>88.882252347610375</v>
      </c>
      <c r="BG232" s="495">
        <v>91.146509786961687</v>
      </c>
      <c r="BH232" s="503">
        <v>560.60666075499762</v>
      </c>
      <c r="BI232" s="435">
        <v>199.84758100934761</v>
      </c>
      <c r="BJ232" s="435">
        <v>63.316869124169003</v>
      </c>
      <c r="BK232" s="435">
        <v>56.874825162797634</v>
      </c>
      <c r="BL232" s="495">
        <v>49.581706260714753</v>
      </c>
      <c r="BM232" s="503">
        <v>414.60689655021224</v>
      </c>
      <c r="BN232" s="435">
        <v>520.33792717370773</v>
      </c>
      <c r="BO232" s="435">
        <v>449.15715406186615</v>
      </c>
      <c r="BP232" s="435">
        <v>331.51851707602492</v>
      </c>
      <c r="BQ232" s="495">
        <v>129.45740472581585</v>
      </c>
      <c r="BR232" s="503">
        <v>586.28372766267114</v>
      </c>
      <c r="BS232" s="435">
        <v>614.39728477561255</v>
      </c>
      <c r="BT232" s="435">
        <v>356.37403566568446</v>
      </c>
      <c r="BU232" s="435">
        <v>214.02484007179535</v>
      </c>
      <c r="BV232" s="435">
        <v>374.70633774192805</v>
      </c>
      <c r="BW232" s="435">
        <v>396.23727929747872</v>
      </c>
      <c r="BX232" s="2085">
        <v>233.28203668448327</v>
      </c>
      <c r="BY232" s="1824"/>
      <c r="BZ232" s="1824"/>
      <c r="CA232" s="1824"/>
      <c r="CB232" s="1824"/>
      <c r="CC232" s="1824"/>
      <c r="CD232" s="1824"/>
      <c r="CE232" s="1824"/>
      <c r="CF232" s="1824"/>
      <c r="CG232" s="1824"/>
      <c r="CH232" s="1824"/>
      <c r="CI232" s="1824"/>
      <c r="CJ232" s="1824"/>
      <c r="CK232" s="1824"/>
      <c r="CL232" s="1824"/>
      <c r="CM232" s="1824"/>
      <c r="CN232" s="1824"/>
      <c r="CO232" s="1824"/>
      <c r="CP232" s="1824"/>
      <c r="CQ232" s="1824"/>
      <c r="CR232" s="1824"/>
      <c r="CS232" s="1824"/>
      <c r="CT232" s="1824"/>
      <c r="CU232" s="1824"/>
      <c r="CV232" s="1824"/>
      <c r="CW232" s="1824"/>
      <c r="CX232" s="1824"/>
      <c r="CY232" s="1824"/>
      <c r="CZ232" s="1824"/>
    </row>
    <row r="233" s="130" customFormat="true" ht="15" customHeight="true" x14ac:dyDescent="0.2">
      <c r="A233" s="2611"/>
      <c r="B233" s="302" t="s">
        <v>387</v>
      </c>
      <c r="C233" s="375">
        <v>31.295543304277899</v>
      </c>
      <c r="D233" s="376">
        <v>12.471376864513783</v>
      </c>
      <c r="E233" s="376">
        <v>1.5918723830424735</v>
      </c>
      <c r="F233" s="376">
        <v>0.44108078462914868</v>
      </c>
      <c r="G233" s="377">
        <v>0.14434637481832277</v>
      </c>
      <c r="H233" s="378">
        <v>6.6797095845311727</v>
      </c>
      <c r="I233" s="376">
        <v>1.2660177072480261</v>
      </c>
      <c r="J233" s="376">
        <v>0.51371124856432404</v>
      </c>
      <c r="K233" s="376">
        <v>0.34289480891049767</v>
      </c>
      <c r="L233" s="379">
        <v>3.4662682531711148E-2</v>
      </c>
      <c r="M233" s="380">
        <v>38.964075698451047</v>
      </c>
      <c r="N233" s="376">
        <v>30.040540096774563</v>
      </c>
      <c r="O233" s="376">
        <v>34.412489358902079</v>
      </c>
      <c r="P233" s="376">
        <v>18.092671021586888</v>
      </c>
      <c r="Q233" s="379">
        <v>4.8028058355739747</v>
      </c>
      <c r="R233" s="380">
        <v>9.5850630767713625</v>
      </c>
      <c r="S233" s="376">
        <v>23.079994177670869</v>
      </c>
      <c r="T233" s="376">
        <v>0.48084391390622683</v>
      </c>
      <c r="U233" s="376">
        <v>7.14310357697802</v>
      </c>
      <c r="V233" s="376">
        <v>20.1605625601287</v>
      </c>
      <c r="W233" s="376">
        <v>4.4723835539037822</v>
      </c>
      <c r="X233" s="2011">
        <v>4.2398622557111878</v>
      </c>
      <c r="Y233" s="2050"/>
      <c r="Z233" s="2050"/>
      <c r="AA233" s="2050"/>
      <c r="AB233" s="2050"/>
      <c r="AC233" s="2050"/>
      <c r="AD233" s="2050"/>
      <c r="AE233" s="2050"/>
      <c r="AF233" s="2050"/>
      <c r="AG233" s="2050"/>
      <c r="AH233" s="2050"/>
      <c r="AI233" s="2050"/>
      <c r="AJ233" s="2050"/>
      <c r="AK233" s="2050"/>
      <c r="AL233" s="2050"/>
      <c r="AM233" s="2050"/>
      <c r="AN233" s="2050"/>
      <c r="AO233" s="2050"/>
      <c r="AP233" s="2050"/>
      <c r="AQ233" s="2050"/>
      <c r="AR233" s="2050"/>
      <c r="AS233" s="2050"/>
      <c r="AT233" s="2050"/>
      <c r="AU233" s="2050"/>
      <c r="AV233" s="2050"/>
      <c r="AW233" s="2050"/>
      <c r="AX233" s="2050"/>
      <c r="AY233" s="2050"/>
      <c r="AZ233" s="237"/>
      <c r="BA233" s="2595"/>
      <c r="BB233" s="175" t="s">
        <v>387</v>
      </c>
      <c r="BC233" s="494">
        <v>2731.0997044516694</v>
      </c>
      <c r="BD233" s="435">
        <v>1088.4139971513123</v>
      </c>
      <c r="BE233" s="435">
        <v>138.97301696686534</v>
      </c>
      <c r="BF233" s="435">
        <v>38.500338628942117</v>
      </c>
      <c r="BG233" s="495">
        <v>12.593905423767763</v>
      </c>
      <c r="BH233" s="503">
        <v>398.72115401023825</v>
      </c>
      <c r="BI233" s="435">
        <v>75.622290837613235</v>
      </c>
      <c r="BJ233" s="435">
        <v>30.656549087033522</v>
      </c>
      <c r="BK233" s="435">
        <v>20.484772004378947</v>
      </c>
      <c r="BL233" s="495">
        <v>2.068823687180311</v>
      </c>
      <c r="BM233" s="503">
        <v>1074.6902416952137</v>
      </c>
      <c r="BN233" s="435">
        <v>827.7156297819447</v>
      </c>
      <c r="BO233" s="435">
        <v>948.53195829895219</v>
      </c>
      <c r="BP233" s="435">
        <v>498.54279844191331</v>
      </c>
      <c r="BQ233" s="495">
        <v>132.54674477808965</v>
      </c>
      <c r="BR233" s="503">
        <v>986.22368575143844</v>
      </c>
      <c r="BS233" s="435">
        <v>1288.8815286088502</v>
      </c>
      <c r="BT233" s="435">
        <v>49.998335672936683</v>
      </c>
      <c r="BU233" s="435">
        <v>439.00139024839513</v>
      </c>
      <c r="BV233" s="435">
        <v>963.09533013515932</v>
      </c>
      <c r="BW233" s="435">
        <v>176.97899909009973</v>
      </c>
      <c r="BX233" s="2085">
        <v>105.40169311567733</v>
      </c>
      <c r="BY233" s="1824"/>
      <c r="BZ233" s="1824"/>
      <c r="CA233" s="1824"/>
      <c r="CB233" s="1824"/>
      <c r="CC233" s="1824"/>
      <c r="CD233" s="1824"/>
      <c r="CE233" s="1824"/>
      <c r="CF233" s="1824"/>
      <c r="CG233" s="1824"/>
      <c r="CH233" s="1824"/>
      <c r="CI233" s="1824"/>
      <c r="CJ233" s="1824"/>
      <c r="CK233" s="1824"/>
      <c r="CL233" s="1824"/>
      <c r="CM233" s="1824"/>
      <c r="CN233" s="1824"/>
      <c r="CO233" s="1824"/>
      <c r="CP233" s="1824"/>
      <c r="CQ233" s="1824"/>
      <c r="CR233" s="1824"/>
      <c r="CS233" s="1824"/>
      <c r="CT233" s="1824"/>
      <c r="CU233" s="1824"/>
      <c r="CV233" s="1824"/>
      <c r="CW233" s="1824"/>
      <c r="CX233" s="1824"/>
      <c r="CY233" s="1824"/>
      <c r="CZ233" s="1824"/>
    </row>
    <row r="234" s="130" customFormat="true" ht="15" customHeight="true" x14ac:dyDescent="0.2">
      <c r="A234" s="2611"/>
      <c r="B234" s="302" t="s">
        <v>388</v>
      </c>
      <c r="C234" s="375">
        <v>3.6689496205754955</v>
      </c>
      <c r="D234" s="376">
        <v>1.3438958754453156</v>
      </c>
      <c r="E234" s="376">
        <v>0.14107382151351261</v>
      </c>
      <c r="F234" s="376">
        <v>0.12267521397097819</v>
      </c>
      <c r="G234" s="377">
        <v>0.13386627130084031</v>
      </c>
      <c r="H234" s="378">
        <v>1.443388953976579</v>
      </c>
      <c r="I234" s="376">
        <v>0.20618573678988744</v>
      </c>
      <c r="J234" s="376">
        <v>0.11471564493451636</v>
      </c>
      <c r="K234" s="376">
        <v>6.4646594091940637E-2</v>
      </c>
      <c r="L234" s="379">
        <v>0.12601731843256789</v>
      </c>
      <c r="M234" s="380">
        <v>2.9680922556060008</v>
      </c>
      <c r="N234" s="376">
        <v>3.0534925139619777</v>
      </c>
      <c r="O234" s="376">
        <v>5.8213775725616008</v>
      </c>
      <c r="P234" s="376">
        <v>0.52849315645841677</v>
      </c>
      <c r="Q234" s="379">
        <v>0.523555578842824</v>
      </c>
      <c r="R234" s="380">
        <v>1.4401974168593794</v>
      </c>
      <c r="S234" s="376">
        <v>0.98448770830674437</v>
      </c>
      <c r="T234" s="376">
        <v>0.24654980196513418</v>
      </c>
      <c r="U234" s="376">
        <v>0.81697431735438286</v>
      </c>
      <c r="V234" s="376">
        <v>2.4531500248187914</v>
      </c>
      <c r="W234" s="376">
        <v>0.79322609945380629</v>
      </c>
      <c r="X234" s="2011">
        <v>1.7934099765182323</v>
      </c>
      <c r="Y234" s="2050"/>
      <c r="Z234" s="2050"/>
      <c r="AA234" s="2050"/>
      <c r="AB234" s="2050"/>
      <c r="AC234" s="2050"/>
      <c r="AD234" s="2050"/>
      <c r="AE234" s="2050"/>
      <c r="AF234" s="2050"/>
      <c r="AG234" s="2050"/>
      <c r="AH234" s="2050"/>
      <c r="AI234" s="2050"/>
      <c r="AJ234" s="2050"/>
      <c r="AK234" s="2050"/>
      <c r="AL234" s="2050"/>
      <c r="AM234" s="2050"/>
      <c r="AN234" s="2050"/>
      <c r="AO234" s="2050"/>
      <c r="AP234" s="2050"/>
      <c r="AQ234" s="2050"/>
      <c r="AR234" s="2050"/>
      <c r="AS234" s="2050"/>
      <c r="AT234" s="2050"/>
      <c r="AU234" s="2050"/>
      <c r="AV234" s="2050"/>
      <c r="AW234" s="2050"/>
      <c r="AX234" s="2050"/>
      <c r="AY234" s="2050"/>
      <c r="AZ234" s="237"/>
      <c r="BA234" s="2595"/>
      <c r="BB234" s="175" t="s">
        <v>388</v>
      </c>
      <c r="BC234" s="494">
        <v>320.18192261362958</v>
      </c>
      <c r="BD234" s="435">
        <v>117.28577345061447</v>
      </c>
      <c r="BE234" s="435">
        <v>12.315971305003048</v>
      </c>
      <c r="BF234" s="435">
        <v>10.707873577470895</v>
      </c>
      <c r="BG234" s="495">
        <v>11.679539318650198</v>
      </c>
      <c r="BH234" s="503">
        <v>86.157893862322084</v>
      </c>
      <c r="BI234" s="435">
        <v>12.315971305003048</v>
      </c>
      <c r="BJ234" s="435">
        <v>6.8458415302645585</v>
      </c>
      <c r="BK234" s="435">
        <v>3.8620320472063367</v>
      </c>
      <c r="BL234" s="495">
        <v>7.521276321581059</v>
      </c>
      <c r="BM234" s="503">
        <v>81.864633675314138</v>
      </c>
      <c r="BN234" s="435">
        <v>84.133756286887134</v>
      </c>
      <c r="BO234" s="435">
        <v>160.45810029349261</v>
      </c>
      <c r="BP234" s="435">
        <v>14.562606972945986</v>
      </c>
      <c r="BQ234" s="495">
        <v>14.448967970351324</v>
      </c>
      <c r="BR234" s="503">
        <v>148.18439829643683</v>
      </c>
      <c r="BS234" s="435">
        <v>54.977831129898107</v>
      </c>
      <c r="BT234" s="435">
        <v>25.636343524882058</v>
      </c>
      <c r="BU234" s="435">
        <v>50.209668283648249</v>
      </c>
      <c r="BV234" s="435">
        <v>117.1900499292836</v>
      </c>
      <c r="BW234" s="435">
        <v>31.38915959275052</v>
      </c>
      <c r="BX234" s="2085">
        <v>44.583629508468896</v>
      </c>
      <c r="BY234" s="1824"/>
      <c r="BZ234" s="1824"/>
      <c r="CA234" s="1824"/>
      <c r="CB234" s="1824"/>
      <c r="CC234" s="1824"/>
      <c r="CD234" s="1824"/>
      <c r="CE234" s="1824"/>
      <c r="CF234" s="1824"/>
      <c r="CG234" s="1824"/>
      <c r="CH234" s="1824"/>
      <c r="CI234" s="1824"/>
      <c r="CJ234" s="1824"/>
      <c r="CK234" s="1824"/>
      <c r="CL234" s="1824"/>
      <c r="CM234" s="1824"/>
      <c r="CN234" s="1824"/>
      <c r="CO234" s="1824"/>
      <c r="CP234" s="1824"/>
      <c r="CQ234" s="1824"/>
      <c r="CR234" s="1824"/>
      <c r="CS234" s="1824"/>
      <c r="CT234" s="1824"/>
      <c r="CU234" s="1824"/>
      <c r="CV234" s="1824"/>
      <c r="CW234" s="1824"/>
      <c r="CX234" s="1824"/>
      <c r="CY234" s="1824"/>
      <c r="CZ234" s="1824"/>
    </row>
    <row r="235" s="130" customFormat="true" ht="15" customHeight="true" x14ac:dyDescent="0.2">
      <c r="A235" s="2611"/>
      <c r="B235" s="302" t="s">
        <v>389</v>
      </c>
      <c r="C235" s="375">
        <v>4.1832275639755698</v>
      </c>
      <c r="D235" s="376">
        <v>4.8441768450512335</v>
      </c>
      <c r="E235" s="376">
        <v>5.6969906898943998</v>
      </c>
      <c r="F235" s="376">
        <v>4.9147351111653661</v>
      </c>
      <c r="G235" s="377">
        <v>4.091758220385878</v>
      </c>
      <c r="H235" s="378">
        <v>4.3464895495308804</v>
      </c>
      <c r="I235" s="376">
        <v>4.8073188136618326</v>
      </c>
      <c r="J235" s="376">
        <v>5.833821634876438</v>
      </c>
      <c r="K235" s="376">
        <v>4.2506960138219743</v>
      </c>
      <c r="L235" s="379">
        <v>3.7796542424983723</v>
      </c>
      <c r="M235" s="380">
        <v>3.7756076259469729</v>
      </c>
      <c r="N235" s="376">
        <v>4.2619453760740127</v>
      </c>
      <c r="O235" s="376">
        <v>4.9114334853924424</v>
      </c>
      <c r="P235" s="376">
        <v>5.1385689345147663</v>
      </c>
      <c r="Q235" s="379">
        <v>7.1876494498002872</v>
      </c>
      <c r="R235" s="380">
        <v>6.9617846289722882</v>
      </c>
      <c r="S235" s="376">
        <v>1.2936140238075311</v>
      </c>
      <c r="T235" s="376">
        <v>3.1263119938719761</v>
      </c>
      <c r="U235" s="376">
        <v>9.8275361152852945</v>
      </c>
      <c r="V235" s="376">
        <v>2.9911170856926121</v>
      </c>
      <c r="W235" s="376">
        <v>4.797820324440198</v>
      </c>
      <c r="X235" s="2011">
        <v>0.837363267835883</v>
      </c>
      <c r="Y235" s="2050"/>
      <c r="Z235" s="2050"/>
      <c r="AA235" s="2050"/>
      <c r="AB235" s="2050"/>
      <c r="AC235" s="2050"/>
      <c r="AD235" s="2050"/>
      <c r="AE235" s="2050"/>
      <c r="AF235" s="2050"/>
      <c r="AG235" s="2050"/>
      <c r="AH235" s="2050"/>
      <c r="AI235" s="2050"/>
      <c r="AJ235" s="2050"/>
      <c r="AK235" s="2050"/>
      <c r="AL235" s="2050"/>
      <c r="AM235" s="2050"/>
      <c r="AN235" s="2050"/>
      <c r="AO235" s="2050"/>
      <c r="AP235" s="2050"/>
      <c r="AQ235" s="2050"/>
      <c r="AR235" s="2050"/>
      <c r="AS235" s="2050"/>
      <c r="AT235" s="2050"/>
      <c r="AU235" s="2050"/>
      <c r="AV235" s="2050"/>
      <c r="AW235" s="2050"/>
      <c r="AX235" s="2050"/>
      <c r="AY235" s="2050"/>
      <c r="AZ235" s="237"/>
      <c r="BA235" s="2595"/>
      <c r="BB235" s="175" t="s">
        <v>389</v>
      </c>
      <c r="BC235" s="494">
        <v>365.06193398042262</v>
      </c>
      <c r="BD235" s="435">
        <v>422.76566092974065</v>
      </c>
      <c r="BE235" s="435">
        <v>497.35644153432355</v>
      </c>
      <c r="BF235" s="435">
        <v>428.98936577005804</v>
      </c>
      <c r="BG235" s="495">
        <v>356.99695339991916</v>
      </c>
      <c r="BH235" s="503">
        <v>259.44800550846549</v>
      </c>
      <c r="BI235" s="435">
        <v>287.15274628038321</v>
      </c>
      <c r="BJ235" s="435">
        <v>348.1427354655126</v>
      </c>
      <c r="BK235" s="435">
        <v>253.93950692847537</v>
      </c>
      <c r="BL235" s="495">
        <v>225.58664405383445</v>
      </c>
      <c r="BM235" s="503">
        <v>104.13717249390696</v>
      </c>
      <c r="BN235" s="435">
        <v>117.43060509861184</v>
      </c>
      <c r="BO235" s="435">
        <v>135.37676897963811</v>
      </c>
      <c r="BP235" s="435">
        <v>141.59305353770699</v>
      </c>
      <c r="BQ235" s="495">
        <v>198.3631172679292</v>
      </c>
      <c r="BR235" s="503">
        <v>716.31003794139519</v>
      </c>
      <c r="BS235" s="435">
        <v>72.240712350264317</v>
      </c>
      <c r="BT235" s="435">
        <v>325.07512722397144</v>
      </c>
      <c r="BU235" s="435">
        <v>603.9814445966324</v>
      </c>
      <c r="BV235" s="435">
        <v>142.88941037861852</v>
      </c>
      <c r="BW235" s="435">
        <v>189.85702558815723</v>
      </c>
      <c r="BX235" s="2085">
        <v>20.816597535424876</v>
      </c>
      <c r="BY235" s="1824"/>
      <c r="BZ235" s="1824"/>
      <c r="CA235" s="1824"/>
      <c r="CB235" s="1824"/>
      <c r="CC235" s="1824"/>
      <c r="CD235" s="1824"/>
      <c r="CE235" s="1824"/>
      <c r="CF235" s="1824"/>
      <c r="CG235" s="1824"/>
      <c r="CH235" s="1824"/>
      <c r="CI235" s="1824"/>
      <c r="CJ235" s="1824"/>
      <c r="CK235" s="1824"/>
      <c r="CL235" s="1824"/>
      <c r="CM235" s="1824"/>
      <c r="CN235" s="1824"/>
      <c r="CO235" s="1824"/>
      <c r="CP235" s="1824"/>
      <c r="CQ235" s="1824"/>
      <c r="CR235" s="1824"/>
      <c r="CS235" s="1824"/>
      <c r="CT235" s="1824"/>
      <c r="CU235" s="1824"/>
      <c r="CV235" s="1824"/>
      <c r="CW235" s="1824"/>
      <c r="CX235" s="1824"/>
      <c r="CY235" s="1824"/>
      <c r="CZ235" s="1824"/>
    </row>
    <row r="236" s="130" customFormat="true" ht="15" customHeight="true" x14ac:dyDescent="0.2">
      <c r="A236" s="2612"/>
      <c r="B236" s="302" t="s">
        <v>390</v>
      </c>
      <c r="C236" s="375">
        <v>0</v>
      </c>
      <c r="D236" s="376">
        <v>3.4648200293365052E-2</v>
      </c>
      <c r="E236" s="376">
        <v>0</v>
      </c>
      <c r="F236" s="376">
        <v>2.5231340820825787E-2</v>
      </c>
      <c r="G236" s="377">
        <v>0</v>
      </c>
      <c r="H236" s="378">
        <v>0</v>
      </c>
      <c r="I236" s="376">
        <v>0</v>
      </c>
      <c r="J236" s="376">
        <v>3.6904774012172126E-2</v>
      </c>
      <c r="K236" s="376">
        <v>0</v>
      </c>
      <c r="L236" s="379">
        <v>0</v>
      </c>
      <c r="M236" s="380">
        <v>0</v>
      </c>
      <c r="N236" s="376">
        <v>0</v>
      </c>
      <c r="O236" s="376">
        <v>0</v>
      </c>
      <c r="P236" s="376">
        <v>0.10973890837984218</v>
      </c>
      <c r="Q236" s="379">
        <v>0</v>
      </c>
      <c r="R236" s="380">
        <v>0</v>
      </c>
      <c r="S236" s="376">
        <v>0</v>
      </c>
      <c r="T236" s="376">
        <v>0</v>
      </c>
      <c r="U236" s="376">
        <v>4.9201851785591777E-2</v>
      </c>
      <c r="V236" s="376">
        <v>0</v>
      </c>
      <c r="W236" s="376">
        <v>5.5654982187331468E-2</v>
      </c>
      <c r="X236" s="2011">
        <v>0</v>
      </c>
      <c r="Y236" s="2050"/>
      <c r="Z236" s="2050"/>
      <c r="AA236" s="2050"/>
      <c r="AB236" s="2050"/>
      <c r="AC236" s="2050"/>
      <c r="AD236" s="2050"/>
      <c r="AE236" s="2050"/>
      <c r="AF236" s="2050"/>
      <c r="AG236" s="2050"/>
      <c r="AH236" s="2050"/>
      <c r="AI236" s="2050"/>
      <c r="AJ236" s="2050"/>
      <c r="AK236" s="2050"/>
      <c r="AL236" s="2050"/>
      <c r="AM236" s="2050"/>
      <c r="AN236" s="2050"/>
      <c r="AO236" s="2050"/>
      <c r="AP236" s="2050"/>
      <c r="AQ236" s="2050"/>
      <c r="AR236" s="2050"/>
      <c r="AS236" s="2050"/>
      <c r="AT236" s="2050"/>
      <c r="AU236" s="2050"/>
      <c r="AV236" s="2050"/>
      <c r="AW236" s="2050"/>
      <c r="AX236" s="2050"/>
      <c r="AY236" s="2050"/>
      <c r="AZ236" s="237"/>
      <c r="BA236" s="2596"/>
      <c r="BB236" s="175" t="s">
        <v>390</v>
      </c>
      <c r="BC236" s="494">
        <v>0</v>
      </c>
      <c r="BD236" s="435">
        <v>3.0238510619229029</v>
      </c>
      <c r="BE236" s="435">
        <v>0</v>
      </c>
      <c r="BF236" s="435">
        <v>2.2023520396173875</v>
      </c>
      <c r="BG236" s="495">
        <v>0</v>
      </c>
      <c r="BH236" s="503">
        <v>0</v>
      </c>
      <c r="BI236" s="435">
        <v>0</v>
      </c>
      <c r="BJ236" s="435">
        <v>2.2023520396173875</v>
      </c>
      <c r="BK236" s="435">
        <v>0</v>
      </c>
      <c r="BL236" s="495">
        <v>0</v>
      </c>
      <c r="BM236" s="503">
        <v>0</v>
      </c>
      <c r="BN236" s="435">
        <v>0</v>
      </c>
      <c r="BO236" s="435">
        <v>0</v>
      </c>
      <c r="BP236" s="435">
        <v>3.0238510619229029</v>
      </c>
      <c r="BQ236" s="495">
        <v>0</v>
      </c>
      <c r="BR236" s="503">
        <v>0</v>
      </c>
      <c r="BS236" s="435">
        <v>0</v>
      </c>
      <c r="BT236" s="435">
        <v>0</v>
      </c>
      <c r="BU236" s="435">
        <v>3.0238510619229029</v>
      </c>
      <c r="BV236" s="435">
        <v>0</v>
      </c>
      <c r="BW236" s="435">
        <v>2.2023520396173875</v>
      </c>
      <c r="BX236" s="2085">
        <v>0</v>
      </c>
      <c r="BY236" s="1824"/>
      <c r="BZ236" s="1824"/>
      <c r="CA236" s="1824"/>
      <c r="CB236" s="1824"/>
      <c r="CC236" s="1824"/>
      <c r="CD236" s="1824"/>
      <c r="CE236" s="1824"/>
      <c r="CF236" s="1824"/>
      <c r="CG236" s="1824"/>
      <c r="CH236" s="1824"/>
      <c r="CI236" s="1824"/>
      <c r="CJ236" s="1824"/>
      <c r="CK236" s="1824"/>
      <c r="CL236" s="1824"/>
      <c r="CM236" s="1824"/>
      <c r="CN236" s="1824"/>
      <c r="CO236" s="1824"/>
      <c r="CP236" s="1824"/>
      <c r="CQ236" s="1824"/>
      <c r="CR236" s="1824"/>
      <c r="CS236" s="1824"/>
      <c r="CT236" s="1824"/>
      <c r="CU236" s="1824"/>
      <c r="CV236" s="1824"/>
      <c r="CW236" s="1824"/>
      <c r="CX236" s="1824"/>
      <c r="CY236" s="1824"/>
      <c r="CZ236" s="1824"/>
    </row>
    <row r="237" s="130" customFormat="true" ht="15" customHeight="true" x14ac:dyDescent="0.2">
      <c r="A237" s="2118"/>
      <c r="B237" s="302"/>
      <c r="C237" s="375"/>
      <c r="D237" s="376"/>
      <c r="E237" s="376"/>
      <c r="F237" s="376"/>
      <c r="G237" s="377"/>
      <c r="H237" s="378"/>
      <c r="I237" s="376"/>
      <c r="J237" s="376"/>
      <c r="K237" s="376"/>
      <c r="L237" s="379"/>
      <c r="M237" s="380"/>
      <c r="N237" s="376"/>
      <c r="O237" s="376"/>
      <c r="P237" s="376"/>
      <c r="Q237" s="379"/>
      <c r="R237" s="380"/>
      <c r="S237" s="376"/>
      <c r="T237" s="376"/>
      <c r="U237" s="376"/>
      <c r="V237" s="376"/>
      <c r="W237" s="376"/>
      <c r="X237" s="2011"/>
      <c r="Y237" s="2050"/>
      <c r="Z237" s="2050"/>
      <c r="AA237" s="2050"/>
      <c r="AB237" s="2050"/>
      <c r="AC237" s="2050"/>
      <c r="AD237" s="2050"/>
      <c r="AE237" s="2050"/>
      <c r="AF237" s="2050"/>
      <c r="AG237" s="2050"/>
      <c r="AH237" s="2050"/>
      <c r="AI237" s="2050"/>
      <c r="AJ237" s="2050"/>
      <c r="AK237" s="2050"/>
      <c r="AL237" s="2050"/>
      <c r="AM237" s="2050"/>
      <c r="AN237" s="2050"/>
      <c r="AO237" s="2050"/>
      <c r="AP237" s="2050"/>
      <c r="AQ237" s="2050"/>
      <c r="AR237" s="2050"/>
      <c r="AS237" s="2050"/>
      <c r="AT237" s="2050"/>
      <c r="AU237" s="2050"/>
      <c r="AV237" s="2050"/>
      <c r="AW237" s="2050"/>
      <c r="AX237" s="2050"/>
      <c r="AY237" s="2050"/>
      <c r="AZ237" s="237"/>
      <c r="BA237" s="2113"/>
      <c r="BB237" s="175"/>
      <c r="BC237" s="494"/>
      <c r="BD237" s="435"/>
      <c r="BE237" s="435"/>
      <c r="BF237" s="435"/>
      <c r="BG237" s="495"/>
      <c r="BH237" s="503"/>
      <c r="BI237" s="435"/>
      <c r="BJ237" s="435"/>
      <c r="BK237" s="435"/>
      <c r="BL237" s="495"/>
      <c r="BM237" s="503"/>
      <c r="BN237" s="435"/>
      <c r="BO237" s="435"/>
      <c r="BP237" s="435"/>
      <c r="BQ237" s="495"/>
      <c r="BR237" s="503"/>
      <c r="BS237" s="435"/>
      <c r="BT237" s="435"/>
      <c r="BU237" s="435"/>
      <c r="BV237" s="435"/>
      <c r="BW237" s="435"/>
      <c r="BX237" s="2085"/>
      <c r="BY237" s="1824"/>
      <c r="BZ237" s="1824"/>
      <c r="CA237" s="1824"/>
      <c r="CB237" s="1824"/>
      <c r="CC237" s="1824"/>
      <c r="CD237" s="1824"/>
      <c r="CE237" s="1824"/>
      <c r="CF237" s="1824"/>
      <c r="CG237" s="1824"/>
      <c r="CH237" s="1824"/>
      <c r="CI237" s="1824"/>
      <c r="CJ237" s="1824"/>
      <c r="CK237" s="1824"/>
      <c r="CL237" s="1824"/>
      <c r="CM237" s="1824"/>
      <c r="CN237" s="1824"/>
      <c r="CO237" s="1824"/>
      <c r="CP237" s="1824"/>
      <c r="CQ237" s="1824"/>
      <c r="CR237" s="1824"/>
      <c r="CS237" s="1824"/>
      <c r="CT237" s="1824"/>
      <c r="CU237" s="1824"/>
      <c r="CV237" s="1824"/>
      <c r="CW237" s="1824"/>
      <c r="CX237" s="1824"/>
      <c r="CY237" s="1824"/>
      <c r="CZ237" s="1824"/>
    </row>
    <row r="238" s="130" customFormat="true" ht="15" customHeight="true" x14ac:dyDescent="0.2">
      <c r="A238" s="2118"/>
      <c r="B238" s="302"/>
      <c r="C238" s="375"/>
      <c r="D238" s="376"/>
      <c r="E238" s="376"/>
      <c r="F238" s="376"/>
      <c r="G238" s="377"/>
      <c r="H238" s="378"/>
      <c r="I238" s="376"/>
      <c r="J238" s="376"/>
      <c r="K238" s="376"/>
      <c r="L238" s="379"/>
      <c r="M238" s="380"/>
      <c r="N238" s="376"/>
      <c r="O238" s="376"/>
      <c r="P238" s="376"/>
      <c r="Q238" s="379"/>
      <c r="R238" s="380"/>
      <c r="S238" s="376"/>
      <c r="T238" s="376"/>
      <c r="U238" s="376"/>
      <c r="V238" s="376"/>
      <c r="W238" s="376"/>
      <c r="X238" s="2011"/>
      <c r="Y238" s="2050"/>
      <c r="Z238" s="2050"/>
      <c r="AA238" s="2050"/>
      <c r="AB238" s="2050"/>
      <c r="AC238" s="2050"/>
      <c r="AD238" s="2050"/>
      <c r="AE238" s="2050"/>
      <c r="AF238" s="2050"/>
      <c r="AG238" s="2050"/>
      <c r="AH238" s="2050"/>
      <c r="AI238" s="2050"/>
      <c r="AJ238" s="2050"/>
      <c r="AK238" s="2050"/>
      <c r="AL238" s="2050"/>
      <c r="AM238" s="2050"/>
      <c r="AN238" s="2050"/>
      <c r="AO238" s="2050"/>
      <c r="AP238" s="2050"/>
      <c r="AQ238" s="2050"/>
      <c r="AR238" s="2050"/>
      <c r="AS238" s="2050"/>
      <c r="AT238" s="2050"/>
      <c r="AU238" s="2050"/>
      <c r="AV238" s="2050"/>
      <c r="AW238" s="2050"/>
      <c r="AX238" s="2050"/>
      <c r="AY238" s="2050"/>
      <c r="AZ238" s="237"/>
      <c r="BA238" s="2113"/>
      <c r="BB238" s="175"/>
      <c r="BC238" s="494"/>
      <c r="BD238" s="435"/>
      <c r="BE238" s="435"/>
      <c r="BF238" s="435"/>
      <c r="BG238" s="495"/>
      <c r="BH238" s="503"/>
      <c r="BI238" s="435"/>
      <c r="BJ238" s="435"/>
      <c r="BK238" s="435"/>
      <c r="BL238" s="495"/>
      <c r="BM238" s="503"/>
      <c r="BN238" s="435"/>
      <c r="BO238" s="435"/>
      <c r="BP238" s="435"/>
      <c r="BQ238" s="495"/>
      <c r="BR238" s="503"/>
      <c r="BS238" s="435"/>
      <c r="BT238" s="435"/>
      <c r="BU238" s="435"/>
      <c r="BV238" s="435"/>
      <c r="BW238" s="435"/>
      <c r="BX238" s="2085"/>
      <c r="BY238" s="1824"/>
      <c r="BZ238" s="1824"/>
      <c r="CA238" s="1824"/>
      <c r="CB238" s="1824"/>
      <c r="CC238" s="1824"/>
      <c r="CD238" s="1824"/>
      <c r="CE238" s="1824"/>
      <c r="CF238" s="1824"/>
      <c r="CG238" s="1824"/>
      <c r="CH238" s="1824"/>
      <c r="CI238" s="1824"/>
      <c r="CJ238" s="1824"/>
      <c r="CK238" s="1824"/>
      <c r="CL238" s="1824"/>
      <c r="CM238" s="1824"/>
      <c r="CN238" s="1824"/>
      <c r="CO238" s="1824"/>
      <c r="CP238" s="1824"/>
      <c r="CQ238" s="1824"/>
      <c r="CR238" s="1824"/>
      <c r="CS238" s="1824"/>
      <c r="CT238" s="1824"/>
      <c r="CU238" s="1824"/>
      <c r="CV238" s="1824"/>
      <c r="CW238" s="1824"/>
      <c r="CX238" s="1824"/>
      <c r="CY238" s="1824"/>
      <c r="CZ238" s="1824"/>
    </row>
    <row r="239" s="130" customFormat="true" ht="15" customHeight="true" x14ac:dyDescent="0.2">
      <c r="A239" s="2118"/>
      <c r="B239" s="302"/>
      <c r="C239" s="375"/>
      <c r="D239" s="376"/>
      <c r="E239" s="376"/>
      <c r="F239" s="376"/>
      <c r="G239" s="377"/>
      <c r="H239" s="378"/>
      <c r="I239" s="376"/>
      <c r="J239" s="376"/>
      <c r="K239" s="376"/>
      <c r="L239" s="379"/>
      <c r="M239" s="380"/>
      <c r="N239" s="376"/>
      <c r="O239" s="376"/>
      <c r="P239" s="376"/>
      <c r="Q239" s="379"/>
      <c r="R239" s="380"/>
      <c r="S239" s="376"/>
      <c r="T239" s="376"/>
      <c r="U239" s="376"/>
      <c r="V239" s="376"/>
      <c r="W239" s="376"/>
      <c r="X239" s="2011"/>
      <c r="Y239" s="2050"/>
      <c r="Z239" s="2050"/>
      <c r="AA239" s="2050"/>
      <c r="AB239" s="2050"/>
      <c r="AC239" s="2050"/>
      <c r="AD239" s="2050"/>
      <c r="AE239" s="2050"/>
      <c r="AF239" s="2050"/>
      <c r="AG239" s="2050"/>
      <c r="AH239" s="2050"/>
      <c r="AI239" s="2050"/>
      <c r="AJ239" s="2050"/>
      <c r="AK239" s="2050"/>
      <c r="AL239" s="2050"/>
      <c r="AM239" s="2050"/>
      <c r="AN239" s="2050"/>
      <c r="AO239" s="2050"/>
      <c r="AP239" s="2050"/>
      <c r="AQ239" s="2050"/>
      <c r="AR239" s="2050"/>
      <c r="AS239" s="2050"/>
      <c r="AT239" s="2050"/>
      <c r="AU239" s="2050"/>
      <c r="AV239" s="2050"/>
      <c r="AW239" s="2050"/>
      <c r="AX239" s="2050"/>
      <c r="AY239" s="2050"/>
      <c r="AZ239" s="237"/>
      <c r="BA239" s="2113"/>
      <c r="BB239" s="175"/>
      <c r="BC239" s="494"/>
      <c r="BD239" s="435"/>
      <c r="BE239" s="435"/>
      <c r="BF239" s="435"/>
      <c r="BG239" s="495"/>
      <c r="BH239" s="503"/>
      <c r="BI239" s="435"/>
      <c r="BJ239" s="435"/>
      <c r="BK239" s="435"/>
      <c r="BL239" s="495"/>
      <c r="BM239" s="503"/>
      <c r="BN239" s="435"/>
      <c r="BO239" s="435"/>
      <c r="BP239" s="435"/>
      <c r="BQ239" s="495"/>
      <c r="BR239" s="503"/>
      <c r="BS239" s="435"/>
      <c r="BT239" s="435"/>
      <c r="BU239" s="435"/>
      <c r="BV239" s="435"/>
      <c r="BW239" s="435"/>
      <c r="BX239" s="2085"/>
      <c r="BY239" s="1824"/>
      <c r="BZ239" s="1824"/>
      <c r="CA239" s="1824"/>
      <c r="CB239" s="1824"/>
      <c r="CC239" s="1824"/>
      <c r="CD239" s="1824"/>
      <c r="CE239" s="1824"/>
      <c r="CF239" s="1824"/>
      <c r="CG239" s="1824"/>
      <c r="CH239" s="1824"/>
      <c r="CI239" s="1824"/>
      <c r="CJ239" s="1824"/>
      <c r="CK239" s="1824"/>
      <c r="CL239" s="1824"/>
      <c r="CM239" s="1824"/>
      <c r="CN239" s="1824"/>
      <c r="CO239" s="1824"/>
      <c r="CP239" s="1824"/>
      <c r="CQ239" s="1824"/>
      <c r="CR239" s="1824"/>
      <c r="CS239" s="1824"/>
      <c r="CT239" s="1824"/>
      <c r="CU239" s="1824"/>
      <c r="CV239" s="1824"/>
      <c r="CW239" s="1824"/>
      <c r="CX239" s="1824"/>
      <c r="CY239" s="1824"/>
      <c r="CZ239" s="1824"/>
    </row>
    <row r="240" s="130" customFormat="true" ht="15" customHeight="true" x14ac:dyDescent="0.2">
      <c r="A240" s="2118"/>
      <c r="B240" s="302"/>
      <c r="C240" s="375"/>
      <c r="D240" s="376"/>
      <c r="E240" s="376"/>
      <c r="F240" s="376"/>
      <c r="G240" s="377"/>
      <c r="H240" s="378"/>
      <c r="I240" s="376"/>
      <c r="J240" s="376"/>
      <c r="K240" s="376"/>
      <c r="L240" s="379"/>
      <c r="M240" s="380"/>
      <c r="N240" s="376"/>
      <c r="O240" s="376"/>
      <c r="P240" s="376"/>
      <c r="Q240" s="379"/>
      <c r="R240" s="380"/>
      <c r="S240" s="376"/>
      <c r="T240" s="376"/>
      <c r="U240" s="376"/>
      <c r="V240" s="376"/>
      <c r="W240" s="376"/>
      <c r="X240" s="2011"/>
      <c r="Y240" s="2050"/>
      <c r="Z240" s="2050"/>
      <c r="AA240" s="2050"/>
      <c r="AB240" s="2050"/>
      <c r="AC240" s="2050"/>
      <c r="AD240" s="2050"/>
      <c r="AE240" s="2050"/>
      <c r="AF240" s="2050"/>
      <c r="AG240" s="2050"/>
      <c r="AH240" s="2050"/>
      <c r="AI240" s="2050"/>
      <c r="AJ240" s="2050"/>
      <c r="AK240" s="2050"/>
      <c r="AL240" s="2050"/>
      <c r="AM240" s="2050"/>
      <c r="AN240" s="2050"/>
      <c r="AO240" s="2050"/>
      <c r="AP240" s="2050"/>
      <c r="AQ240" s="2050"/>
      <c r="AR240" s="2050"/>
      <c r="AS240" s="2050"/>
      <c r="AT240" s="2050"/>
      <c r="AU240" s="2050"/>
      <c r="AV240" s="2050"/>
      <c r="AW240" s="2050"/>
      <c r="AX240" s="2050"/>
      <c r="AY240" s="2050"/>
      <c r="AZ240" s="237"/>
      <c r="BA240" s="2113"/>
      <c r="BB240" s="175"/>
      <c r="BC240" s="494"/>
      <c r="BD240" s="435"/>
      <c r="BE240" s="435"/>
      <c r="BF240" s="435"/>
      <c r="BG240" s="495"/>
      <c r="BH240" s="503"/>
      <c r="BI240" s="435"/>
      <c r="BJ240" s="435"/>
      <c r="BK240" s="435"/>
      <c r="BL240" s="495"/>
      <c r="BM240" s="503"/>
      <c r="BN240" s="435"/>
      <c r="BO240" s="435"/>
      <c r="BP240" s="435"/>
      <c r="BQ240" s="495"/>
      <c r="BR240" s="503"/>
      <c r="BS240" s="435"/>
      <c r="BT240" s="435"/>
      <c r="BU240" s="435"/>
      <c r="BV240" s="435"/>
      <c r="BW240" s="435"/>
      <c r="BX240" s="2085"/>
      <c r="BY240" s="1824"/>
      <c r="BZ240" s="1824"/>
      <c r="CA240" s="1824"/>
      <c r="CB240" s="1824"/>
      <c r="CC240" s="1824"/>
      <c r="CD240" s="1824"/>
      <c r="CE240" s="1824"/>
      <c r="CF240" s="1824"/>
      <c r="CG240" s="1824"/>
      <c r="CH240" s="1824"/>
      <c r="CI240" s="1824"/>
      <c r="CJ240" s="1824"/>
      <c r="CK240" s="1824"/>
      <c r="CL240" s="1824"/>
      <c r="CM240" s="1824"/>
      <c r="CN240" s="1824"/>
      <c r="CO240" s="1824"/>
      <c r="CP240" s="1824"/>
      <c r="CQ240" s="1824"/>
      <c r="CR240" s="1824"/>
      <c r="CS240" s="1824"/>
      <c r="CT240" s="1824"/>
      <c r="CU240" s="1824"/>
      <c r="CV240" s="1824"/>
      <c r="CW240" s="1824"/>
      <c r="CX240" s="1824"/>
      <c r="CY240" s="1824"/>
      <c r="CZ240" s="1824"/>
    </row>
    <row r="241" s="130" customFormat="true" ht="15" customHeight="true" x14ac:dyDescent="0.2">
      <c r="A241" s="2118"/>
      <c r="B241" s="302"/>
      <c r="C241" s="375"/>
      <c r="D241" s="376"/>
      <c r="E241" s="376"/>
      <c r="F241" s="376"/>
      <c r="G241" s="377"/>
      <c r="H241" s="378"/>
      <c r="I241" s="376"/>
      <c r="J241" s="376"/>
      <c r="K241" s="376"/>
      <c r="L241" s="379"/>
      <c r="M241" s="380"/>
      <c r="N241" s="376"/>
      <c r="O241" s="376"/>
      <c r="P241" s="376"/>
      <c r="Q241" s="379"/>
      <c r="R241" s="380"/>
      <c r="S241" s="376"/>
      <c r="T241" s="376"/>
      <c r="U241" s="376"/>
      <c r="V241" s="376"/>
      <c r="W241" s="376"/>
      <c r="X241" s="2011"/>
      <c r="Y241" s="2050"/>
      <c r="Z241" s="2050"/>
      <c r="AA241" s="2050"/>
      <c r="AB241" s="2050"/>
      <c r="AC241" s="2050"/>
      <c r="AD241" s="2050"/>
      <c r="AE241" s="2050"/>
      <c r="AF241" s="2050"/>
      <c r="AG241" s="2050"/>
      <c r="AH241" s="2050"/>
      <c r="AI241" s="2050"/>
      <c r="AJ241" s="2050"/>
      <c r="AK241" s="2050"/>
      <c r="AL241" s="2050"/>
      <c r="AM241" s="2050"/>
      <c r="AN241" s="2050"/>
      <c r="AO241" s="2050"/>
      <c r="AP241" s="2050"/>
      <c r="AQ241" s="2050"/>
      <c r="AR241" s="2050"/>
      <c r="AS241" s="2050"/>
      <c r="AT241" s="2050"/>
      <c r="AU241" s="2050"/>
      <c r="AV241" s="2050"/>
      <c r="AW241" s="2050"/>
      <c r="AX241" s="2050"/>
      <c r="AY241" s="2050"/>
      <c r="AZ241" s="237"/>
      <c r="BA241" s="2113"/>
      <c r="BB241" s="175"/>
      <c r="BC241" s="494"/>
      <c r="BD241" s="435"/>
      <c r="BE241" s="435"/>
      <c r="BF241" s="435"/>
      <c r="BG241" s="495"/>
      <c r="BH241" s="503"/>
      <c r="BI241" s="435"/>
      <c r="BJ241" s="435"/>
      <c r="BK241" s="435"/>
      <c r="BL241" s="495"/>
      <c r="BM241" s="503"/>
      <c r="BN241" s="435"/>
      <c r="BO241" s="435"/>
      <c r="BP241" s="435"/>
      <c r="BQ241" s="495"/>
      <c r="BR241" s="503"/>
      <c r="BS241" s="435"/>
      <c r="BT241" s="435"/>
      <c r="BU241" s="435"/>
      <c r="BV241" s="435"/>
      <c r="BW241" s="435"/>
      <c r="BX241" s="2085"/>
      <c r="BY241" s="1824"/>
      <c r="BZ241" s="1824"/>
      <c r="CA241" s="1824"/>
      <c r="CB241" s="1824"/>
      <c r="CC241" s="1824"/>
      <c r="CD241" s="1824"/>
      <c r="CE241" s="1824"/>
      <c r="CF241" s="1824"/>
      <c r="CG241" s="1824"/>
      <c r="CH241" s="1824"/>
      <c r="CI241" s="1824"/>
      <c r="CJ241" s="1824"/>
      <c r="CK241" s="1824"/>
      <c r="CL241" s="1824"/>
      <c r="CM241" s="1824"/>
      <c r="CN241" s="1824"/>
      <c r="CO241" s="1824"/>
      <c r="CP241" s="1824"/>
      <c r="CQ241" s="1824"/>
      <c r="CR241" s="1824"/>
      <c r="CS241" s="1824"/>
      <c r="CT241" s="1824"/>
      <c r="CU241" s="1824"/>
      <c r="CV241" s="1824"/>
      <c r="CW241" s="1824"/>
      <c r="CX241" s="1824"/>
      <c r="CY241" s="1824"/>
      <c r="CZ241" s="1824"/>
    </row>
    <row r="242" s="130" customFormat="true" ht="15" customHeight="true" x14ac:dyDescent="0.2">
      <c r="A242" s="2118"/>
      <c r="B242" s="302"/>
      <c r="C242" s="375"/>
      <c r="D242" s="376"/>
      <c r="E242" s="376"/>
      <c r="F242" s="376"/>
      <c r="G242" s="377"/>
      <c r="H242" s="378"/>
      <c r="I242" s="376"/>
      <c r="J242" s="376"/>
      <c r="K242" s="376"/>
      <c r="L242" s="379"/>
      <c r="M242" s="380"/>
      <c r="N242" s="376"/>
      <c r="O242" s="376"/>
      <c r="P242" s="376"/>
      <c r="Q242" s="379"/>
      <c r="R242" s="380"/>
      <c r="S242" s="376"/>
      <c r="T242" s="376"/>
      <c r="U242" s="376"/>
      <c r="V242" s="376"/>
      <c r="W242" s="376"/>
      <c r="X242" s="2011"/>
      <c r="Y242" s="2050"/>
      <c r="Z242" s="2050"/>
      <c r="AA242" s="2050"/>
      <c r="AB242" s="2050"/>
      <c r="AC242" s="2050"/>
      <c r="AD242" s="2050"/>
      <c r="AE242" s="2050"/>
      <c r="AF242" s="2050"/>
      <c r="AG242" s="2050"/>
      <c r="AH242" s="2050"/>
      <c r="AI242" s="2050"/>
      <c r="AJ242" s="2050"/>
      <c r="AK242" s="2050"/>
      <c r="AL242" s="2050"/>
      <c r="AM242" s="2050"/>
      <c r="AN242" s="2050"/>
      <c r="AO242" s="2050"/>
      <c r="AP242" s="2050"/>
      <c r="AQ242" s="2050"/>
      <c r="AR242" s="2050"/>
      <c r="AS242" s="2050"/>
      <c r="AT242" s="2050"/>
      <c r="AU242" s="2050"/>
      <c r="AV242" s="2050"/>
      <c r="AW242" s="2050"/>
      <c r="AX242" s="2050"/>
      <c r="AY242" s="2050"/>
      <c r="AZ242" s="237"/>
      <c r="BA242" s="2113"/>
      <c r="BB242" s="175"/>
      <c r="BC242" s="494"/>
      <c r="BD242" s="435"/>
      <c r="BE242" s="435"/>
      <c r="BF242" s="435"/>
      <c r="BG242" s="495"/>
      <c r="BH242" s="503"/>
      <c r="BI242" s="435"/>
      <c r="BJ242" s="435"/>
      <c r="BK242" s="435"/>
      <c r="BL242" s="495"/>
      <c r="BM242" s="503"/>
      <c r="BN242" s="435"/>
      <c r="BO242" s="435"/>
      <c r="BP242" s="435"/>
      <c r="BQ242" s="495"/>
      <c r="BR242" s="503"/>
      <c r="BS242" s="435"/>
      <c r="BT242" s="435"/>
      <c r="BU242" s="435"/>
      <c r="BV242" s="435"/>
      <c r="BW242" s="435"/>
      <c r="BX242" s="2085"/>
      <c r="BY242" s="1824"/>
      <c r="BZ242" s="1824"/>
      <c r="CA242" s="1824"/>
      <c r="CB242" s="1824"/>
      <c r="CC242" s="1824"/>
      <c r="CD242" s="1824"/>
      <c r="CE242" s="1824"/>
      <c r="CF242" s="1824"/>
      <c r="CG242" s="1824"/>
      <c r="CH242" s="1824"/>
      <c r="CI242" s="1824"/>
      <c r="CJ242" s="1824"/>
      <c r="CK242" s="1824"/>
      <c r="CL242" s="1824"/>
      <c r="CM242" s="1824"/>
      <c r="CN242" s="1824"/>
      <c r="CO242" s="1824"/>
      <c r="CP242" s="1824"/>
      <c r="CQ242" s="1824"/>
      <c r="CR242" s="1824"/>
      <c r="CS242" s="1824"/>
      <c r="CT242" s="1824"/>
      <c r="CU242" s="1824"/>
      <c r="CV242" s="1824"/>
      <c r="CW242" s="1824"/>
      <c r="CX242" s="1824"/>
      <c r="CY242" s="1824"/>
      <c r="CZ242" s="1824"/>
    </row>
    <row r="243" s="130" customFormat="true" ht="15" customHeight="true" x14ac:dyDescent="0.2">
      <c r="A243" s="2118"/>
      <c r="B243" s="302"/>
      <c r="C243" s="375"/>
      <c r="D243" s="376"/>
      <c r="E243" s="376"/>
      <c r="F243" s="376"/>
      <c r="G243" s="377"/>
      <c r="H243" s="378"/>
      <c r="I243" s="376"/>
      <c r="J243" s="376"/>
      <c r="K243" s="376"/>
      <c r="L243" s="379"/>
      <c r="M243" s="380"/>
      <c r="N243" s="376"/>
      <c r="O243" s="376"/>
      <c r="P243" s="376"/>
      <c r="Q243" s="379"/>
      <c r="R243" s="380"/>
      <c r="S243" s="376"/>
      <c r="T243" s="376"/>
      <c r="U243" s="376"/>
      <c r="V243" s="376"/>
      <c r="W243" s="376"/>
      <c r="X243" s="2011"/>
      <c r="Y243" s="2050"/>
      <c r="Z243" s="2050"/>
      <c r="AA243" s="2050"/>
      <c r="AB243" s="2050"/>
      <c r="AC243" s="2050"/>
      <c r="AD243" s="2050"/>
      <c r="AE243" s="2050"/>
      <c r="AF243" s="2050"/>
      <c r="AG243" s="2050"/>
      <c r="AH243" s="2050"/>
      <c r="AI243" s="2050"/>
      <c r="AJ243" s="2050"/>
      <c r="AK243" s="2050"/>
      <c r="AL243" s="2050"/>
      <c r="AM243" s="2050"/>
      <c r="AN243" s="2050"/>
      <c r="AO243" s="2050"/>
      <c r="AP243" s="2050"/>
      <c r="AQ243" s="2050"/>
      <c r="AR243" s="2050"/>
      <c r="AS243" s="2050"/>
      <c r="AT243" s="2050"/>
      <c r="AU243" s="2050"/>
      <c r="AV243" s="2050"/>
      <c r="AW243" s="2050"/>
      <c r="AX243" s="2050"/>
      <c r="AY243" s="2050"/>
      <c r="AZ243" s="237"/>
      <c r="BA243" s="2113"/>
      <c r="BB243" s="175"/>
      <c r="BC243" s="494"/>
      <c r="BD243" s="435"/>
      <c r="BE243" s="435"/>
      <c r="BF243" s="435"/>
      <c r="BG243" s="495"/>
      <c r="BH243" s="503"/>
      <c r="BI243" s="435"/>
      <c r="BJ243" s="435"/>
      <c r="BK243" s="435"/>
      <c r="BL243" s="495"/>
      <c r="BM243" s="503"/>
      <c r="BN243" s="435"/>
      <c r="BO243" s="435"/>
      <c r="BP243" s="435"/>
      <c r="BQ243" s="495"/>
      <c r="BR243" s="503"/>
      <c r="BS243" s="435"/>
      <c r="BT243" s="435"/>
      <c r="BU243" s="435"/>
      <c r="BV243" s="435"/>
      <c r="BW243" s="435"/>
      <c r="BX243" s="2085"/>
      <c r="BY243" s="1824"/>
      <c r="BZ243" s="1824"/>
      <c r="CA243" s="1824"/>
      <c r="CB243" s="1824"/>
      <c r="CC243" s="1824"/>
      <c r="CD243" s="1824"/>
      <c r="CE243" s="1824"/>
      <c r="CF243" s="1824"/>
      <c r="CG243" s="1824"/>
      <c r="CH243" s="1824"/>
      <c r="CI243" s="1824"/>
      <c r="CJ243" s="1824"/>
      <c r="CK243" s="1824"/>
      <c r="CL243" s="1824"/>
      <c r="CM243" s="1824"/>
      <c r="CN243" s="1824"/>
      <c r="CO243" s="1824"/>
      <c r="CP243" s="1824"/>
      <c r="CQ243" s="1824"/>
      <c r="CR243" s="1824"/>
      <c r="CS243" s="1824"/>
      <c r="CT243" s="1824"/>
      <c r="CU243" s="1824"/>
      <c r="CV243" s="1824"/>
      <c r="CW243" s="1824"/>
      <c r="CX243" s="1824"/>
      <c r="CY243" s="1824"/>
      <c r="CZ243" s="1824"/>
    </row>
    <row r="244" s="130" customFormat="true" ht="15" customHeight="true" x14ac:dyDescent="0.2">
      <c r="A244" s="2118"/>
      <c r="B244" s="302"/>
      <c r="C244" s="375"/>
      <c r="D244" s="376"/>
      <c r="E244" s="376"/>
      <c r="F244" s="376"/>
      <c r="G244" s="377"/>
      <c r="H244" s="378"/>
      <c r="I244" s="376"/>
      <c r="J244" s="376"/>
      <c r="K244" s="376"/>
      <c r="L244" s="379"/>
      <c r="M244" s="380"/>
      <c r="N244" s="376"/>
      <c r="O244" s="376"/>
      <c r="P244" s="376"/>
      <c r="Q244" s="379"/>
      <c r="R244" s="380"/>
      <c r="S244" s="376"/>
      <c r="T244" s="376"/>
      <c r="U244" s="376"/>
      <c r="V244" s="376"/>
      <c r="W244" s="376"/>
      <c r="X244" s="2011"/>
      <c r="Y244" s="2050"/>
      <c r="Z244" s="2050"/>
      <c r="AA244" s="2050"/>
      <c r="AB244" s="2050"/>
      <c r="AC244" s="2050"/>
      <c r="AD244" s="2050"/>
      <c r="AE244" s="2050"/>
      <c r="AF244" s="2050"/>
      <c r="AG244" s="2050"/>
      <c r="AH244" s="2050"/>
      <c r="AI244" s="2050"/>
      <c r="AJ244" s="2050"/>
      <c r="AK244" s="2050"/>
      <c r="AL244" s="2050"/>
      <c r="AM244" s="2050"/>
      <c r="AN244" s="2050"/>
      <c r="AO244" s="2050"/>
      <c r="AP244" s="2050"/>
      <c r="AQ244" s="2050"/>
      <c r="AR244" s="2050"/>
      <c r="AS244" s="2050"/>
      <c r="AT244" s="2050"/>
      <c r="AU244" s="2050"/>
      <c r="AV244" s="2050"/>
      <c r="AW244" s="2050"/>
      <c r="AX244" s="2050"/>
      <c r="AY244" s="2050"/>
      <c r="AZ244" s="237"/>
      <c r="BA244" s="2113"/>
      <c r="BB244" s="175"/>
      <c r="BC244" s="494"/>
      <c r="BD244" s="435"/>
      <c r="BE244" s="435"/>
      <c r="BF244" s="435"/>
      <c r="BG244" s="495"/>
      <c r="BH244" s="503"/>
      <c r="BI244" s="435"/>
      <c r="BJ244" s="435"/>
      <c r="BK244" s="435"/>
      <c r="BL244" s="495"/>
      <c r="BM244" s="503"/>
      <c r="BN244" s="435"/>
      <c r="BO244" s="435"/>
      <c r="BP244" s="435"/>
      <c r="BQ244" s="495"/>
      <c r="BR244" s="503"/>
      <c r="BS244" s="435"/>
      <c r="BT244" s="435"/>
      <c r="BU244" s="435"/>
      <c r="BV244" s="435"/>
      <c r="BW244" s="435"/>
      <c r="BX244" s="2085"/>
      <c r="BY244" s="1824"/>
      <c r="BZ244" s="1824"/>
      <c r="CA244" s="1824"/>
      <c r="CB244" s="1824"/>
      <c r="CC244" s="1824"/>
      <c r="CD244" s="1824"/>
      <c r="CE244" s="1824"/>
      <c r="CF244" s="1824"/>
      <c r="CG244" s="1824"/>
      <c r="CH244" s="1824"/>
      <c r="CI244" s="1824"/>
      <c r="CJ244" s="1824"/>
      <c r="CK244" s="1824"/>
      <c r="CL244" s="1824"/>
      <c r="CM244" s="1824"/>
      <c r="CN244" s="1824"/>
      <c r="CO244" s="1824"/>
      <c r="CP244" s="1824"/>
      <c r="CQ244" s="1824"/>
      <c r="CR244" s="1824"/>
      <c r="CS244" s="1824"/>
      <c r="CT244" s="1824"/>
      <c r="CU244" s="1824"/>
      <c r="CV244" s="1824"/>
      <c r="CW244" s="1824"/>
      <c r="CX244" s="1824"/>
      <c r="CY244" s="1824"/>
      <c r="CZ244" s="1824"/>
    </row>
    <row r="245" s="130" customFormat="true" ht="15" customHeight="true" x14ac:dyDescent="0.2">
      <c r="A245" s="2118"/>
      <c r="B245" s="302"/>
      <c r="C245" s="375"/>
      <c r="D245" s="376"/>
      <c r="E245" s="376"/>
      <c r="F245" s="376"/>
      <c r="G245" s="377"/>
      <c r="H245" s="378"/>
      <c r="I245" s="376"/>
      <c r="J245" s="376"/>
      <c r="K245" s="376"/>
      <c r="L245" s="379"/>
      <c r="M245" s="380"/>
      <c r="N245" s="376"/>
      <c r="O245" s="376"/>
      <c r="P245" s="376"/>
      <c r="Q245" s="379"/>
      <c r="R245" s="380"/>
      <c r="S245" s="376"/>
      <c r="T245" s="376"/>
      <c r="U245" s="376"/>
      <c r="V245" s="376"/>
      <c r="W245" s="376"/>
      <c r="X245" s="2011"/>
      <c r="Y245" s="2050"/>
      <c r="Z245" s="2050"/>
      <c r="AA245" s="2050"/>
      <c r="AB245" s="2050"/>
      <c r="AC245" s="2050"/>
      <c r="AD245" s="2050"/>
      <c r="AE245" s="2050"/>
      <c r="AF245" s="2050"/>
      <c r="AG245" s="2050"/>
      <c r="AH245" s="2050"/>
      <c r="AI245" s="2050"/>
      <c r="AJ245" s="2050"/>
      <c r="AK245" s="2050"/>
      <c r="AL245" s="2050"/>
      <c r="AM245" s="2050"/>
      <c r="AN245" s="2050"/>
      <c r="AO245" s="2050"/>
      <c r="AP245" s="2050"/>
      <c r="AQ245" s="2050"/>
      <c r="AR245" s="2050"/>
      <c r="AS245" s="2050"/>
      <c r="AT245" s="2050"/>
      <c r="AU245" s="2050"/>
      <c r="AV245" s="2050"/>
      <c r="AW245" s="2050"/>
      <c r="AX245" s="2050"/>
      <c r="AY245" s="2050"/>
      <c r="AZ245" s="237"/>
      <c r="BA245" s="2113"/>
      <c r="BB245" s="175"/>
      <c r="BC245" s="494"/>
      <c r="BD245" s="435"/>
      <c r="BE245" s="435"/>
      <c r="BF245" s="435"/>
      <c r="BG245" s="495"/>
      <c r="BH245" s="503"/>
      <c r="BI245" s="435"/>
      <c r="BJ245" s="435"/>
      <c r="BK245" s="435"/>
      <c r="BL245" s="495"/>
      <c r="BM245" s="503"/>
      <c r="BN245" s="435"/>
      <c r="BO245" s="435"/>
      <c r="BP245" s="435"/>
      <c r="BQ245" s="495"/>
      <c r="BR245" s="503"/>
      <c r="BS245" s="435"/>
      <c r="BT245" s="435"/>
      <c r="BU245" s="435"/>
      <c r="BV245" s="435"/>
      <c r="BW245" s="435"/>
      <c r="BX245" s="2085"/>
      <c r="BY245" s="1824"/>
      <c r="BZ245" s="1824"/>
      <c r="CA245" s="1824"/>
      <c r="CB245" s="1824"/>
      <c r="CC245" s="1824"/>
      <c r="CD245" s="1824"/>
      <c r="CE245" s="1824"/>
      <c r="CF245" s="1824"/>
      <c r="CG245" s="1824"/>
      <c r="CH245" s="1824"/>
      <c r="CI245" s="1824"/>
      <c r="CJ245" s="1824"/>
      <c r="CK245" s="1824"/>
      <c r="CL245" s="1824"/>
      <c r="CM245" s="1824"/>
      <c r="CN245" s="1824"/>
      <c r="CO245" s="1824"/>
      <c r="CP245" s="1824"/>
      <c r="CQ245" s="1824"/>
      <c r="CR245" s="1824"/>
      <c r="CS245" s="1824"/>
      <c r="CT245" s="1824"/>
      <c r="CU245" s="1824"/>
      <c r="CV245" s="1824"/>
      <c r="CW245" s="1824"/>
      <c r="CX245" s="1824"/>
      <c r="CY245" s="1824"/>
      <c r="CZ245" s="1824"/>
    </row>
    <row r="246" s="130" customFormat="true" ht="15" customHeight="true" x14ac:dyDescent="0.2">
      <c r="A246" s="2118"/>
      <c r="B246" s="302"/>
      <c r="C246" s="375"/>
      <c r="D246" s="376"/>
      <c r="E246" s="376"/>
      <c r="F246" s="376"/>
      <c r="G246" s="377"/>
      <c r="H246" s="378"/>
      <c r="I246" s="376"/>
      <c r="J246" s="376"/>
      <c r="K246" s="376"/>
      <c r="L246" s="379"/>
      <c r="M246" s="380"/>
      <c r="N246" s="376"/>
      <c r="O246" s="376"/>
      <c r="P246" s="376"/>
      <c r="Q246" s="379"/>
      <c r="R246" s="380"/>
      <c r="S246" s="376"/>
      <c r="T246" s="376"/>
      <c r="U246" s="376"/>
      <c r="V246" s="376"/>
      <c r="W246" s="376"/>
      <c r="X246" s="2011"/>
      <c r="Y246" s="2050"/>
      <c r="Z246" s="2050"/>
      <c r="AA246" s="2050"/>
      <c r="AB246" s="2050"/>
      <c r="AC246" s="2050"/>
      <c r="AD246" s="2050"/>
      <c r="AE246" s="2050"/>
      <c r="AF246" s="2050"/>
      <c r="AG246" s="2050"/>
      <c r="AH246" s="2050"/>
      <c r="AI246" s="2050"/>
      <c r="AJ246" s="2050"/>
      <c r="AK246" s="2050"/>
      <c r="AL246" s="2050"/>
      <c r="AM246" s="2050"/>
      <c r="AN246" s="2050"/>
      <c r="AO246" s="2050"/>
      <c r="AP246" s="2050"/>
      <c r="AQ246" s="2050"/>
      <c r="AR246" s="2050"/>
      <c r="AS246" s="2050"/>
      <c r="AT246" s="2050"/>
      <c r="AU246" s="2050"/>
      <c r="AV246" s="2050"/>
      <c r="AW246" s="2050"/>
      <c r="AX246" s="2050"/>
      <c r="AY246" s="2050"/>
      <c r="AZ246" s="237"/>
      <c r="BA246" s="2113"/>
      <c r="BB246" s="175"/>
      <c r="BC246" s="494"/>
      <c r="BD246" s="435"/>
      <c r="BE246" s="435"/>
      <c r="BF246" s="435"/>
      <c r="BG246" s="495"/>
      <c r="BH246" s="503"/>
      <c r="BI246" s="435"/>
      <c r="BJ246" s="435"/>
      <c r="BK246" s="435"/>
      <c r="BL246" s="495"/>
      <c r="BM246" s="503"/>
      <c r="BN246" s="435"/>
      <c r="BO246" s="435"/>
      <c r="BP246" s="435"/>
      <c r="BQ246" s="495"/>
      <c r="BR246" s="503"/>
      <c r="BS246" s="435"/>
      <c r="BT246" s="435"/>
      <c r="BU246" s="435"/>
      <c r="BV246" s="435"/>
      <c r="BW246" s="435"/>
      <c r="BX246" s="2085"/>
      <c r="BY246" s="1824"/>
      <c r="BZ246" s="1824"/>
      <c r="CA246" s="1824"/>
      <c r="CB246" s="1824"/>
      <c r="CC246" s="1824"/>
      <c r="CD246" s="1824"/>
      <c r="CE246" s="1824"/>
      <c r="CF246" s="1824"/>
      <c r="CG246" s="1824"/>
      <c r="CH246" s="1824"/>
      <c r="CI246" s="1824"/>
      <c r="CJ246" s="1824"/>
      <c r="CK246" s="1824"/>
      <c r="CL246" s="1824"/>
      <c r="CM246" s="1824"/>
      <c r="CN246" s="1824"/>
      <c r="CO246" s="1824"/>
      <c r="CP246" s="1824"/>
      <c r="CQ246" s="1824"/>
      <c r="CR246" s="1824"/>
      <c r="CS246" s="1824"/>
      <c r="CT246" s="1824"/>
      <c r="CU246" s="1824"/>
      <c r="CV246" s="1824"/>
      <c r="CW246" s="1824"/>
      <c r="CX246" s="1824"/>
      <c r="CY246" s="1824"/>
      <c r="CZ246" s="1824"/>
    </row>
    <row r="247" s="130" customFormat="true" ht="15" customHeight="true" x14ac:dyDescent="0.2">
      <c r="A247" s="2118"/>
      <c r="B247" s="302"/>
      <c r="C247" s="375"/>
      <c r="D247" s="376"/>
      <c r="E247" s="376"/>
      <c r="F247" s="376"/>
      <c r="G247" s="377"/>
      <c r="H247" s="378"/>
      <c r="I247" s="376"/>
      <c r="J247" s="376"/>
      <c r="K247" s="376"/>
      <c r="L247" s="379"/>
      <c r="M247" s="380"/>
      <c r="N247" s="376"/>
      <c r="O247" s="376"/>
      <c r="P247" s="376"/>
      <c r="Q247" s="379"/>
      <c r="R247" s="380"/>
      <c r="S247" s="376"/>
      <c r="T247" s="376"/>
      <c r="U247" s="376"/>
      <c r="V247" s="376"/>
      <c r="W247" s="376"/>
      <c r="X247" s="2011"/>
      <c r="Y247" s="2050"/>
      <c r="Z247" s="2050"/>
      <c r="AA247" s="2050"/>
      <c r="AB247" s="2050"/>
      <c r="AC247" s="2050"/>
      <c r="AD247" s="2050"/>
      <c r="AE247" s="2050"/>
      <c r="AF247" s="2050"/>
      <c r="AG247" s="2050"/>
      <c r="AH247" s="2050"/>
      <c r="AI247" s="2050"/>
      <c r="AJ247" s="2050"/>
      <c r="AK247" s="2050"/>
      <c r="AL247" s="2050"/>
      <c r="AM247" s="2050"/>
      <c r="AN247" s="2050"/>
      <c r="AO247" s="2050"/>
      <c r="AP247" s="2050"/>
      <c r="AQ247" s="2050"/>
      <c r="AR247" s="2050"/>
      <c r="AS247" s="2050"/>
      <c r="AT247" s="2050"/>
      <c r="AU247" s="2050"/>
      <c r="AV247" s="2050"/>
      <c r="AW247" s="2050"/>
      <c r="AX247" s="2050"/>
      <c r="AY247" s="2050"/>
      <c r="AZ247" s="237"/>
      <c r="BA247" s="2113"/>
      <c r="BB247" s="175"/>
      <c r="BC247" s="494"/>
      <c r="BD247" s="435"/>
      <c r="BE247" s="435"/>
      <c r="BF247" s="435"/>
      <c r="BG247" s="495"/>
      <c r="BH247" s="503"/>
      <c r="BI247" s="435"/>
      <c r="BJ247" s="435"/>
      <c r="BK247" s="435"/>
      <c r="BL247" s="495"/>
      <c r="BM247" s="503"/>
      <c r="BN247" s="435"/>
      <c r="BO247" s="435"/>
      <c r="BP247" s="435"/>
      <c r="BQ247" s="495"/>
      <c r="BR247" s="503"/>
      <c r="BS247" s="435"/>
      <c r="BT247" s="435"/>
      <c r="BU247" s="435"/>
      <c r="BV247" s="435"/>
      <c r="BW247" s="435"/>
      <c r="BX247" s="2085"/>
      <c r="BY247" s="1824"/>
      <c r="BZ247" s="1824"/>
      <c r="CA247" s="1824"/>
      <c r="CB247" s="1824"/>
      <c r="CC247" s="1824"/>
      <c r="CD247" s="1824"/>
      <c r="CE247" s="1824"/>
      <c r="CF247" s="1824"/>
      <c r="CG247" s="1824"/>
      <c r="CH247" s="1824"/>
      <c r="CI247" s="1824"/>
      <c r="CJ247" s="1824"/>
      <c r="CK247" s="1824"/>
      <c r="CL247" s="1824"/>
      <c r="CM247" s="1824"/>
      <c r="CN247" s="1824"/>
      <c r="CO247" s="1824"/>
      <c r="CP247" s="1824"/>
      <c r="CQ247" s="1824"/>
      <c r="CR247" s="1824"/>
      <c r="CS247" s="1824"/>
      <c r="CT247" s="1824"/>
      <c r="CU247" s="1824"/>
      <c r="CV247" s="1824"/>
      <c r="CW247" s="1824"/>
      <c r="CX247" s="1824"/>
      <c r="CY247" s="1824"/>
      <c r="CZ247" s="1824"/>
    </row>
    <row r="248" s="130" customFormat="true" ht="15" customHeight="true" x14ac:dyDescent="0.2">
      <c r="A248" s="283"/>
      <c r="B248" s="303"/>
      <c r="C248" s="381"/>
      <c r="D248" s="382"/>
      <c r="E248" s="382"/>
      <c r="F248" s="382"/>
      <c r="G248" s="383"/>
      <c r="H248" s="384"/>
      <c r="I248" s="382"/>
      <c r="J248" s="382"/>
      <c r="K248" s="382"/>
      <c r="L248" s="385"/>
      <c r="M248" s="386"/>
      <c r="N248" s="382"/>
      <c r="O248" s="382"/>
      <c r="P248" s="382"/>
      <c r="Q248" s="385"/>
      <c r="R248" s="386"/>
      <c r="S248" s="382"/>
      <c r="T248" s="382"/>
      <c r="U248" s="382"/>
      <c r="V248" s="382"/>
      <c r="W248" s="382"/>
      <c r="X248" s="2012"/>
      <c r="Y248" s="2050"/>
      <c r="Z248" s="2050"/>
      <c r="AA248" s="2050"/>
      <c r="AB248" s="2050"/>
      <c r="AC248" s="2050"/>
      <c r="AD248" s="2050"/>
      <c r="AE248" s="2050"/>
      <c r="AF248" s="2050"/>
      <c r="AG248" s="2050"/>
      <c r="AH248" s="2050"/>
      <c r="AI248" s="2050"/>
      <c r="AJ248" s="2050"/>
      <c r="AK248" s="2050"/>
      <c r="AL248" s="2050"/>
      <c r="AM248" s="2050"/>
      <c r="AN248" s="2050"/>
      <c r="AO248" s="2050"/>
      <c r="AP248" s="2050"/>
      <c r="AQ248" s="2050"/>
      <c r="AR248" s="2050"/>
      <c r="AS248" s="2050"/>
      <c r="AT248" s="2050"/>
      <c r="AU248" s="2050"/>
      <c r="AV248" s="2050"/>
      <c r="AW248" s="2050"/>
      <c r="AX248" s="2050"/>
      <c r="AY248" s="2050"/>
      <c r="AZ248" s="237"/>
      <c r="BA248" s="2113"/>
      <c r="BB248" s="175"/>
      <c r="BC248" s="496"/>
      <c r="BD248" s="497"/>
      <c r="BE248" s="497"/>
      <c r="BF248" s="497"/>
      <c r="BG248" s="498"/>
      <c r="BH248" s="504"/>
      <c r="BI248" s="497"/>
      <c r="BJ248" s="497"/>
      <c r="BK248" s="497"/>
      <c r="BL248" s="498"/>
      <c r="BM248" s="504"/>
      <c r="BN248" s="497"/>
      <c r="BO248" s="497"/>
      <c r="BP248" s="497"/>
      <c r="BQ248" s="498"/>
      <c r="BR248" s="504"/>
      <c r="BS248" s="497"/>
      <c r="BT248" s="497"/>
      <c r="BU248" s="497"/>
      <c r="BV248" s="497"/>
      <c r="BW248" s="497"/>
      <c r="BX248" s="2086"/>
      <c r="BY248" s="1824"/>
      <c r="BZ248" s="1824"/>
      <c r="CA248" s="1824"/>
      <c r="CB248" s="1824"/>
      <c r="CC248" s="1824"/>
      <c r="CD248" s="1824"/>
      <c r="CE248" s="1824"/>
      <c r="CF248" s="1824"/>
      <c r="CG248" s="1824"/>
      <c r="CH248" s="1824"/>
      <c r="CI248" s="1824"/>
      <c r="CJ248" s="1824"/>
      <c r="CK248" s="1824"/>
      <c r="CL248" s="1824"/>
      <c r="CM248" s="1824"/>
      <c r="CN248" s="1824"/>
      <c r="CO248" s="1824"/>
      <c r="CP248" s="1824"/>
      <c r="CQ248" s="1824"/>
      <c r="CR248" s="1824"/>
      <c r="CS248" s="1824"/>
      <c r="CT248" s="1824"/>
      <c r="CU248" s="1824"/>
      <c r="CV248" s="1824"/>
      <c r="CW248" s="1824"/>
      <c r="CX248" s="1824"/>
      <c r="CY248" s="1824"/>
      <c r="CZ248" s="1824"/>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14"/>
      <c r="S249" s="132"/>
      <c r="T249" s="132"/>
      <c r="U249" s="132"/>
      <c r="V249" s="132"/>
      <c r="W249" s="132"/>
      <c r="X249" s="132"/>
      <c r="Y249" s="237"/>
      <c r="Z249" s="237"/>
      <c r="AA249" s="237"/>
      <c r="AB249" s="237"/>
      <c r="AC249" s="237"/>
      <c r="AD249" s="237"/>
      <c r="AE249" s="237"/>
      <c r="AF249" s="237"/>
      <c r="AG249" s="237"/>
      <c r="AH249" s="237"/>
      <c r="AI249" s="237"/>
      <c r="AJ249" s="237"/>
      <c r="AK249" s="237"/>
      <c r="AL249" s="237"/>
      <c r="AM249" s="237"/>
      <c r="AN249" s="237"/>
      <c r="AO249" s="237"/>
      <c r="AP249" s="237"/>
      <c r="AQ249" s="237"/>
      <c r="AR249" s="237"/>
      <c r="AS249" s="237"/>
      <c r="AT249" s="237"/>
      <c r="AU249" s="237"/>
      <c r="AV249" s="237"/>
      <c r="AW249" s="237"/>
      <c r="AX249" s="237"/>
      <c r="AY249" s="237"/>
      <c r="AZ249" s="237"/>
      <c r="BA249" s="132"/>
      <c r="BX249" s="132"/>
      <c r="BY249" s="237"/>
      <c r="BZ249" s="237"/>
      <c r="CA249" s="237"/>
      <c r="CB249" s="237"/>
      <c r="CC249" s="237"/>
      <c r="CD249" s="237"/>
      <c r="CE249" s="237"/>
      <c r="CF249" s="237"/>
      <c r="CG249" s="237"/>
      <c r="CH249" s="237"/>
      <c r="CI249" s="237"/>
      <c r="CJ249" s="237"/>
      <c r="CK249" s="237"/>
      <c r="CL249" s="237"/>
      <c r="CM249" s="237"/>
      <c r="CN249" s="237"/>
      <c r="CO249" s="237"/>
      <c r="CP249" s="237"/>
      <c r="CQ249" s="237"/>
      <c r="CR249" s="237"/>
      <c r="CS249" s="237"/>
      <c r="CT249" s="237"/>
      <c r="CU249" s="237"/>
      <c r="CV249" s="237"/>
      <c r="CW249" s="237"/>
      <c r="CX249" s="237"/>
      <c r="CY249" s="237"/>
      <c r="CZ249" s="237"/>
    </row>
    <row r="250" ht="19.15" customHeight="true" x14ac:dyDescent="0.2">
      <c r="R250" s="452"/>
      <c r="S250" s="452"/>
      <c r="T250" s="452"/>
      <c r="U250" s="452"/>
      <c r="V250" s="452"/>
      <c r="W250" s="452"/>
      <c r="X250" s="452"/>
    </row>
    <row r="251" ht="22.5" customHeight="true" x14ac:dyDescent="0.35">
      <c r="A251" s="2290" t="str">
        <f>A1026</f>
        <v>Tunisia</v>
      </c>
      <c r="B251" s="2291"/>
      <c r="R251" s="452"/>
      <c r="S251" s="452"/>
      <c r="T251" s="452"/>
      <c r="U251" s="452"/>
      <c r="V251" s="452"/>
      <c r="W251" s="452"/>
      <c r="X251" s="452"/>
    </row>
    <row r="252" ht="22.5" customHeight="true" x14ac:dyDescent="0.35">
      <c r="A252" s="255" t="str">
        <f>A1034</f>
        <v>2018</v>
      </c>
      <c r="B252" s="139"/>
      <c r="R252" s="452"/>
      <c r="S252" s="452"/>
      <c r="T252" s="452"/>
      <c r="U252" s="452"/>
      <c r="V252" s="452"/>
      <c r="W252" s="452"/>
      <c r="X252" s="452"/>
    </row>
    <row r="253" ht="22.5" customHeight="true" x14ac:dyDescent="0.35">
      <c r="A253" s="2578" t="s">
        <v>129</v>
      </c>
      <c r="B253" s="2579"/>
      <c r="R253" s="452"/>
      <c r="S253" s="452"/>
      <c r="T253" s="452"/>
      <c r="U253" s="452"/>
      <c r="V253" s="452"/>
      <c r="W253" s="452"/>
      <c r="X253" s="452"/>
    </row>
    <row r="254" ht="22.5" customHeight="true" x14ac:dyDescent="0.35">
      <c r="A254" s="2578" t="s">
        <v>97</v>
      </c>
      <c r="B254" s="2579"/>
      <c r="R254" s="452"/>
      <c r="S254" s="452"/>
      <c r="T254" s="452"/>
      <c r="U254" s="452"/>
      <c r="V254" s="452"/>
      <c r="W254" s="452"/>
      <c r="X254" s="452"/>
    </row>
    <row r="255" ht="15" customHeight="true" x14ac:dyDescent="0.2">
      <c r="A255" s="2580" t="s">
        <v>98</v>
      </c>
      <c r="B255" s="2581"/>
      <c r="R255" s="452"/>
      <c r="S255" s="452"/>
      <c r="T255" s="452"/>
      <c r="U255" s="452"/>
      <c r="V255" s="452"/>
      <c r="W255" s="452"/>
      <c r="X255" s="452"/>
    </row>
    <row r="256" ht="15" customHeight="true" x14ac:dyDescent="0.2">
      <c r="A256" s="152" t="s">
        <v>40</v>
      </c>
      <c r="B256" s="151"/>
      <c r="R256" s="452"/>
      <c r="S256" s="452"/>
      <c r="T256" s="452"/>
      <c r="U256" s="452"/>
      <c r="V256" s="452"/>
      <c r="W256" s="452"/>
      <c r="X256" s="452"/>
    </row>
    <row r="257" ht="18" customHeight="true" x14ac:dyDescent="0.2">
      <c r="A257" s="150" t="s">
        <v>39</v>
      </c>
      <c r="B257" s="153"/>
      <c r="R257" s="452"/>
      <c r="S257" s="452"/>
      <c r="T257" s="452"/>
      <c r="U257" s="452"/>
      <c r="V257" s="452"/>
      <c r="W257" s="452"/>
      <c r="X257" s="452"/>
    </row>
    <row r="258" ht="18" customHeight="true" x14ac:dyDescent="0.2">
      <c r="A258" s="243" t="s">
        <v>136</v>
      </c>
      <c r="B258" s="244" t="str">
        <f>A1025</f>
        <v>MICS18</v>
      </c>
      <c r="R258" s="452"/>
      <c r="S258" s="452"/>
      <c r="T258" s="452"/>
      <c r="U258" s="452"/>
      <c r="V258" s="452"/>
      <c r="W258" s="452"/>
      <c r="X258" s="452"/>
    </row>
    <row r="259" s="130" customFormat="true" ht="15" customHeight="true" x14ac:dyDescent="0.2">
      <c r="A259" s="137" t="s">
        <v>85</v>
      </c>
      <c r="B259" s="227"/>
      <c r="C259" s="2570" t="s">
        <v>115</v>
      </c>
      <c r="D259" s="2571"/>
      <c r="E259" s="2571"/>
      <c r="F259" s="2571"/>
      <c r="G259" s="2572"/>
      <c r="H259" s="2573" t="s">
        <v>38</v>
      </c>
      <c r="I259" s="2574"/>
      <c r="J259" s="2574"/>
      <c r="K259" s="2574"/>
      <c r="L259" s="2575"/>
      <c r="M259" s="2573" t="s">
        <v>37</v>
      </c>
      <c r="N259" s="2574"/>
      <c r="O259" s="2574"/>
      <c r="P259" s="2574"/>
      <c r="Q259" s="2576"/>
      <c r="R259" s="727" t="s">
        <v>141</v>
      </c>
      <c r="S259" s="447"/>
      <c r="T259" s="447"/>
      <c r="U259" s="447"/>
      <c r="V259" s="447"/>
      <c r="W259" s="447"/>
      <c r="X259" s="447"/>
      <c r="Y259" s="1923"/>
      <c r="Z259" s="237"/>
      <c r="AA259" s="237"/>
      <c r="AB259" s="237"/>
      <c r="AC259" s="237"/>
      <c r="AD259" s="237"/>
      <c r="AE259" s="237"/>
      <c r="AF259" s="237"/>
      <c r="AG259" s="237"/>
      <c r="AH259" s="237"/>
      <c r="AI259" s="237"/>
      <c r="AJ259" s="237"/>
      <c r="AK259" s="237"/>
      <c r="AL259" s="237"/>
      <c r="AM259" s="237"/>
      <c r="AN259" s="237"/>
      <c r="AO259" s="237"/>
      <c r="AP259" s="237"/>
      <c r="AQ259" s="237"/>
      <c r="AR259" s="237"/>
      <c r="AS259" s="237"/>
      <c r="AT259" s="237"/>
      <c r="AU259" s="237"/>
      <c r="AV259" s="237"/>
      <c r="AW259" s="237"/>
      <c r="AX259" s="237"/>
      <c r="AY259" s="237"/>
      <c r="AZ259" s="237"/>
      <c r="BA259" s="239" t="s">
        <v>131</v>
      </c>
      <c r="BB259" s="137" t="s">
        <v>85</v>
      </c>
      <c r="BC259" s="2420" t="s">
        <v>115</v>
      </c>
      <c r="BD259" s="2421"/>
      <c r="BE259" s="2421"/>
      <c r="BF259" s="2421"/>
      <c r="BG259" s="2422"/>
      <c r="BH259" s="2423" t="s">
        <v>38</v>
      </c>
      <c r="BI259" s="2421"/>
      <c r="BJ259" s="2421"/>
      <c r="BK259" s="2421"/>
      <c r="BL259" s="2422"/>
      <c r="BM259" s="2423" t="s">
        <v>37</v>
      </c>
      <c r="BN259" s="2421"/>
      <c r="BO259" s="2421"/>
      <c r="BP259" s="2421"/>
      <c r="BQ259" s="2422"/>
      <c r="BR259" s="729" t="s">
        <v>141</v>
      </c>
      <c r="BS259" s="516"/>
      <c r="BT259" s="516"/>
      <c r="BU259" s="516"/>
      <c r="BV259" s="516"/>
      <c r="BW259" s="516"/>
      <c r="BX259" s="516"/>
      <c r="BY259" s="1916"/>
      <c r="BZ259" s="237"/>
      <c r="CA259" s="237"/>
      <c r="CB259" s="237"/>
      <c r="CC259" s="237"/>
      <c r="CD259" s="237"/>
      <c r="CE259" s="237"/>
      <c r="CF259" s="237"/>
      <c r="CG259" s="237"/>
      <c r="CH259" s="237"/>
      <c r="CI259" s="237"/>
      <c r="CJ259" s="237"/>
      <c r="CK259" s="237"/>
      <c r="CL259" s="237"/>
      <c r="CM259" s="237"/>
      <c r="CN259" s="237"/>
      <c r="CO259" s="237"/>
      <c r="CP259" s="237"/>
      <c r="CQ259" s="237"/>
      <c r="CR259" s="237"/>
      <c r="CS259" s="237"/>
      <c r="CT259" s="237"/>
      <c r="CU259" s="237"/>
      <c r="CV259" s="237"/>
      <c r="CW259" s="237"/>
      <c r="CX259" s="237"/>
      <c r="CY259" s="237"/>
      <c r="CZ259" s="237"/>
    </row>
    <row r="260" s="130" customFormat="true" ht="24" x14ac:dyDescent="0.2">
      <c r="A260" s="209" t="s">
        <v>88</v>
      </c>
      <c r="B260" s="208"/>
      <c r="C260" s="439" t="s">
        <v>0</v>
      </c>
      <c r="D260" s="410" t="s">
        <v>1</v>
      </c>
      <c r="E260" s="410" t="s">
        <v>2</v>
      </c>
      <c r="F260" s="410" t="s">
        <v>3</v>
      </c>
      <c r="G260" s="440" t="s">
        <v>4</v>
      </c>
      <c r="H260" s="441" t="s">
        <v>0</v>
      </c>
      <c r="I260" s="192" t="s">
        <v>1</v>
      </c>
      <c r="J260" s="192" t="s">
        <v>2</v>
      </c>
      <c r="K260" s="192" t="s">
        <v>3</v>
      </c>
      <c r="L260" s="442" t="s">
        <v>4</v>
      </c>
      <c r="M260" s="441" t="s">
        <v>0</v>
      </c>
      <c r="N260" s="192" t="s">
        <v>1</v>
      </c>
      <c r="O260" s="192" t="s">
        <v>2</v>
      </c>
      <c r="P260" s="192" t="s">
        <v>3</v>
      </c>
      <c r="Q260" s="193" t="s">
        <v>4</v>
      </c>
      <c r="R260" s="441" t="s">
        <v>351</v>
      </c>
      <c r="S260" s="192" t="s">
        <v>352</v>
      </c>
      <c r="T260" s="192" t="s">
        <v>353</v>
      </c>
      <c r="U260" s="192" t="s">
        <v>354</v>
      </c>
      <c r="V260" s="192" t="s">
        <v>355</v>
      </c>
      <c r="W260" s="192" t="s">
        <v>356</v>
      </c>
      <c r="X260" s="2013" t="s">
        <v>357</v>
      </c>
      <c r="Y260" s="2051"/>
      <c r="Z260" s="2051"/>
      <c r="AA260" s="2051"/>
      <c r="AB260" s="2051"/>
      <c r="AC260" s="2051"/>
      <c r="AD260" s="2051"/>
      <c r="AE260" s="2051"/>
      <c r="AF260" s="2051"/>
      <c r="AG260" s="2051"/>
      <c r="AH260" s="2051"/>
      <c r="AI260" s="2051"/>
      <c r="AJ260" s="2051"/>
      <c r="AK260" s="2051"/>
      <c r="AL260" s="2051"/>
      <c r="AM260" s="2051"/>
      <c r="AN260" s="2051"/>
      <c r="AO260" s="2051"/>
      <c r="AP260" s="2051"/>
      <c r="AQ260" s="2051"/>
      <c r="AR260" s="2051"/>
      <c r="AS260" s="2051"/>
      <c r="AT260" s="2051"/>
      <c r="AU260" s="2051"/>
      <c r="AV260" s="2051"/>
      <c r="AW260" s="2051"/>
      <c r="AX260" s="2051"/>
      <c r="AY260" s="2051"/>
      <c r="AZ260" s="237"/>
      <c r="BA260" s="224" t="s">
        <v>119</v>
      </c>
      <c r="BB260" s="223"/>
      <c r="BC260" s="513" t="s">
        <v>0</v>
      </c>
      <c r="BD260" s="194" t="s">
        <v>1</v>
      </c>
      <c r="BE260" s="194" t="s">
        <v>2</v>
      </c>
      <c r="BF260" s="194" t="s">
        <v>3</v>
      </c>
      <c r="BG260" s="514" t="s">
        <v>4</v>
      </c>
      <c r="BH260" s="515" t="s">
        <v>0</v>
      </c>
      <c r="BI260" s="194" t="s">
        <v>1</v>
      </c>
      <c r="BJ260" s="194" t="s">
        <v>2</v>
      </c>
      <c r="BK260" s="194" t="s">
        <v>3</v>
      </c>
      <c r="BL260" s="514" t="s">
        <v>4</v>
      </c>
      <c r="BM260" s="515" t="s">
        <v>0</v>
      </c>
      <c r="BN260" s="194" t="s">
        <v>1</v>
      </c>
      <c r="BO260" s="194" t="s">
        <v>2</v>
      </c>
      <c r="BP260" s="194" t="s">
        <v>3</v>
      </c>
      <c r="BQ260" s="514" t="s">
        <v>4</v>
      </c>
      <c r="BR260" s="515" t="s">
        <v>351</v>
      </c>
      <c r="BS260" s="194" t="s">
        <v>352</v>
      </c>
      <c r="BT260" s="194" t="s">
        <v>353</v>
      </c>
      <c r="BU260" s="194" t="s">
        <v>354</v>
      </c>
      <c r="BV260" s="194" t="s">
        <v>355</v>
      </c>
      <c r="BW260" s="194" t="s">
        <v>356</v>
      </c>
      <c r="BX260" s="2087" t="s">
        <v>357</v>
      </c>
      <c r="BY260" s="1825"/>
      <c r="BZ260" s="1825"/>
      <c r="CA260" s="1825"/>
      <c r="CB260" s="1825"/>
      <c r="CC260" s="1825"/>
      <c r="CD260" s="1825"/>
      <c r="CE260" s="1825"/>
      <c r="CF260" s="1825"/>
      <c r="CG260" s="1825"/>
      <c r="CH260" s="1825"/>
      <c r="CI260" s="1825"/>
      <c r="CJ260" s="1825"/>
      <c r="CK260" s="1825"/>
      <c r="CL260" s="1825"/>
      <c r="CM260" s="1825"/>
      <c r="CN260" s="1825"/>
      <c r="CO260" s="1825"/>
      <c r="CP260" s="1825"/>
      <c r="CQ260" s="1825"/>
      <c r="CR260" s="1825"/>
      <c r="CS260" s="1825"/>
      <c r="CT260" s="1825"/>
      <c r="CU260" s="1825"/>
      <c r="CV260" s="1825"/>
      <c r="CW260" s="1825"/>
      <c r="CX260" s="1825"/>
      <c r="CY260" s="1825"/>
      <c r="CZ260" s="1825"/>
    </row>
    <row r="261" s="130" customFormat="true" ht="15" customHeight="true" x14ac:dyDescent="0.2">
      <c r="A261" s="2589" t="s">
        <v>73</v>
      </c>
      <c r="B261" s="154" t="s">
        <v>49</v>
      </c>
      <c r="C261" s="534">
        <v>55.973822972153755</v>
      </c>
      <c r="D261" s="554">
        <v>54.513878639726755</v>
      </c>
      <c r="E261" s="554">
        <v>55.192769573009869</v>
      </c>
      <c r="F261" s="554">
        <v>57.309577155763613</v>
      </c>
      <c r="G261" s="575">
        <v>59.094660436422622</v>
      </c>
      <c r="H261" s="594">
        <v>54.007554877159833</v>
      </c>
      <c r="I261" s="554">
        <v>58.979561488776191</v>
      </c>
      <c r="J261" s="554">
        <v>52.028607839708208</v>
      </c>
      <c r="K261" s="554">
        <v>57.073527003039381</v>
      </c>
      <c r="L261" s="575">
        <v>60.580657941311124</v>
      </c>
      <c r="M261" s="594">
        <v>57.438816093165244</v>
      </c>
      <c r="N261" s="554">
        <v>59.580557520544339</v>
      </c>
      <c r="O261" s="554">
        <v>58.515345059811864</v>
      </c>
      <c r="P261" s="554">
        <v>53.752686200203279</v>
      </c>
      <c r="Q261" s="629">
        <v>53.159376920636973</v>
      </c>
      <c r="R261" s="594">
        <v>63.240105000780879</v>
      </c>
      <c r="S261" s="554">
        <v>58.768413795619502</v>
      </c>
      <c r="T261" s="554">
        <v>49.003808101811011</v>
      </c>
      <c r="U261" s="554">
        <v>48.635703574780479</v>
      </c>
      <c r="V261" s="554">
        <v>51.403982541261136</v>
      </c>
      <c r="W261" s="554">
        <v>71.195355797479138</v>
      </c>
      <c r="X261" s="2014">
        <v>55.293868840857442</v>
      </c>
      <c r="Y261" s="2052"/>
      <c r="Z261" s="2052"/>
      <c r="AA261" s="2052"/>
      <c r="AB261" s="2052"/>
      <c r="AC261" s="2052"/>
      <c r="AD261" s="2052"/>
      <c r="AE261" s="2052"/>
      <c r="AF261" s="2052"/>
      <c r="AG261" s="2052"/>
      <c r="AH261" s="2052"/>
      <c r="AI261" s="2052"/>
      <c r="AJ261" s="2052"/>
      <c r="AK261" s="2052"/>
      <c r="AL261" s="2052"/>
      <c r="AM261" s="2052"/>
      <c r="AN261" s="2052"/>
      <c r="AO261" s="2052"/>
      <c r="AP261" s="2052"/>
      <c r="AQ261" s="2052"/>
      <c r="AR261" s="2052"/>
      <c r="AS261" s="2052"/>
      <c r="AT261" s="2052"/>
      <c r="AU261" s="2052"/>
      <c r="AV261" s="2052"/>
      <c r="AW261" s="2052"/>
      <c r="AX261" s="2052"/>
      <c r="AY261" s="2052"/>
      <c r="AZ261" s="237"/>
      <c r="BA261" s="2425" t="s">
        <v>73</v>
      </c>
      <c r="BB261" s="418" t="s">
        <v>49</v>
      </c>
      <c r="BC261" s="647">
        <v>731.21322297524898</v>
      </c>
      <c r="BD261" s="665">
        <v>704.91527326894447</v>
      </c>
      <c r="BE261" s="665">
        <v>631.10349907618797</v>
      </c>
      <c r="BF261" s="665">
        <v>614.94587470146132</v>
      </c>
      <c r="BG261" s="684">
        <v>503.11913192648308</v>
      </c>
      <c r="BH261" s="703">
        <v>476.48467882471823</v>
      </c>
      <c r="BI261" s="665">
        <v>491.70200282640917</v>
      </c>
      <c r="BJ261" s="665">
        <v>441.91551203573562</v>
      </c>
      <c r="BK261" s="665">
        <v>433.41859675652643</v>
      </c>
      <c r="BL261" s="684">
        <v>370.52280194198471</v>
      </c>
      <c r="BM261" s="703">
        <v>139.8072313307444</v>
      </c>
      <c r="BN261" s="665">
        <v>187.96312597992633</v>
      </c>
      <c r="BO261" s="665">
        <v>198.46186493265691</v>
      </c>
      <c r="BP261" s="665">
        <v>203.21334446453088</v>
      </c>
      <c r="BQ261" s="684">
        <v>241.80784285508679</v>
      </c>
      <c r="BR261" s="703">
        <v>904.40448151708665</v>
      </c>
      <c r="BS261" s="665">
        <v>407.40800663599941</v>
      </c>
      <c r="BT261" s="665">
        <v>648.75673489919268</v>
      </c>
      <c r="BU261" s="665">
        <v>408.40775137565612</v>
      </c>
      <c r="BV261" s="665">
        <v>325.93658847083589</v>
      </c>
      <c r="BW261" s="665">
        <v>348.10884705949724</v>
      </c>
      <c r="BX261" s="2088">
        <v>142.27459199005304</v>
      </c>
      <c r="BY261" s="2107"/>
      <c r="BZ261" s="2107"/>
      <c r="CA261" s="2107"/>
      <c r="CB261" s="2107"/>
      <c r="CC261" s="2107"/>
      <c r="CD261" s="2107"/>
      <c r="CE261" s="2107"/>
      <c r="CF261" s="2107"/>
      <c r="CG261" s="2107"/>
      <c r="CH261" s="2107"/>
      <c r="CI261" s="2107"/>
      <c r="CJ261" s="2107"/>
      <c r="CK261" s="2107"/>
      <c r="CL261" s="2107"/>
      <c r="CM261" s="2107"/>
      <c r="CN261" s="2107"/>
      <c r="CO261" s="2107"/>
      <c r="CP261" s="2107"/>
      <c r="CQ261" s="2107"/>
      <c r="CR261" s="2107"/>
      <c r="CS261" s="2107"/>
      <c r="CT261" s="2107"/>
      <c r="CU261" s="2107"/>
      <c r="CV261" s="2107"/>
      <c r="CW261" s="2107"/>
      <c r="CX261" s="2107"/>
      <c r="CY261" s="2107"/>
      <c r="CZ261" s="1826"/>
    </row>
    <row r="262" s="130" customFormat="true" ht="15" customHeight="true" x14ac:dyDescent="0.2">
      <c r="A262" s="2587"/>
      <c r="B262" s="155" t="s">
        <v>48</v>
      </c>
      <c r="C262" s="535">
        <v>43.846223966859306</v>
      </c>
      <c r="D262" s="555">
        <v>45.311664692484669</v>
      </c>
      <c r="E262" s="555">
        <v>44.724272946211485</v>
      </c>
      <c r="F262" s="555">
        <v>42.592397966638814</v>
      </c>
      <c r="G262" s="576">
        <v>40.851083066106249</v>
      </c>
      <c r="H262" s="595">
        <v>45.725990119358357</v>
      </c>
      <c r="I262" s="555">
        <v>41.02043851122346</v>
      </c>
      <c r="J262" s="555">
        <v>47.705796870077002</v>
      </c>
      <c r="K262" s="555">
        <v>42.926472996960086</v>
      </c>
      <c r="L262" s="576">
        <v>39.231941741929546</v>
      </c>
      <c r="M262" s="595">
        <v>42.56118390683487</v>
      </c>
      <c r="N262" s="555">
        <v>40.419442479455689</v>
      </c>
      <c r="O262" s="555">
        <v>41.096591749536238</v>
      </c>
      <c r="P262" s="555">
        <v>46.24731379979665</v>
      </c>
      <c r="Q262" s="630">
        <v>46.84062307936312</v>
      </c>
      <c r="R262" s="595">
        <v>36.669397683235701</v>
      </c>
      <c r="S262" s="555">
        <v>40.837650096190458</v>
      </c>
      <c r="T262" s="555">
        <v>50.996191898188755</v>
      </c>
      <c r="U262" s="555">
        <v>51.218068464824661</v>
      </c>
      <c r="V262" s="555">
        <v>48.446415387100565</v>
      </c>
      <c r="W262" s="555">
        <v>28.804644202520969</v>
      </c>
      <c r="X262" s="2015">
        <v>44.369025162599002</v>
      </c>
      <c r="Y262" s="2053"/>
      <c r="Z262" s="2053"/>
      <c r="AA262" s="2053"/>
      <c r="AB262" s="2053"/>
      <c r="AC262" s="2053"/>
      <c r="AD262" s="2053"/>
      <c r="AE262" s="2053"/>
      <c r="AF262" s="2053"/>
      <c r="AG262" s="2053"/>
      <c r="AH262" s="2053"/>
      <c r="AI262" s="2053"/>
      <c r="AJ262" s="2053"/>
      <c r="AK262" s="2053"/>
      <c r="AL262" s="2053"/>
      <c r="AM262" s="2053"/>
      <c r="AN262" s="2053"/>
      <c r="AO262" s="2053"/>
      <c r="AP262" s="2053"/>
      <c r="AQ262" s="2053"/>
      <c r="AR262" s="2053"/>
      <c r="AS262" s="2053"/>
      <c r="AT262" s="2053"/>
      <c r="AU262" s="2053"/>
      <c r="AV262" s="2053"/>
      <c r="AW262" s="2053"/>
      <c r="AX262" s="2053"/>
      <c r="AY262" s="2053"/>
      <c r="AZ262" s="237"/>
      <c r="BA262" s="2397"/>
      <c r="BB262" s="419" t="s">
        <v>48</v>
      </c>
      <c r="BC262" s="536">
        <v>572.78450960999567</v>
      </c>
      <c r="BD262" s="666">
        <v>585.92206784744951</v>
      </c>
      <c r="BE262" s="666">
        <v>511.40113765545374</v>
      </c>
      <c r="BF262" s="666">
        <v>457.02691806710214</v>
      </c>
      <c r="BG262" s="685">
        <v>347.79726795431998</v>
      </c>
      <c r="BH262" s="704">
        <v>403.42010975169859</v>
      </c>
      <c r="BI262" s="666">
        <v>341.98002263249214</v>
      </c>
      <c r="BJ262" s="666">
        <v>405.19884206517543</v>
      </c>
      <c r="BK262" s="666">
        <v>325.98531520679575</v>
      </c>
      <c r="BL262" s="685">
        <v>239.95000176338195</v>
      </c>
      <c r="BM262" s="704">
        <v>103.59477595293373</v>
      </c>
      <c r="BN262" s="666">
        <v>127.51416023901119</v>
      </c>
      <c r="BO262" s="666">
        <v>139.38405785101639</v>
      </c>
      <c r="BP262" s="666">
        <v>174.83910059404229</v>
      </c>
      <c r="BQ262" s="685">
        <v>213.06551507777289</v>
      </c>
      <c r="BR262" s="704">
        <v>524.41354420333641</v>
      </c>
      <c r="BS262" s="666">
        <v>283.10421443819064</v>
      </c>
      <c r="BT262" s="666">
        <v>675.13371367844627</v>
      </c>
      <c r="BU262" s="666">
        <v>430.0925993465051</v>
      </c>
      <c r="BV262" s="666">
        <v>307.18357944810646</v>
      </c>
      <c r="BW262" s="666">
        <v>140.83996590763078</v>
      </c>
      <c r="BX262" s="2089">
        <v>114.16428411210592</v>
      </c>
      <c r="BY262" s="2108"/>
      <c r="BZ262" s="2108"/>
      <c r="CA262" s="2108"/>
      <c r="CB262" s="2108"/>
      <c r="CC262" s="2108"/>
      <c r="CD262" s="2108"/>
      <c r="CE262" s="2108"/>
      <c r="CF262" s="2108"/>
      <c r="CG262" s="2108"/>
      <c r="CH262" s="2108"/>
      <c r="CI262" s="2108"/>
      <c r="CJ262" s="2108"/>
      <c r="CK262" s="2108"/>
      <c r="CL262" s="2108"/>
      <c r="CM262" s="2108"/>
      <c r="CN262" s="2108"/>
      <c r="CO262" s="2108"/>
      <c r="CP262" s="2108"/>
      <c r="CQ262" s="2108"/>
      <c r="CR262" s="2108"/>
      <c r="CS262" s="2108"/>
      <c r="CT262" s="2108"/>
      <c r="CU262" s="2108"/>
      <c r="CV262" s="2108"/>
      <c r="CW262" s="2108"/>
      <c r="CX262" s="2108"/>
      <c r="CY262" s="2108"/>
      <c r="CZ262" s="1827"/>
    </row>
    <row r="263" s="130" customFormat="true" ht="15" customHeight="true" x14ac:dyDescent="0.2">
      <c r="A263" s="2587"/>
      <c r="B263" s="155" t="s">
        <v>113</v>
      </c>
      <c r="C263" s="535">
        <v>0.17995306098667646</v>
      </c>
      <c r="D263" s="555">
        <v>0.17445666778882096</v>
      </c>
      <c r="E263" s="555">
        <v>8.2957480778783496E-2</v>
      </c>
      <c r="F263" s="560">
        <v>9.8024877597212401E-2</v>
      </c>
      <c r="G263" s="576">
        <v>5.4256497470886143E-2</v>
      </c>
      <c r="H263" s="596">
        <v>0.26645500348194318</v>
      </c>
      <c r="I263" s="560">
        <v>0</v>
      </c>
      <c r="J263" s="560">
        <v>0.26559529021462869</v>
      </c>
      <c r="K263" s="560">
        <v>0</v>
      </c>
      <c r="L263" s="614">
        <v>0.18740031675915594</v>
      </c>
      <c r="M263" s="595">
        <v>0</v>
      </c>
      <c r="N263" s="555">
        <v>0</v>
      </c>
      <c r="O263" s="555">
        <v>0.38806319065190059</v>
      </c>
      <c r="P263" s="560">
        <v>0</v>
      </c>
      <c r="Q263" s="630">
        <v>0</v>
      </c>
      <c r="R263" s="595">
        <v>9.0497315983736767E-2</v>
      </c>
      <c r="S263" s="560">
        <v>0.39393610818965941</v>
      </c>
      <c r="T263" s="555">
        <v>0</v>
      </c>
      <c r="U263" s="555">
        <v>0.14622796039459948</v>
      </c>
      <c r="V263" s="555">
        <v>0.1496020716380547</v>
      </c>
      <c r="W263" s="560">
        <v>0</v>
      </c>
      <c r="X263" s="2015">
        <v>0.33710599654369505</v>
      </c>
      <c r="Y263" s="2053"/>
      <c r="Z263" s="2053"/>
      <c r="AA263" s="2053"/>
      <c r="AB263" s="2053"/>
      <c r="AC263" s="2053"/>
      <c r="AD263" s="2053"/>
      <c r="AE263" s="2053"/>
      <c r="AF263" s="2053"/>
      <c r="AG263" s="2053"/>
      <c r="AH263" s="2053"/>
      <c r="AI263" s="2053"/>
      <c r="AJ263" s="2053"/>
      <c r="AK263" s="2053"/>
      <c r="AL263" s="2053"/>
      <c r="AM263" s="2053"/>
      <c r="AN263" s="2053"/>
      <c r="AO263" s="2053"/>
      <c r="AP263" s="2053"/>
      <c r="AQ263" s="2053"/>
      <c r="AR263" s="2053"/>
      <c r="AS263" s="2053"/>
      <c r="AT263" s="2053"/>
      <c r="AU263" s="2053"/>
      <c r="AV263" s="2053"/>
      <c r="AW263" s="2053"/>
      <c r="AX263" s="2053"/>
      <c r="AY263" s="2053"/>
      <c r="AZ263" s="237"/>
      <c r="BA263" s="2397"/>
      <c r="BB263" s="419" t="s">
        <v>113</v>
      </c>
      <c r="BC263" s="536">
        <v>2.3508141970897825</v>
      </c>
      <c r="BD263" s="666">
        <v>2.2558873577989571</v>
      </c>
      <c r="BE263" s="666">
        <v>0.94857998246998954</v>
      </c>
      <c r="BF263" s="666">
        <v>1.051831074109733</v>
      </c>
      <c r="BG263" s="685">
        <v>0.46192806096740052</v>
      </c>
      <c r="BH263" s="704">
        <v>2.3508141970897825</v>
      </c>
      <c r="BI263" s="666">
        <v>0</v>
      </c>
      <c r="BJ263" s="666">
        <v>2.2558873577989571</v>
      </c>
      <c r="BK263" s="666">
        <v>0</v>
      </c>
      <c r="BL263" s="685">
        <v>1.1461759051492262</v>
      </c>
      <c r="BM263" s="704">
        <v>0</v>
      </c>
      <c r="BN263" s="666">
        <v>0</v>
      </c>
      <c r="BO263" s="666">
        <v>1.3161632123978968</v>
      </c>
      <c r="BP263" s="666">
        <v>0</v>
      </c>
      <c r="BQ263" s="685">
        <v>0</v>
      </c>
      <c r="BR263" s="704">
        <v>1.2942131917704562</v>
      </c>
      <c r="BS263" s="666">
        <v>2.7309351097622345</v>
      </c>
      <c r="BT263" s="666">
        <v>0</v>
      </c>
      <c r="BU263" s="666">
        <v>1.2279175195066856</v>
      </c>
      <c r="BV263" s="666">
        <v>0.94857998246998954</v>
      </c>
      <c r="BW263" s="666">
        <v>0</v>
      </c>
      <c r="BX263" s="2089">
        <v>0.86739486892649675</v>
      </c>
      <c r="BY263" s="2108"/>
      <c r="BZ263" s="2108"/>
      <c r="CA263" s="2108"/>
      <c r="CB263" s="2108"/>
      <c r="CC263" s="2108"/>
      <c r="CD263" s="2108"/>
      <c r="CE263" s="2108"/>
      <c r="CF263" s="2108"/>
      <c r="CG263" s="2108"/>
      <c r="CH263" s="2108"/>
      <c r="CI263" s="2108"/>
      <c r="CJ263" s="2108"/>
      <c r="CK263" s="2108"/>
      <c r="CL263" s="2108"/>
      <c r="CM263" s="2108"/>
      <c r="CN263" s="2108"/>
      <c r="CO263" s="2108"/>
      <c r="CP263" s="2108"/>
      <c r="CQ263" s="2108"/>
      <c r="CR263" s="2108"/>
      <c r="CS263" s="2108"/>
      <c r="CT263" s="2108"/>
      <c r="CU263" s="2108"/>
      <c r="CV263" s="2108"/>
      <c r="CW263" s="2108"/>
      <c r="CX263" s="2108"/>
      <c r="CY263" s="2108"/>
      <c r="CZ263" s="1827"/>
    </row>
    <row r="264" s="130" customFormat="true" ht="15" customHeight="true" x14ac:dyDescent="0.2">
      <c r="A264" s="2587" t="s">
        <v>74</v>
      </c>
      <c r="B264" s="155" t="s">
        <v>89</v>
      </c>
      <c r="C264" s="535">
        <v>1.1108986311824678</v>
      </c>
      <c r="D264" s="555">
        <v>2.4378220853782757</v>
      </c>
      <c r="E264" s="555">
        <v>3.4037970729472464</v>
      </c>
      <c r="F264" s="555">
        <v>4.7141942357249143</v>
      </c>
      <c r="G264" s="576">
        <v>8.4112570481410227</v>
      </c>
      <c r="H264" s="595">
        <v>0.99381976075495482</v>
      </c>
      <c r="I264" s="555">
        <v>1.8220077556103811</v>
      </c>
      <c r="J264" s="555">
        <v>2.5464059154995122</v>
      </c>
      <c r="K264" s="555">
        <v>3.3152623837847326</v>
      </c>
      <c r="L264" s="576">
        <v>4.8537192255222221</v>
      </c>
      <c r="M264" s="595">
        <v>10.981457822995289</v>
      </c>
      <c r="N264" s="555">
        <v>7.5033507804252899</v>
      </c>
      <c r="O264" s="555">
        <v>7.6718570350163162</v>
      </c>
      <c r="P264" s="555">
        <v>4.248455512022951</v>
      </c>
      <c r="Q264" s="630">
        <v>3.1236369976104355</v>
      </c>
      <c r="R264" s="595">
        <v>3.4847287961797924</v>
      </c>
      <c r="S264" s="555">
        <v>3.0521425983853057</v>
      </c>
      <c r="T264" s="555">
        <v>1.7150823539215647</v>
      </c>
      <c r="U264" s="555">
        <v>1.4663519835283985</v>
      </c>
      <c r="V264" s="555">
        <v>5.5172887374149164</v>
      </c>
      <c r="W264" s="555">
        <v>8.2707328604444683</v>
      </c>
      <c r="X264" s="2015">
        <v>9.9955239071672981</v>
      </c>
      <c r="Y264" s="2053"/>
      <c r="Z264" s="2053"/>
      <c r="AA264" s="2053"/>
      <c r="AB264" s="2053"/>
      <c r="AC264" s="2053"/>
      <c r="AD264" s="2053"/>
      <c r="AE264" s="2053"/>
      <c r="AF264" s="2053"/>
      <c r="AG264" s="2053"/>
      <c r="AH264" s="2053"/>
      <c r="AI264" s="2053"/>
      <c r="AJ264" s="2053"/>
      <c r="AK264" s="2053"/>
      <c r="AL264" s="2053"/>
      <c r="AM264" s="2053"/>
      <c r="AN264" s="2053"/>
      <c r="AO264" s="2053"/>
      <c r="AP264" s="2053"/>
      <c r="AQ264" s="2053"/>
      <c r="AR264" s="2053"/>
      <c r="AS264" s="2053"/>
      <c r="AT264" s="2053"/>
      <c r="AU264" s="2053"/>
      <c r="AV264" s="2053"/>
      <c r="AW264" s="2053"/>
      <c r="AX264" s="2053"/>
      <c r="AY264" s="2053"/>
      <c r="AZ264" s="237"/>
      <c r="BA264" s="2397" t="s">
        <v>74</v>
      </c>
      <c r="BB264" s="419" t="s">
        <v>89</v>
      </c>
      <c r="BC264" s="536">
        <v>14.512208124677054</v>
      </c>
      <c r="BD264" s="666">
        <v>31.523312308274765</v>
      </c>
      <c r="BE264" s="666">
        <v>38.951972742171129</v>
      </c>
      <c r="BF264" s="666">
        <v>50.584464965100423</v>
      </c>
      <c r="BG264" s="685">
        <v>71.611619615347536</v>
      </c>
      <c r="BH264" s="704">
        <v>8.7680305207308358</v>
      </c>
      <c r="BI264" s="666">
        <v>15.189751160990946</v>
      </c>
      <c r="BJ264" s="666">
        <v>21.628414072997117</v>
      </c>
      <c r="BK264" s="666">
        <v>25.176232234309879</v>
      </c>
      <c r="BL264" s="685">
        <v>29.73068078309802</v>
      </c>
      <c r="BM264" s="704">
        <v>26.729088770181004</v>
      </c>
      <c r="BN264" s="666">
        <v>23.671367417573165</v>
      </c>
      <c r="BO264" s="666">
        <v>26.020030354597676</v>
      </c>
      <c r="BP264" s="666">
        <v>16.061389940428501</v>
      </c>
      <c r="BQ264" s="685">
        <v>14.208592500663734</v>
      </c>
      <c r="BR264" s="704">
        <v>49.835533007064598</v>
      </c>
      <c r="BS264" s="666">
        <v>21.186697572274362</v>
      </c>
      <c r="BT264" s="666">
        <v>22.705811468808186</v>
      </c>
      <c r="BU264" s="666">
        <v>12.313372117610399</v>
      </c>
      <c r="BV264" s="666">
        <v>34.983403615432486</v>
      </c>
      <c r="BW264" s="666">
        <v>40.439650144825379</v>
      </c>
      <c r="BX264" s="2089">
        <v>25.719109829555482</v>
      </c>
      <c r="BY264" s="2108"/>
      <c r="BZ264" s="2108"/>
      <c r="CA264" s="2108"/>
      <c r="CB264" s="2108"/>
      <c r="CC264" s="2108"/>
      <c r="CD264" s="2108"/>
      <c r="CE264" s="2108"/>
      <c r="CF264" s="2108"/>
      <c r="CG264" s="2108"/>
      <c r="CH264" s="2108"/>
      <c r="CI264" s="2108"/>
      <c r="CJ264" s="2108"/>
      <c r="CK264" s="2108"/>
      <c r="CL264" s="2108"/>
      <c r="CM264" s="2108"/>
      <c r="CN264" s="2108"/>
      <c r="CO264" s="2108"/>
      <c r="CP264" s="2108"/>
      <c r="CQ264" s="2108"/>
      <c r="CR264" s="2108"/>
      <c r="CS264" s="2108"/>
      <c r="CT264" s="2108"/>
      <c r="CU264" s="2108"/>
      <c r="CV264" s="2108"/>
      <c r="CW264" s="2108"/>
      <c r="CX264" s="2108"/>
      <c r="CY264" s="2108"/>
      <c r="CZ264" s="1827"/>
    </row>
    <row r="265" s="130" customFormat="true" ht="15" customHeight="true" x14ac:dyDescent="0.2">
      <c r="A265" s="2587"/>
      <c r="B265" s="155" t="s">
        <v>90</v>
      </c>
      <c r="C265" s="535">
        <v>94.33810475201571</v>
      </c>
      <c r="D265" s="555">
        <v>92.656380569652313</v>
      </c>
      <c r="E265" s="555">
        <v>93.646547097562816</v>
      </c>
      <c r="F265" s="555">
        <v>90.748833491868737</v>
      </c>
      <c r="G265" s="576">
        <v>88.494488571406052</v>
      </c>
      <c r="H265" s="595">
        <v>94.078718081589017</v>
      </c>
      <c r="I265" s="555">
        <v>93.612663480758556</v>
      </c>
      <c r="J265" s="555">
        <v>92.610801528470972</v>
      </c>
      <c r="K265" s="555">
        <v>94.02063655674614</v>
      </c>
      <c r="L265" s="576">
        <v>90.754003078118402</v>
      </c>
      <c r="M265" s="595">
        <v>85.710233041475263</v>
      </c>
      <c r="N265" s="555">
        <v>89.287744948209507</v>
      </c>
      <c r="O265" s="555">
        <v>89.30572790855895</v>
      </c>
      <c r="P265" s="555">
        <v>91.278327871940846</v>
      </c>
      <c r="Q265" s="630">
        <v>93.242324289118528</v>
      </c>
      <c r="R265" s="595">
        <v>94.178493827991844</v>
      </c>
      <c r="S265" s="555">
        <v>90.665397428726678</v>
      </c>
      <c r="T265" s="555">
        <v>92.727869986762371</v>
      </c>
      <c r="U265" s="555">
        <v>95.074893036255375</v>
      </c>
      <c r="V265" s="555">
        <v>89.997346471208957</v>
      </c>
      <c r="W265" s="555">
        <v>90.310819501051739</v>
      </c>
      <c r="X265" s="2015">
        <v>83.532779195039936</v>
      </c>
      <c r="Y265" s="2053"/>
      <c r="Z265" s="2053"/>
      <c r="AA265" s="2053"/>
      <c r="AB265" s="2053"/>
      <c r="AC265" s="2053"/>
      <c r="AD265" s="2053"/>
      <c r="AE265" s="2053"/>
      <c r="AF265" s="2053"/>
      <c r="AG265" s="2053"/>
      <c r="AH265" s="2053"/>
      <c r="AI265" s="2053"/>
      <c r="AJ265" s="2053"/>
      <c r="AK265" s="2053"/>
      <c r="AL265" s="2053"/>
      <c r="AM265" s="2053"/>
      <c r="AN265" s="2053"/>
      <c r="AO265" s="2053"/>
      <c r="AP265" s="2053"/>
      <c r="AQ265" s="2053"/>
      <c r="AR265" s="2053"/>
      <c r="AS265" s="2053"/>
      <c r="AT265" s="2053"/>
      <c r="AU265" s="2053"/>
      <c r="AV265" s="2053"/>
      <c r="AW265" s="2053"/>
      <c r="AX265" s="2053"/>
      <c r="AY265" s="2053"/>
      <c r="AZ265" s="237"/>
      <c r="BA265" s="2397"/>
      <c r="BB265" s="419" t="s">
        <v>90</v>
      </c>
      <c r="BC265" s="536">
        <v>1232.3844604899568</v>
      </c>
      <c r="BD265" s="666">
        <v>1198.1333828954491</v>
      </c>
      <c r="BE265" s="666">
        <v>1071.66134518832</v>
      </c>
      <c r="BF265" s="666">
        <v>973.75732921774193</v>
      </c>
      <c r="BG265" s="685">
        <v>753.42289711985984</v>
      </c>
      <c r="BH265" s="704">
        <v>830.01476129231003</v>
      </c>
      <c r="BI265" s="666">
        <v>780.43194899241598</v>
      </c>
      <c r="BJ265" s="666">
        <v>786.60858855922186</v>
      </c>
      <c r="BK265" s="666">
        <v>713.99639206475138</v>
      </c>
      <c r="BL265" s="685">
        <v>555.89913011779743</v>
      </c>
      <c r="BM265" s="704">
        <v>208.62042767046887</v>
      </c>
      <c r="BN265" s="666">
        <v>281.68255468869773</v>
      </c>
      <c r="BO265" s="666">
        <v>302.89116968864408</v>
      </c>
      <c r="BP265" s="666">
        <v>345.07995032845366</v>
      </c>
      <c r="BQ265" s="685">
        <v>424.13449150855951</v>
      </c>
      <c r="BR265" s="704">
        <v>1346.8581666572718</v>
      </c>
      <c r="BS265" s="666">
        <v>629.36127447279819</v>
      </c>
      <c r="BT265" s="666">
        <v>1227.615413924241</v>
      </c>
      <c r="BU265" s="666">
        <v>798.37075282596743</v>
      </c>
      <c r="BV265" s="666">
        <v>570.6450479144919</v>
      </c>
      <c r="BW265" s="666">
        <v>441.57367993127758</v>
      </c>
      <c r="BX265" s="2089">
        <v>214.93507918526768</v>
      </c>
      <c r="BY265" s="2108"/>
      <c r="BZ265" s="2108"/>
      <c r="CA265" s="2108"/>
      <c r="CB265" s="2108"/>
      <c r="CC265" s="2108"/>
      <c r="CD265" s="2108"/>
      <c r="CE265" s="2108"/>
      <c r="CF265" s="2108"/>
      <c r="CG265" s="2108"/>
      <c r="CH265" s="2108"/>
      <c r="CI265" s="2108"/>
      <c r="CJ265" s="2108"/>
      <c r="CK265" s="2108"/>
      <c r="CL265" s="2108"/>
      <c r="CM265" s="2108"/>
      <c r="CN265" s="2108"/>
      <c r="CO265" s="2108"/>
      <c r="CP265" s="2108"/>
      <c r="CQ265" s="2108"/>
      <c r="CR265" s="2108"/>
      <c r="CS265" s="2108"/>
      <c r="CT265" s="2108"/>
      <c r="CU265" s="2108"/>
      <c r="CV265" s="2108"/>
      <c r="CW265" s="2108"/>
      <c r="CX265" s="2108"/>
      <c r="CY265" s="2108"/>
      <c r="CZ265" s="1827"/>
    </row>
    <row r="266" s="130" customFormat="true" ht="15" customHeight="true" x14ac:dyDescent="0.2">
      <c r="A266" s="2587"/>
      <c r="B266" s="155" t="s">
        <v>91</v>
      </c>
      <c r="C266" s="535">
        <v>4.5509966168015792</v>
      </c>
      <c r="D266" s="555">
        <v>4.8607648850556853</v>
      </c>
      <c r="E266" s="555">
        <v>2.7542526882377119</v>
      </c>
      <c r="F266" s="555">
        <v>4.4389473948090847</v>
      </c>
      <c r="G266" s="576">
        <v>2.8513013119180934</v>
      </c>
      <c r="H266" s="595">
        <v>4.9274621576560662</v>
      </c>
      <c r="I266" s="555">
        <v>4.5653287636310553</v>
      </c>
      <c r="J266" s="555">
        <v>4.7742345042711829</v>
      </c>
      <c r="K266" s="555">
        <v>2.4901349157291199</v>
      </c>
      <c r="L266" s="576">
        <v>4.0532175037577662</v>
      </c>
      <c r="M266" s="595">
        <v>3.3083091355294427</v>
      </c>
      <c r="N266" s="555">
        <v>2.8588909558824036</v>
      </c>
      <c r="O266" s="555">
        <v>2.7705487108920455</v>
      </c>
      <c r="P266" s="555">
        <v>4.4732166160361846</v>
      </c>
      <c r="Q266" s="630">
        <v>3.634038713271063</v>
      </c>
      <c r="R266" s="595">
        <v>2.336777375828297</v>
      </c>
      <c r="S266" s="555">
        <v>5.8886739053612045</v>
      </c>
      <c r="T266" s="555">
        <v>5.4572580050833448</v>
      </c>
      <c r="U266" s="555">
        <v>3.3037276361331713</v>
      </c>
      <c r="V266" s="555">
        <v>4.4853647913759973</v>
      </c>
      <c r="W266" s="555">
        <v>1.4184476385038189</v>
      </c>
      <c r="X266" s="2015">
        <v>6.2453861718390877</v>
      </c>
      <c r="Y266" s="2053"/>
      <c r="Z266" s="2053"/>
      <c r="AA266" s="2053"/>
      <c r="AB266" s="2053"/>
      <c r="AC266" s="2053"/>
      <c r="AD266" s="2053"/>
      <c r="AE266" s="2053"/>
      <c r="AF266" s="2053"/>
      <c r="AG266" s="2053"/>
      <c r="AH266" s="2053"/>
      <c r="AI266" s="2053"/>
      <c r="AJ266" s="2053"/>
      <c r="AK266" s="2053"/>
      <c r="AL266" s="2053"/>
      <c r="AM266" s="2053"/>
      <c r="AN266" s="2053"/>
      <c r="AO266" s="2053"/>
      <c r="AP266" s="2053"/>
      <c r="AQ266" s="2053"/>
      <c r="AR266" s="2053"/>
      <c r="AS266" s="2053"/>
      <c r="AT266" s="2053"/>
      <c r="AU266" s="2053"/>
      <c r="AV266" s="2053"/>
      <c r="AW266" s="2053"/>
      <c r="AX266" s="2053"/>
      <c r="AY266" s="2053"/>
      <c r="AZ266" s="237"/>
      <c r="BA266" s="2397"/>
      <c r="BB266" s="419" t="s">
        <v>91</v>
      </c>
      <c r="BC266" s="536">
        <v>59.451878167700791</v>
      </c>
      <c r="BD266" s="666">
        <v>62.854221580706302</v>
      </c>
      <c r="BE266" s="666">
        <v>31.518793082571538</v>
      </c>
      <c r="BF266" s="666">
        <v>47.630998585724498</v>
      </c>
      <c r="BG266" s="685">
        <v>24.275361433990092</v>
      </c>
      <c r="BH266" s="704">
        <v>43.472810960464898</v>
      </c>
      <c r="BI266" s="666">
        <v>38.060325305497337</v>
      </c>
      <c r="BJ266" s="666">
        <v>40.550927136733257</v>
      </c>
      <c r="BK266" s="666">
        <v>18.910181963211613</v>
      </c>
      <c r="BL266" s="685">
        <v>24.827335523455655</v>
      </c>
      <c r="BM266" s="704">
        <v>8.0524908430279538</v>
      </c>
      <c r="BN266" s="666">
        <v>9.0191516035764465</v>
      </c>
      <c r="BO266" s="666">
        <v>9.3966508013987209</v>
      </c>
      <c r="BP266" s="666">
        <v>16.911104789691173</v>
      </c>
      <c r="BQ266" s="685">
        <v>16.530273923636155</v>
      </c>
      <c r="BR266" s="704">
        <v>33.418539247851555</v>
      </c>
      <c r="BS266" s="666">
        <v>40.876711723965656</v>
      </c>
      <c r="BT266" s="666">
        <v>72.248117483537172</v>
      </c>
      <c r="BU266" s="666">
        <v>27.742334866322544</v>
      </c>
      <c r="BV266" s="666">
        <v>28.440296371488653</v>
      </c>
      <c r="BW266" s="666">
        <v>6.9354828910246749</v>
      </c>
      <c r="BX266" s="2089">
        <v>16.06977026650296</v>
      </c>
      <c r="BY266" s="2108"/>
      <c r="BZ266" s="2108"/>
      <c r="CA266" s="2108"/>
      <c r="CB266" s="2108"/>
      <c r="CC266" s="2108"/>
      <c r="CD266" s="2108"/>
      <c r="CE266" s="2108"/>
      <c r="CF266" s="2108"/>
      <c r="CG266" s="2108"/>
      <c r="CH266" s="2108"/>
      <c r="CI266" s="2108"/>
      <c r="CJ266" s="2108"/>
      <c r="CK266" s="2108"/>
      <c r="CL266" s="2108"/>
      <c r="CM266" s="2108"/>
      <c r="CN266" s="2108"/>
      <c r="CO266" s="2108"/>
      <c r="CP266" s="2108"/>
      <c r="CQ266" s="2108"/>
      <c r="CR266" s="2108"/>
      <c r="CS266" s="2108"/>
      <c r="CT266" s="2108"/>
      <c r="CU266" s="2108"/>
      <c r="CV266" s="2108"/>
      <c r="CW266" s="2108"/>
      <c r="CX266" s="2108"/>
      <c r="CY266" s="2108"/>
      <c r="CZ266" s="1827"/>
    </row>
    <row r="267" s="130" customFormat="true" ht="15" customHeight="true" x14ac:dyDescent="0.2">
      <c r="A267" s="2587"/>
      <c r="B267" s="155" t="s">
        <v>113</v>
      </c>
      <c r="C267" s="535">
        <v>0</v>
      </c>
      <c r="D267" s="555">
        <v>4.5032459913700418E-2</v>
      </c>
      <c r="E267" s="555">
        <v>0.19540314125276534</v>
      </c>
      <c r="F267" s="555">
        <v>9.8024877597212401E-2</v>
      </c>
      <c r="G267" s="576">
        <v>0.24295306853491469</v>
      </c>
      <c r="H267" s="595">
        <v>0</v>
      </c>
      <c r="I267" s="555">
        <v>0</v>
      </c>
      <c r="J267" s="555">
        <v>6.8558051758365116E-2</v>
      </c>
      <c r="K267" s="555">
        <v>0.17396614374000702</v>
      </c>
      <c r="L267" s="576">
        <v>0.33906019260148734</v>
      </c>
      <c r="M267" s="595">
        <v>0</v>
      </c>
      <c r="N267" s="555">
        <v>0.35001331548273251</v>
      </c>
      <c r="O267" s="555">
        <v>0.251866345532617</v>
      </c>
      <c r="P267" s="555">
        <v>0</v>
      </c>
      <c r="Q267" s="630">
        <v>0</v>
      </c>
      <c r="R267" s="595">
        <v>0</v>
      </c>
      <c r="S267" s="555">
        <v>0.39378606752677581</v>
      </c>
      <c r="T267" s="555">
        <v>9.9789654232547903E-2</v>
      </c>
      <c r="U267" s="555">
        <v>0.1550273440829831</v>
      </c>
      <c r="V267" s="555">
        <v>0</v>
      </c>
      <c r="W267" s="555">
        <v>0</v>
      </c>
      <c r="X267" s="2015">
        <v>0.22631072595383872</v>
      </c>
      <c r="Y267" s="2053"/>
      <c r="Z267" s="2053"/>
      <c r="AA267" s="2053"/>
      <c r="AB267" s="2053"/>
      <c r="AC267" s="2053"/>
      <c r="AD267" s="2053"/>
      <c r="AE267" s="2053"/>
      <c r="AF267" s="2053"/>
      <c r="AG267" s="2053"/>
      <c r="AH267" s="2053"/>
      <c r="AI267" s="2053"/>
      <c r="AJ267" s="2053"/>
      <c r="AK267" s="2053"/>
      <c r="AL267" s="2053"/>
      <c r="AM267" s="2053"/>
      <c r="AN267" s="2053"/>
      <c r="AO267" s="2053"/>
      <c r="AP267" s="2053"/>
      <c r="AQ267" s="2053"/>
      <c r="AR267" s="2053"/>
      <c r="AS267" s="2053"/>
      <c r="AT267" s="2053"/>
      <c r="AU267" s="2053"/>
      <c r="AV267" s="2053"/>
      <c r="AW267" s="2053"/>
      <c r="AX267" s="2053"/>
      <c r="AY267" s="2053"/>
      <c r="AZ267" s="237"/>
      <c r="BA267" s="2397"/>
      <c r="BB267" s="419" t="s">
        <v>113</v>
      </c>
      <c r="BC267" s="536">
        <v>0</v>
      </c>
      <c r="BD267" s="666">
        <v>0.58231168975941405</v>
      </c>
      <c r="BE267" s="666">
        <v>2.2361314933565941</v>
      </c>
      <c r="BF267" s="666">
        <v>1.051831074109733</v>
      </c>
      <c r="BG267" s="685">
        <v>2.0684497725757853</v>
      </c>
      <c r="BH267" s="704">
        <v>0</v>
      </c>
      <c r="BI267" s="666">
        <v>0</v>
      </c>
      <c r="BJ267" s="666">
        <v>0.58231168975941405</v>
      </c>
      <c r="BK267" s="666">
        <v>1.3211057010533565</v>
      </c>
      <c r="BL267" s="685">
        <v>2.0768589784684073</v>
      </c>
      <c r="BM267" s="704">
        <v>0</v>
      </c>
      <c r="BN267" s="666">
        <v>1.1042125090898525</v>
      </c>
      <c r="BO267" s="666">
        <v>0.85423515143049633</v>
      </c>
      <c r="BP267" s="666">
        <v>0</v>
      </c>
      <c r="BQ267" s="685">
        <v>0</v>
      </c>
      <c r="BR267" s="704">
        <v>0</v>
      </c>
      <c r="BS267" s="666">
        <v>2.7334982072196667</v>
      </c>
      <c r="BT267" s="666">
        <v>1.3211057010533565</v>
      </c>
      <c r="BU267" s="666">
        <v>1.3018084317690892</v>
      </c>
      <c r="BV267" s="666">
        <v>0</v>
      </c>
      <c r="BW267" s="666">
        <v>0</v>
      </c>
      <c r="BX267" s="2089">
        <v>0.58231168975941405</v>
      </c>
      <c r="BY267" s="2108"/>
      <c r="BZ267" s="2108"/>
      <c r="CA267" s="2108"/>
      <c r="CB267" s="2108"/>
      <c r="CC267" s="2108"/>
      <c r="CD267" s="2108"/>
      <c r="CE267" s="2108"/>
      <c r="CF267" s="2108"/>
      <c r="CG267" s="2108"/>
      <c r="CH267" s="2108"/>
      <c r="CI267" s="2108"/>
      <c r="CJ267" s="2108"/>
      <c r="CK267" s="2108"/>
      <c r="CL267" s="2108"/>
      <c r="CM267" s="2108"/>
      <c r="CN267" s="2108"/>
      <c r="CO267" s="2108"/>
      <c r="CP267" s="2108"/>
      <c r="CQ267" s="2108"/>
      <c r="CR267" s="2108"/>
      <c r="CS267" s="2108"/>
      <c r="CT267" s="2108"/>
      <c r="CU267" s="2108"/>
      <c r="CV267" s="2108"/>
      <c r="CW267" s="2108"/>
      <c r="CX267" s="2108"/>
      <c r="CY267" s="2108"/>
      <c r="CZ267" s="1827"/>
    </row>
    <row r="268" s="130" customFormat="true" ht="15" customHeight="true" x14ac:dyDescent="0.2">
      <c r="A268" s="2587" t="s">
        <v>116</v>
      </c>
      <c r="B268" s="155" t="s">
        <v>89</v>
      </c>
      <c r="C268" s="535">
        <v>1.0026091288779437</v>
      </c>
      <c r="D268" s="555">
        <v>2.6133555068187246</v>
      </c>
      <c r="E268" s="555">
        <v>3.1027632786002983</v>
      </c>
      <c r="F268" s="555">
        <v>5.7148946012527944</v>
      </c>
      <c r="G268" s="576">
        <v>8.7206491515615561</v>
      </c>
      <c r="H268" s="595">
        <v>0.96638906228076349</v>
      </c>
      <c r="I268" s="555">
        <v>1.3049923609774752</v>
      </c>
      <c r="J268" s="555">
        <v>3.0572090833654539</v>
      </c>
      <c r="K268" s="555">
        <v>2.7619195303119444</v>
      </c>
      <c r="L268" s="576">
        <v>5.749163252275209</v>
      </c>
      <c r="M268" s="595">
        <v>9.5874889349751644</v>
      </c>
      <c r="N268" s="555">
        <v>8.4741696870084091</v>
      </c>
      <c r="O268" s="555">
        <v>8.4051791525421731</v>
      </c>
      <c r="P268" s="555">
        <v>5.4332235122809323</v>
      </c>
      <c r="Q268" s="630">
        <v>3.9266101746911142</v>
      </c>
      <c r="R268" s="595">
        <v>4.3961797223199452</v>
      </c>
      <c r="S268" s="555">
        <v>4.0136886395502556</v>
      </c>
      <c r="T268" s="555">
        <v>1.7260755910485999</v>
      </c>
      <c r="U268" s="555">
        <v>1.3772378215756602</v>
      </c>
      <c r="V268" s="555">
        <v>4.6512127044224281</v>
      </c>
      <c r="W268" s="555">
        <v>5.2620740242331419</v>
      </c>
      <c r="X268" s="2015">
        <v>12.610614947635007</v>
      </c>
      <c r="Y268" s="2053"/>
      <c r="Z268" s="2053"/>
      <c r="AA268" s="2053"/>
      <c r="AB268" s="2053"/>
      <c r="AC268" s="2053"/>
      <c r="AD268" s="2053"/>
      <c r="AE268" s="2053"/>
      <c r="AF268" s="2053"/>
      <c r="AG268" s="2053"/>
      <c r="AH268" s="2053"/>
      <c r="AI268" s="2053"/>
      <c r="AJ268" s="2053"/>
      <c r="AK268" s="2053"/>
      <c r="AL268" s="2053"/>
      <c r="AM268" s="2053"/>
      <c r="AN268" s="2053"/>
      <c r="AO268" s="2053"/>
      <c r="AP268" s="2053"/>
      <c r="AQ268" s="2053"/>
      <c r="AR268" s="2053"/>
      <c r="AS268" s="2053"/>
      <c r="AT268" s="2053"/>
      <c r="AU268" s="2053"/>
      <c r="AV268" s="2053"/>
      <c r="AW268" s="2053"/>
      <c r="AX268" s="2053"/>
      <c r="AY268" s="2053"/>
      <c r="AZ268" s="237"/>
      <c r="BA268" s="2397" t="s">
        <v>116</v>
      </c>
      <c r="BB268" s="419" t="s">
        <v>89</v>
      </c>
      <c r="BC268" s="536">
        <v>7.3312105251124802</v>
      </c>
      <c r="BD268" s="666">
        <v>18.421942112380222</v>
      </c>
      <c r="BE268" s="666">
        <v>19.581647619297534</v>
      </c>
      <c r="BF268" s="666">
        <v>35.143508593940588</v>
      </c>
      <c r="BG268" s="685">
        <v>43.87525430969071</v>
      </c>
      <c r="BH268" s="704">
        <v>4.604695819605702</v>
      </c>
      <c r="BI268" s="666">
        <v>6.4166735756578888</v>
      </c>
      <c r="BJ268" s="666">
        <v>13.510281174757464</v>
      </c>
      <c r="BK268" s="666">
        <v>11.970672871822476</v>
      </c>
      <c r="BL268" s="685">
        <v>21.301960770549041</v>
      </c>
      <c r="BM268" s="704">
        <v>13.404002834130251</v>
      </c>
      <c r="BN268" s="666">
        <v>15.928314244544346</v>
      </c>
      <c r="BO268" s="666">
        <v>16.681075297066084</v>
      </c>
      <c r="BP268" s="666">
        <v>11.041035211539334</v>
      </c>
      <c r="BQ268" s="685">
        <v>9.4948513607489389</v>
      </c>
      <c r="BR268" s="704">
        <v>39.759246424207006</v>
      </c>
      <c r="BS268" s="666">
        <v>16.352088878967262</v>
      </c>
      <c r="BT268" s="666">
        <v>11.198031646378839</v>
      </c>
      <c r="BU268" s="666">
        <v>5.6247460181922246</v>
      </c>
      <c r="BV268" s="666">
        <v>15.160004011316568</v>
      </c>
      <c r="BW268" s="666">
        <v>18.317745217175279</v>
      </c>
      <c r="BX268" s="2089">
        <v>17.941700964184346</v>
      </c>
      <c r="BY268" s="2108"/>
      <c r="BZ268" s="2108"/>
      <c r="CA268" s="2108"/>
      <c r="CB268" s="2108"/>
      <c r="CC268" s="2108"/>
      <c r="CD268" s="2108"/>
      <c r="CE268" s="2108"/>
      <c r="CF268" s="2108"/>
      <c r="CG268" s="2108"/>
      <c r="CH268" s="2108"/>
      <c r="CI268" s="2108"/>
      <c r="CJ268" s="2108"/>
      <c r="CK268" s="2108"/>
      <c r="CL268" s="2108"/>
      <c r="CM268" s="2108"/>
      <c r="CN268" s="2108"/>
      <c r="CO268" s="2108"/>
      <c r="CP268" s="2108"/>
      <c r="CQ268" s="2108"/>
      <c r="CR268" s="2108"/>
      <c r="CS268" s="2108"/>
      <c r="CT268" s="2108"/>
      <c r="CU268" s="2108"/>
      <c r="CV268" s="2108"/>
      <c r="CW268" s="2108"/>
      <c r="CX268" s="2108"/>
      <c r="CY268" s="2108"/>
      <c r="CZ268" s="1827"/>
    </row>
    <row r="269" s="130" customFormat="true" ht="15" customHeight="true" x14ac:dyDescent="0.2">
      <c r="A269" s="2587"/>
      <c r="B269" s="155" t="s">
        <v>90</v>
      </c>
      <c r="C269" s="535">
        <v>95.489207397426711</v>
      </c>
      <c r="D269" s="555">
        <v>93.973213848500265</v>
      </c>
      <c r="E269" s="555">
        <v>95.171662237446114</v>
      </c>
      <c r="F269" s="555">
        <v>92.088873644006412</v>
      </c>
      <c r="G269" s="576">
        <v>90.198077693948008</v>
      </c>
      <c r="H269" s="595">
        <v>95.189600300371836</v>
      </c>
      <c r="I269" s="555">
        <v>95.159392257631694</v>
      </c>
      <c r="J269" s="555">
        <v>93.608089645334545</v>
      </c>
      <c r="K269" s="555">
        <v>95.335578052628449</v>
      </c>
      <c r="L269" s="576">
        <v>91.372399123700262</v>
      </c>
      <c r="M269" s="595">
        <v>89.20437307724896</v>
      </c>
      <c r="N269" s="555">
        <v>90.644049113321486</v>
      </c>
      <c r="O269" s="555">
        <v>90.262458076069009</v>
      </c>
      <c r="P269" s="555">
        <v>93.41912293440005</v>
      </c>
      <c r="Q269" s="630">
        <v>95.296476444621788</v>
      </c>
      <c r="R269" s="595">
        <v>93.356674366888655</v>
      </c>
      <c r="S269" s="555">
        <v>93.805282546878161</v>
      </c>
      <c r="T269" s="555">
        <v>93.972803209793199</v>
      </c>
      <c r="U269" s="555">
        <v>97.813495309900347</v>
      </c>
      <c r="V269" s="555">
        <v>93.001751950331297</v>
      </c>
      <c r="W269" s="555">
        <v>92.745594281353107</v>
      </c>
      <c r="X269" s="2015">
        <v>84.193622034375309</v>
      </c>
      <c r="Y269" s="2053"/>
      <c r="Z269" s="2053"/>
      <c r="AA269" s="2053"/>
      <c r="AB269" s="2053"/>
      <c r="AC269" s="2053"/>
      <c r="AD269" s="2053"/>
      <c r="AE269" s="2053"/>
      <c r="AF269" s="2053"/>
      <c r="AG269" s="2053"/>
      <c r="AH269" s="2053"/>
      <c r="AI269" s="2053"/>
      <c r="AJ269" s="2053"/>
      <c r="AK269" s="2053"/>
      <c r="AL269" s="2053"/>
      <c r="AM269" s="2053"/>
      <c r="AN269" s="2053"/>
      <c r="AO269" s="2053"/>
      <c r="AP269" s="2053"/>
      <c r="AQ269" s="2053"/>
      <c r="AR269" s="2053"/>
      <c r="AS269" s="2053"/>
      <c r="AT269" s="2053"/>
      <c r="AU269" s="2053"/>
      <c r="AV269" s="2053"/>
      <c r="AW269" s="2053"/>
      <c r="AX269" s="2053"/>
      <c r="AY269" s="2053"/>
      <c r="AZ269" s="237"/>
      <c r="BA269" s="2397"/>
      <c r="BB269" s="419" t="s">
        <v>90</v>
      </c>
      <c r="BC269" s="536">
        <v>698.22971100424377</v>
      </c>
      <c r="BD269" s="666">
        <v>662.43153719976522</v>
      </c>
      <c r="BE269" s="666">
        <v>600.63169050949352</v>
      </c>
      <c r="BF269" s="666">
        <v>566.29672953285876</v>
      </c>
      <c r="BG269" s="685">
        <v>453.80378550816602</v>
      </c>
      <c r="BH269" s="704">
        <v>453.56386126575978</v>
      </c>
      <c r="BI269" s="666">
        <v>467.90063760821397</v>
      </c>
      <c r="BJ269" s="666">
        <v>413.6686686630506</v>
      </c>
      <c r="BK269" s="666">
        <v>413.20212460542524</v>
      </c>
      <c r="BL269" s="685">
        <v>338.55557343474771</v>
      </c>
      <c r="BM269" s="704">
        <v>124.71416422524973</v>
      </c>
      <c r="BN269" s="666">
        <v>170.37738822817877</v>
      </c>
      <c r="BO269" s="666">
        <v>179.13655763182413</v>
      </c>
      <c r="BP269" s="666">
        <v>189.84012408442592</v>
      </c>
      <c r="BQ269" s="685">
        <v>230.43435400764585</v>
      </c>
      <c r="BR269" s="704">
        <v>844.32194676945426</v>
      </c>
      <c r="BS269" s="666">
        <v>382.17023174350339</v>
      </c>
      <c r="BT269" s="666">
        <v>609.65488979709812</v>
      </c>
      <c r="BU269" s="666">
        <v>399.47789673709684</v>
      </c>
      <c r="BV269" s="666">
        <v>303.12673752501888</v>
      </c>
      <c r="BW269" s="666">
        <v>322.85561895129729</v>
      </c>
      <c r="BX269" s="2089">
        <v>119.78613223105488</v>
      </c>
      <c r="BY269" s="2108"/>
      <c r="BZ269" s="2108"/>
      <c r="CA269" s="2108"/>
      <c r="CB269" s="2108"/>
      <c r="CC269" s="2108"/>
      <c r="CD269" s="2108"/>
      <c r="CE269" s="2108"/>
      <c r="CF269" s="2108"/>
      <c r="CG269" s="2108"/>
      <c r="CH269" s="2108"/>
      <c r="CI269" s="2108"/>
      <c r="CJ269" s="2108"/>
      <c r="CK269" s="2108"/>
      <c r="CL269" s="2108"/>
      <c r="CM269" s="2108"/>
      <c r="CN269" s="2108"/>
      <c r="CO269" s="2108"/>
      <c r="CP269" s="2108"/>
      <c r="CQ269" s="2108"/>
      <c r="CR269" s="2108"/>
      <c r="CS269" s="2108"/>
      <c r="CT269" s="2108"/>
      <c r="CU269" s="2108"/>
      <c r="CV269" s="2108"/>
      <c r="CW269" s="2108"/>
      <c r="CX269" s="2108"/>
      <c r="CY269" s="2108"/>
      <c r="CZ269" s="1827"/>
    </row>
    <row r="270" s="130" customFormat="true" ht="15" customHeight="true" x14ac:dyDescent="0.2">
      <c r="A270" s="2587"/>
      <c r="B270" s="155" t="s">
        <v>91</v>
      </c>
      <c r="C270" s="535">
        <v>3.5081834736953712</v>
      </c>
      <c r="D270" s="555">
        <v>3.4134306446810752</v>
      </c>
      <c r="E270" s="555">
        <v>1.7255744839534886</v>
      </c>
      <c r="F270" s="555">
        <v>2.19623175474069</v>
      </c>
      <c r="G270" s="576">
        <v>1.0812731544903464</v>
      </c>
      <c r="H270" s="595">
        <v>3.8440106373473624</v>
      </c>
      <c r="I270" s="555">
        <v>3.5356153813908455</v>
      </c>
      <c r="J270" s="555">
        <v>3.3347012712999855</v>
      </c>
      <c r="K270" s="555">
        <v>1.9025024170595726</v>
      </c>
      <c r="L270" s="576">
        <v>2.8784376240245284</v>
      </c>
      <c r="M270" s="595">
        <v>1.2081379877759071</v>
      </c>
      <c r="N270" s="555">
        <v>0.88178119967009949</v>
      </c>
      <c r="O270" s="555">
        <v>1.332362771388832</v>
      </c>
      <c r="P270" s="555">
        <v>1.1476535533190562</v>
      </c>
      <c r="Q270" s="630">
        <v>0.77691338068710414</v>
      </c>
      <c r="R270" s="595">
        <v>2.2471459107914189</v>
      </c>
      <c r="S270" s="555">
        <v>2.1810288135716411</v>
      </c>
      <c r="T270" s="555">
        <v>4.3011211991581275</v>
      </c>
      <c r="U270" s="555">
        <v>0.80926686852404817</v>
      </c>
      <c r="V270" s="555">
        <v>2.3470353452462365</v>
      </c>
      <c r="W270" s="555">
        <v>1.992331694413757</v>
      </c>
      <c r="X270" s="2015">
        <v>3.1957630179898611</v>
      </c>
      <c r="Y270" s="2053"/>
      <c r="Z270" s="2053"/>
      <c r="AA270" s="2053"/>
      <c r="AB270" s="2053"/>
      <c r="AC270" s="2053"/>
      <c r="AD270" s="2053"/>
      <c r="AE270" s="2053"/>
      <c r="AF270" s="2053"/>
      <c r="AG270" s="2053"/>
      <c r="AH270" s="2053"/>
      <c r="AI270" s="2053"/>
      <c r="AJ270" s="2053"/>
      <c r="AK270" s="2053"/>
      <c r="AL270" s="2053"/>
      <c r="AM270" s="2053"/>
      <c r="AN270" s="2053"/>
      <c r="AO270" s="2053"/>
      <c r="AP270" s="2053"/>
      <c r="AQ270" s="2053"/>
      <c r="AR270" s="2053"/>
      <c r="AS270" s="2053"/>
      <c r="AT270" s="2053"/>
      <c r="AU270" s="2053"/>
      <c r="AV270" s="2053"/>
      <c r="AW270" s="2053"/>
      <c r="AX270" s="2053"/>
      <c r="AY270" s="2053"/>
      <c r="AZ270" s="237"/>
      <c r="BA270" s="2397"/>
      <c r="BB270" s="419" t="s">
        <v>91</v>
      </c>
      <c r="BC270" s="536">
        <v>25.65230144589297</v>
      </c>
      <c r="BD270" s="666">
        <v>24.061793956799495</v>
      </c>
      <c r="BE270" s="666">
        <v>10.890160947396341</v>
      </c>
      <c r="BF270" s="666">
        <v>13.505636574661388</v>
      </c>
      <c r="BG270" s="685">
        <v>5.4400921086259313</v>
      </c>
      <c r="BH270" s="704">
        <v>18.316121739352582</v>
      </c>
      <c r="BI270" s="666">
        <v>17.384691642537373</v>
      </c>
      <c r="BJ270" s="666">
        <v>14.736562197927515</v>
      </c>
      <c r="BK270" s="666">
        <v>8.2457992792785983</v>
      </c>
      <c r="BL270" s="685">
        <v>10.665267736687973</v>
      </c>
      <c r="BM270" s="704">
        <v>1.689064271364463</v>
      </c>
      <c r="BN270" s="666">
        <v>1.6574235072032146</v>
      </c>
      <c r="BO270" s="666">
        <v>2.644232003766708</v>
      </c>
      <c r="BP270" s="666">
        <v>2.3321851685656823</v>
      </c>
      <c r="BQ270" s="685">
        <v>1.878637486692015</v>
      </c>
      <c r="BR270" s="704">
        <v>20.323288323425544</v>
      </c>
      <c r="BS270" s="666">
        <v>8.8856860135290106</v>
      </c>
      <c r="BT270" s="666">
        <v>27.903813455715273</v>
      </c>
      <c r="BU270" s="666">
        <v>3.3051086203672524</v>
      </c>
      <c r="BV270" s="666">
        <v>7.6498469345002889</v>
      </c>
      <c r="BW270" s="666">
        <v>6.9354828910246749</v>
      </c>
      <c r="BX270" s="2089">
        <v>4.54675879481408</v>
      </c>
      <c r="BY270" s="2108"/>
      <c r="BZ270" s="2108"/>
      <c r="CA270" s="2108"/>
      <c r="CB270" s="2108"/>
      <c r="CC270" s="2108"/>
      <c r="CD270" s="2108"/>
      <c r="CE270" s="2108"/>
      <c r="CF270" s="2108"/>
      <c r="CG270" s="2108"/>
      <c r="CH270" s="2108"/>
      <c r="CI270" s="2108"/>
      <c r="CJ270" s="2108"/>
      <c r="CK270" s="2108"/>
      <c r="CL270" s="2108"/>
      <c r="CM270" s="2108"/>
      <c r="CN270" s="2108"/>
      <c r="CO270" s="2108"/>
      <c r="CP270" s="2108"/>
      <c r="CQ270" s="2108"/>
      <c r="CR270" s="2108"/>
      <c r="CS270" s="2108"/>
      <c r="CT270" s="2108"/>
      <c r="CU270" s="2108"/>
      <c r="CV270" s="2108"/>
      <c r="CW270" s="2108"/>
      <c r="CX270" s="2108"/>
      <c r="CY270" s="2108"/>
      <c r="CZ270" s="1827"/>
    </row>
    <row r="271" s="130" customFormat="true" ht="15" customHeight="true" x14ac:dyDescent="0.2">
      <c r="A271" s="2587" t="s">
        <v>75</v>
      </c>
      <c r="B271" s="155" t="s">
        <v>49</v>
      </c>
      <c r="C271" s="1347" t="s">
        <v>35</v>
      </c>
      <c r="D271" s="1367" t="s">
        <v>35</v>
      </c>
      <c r="E271" s="1367" t="s">
        <v>35</v>
      </c>
      <c r="F271" s="1367" t="s">
        <v>35</v>
      </c>
      <c r="G271" s="1387" t="s">
        <v>35</v>
      </c>
      <c r="H271" s="1347" t="s">
        <v>35</v>
      </c>
      <c r="I271" s="1367" t="s">
        <v>35</v>
      </c>
      <c r="J271" s="1367" t="s">
        <v>35</v>
      </c>
      <c r="K271" s="1367" t="s">
        <v>35</v>
      </c>
      <c r="L271" s="1387" t="s">
        <v>35</v>
      </c>
      <c r="M271" s="1347" t="s">
        <v>35</v>
      </c>
      <c r="N271" s="1367" t="s">
        <v>35</v>
      </c>
      <c r="O271" s="1367" t="s">
        <v>35</v>
      </c>
      <c r="P271" s="1367" t="s">
        <v>35</v>
      </c>
      <c r="Q271" s="1425" t="s">
        <v>35</v>
      </c>
      <c r="R271" s="1347" t="s">
        <v>35</v>
      </c>
      <c r="S271" s="1367" t="s">
        <v>35</v>
      </c>
      <c r="T271" s="1367" t="s">
        <v>35</v>
      </c>
      <c r="U271" s="1367" t="s">
        <v>35</v>
      </c>
      <c r="V271" s="1367" t="s">
        <v>35</v>
      </c>
      <c r="W271" s="1367" t="s">
        <v>35</v>
      </c>
      <c r="X271" s="1425" t="s">
        <v>35</v>
      </c>
      <c r="Y271" s="1828"/>
      <c r="Z271" s="1828"/>
      <c r="AA271" s="1828"/>
      <c r="AB271" s="1828"/>
      <c r="AC271" s="1828"/>
      <c r="AD271" s="1828"/>
      <c r="AE271" s="1828"/>
      <c r="AF271" s="1828"/>
      <c r="AG271" s="1828"/>
      <c r="AH271" s="1828"/>
      <c r="AI271" s="1828"/>
      <c r="AJ271" s="1828"/>
      <c r="AK271" s="1828"/>
      <c r="AL271" s="1828"/>
      <c r="AM271" s="1828"/>
      <c r="AN271" s="1828"/>
      <c r="AO271" s="1828"/>
      <c r="AP271" s="1828"/>
      <c r="AQ271" s="1828"/>
      <c r="AR271" s="1828"/>
      <c r="AS271" s="1828"/>
      <c r="AT271" s="1828"/>
      <c r="AU271" s="1828"/>
      <c r="AV271" s="1828"/>
      <c r="AW271" s="1828"/>
      <c r="AX271" s="1828"/>
      <c r="AY271" s="1828"/>
      <c r="AZ271" s="237"/>
      <c r="BA271" s="2397" t="s">
        <v>75</v>
      </c>
      <c r="BB271" s="419" t="s">
        <v>49</v>
      </c>
      <c r="BC271" s="1347" t="s">
        <v>35</v>
      </c>
      <c r="BD271" s="1367" t="s">
        <v>35</v>
      </c>
      <c r="BE271" s="1367" t="s">
        <v>35</v>
      </c>
      <c r="BF271" s="1367" t="s">
        <v>35</v>
      </c>
      <c r="BG271" s="1387" t="s">
        <v>35</v>
      </c>
      <c r="BH271" s="1347" t="s">
        <v>35</v>
      </c>
      <c r="BI271" s="1367" t="s">
        <v>35</v>
      </c>
      <c r="BJ271" s="1367" t="s">
        <v>35</v>
      </c>
      <c r="BK271" s="1367" t="s">
        <v>35</v>
      </c>
      <c r="BL271" s="1387" t="s">
        <v>35</v>
      </c>
      <c r="BM271" s="1347" t="s">
        <v>35</v>
      </c>
      <c r="BN271" s="1367" t="s">
        <v>35</v>
      </c>
      <c r="BO271" s="1367" t="s">
        <v>35</v>
      </c>
      <c r="BP271" s="1367" t="s">
        <v>35</v>
      </c>
      <c r="BQ271" s="1387" t="s">
        <v>35</v>
      </c>
      <c r="BR271" s="1347" t="s">
        <v>35</v>
      </c>
      <c r="BS271" s="1367" t="s">
        <v>35</v>
      </c>
      <c r="BT271" s="1367" t="s">
        <v>35</v>
      </c>
      <c r="BU271" s="1367" t="s">
        <v>35</v>
      </c>
      <c r="BV271" s="1367" t="s">
        <v>35</v>
      </c>
      <c r="BW271" s="1367" t="s">
        <v>35</v>
      </c>
      <c r="BX271" s="1425" t="s">
        <v>35</v>
      </c>
      <c r="BY271" s="1828"/>
      <c r="BZ271" s="1828"/>
      <c r="CA271" s="1828"/>
      <c r="CB271" s="1828"/>
      <c r="CC271" s="1828"/>
      <c r="CD271" s="1828"/>
      <c r="CE271" s="1828"/>
      <c r="CF271" s="1828"/>
      <c r="CG271" s="1828"/>
      <c r="CH271" s="1828"/>
      <c r="CI271" s="1828"/>
      <c r="CJ271" s="1828"/>
      <c r="CK271" s="1828"/>
      <c r="CL271" s="1828"/>
      <c r="CM271" s="1828"/>
      <c r="CN271" s="1828"/>
      <c r="CO271" s="1828"/>
      <c r="CP271" s="1828"/>
      <c r="CQ271" s="1828"/>
      <c r="CR271" s="1828"/>
      <c r="CS271" s="1828"/>
      <c r="CT271" s="1828"/>
      <c r="CU271" s="1828"/>
      <c r="CV271" s="1828"/>
      <c r="CW271" s="1828"/>
      <c r="CX271" s="1828"/>
      <c r="CY271" s="1828"/>
      <c r="CZ271" s="1828"/>
    </row>
    <row r="272" s="130" customFormat="true" ht="15" customHeight="true" x14ac:dyDescent="0.2">
      <c r="A272" s="2587"/>
      <c r="B272" s="155" t="s">
        <v>48</v>
      </c>
      <c r="C272" s="1347" t="s">
        <v>35</v>
      </c>
      <c r="D272" s="1367" t="s">
        <v>35</v>
      </c>
      <c r="E272" s="1367" t="s">
        <v>35</v>
      </c>
      <c r="F272" s="1367" t="s">
        <v>35</v>
      </c>
      <c r="G272" s="1387" t="s">
        <v>35</v>
      </c>
      <c r="H272" s="1347" t="s">
        <v>35</v>
      </c>
      <c r="I272" s="1367" t="s">
        <v>35</v>
      </c>
      <c r="J272" s="1367" t="s">
        <v>35</v>
      </c>
      <c r="K272" s="1367" t="s">
        <v>35</v>
      </c>
      <c r="L272" s="1387" t="s">
        <v>35</v>
      </c>
      <c r="M272" s="1347" t="s">
        <v>35</v>
      </c>
      <c r="N272" s="1367" t="s">
        <v>35</v>
      </c>
      <c r="O272" s="1367" t="s">
        <v>35</v>
      </c>
      <c r="P272" s="1367" t="s">
        <v>35</v>
      </c>
      <c r="Q272" s="1425" t="s">
        <v>35</v>
      </c>
      <c r="R272" s="1347" t="s">
        <v>35</v>
      </c>
      <c r="S272" s="1367" t="s">
        <v>35</v>
      </c>
      <c r="T272" s="1367" t="s">
        <v>35</v>
      </c>
      <c r="U272" s="1367" t="s">
        <v>35</v>
      </c>
      <c r="V272" s="1367" t="s">
        <v>35</v>
      </c>
      <c r="W272" s="1367" t="s">
        <v>35</v>
      </c>
      <c r="X272" s="1425" t="s">
        <v>35</v>
      </c>
      <c r="Y272" s="1828"/>
      <c r="Z272" s="1828"/>
      <c r="AA272" s="1828"/>
      <c r="AB272" s="1828"/>
      <c r="AC272" s="1828"/>
      <c r="AD272" s="1828"/>
      <c r="AE272" s="1828"/>
      <c r="AF272" s="1828"/>
      <c r="AG272" s="1828"/>
      <c r="AH272" s="1828"/>
      <c r="AI272" s="1828"/>
      <c r="AJ272" s="1828"/>
      <c r="AK272" s="1828"/>
      <c r="AL272" s="1828"/>
      <c r="AM272" s="1828"/>
      <c r="AN272" s="1828"/>
      <c r="AO272" s="1828"/>
      <c r="AP272" s="1828"/>
      <c r="AQ272" s="1828"/>
      <c r="AR272" s="1828"/>
      <c r="AS272" s="1828"/>
      <c r="AT272" s="1828"/>
      <c r="AU272" s="1828"/>
      <c r="AV272" s="1828"/>
      <c r="AW272" s="1828"/>
      <c r="AX272" s="1828"/>
      <c r="AY272" s="1828"/>
      <c r="AZ272" s="237"/>
      <c r="BA272" s="2397"/>
      <c r="BB272" s="419" t="s">
        <v>48</v>
      </c>
      <c r="BC272" s="1347" t="s">
        <v>35</v>
      </c>
      <c r="BD272" s="1367" t="s">
        <v>35</v>
      </c>
      <c r="BE272" s="1367" t="s">
        <v>35</v>
      </c>
      <c r="BF272" s="1367" t="s">
        <v>35</v>
      </c>
      <c r="BG272" s="1387" t="s">
        <v>35</v>
      </c>
      <c r="BH272" s="1347" t="s">
        <v>35</v>
      </c>
      <c r="BI272" s="1367" t="s">
        <v>35</v>
      </c>
      <c r="BJ272" s="1367" t="s">
        <v>35</v>
      </c>
      <c r="BK272" s="1367" t="s">
        <v>35</v>
      </c>
      <c r="BL272" s="1387" t="s">
        <v>35</v>
      </c>
      <c r="BM272" s="1347" t="s">
        <v>35</v>
      </c>
      <c r="BN272" s="1367" t="s">
        <v>35</v>
      </c>
      <c r="BO272" s="1367" t="s">
        <v>35</v>
      </c>
      <c r="BP272" s="1367" t="s">
        <v>35</v>
      </c>
      <c r="BQ272" s="1387" t="s">
        <v>35</v>
      </c>
      <c r="BR272" s="1347" t="s">
        <v>35</v>
      </c>
      <c r="BS272" s="1367" t="s">
        <v>35</v>
      </c>
      <c r="BT272" s="1367" t="s">
        <v>35</v>
      </c>
      <c r="BU272" s="1367" t="s">
        <v>35</v>
      </c>
      <c r="BV272" s="1367" t="s">
        <v>35</v>
      </c>
      <c r="BW272" s="1367" t="s">
        <v>35</v>
      </c>
      <c r="BX272" s="1425" t="s">
        <v>35</v>
      </c>
      <c r="BY272" s="1828"/>
      <c r="BZ272" s="1828"/>
      <c r="CA272" s="1828"/>
      <c r="CB272" s="1828"/>
      <c r="CC272" s="1828"/>
      <c r="CD272" s="1828"/>
      <c r="CE272" s="1828"/>
      <c r="CF272" s="1828"/>
      <c r="CG272" s="1828"/>
      <c r="CH272" s="1828"/>
      <c r="CI272" s="1828"/>
      <c r="CJ272" s="1828"/>
      <c r="CK272" s="1828"/>
      <c r="CL272" s="1828"/>
      <c r="CM272" s="1828"/>
      <c r="CN272" s="1828"/>
      <c r="CO272" s="1828"/>
      <c r="CP272" s="1828"/>
      <c r="CQ272" s="1828"/>
      <c r="CR272" s="1828"/>
      <c r="CS272" s="1828"/>
      <c r="CT272" s="1828"/>
      <c r="CU272" s="1828"/>
      <c r="CV272" s="1828"/>
      <c r="CW272" s="1828"/>
      <c r="CX272" s="1828"/>
      <c r="CY272" s="1828"/>
      <c r="CZ272" s="1828"/>
    </row>
    <row r="273" s="130" customFormat="true" ht="15" customHeight="true" x14ac:dyDescent="0.2">
      <c r="A273" s="2587"/>
      <c r="B273" s="155" t="s">
        <v>113</v>
      </c>
      <c r="C273" s="1347" t="s">
        <v>35</v>
      </c>
      <c r="D273" s="1367" t="s">
        <v>35</v>
      </c>
      <c r="E273" s="1367" t="s">
        <v>35</v>
      </c>
      <c r="F273" s="1367" t="s">
        <v>35</v>
      </c>
      <c r="G273" s="1387" t="s">
        <v>35</v>
      </c>
      <c r="H273" s="1347" t="s">
        <v>35</v>
      </c>
      <c r="I273" s="1367" t="s">
        <v>35</v>
      </c>
      <c r="J273" s="1367" t="s">
        <v>35</v>
      </c>
      <c r="K273" s="1367" t="s">
        <v>35</v>
      </c>
      <c r="L273" s="1387" t="s">
        <v>35</v>
      </c>
      <c r="M273" s="1347" t="s">
        <v>35</v>
      </c>
      <c r="N273" s="1367" t="s">
        <v>35</v>
      </c>
      <c r="O273" s="1367" t="s">
        <v>35</v>
      </c>
      <c r="P273" s="1367" t="s">
        <v>35</v>
      </c>
      <c r="Q273" s="1425" t="s">
        <v>35</v>
      </c>
      <c r="R273" s="1347" t="s">
        <v>35</v>
      </c>
      <c r="S273" s="1367" t="s">
        <v>35</v>
      </c>
      <c r="T273" s="1367" t="s">
        <v>35</v>
      </c>
      <c r="U273" s="1367" t="s">
        <v>35</v>
      </c>
      <c r="V273" s="1367" t="s">
        <v>35</v>
      </c>
      <c r="W273" s="1367" t="s">
        <v>35</v>
      </c>
      <c r="X273" s="1425" t="s">
        <v>35</v>
      </c>
      <c r="Y273" s="1828"/>
      <c r="Z273" s="1828"/>
      <c r="AA273" s="1828"/>
      <c r="AB273" s="1828"/>
      <c r="AC273" s="1828"/>
      <c r="AD273" s="1828"/>
      <c r="AE273" s="1828"/>
      <c r="AF273" s="1828"/>
      <c r="AG273" s="1828"/>
      <c r="AH273" s="1828"/>
      <c r="AI273" s="1828"/>
      <c r="AJ273" s="1828"/>
      <c r="AK273" s="1828"/>
      <c r="AL273" s="1828"/>
      <c r="AM273" s="1828"/>
      <c r="AN273" s="1828"/>
      <c r="AO273" s="1828"/>
      <c r="AP273" s="1828"/>
      <c r="AQ273" s="1828"/>
      <c r="AR273" s="1828"/>
      <c r="AS273" s="1828"/>
      <c r="AT273" s="1828"/>
      <c r="AU273" s="1828"/>
      <c r="AV273" s="1828"/>
      <c r="AW273" s="1828"/>
      <c r="AX273" s="1828"/>
      <c r="AY273" s="1828"/>
      <c r="AZ273" s="237"/>
      <c r="BA273" s="2397"/>
      <c r="BB273" s="419" t="s">
        <v>113</v>
      </c>
      <c r="BC273" s="1347" t="s">
        <v>35</v>
      </c>
      <c r="BD273" s="1367" t="s">
        <v>35</v>
      </c>
      <c r="BE273" s="1367" t="s">
        <v>35</v>
      </c>
      <c r="BF273" s="1367" t="s">
        <v>35</v>
      </c>
      <c r="BG273" s="1387" t="s">
        <v>35</v>
      </c>
      <c r="BH273" s="1347" t="s">
        <v>35</v>
      </c>
      <c r="BI273" s="1367" t="s">
        <v>35</v>
      </c>
      <c r="BJ273" s="1367" t="s">
        <v>35</v>
      </c>
      <c r="BK273" s="1367" t="s">
        <v>35</v>
      </c>
      <c r="BL273" s="1387" t="s">
        <v>35</v>
      </c>
      <c r="BM273" s="1347" t="s">
        <v>35</v>
      </c>
      <c r="BN273" s="1367" t="s">
        <v>35</v>
      </c>
      <c r="BO273" s="1367" t="s">
        <v>35</v>
      </c>
      <c r="BP273" s="1367" t="s">
        <v>35</v>
      </c>
      <c r="BQ273" s="1387" t="s">
        <v>35</v>
      </c>
      <c r="BR273" s="1347" t="s">
        <v>35</v>
      </c>
      <c r="BS273" s="1367" t="s">
        <v>35</v>
      </c>
      <c r="BT273" s="1367" t="s">
        <v>35</v>
      </c>
      <c r="BU273" s="1367" t="s">
        <v>35</v>
      </c>
      <c r="BV273" s="1367" t="s">
        <v>35</v>
      </c>
      <c r="BW273" s="1367" t="s">
        <v>35</v>
      </c>
      <c r="BX273" s="1425" t="s">
        <v>35</v>
      </c>
      <c r="BY273" s="1828"/>
      <c r="BZ273" s="1828"/>
      <c r="CA273" s="1828"/>
      <c r="CB273" s="1828"/>
      <c r="CC273" s="1828"/>
      <c r="CD273" s="1828"/>
      <c r="CE273" s="1828"/>
      <c r="CF273" s="1828"/>
      <c r="CG273" s="1828"/>
      <c r="CH273" s="1828"/>
      <c r="CI273" s="1828"/>
      <c r="CJ273" s="1828"/>
      <c r="CK273" s="1828"/>
      <c r="CL273" s="1828"/>
      <c r="CM273" s="1828"/>
      <c r="CN273" s="1828"/>
      <c r="CO273" s="1828"/>
      <c r="CP273" s="1828"/>
      <c r="CQ273" s="1828"/>
      <c r="CR273" s="1828"/>
      <c r="CS273" s="1828"/>
      <c r="CT273" s="1828"/>
      <c r="CU273" s="1828"/>
      <c r="CV273" s="1828"/>
      <c r="CW273" s="1828"/>
      <c r="CX273" s="1828"/>
      <c r="CY273" s="1828"/>
      <c r="CZ273" s="1828"/>
    </row>
    <row r="274" s="130" customFormat="true" ht="15" customHeight="true" x14ac:dyDescent="0.2">
      <c r="A274" s="2587" t="s">
        <v>76</v>
      </c>
      <c r="B274" s="155" t="s">
        <v>49</v>
      </c>
      <c r="C274" s="535">
        <v>91.653724384274071</v>
      </c>
      <c r="D274" s="555">
        <v>87.357503147898257</v>
      </c>
      <c r="E274" s="555">
        <v>88.488122099572593</v>
      </c>
      <c r="F274" s="555">
        <v>88.479119763935159</v>
      </c>
      <c r="G274" s="576">
        <v>85.612031204680036</v>
      </c>
      <c r="H274" s="595">
        <v>91.991102329595734</v>
      </c>
      <c r="I274" s="555">
        <v>89.563325022025154</v>
      </c>
      <c r="J274" s="555">
        <v>86.655883408428181</v>
      </c>
      <c r="K274" s="555">
        <v>89.066818510025996</v>
      </c>
      <c r="L274" s="576">
        <v>90.606558705422131</v>
      </c>
      <c r="M274" s="595">
        <v>85.220085640796796</v>
      </c>
      <c r="N274" s="555">
        <v>85.540802970459794</v>
      </c>
      <c r="O274" s="555">
        <v>81.906747675704821</v>
      </c>
      <c r="P274" s="555">
        <v>88.145844143566237</v>
      </c>
      <c r="Q274" s="630">
        <v>88.783067000699717</v>
      </c>
      <c r="R274" s="595">
        <v>89.496717000430152</v>
      </c>
      <c r="S274" s="555">
        <v>85.28162128554942</v>
      </c>
      <c r="T274" s="555">
        <v>93.31721251644035</v>
      </c>
      <c r="U274" s="555">
        <v>85.207280691817132</v>
      </c>
      <c r="V274" s="555">
        <v>80.577645605845959</v>
      </c>
      <c r="W274" s="555">
        <v>91.670122106474565</v>
      </c>
      <c r="X274" s="2015">
        <v>91.676063476200866</v>
      </c>
      <c r="Y274" s="2053"/>
      <c r="Z274" s="2053"/>
      <c r="AA274" s="2053"/>
      <c r="AB274" s="2053"/>
      <c r="AC274" s="2053"/>
      <c r="AD274" s="2053"/>
      <c r="AE274" s="2053"/>
      <c r="AF274" s="2053"/>
      <c r="AG274" s="2053"/>
      <c r="AH274" s="2053"/>
      <c r="AI274" s="2053"/>
      <c r="AJ274" s="2053"/>
      <c r="AK274" s="2053"/>
      <c r="AL274" s="2053"/>
      <c r="AM274" s="2053"/>
      <c r="AN274" s="2053"/>
      <c r="AO274" s="2053"/>
      <c r="AP274" s="2053"/>
      <c r="AQ274" s="2053"/>
      <c r="AR274" s="2053"/>
      <c r="AS274" s="2053"/>
      <c r="AT274" s="2053"/>
      <c r="AU274" s="2053"/>
      <c r="AV274" s="2053"/>
      <c r="AW274" s="2053"/>
      <c r="AX274" s="2053"/>
      <c r="AY274" s="2053"/>
      <c r="AZ274" s="237"/>
      <c r="BA274" s="2397" t="s">
        <v>76</v>
      </c>
      <c r="BB274" s="419" t="s">
        <v>49</v>
      </c>
      <c r="BC274" s="536">
        <v>1197.3170965658537</v>
      </c>
      <c r="BD274" s="666">
        <v>1129.6139577695994</v>
      </c>
      <c r="BE274" s="666">
        <v>1012.6299676978077</v>
      </c>
      <c r="BF274" s="666">
        <v>949.40274202627711</v>
      </c>
      <c r="BG274" s="685">
        <v>728.88227978739349</v>
      </c>
      <c r="BH274" s="704">
        <v>811.59665435596696</v>
      </c>
      <c r="BI274" s="666">
        <v>746.67334211196089</v>
      </c>
      <c r="BJ274" s="666">
        <v>736.02928614434586</v>
      </c>
      <c r="BK274" s="666">
        <v>676.37690402641329</v>
      </c>
      <c r="BL274" s="685">
        <v>554.99598319597999</v>
      </c>
      <c r="BM274" s="704">
        <v>207.42739905856871</v>
      </c>
      <c r="BN274" s="666">
        <v>269.86180382109478</v>
      </c>
      <c r="BO274" s="666">
        <v>277.79663398845906</v>
      </c>
      <c r="BP274" s="666">
        <v>333.23751900227148</v>
      </c>
      <c r="BQ274" s="685">
        <v>403.85051814186306</v>
      </c>
      <c r="BR274" s="704">
        <v>1279.9035032477575</v>
      </c>
      <c r="BS274" s="666">
        <v>591.98935187564734</v>
      </c>
      <c r="BT274" s="666">
        <v>1235.4176633840536</v>
      </c>
      <c r="BU274" s="666">
        <v>715.50962256921491</v>
      </c>
      <c r="BV274" s="666">
        <v>510.91766858142608</v>
      </c>
      <c r="BW274" s="666">
        <v>448.21997388512369</v>
      </c>
      <c r="BX274" s="2089">
        <v>235.88826030369736</v>
      </c>
      <c r="BY274" s="2108"/>
      <c r="BZ274" s="2108"/>
      <c r="CA274" s="2108"/>
      <c r="CB274" s="2108"/>
      <c r="CC274" s="2108"/>
      <c r="CD274" s="2108"/>
      <c r="CE274" s="2108"/>
      <c r="CF274" s="2108"/>
      <c r="CG274" s="2108"/>
      <c r="CH274" s="2108"/>
      <c r="CI274" s="2108"/>
      <c r="CJ274" s="2108"/>
      <c r="CK274" s="2108"/>
      <c r="CL274" s="2108"/>
      <c r="CM274" s="2108"/>
      <c r="CN274" s="2108"/>
      <c r="CO274" s="2108"/>
      <c r="CP274" s="2108"/>
      <c r="CQ274" s="2108"/>
      <c r="CR274" s="2108"/>
      <c r="CS274" s="2108"/>
      <c r="CT274" s="2108"/>
      <c r="CU274" s="2108"/>
      <c r="CV274" s="2108"/>
      <c r="CW274" s="2108"/>
      <c r="CX274" s="2108"/>
      <c r="CY274" s="2108"/>
      <c r="CZ274" s="1827"/>
    </row>
    <row r="275" s="130" customFormat="true" ht="15" customHeight="true" x14ac:dyDescent="0.2">
      <c r="A275" s="2587"/>
      <c r="B275" s="155" t="s">
        <v>48</v>
      </c>
      <c r="C275" s="535">
        <v>8.1059090478453815</v>
      </c>
      <c r="D275" s="555">
        <v>12.126281220393009</v>
      </c>
      <c r="E275" s="555">
        <v>11.423292352758015</v>
      </c>
      <c r="F275" s="555">
        <v>10.736790998869557</v>
      </c>
      <c r="G275" s="576">
        <v>13.36916838980455</v>
      </c>
      <c r="H275" s="595">
        <v>7.820809431736528</v>
      </c>
      <c r="I275" s="555">
        <v>10.203138344178504</v>
      </c>
      <c r="J275" s="555">
        <v>12.664973609576503</v>
      </c>
      <c r="K275" s="555">
        <v>10.933181489973869</v>
      </c>
      <c r="L275" s="576">
        <v>8.9897102006988288</v>
      </c>
      <c r="M275" s="595">
        <v>14.048889853610916</v>
      </c>
      <c r="N275" s="555">
        <v>13.09858229010548</v>
      </c>
      <c r="O275" s="555">
        <v>16.334143903359582</v>
      </c>
      <c r="P275" s="555">
        <v>11.630153231664483</v>
      </c>
      <c r="Q275" s="630">
        <v>10.517045826563418</v>
      </c>
      <c r="R275" s="595">
        <v>10.503282999569986</v>
      </c>
      <c r="S275" s="555">
        <v>12.407894356345933</v>
      </c>
      <c r="T275" s="555">
        <v>6.3825275910424208</v>
      </c>
      <c r="U275" s="555">
        <v>14.792719308182811</v>
      </c>
      <c r="V275" s="555">
        <v>19.154359104099722</v>
      </c>
      <c r="W275" s="555">
        <v>8.1453460319503446</v>
      </c>
      <c r="X275" s="2015">
        <v>6.2636809128007744</v>
      </c>
      <c r="Y275" s="2053"/>
      <c r="Z275" s="2053"/>
      <c r="AA275" s="2053"/>
      <c r="AB275" s="2053"/>
      <c r="AC275" s="2053"/>
      <c r="AD275" s="2053"/>
      <c r="AE275" s="2053"/>
      <c r="AF275" s="2053"/>
      <c r="AG275" s="2053"/>
      <c r="AH275" s="2053"/>
      <c r="AI275" s="2053"/>
      <c r="AJ275" s="2053"/>
      <c r="AK275" s="2053"/>
      <c r="AL275" s="2053"/>
      <c r="AM275" s="2053"/>
      <c r="AN275" s="2053"/>
      <c r="AO275" s="2053"/>
      <c r="AP275" s="2053"/>
      <c r="AQ275" s="2053"/>
      <c r="AR275" s="2053"/>
      <c r="AS275" s="2053"/>
      <c r="AT275" s="2053"/>
      <c r="AU275" s="2053"/>
      <c r="AV275" s="2053"/>
      <c r="AW275" s="2053"/>
      <c r="AX275" s="2053"/>
      <c r="AY275" s="2053"/>
      <c r="AZ275" s="237"/>
      <c r="BA275" s="2397"/>
      <c r="BB275" s="419" t="s">
        <v>48</v>
      </c>
      <c r="BC275" s="536">
        <v>105.8914250500262</v>
      </c>
      <c r="BD275" s="666">
        <v>156.80412132663935</v>
      </c>
      <c r="BE275" s="666">
        <v>130.72452993362637</v>
      </c>
      <c r="BF275" s="666">
        <v>115.20841122839447</v>
      </c>
      <c r="BG275" s="685">
        <v>113.82220229683797</v>
      </c>
      <c r="BH275" s="704">
        <v>68.999529393734264</v>
      </c>
      <c r="BI275" s="666">
        <v>85.061730408121448</v>
      </c>
      <c r="BJ275" s="666">
        <v>107.57251692834201</v>
      </c>
      <c r="BK275" s="666">
        <v>83.027007936911829</v>
      </c>
      <c r="BL275" s="685">
        <v>55.065031966446455</v>
      </c>
      <c r="BM275" s="704">
        <v>34.195279904761918</v>
      </c>
      <c r="BN275" s="666">
        <v>41.323051941979109</v>
      </c>
      <c r="BO275" s="666">
        <v>55.399223192234444</v>
      </c>
      <c r="BP275" s="666">
        <v>43.968078656366274</v>
      </c>
      <c r="BQ275" s="685">
        <v>47.839239506626662</v>
      </c>
      <c r="BR275" s="704">
        <v>150.20873566443365</v>
      </c>
      <c r="BS275" s="666">
        <v>86.130413885545664</v>
      </c>
      <c r="BT275" s="666">
        <v>84.49767315564327</v>
      </c>
      <c r="BU275" s="666">
        <v>124.21864567245467</v>
      </c>
      <c r="BV275" s="666">
        <v>121.45180493990559</v>
      </c>
      <c r="BW275" s="666">
        <v>39.826572735286227</v>
      </c>
      <c r="BX275" s="2089">
        <v>16.116843782255298</v>
      </c>
      <c r="BY275" s="2108"/>
      <c r="BZ275" s="2108"/>
      <c r="CA275" s="2108"/>
      <c r="CB275" s="2108"/>
      <c r="CC275" s="2108"/>
      <c r="CD275" s="2108"/>
      <c r="CE275" s="2108"/>
      <c r="CF275" s="2108"/>
      <c r="CG275" s="2108"/>
      <c r="CH275" s="2108"/>
      <c r="CI275" s="2108"/>
      <c r="CJ275" s="2108"/>
      <c r="CK275" s="2108"/>
      <c r="CL275" s="2108"/>
      <c r="CM275" s="2108"/>
      <c r="CN275" s="2108"/>
      <c r="CO275" s="2108"/>
      <c r="CP275" s="2108"/>
      <c r="CQ275" s="2108"/>
      <c r="CR275" s="2108"/>
      <c r="CS275" s="2108"/>
      <c r="CT275" s="2108"/>
      <c r="CU275" s="2108"/>
      <c r="CV275" s="2108"/>
      <c r="CW275" s="2108"/>
      <c r="CX275" s="2108"/>
      <c r="CY275" s="2108"/>
      <c r="CZ275" s="1827"/>
    </row>
    <row r="276" s="130" customFormat="true" ht="15" customHeight="true" x14ac:dyDescent="0.2">
      <c r="A276" s="2587"/>
      <c r="B276" s="155" t="s">
        <v>114</v>
      </c>
      <c r="C276" s="536">
        <v>0.24036656788030314</v>
      </c>
      <c r="D276" s="556">
        <v>0.5162156317087585</v>
      </c>
      <c r="E276" s="556">
        <v>8.8585547669840156E-2</v>
      </c>
      <c r="F276" s="556">
        <v>0.7840892371952235</v>
      </c>
      <c r="G276" s="576">
        <v>1.0188004055154942</v>
      </c>
      <c r="H276" s="595">
        <v>0.18808823866775501</v>
      </c>
      <c r="I276" s="555">
        <v>0.23353663379627226</v>
      </c>
      <c r="J276" s="555">
        <v>0.67914298199544376</v>
      </c>
      <c r="K276" s="555">
        <v>0</v>
      </c>
      <c r="L276" s="576">
        <v>0.40373109387889855</v>
      </c>
      <c r="M276" s="595">
        <v>0.73102450559228083</v>
      </c>
      <c r="N276" s="555">
        <v>1.360614739434689</v>
      </c>
      <c r="O276" s="555">
        <v>1.7591084209356476</v>
      </c>
      <c r="P276" s="555">
        <v>0.22400262476925376</v>
      </c>
      <c r="Q276" s="630">
        <v>0.6998871727368986</v>
      </c>
      <c r="R276" s="595">
        <v>0</v>
      </c>
      <c r="S276" s="555">
        <v>2.3104843581044223</v>
      </c>
      <c r="T276" s="555">
        <v>0.30025989251704827</v>
      </c>
      <c r="U276" s="555">
        <v>0</v>
      </c>
      <c r="V276" s="555">
        <v>0.26799529005400796</v>
      </c>
      <c r="W276" s="555">
        <v>0.18453186157514301</v>
      </c>
      <c r="X276" s="2015">
        <v>2.0602556109984875</v>
      </c>
      <c r="Y276" s="2053"/>
      <c r="Z276" s="2053"/>
      <c r="AA276" s="2053"/>
      <c r="AB276" s="2053"/>
      <c r="AC276" s="2053"/>
      <c r="AD276" s="2053"/>
      <c r="AE276" s="2053"/>
      <c r="AF276" s="2053"/>
      <c r="AG276" s="2053"/>
      <c r="AH276" s="2053"/>
      <c r="AI276" s="2053"/>
      <c r="AJ276" s="2053"/>
      <c r="AK276" s="2053"/>
      <c r="AL276" s="2053"/>
      <c r="AM276" s="2053"/>
      <c r="AN276" s="2053"/>
      <c r="AO276" s="2053"/>
      <c r="AP276" s="2053"/>
      <c r="AQ276" s="2053"/>
      <c r="AR276" s="2053"/>
      <c r="AS276" s="2053"/>
      <c r="AT276" s="2053"/>
      <c r="AU276" s="2053"/>
      <c r="AV276" s="2053"/>
      <c r="AW276" s="2053"/>
      <c r="AX276" s="2053"/>
      <c r="AY276" s="2053"/>
      <c r="AZ276" s="237"/>
      <c r="BA276" s="2397"/>
      <c r="BB276" s="419" t="s">
        <v>114</v>
      </c>
      <c r="BC276" s="536">
        <v>3.1400251664549219</v>
      </c>
      <c r="BD276" s="666">
        <v>6.6751493779512181</v>
      </c>
      <c r="BE276" s="666">
        <v>1.0137448749840305</v>
      </c>
      <c r="BF276" s="666">
        <v>8.4134705880049623</v>
      </c>
      <c r="BG276" s="685">
        <v>8.6738458575418136</v>
      </c>
      <c r="BH276" s="704">
        <v>1.6594190238042714</v>
      </c>
      <c r="BI276" s="666">
        <v>1.9469529388213065</v>
      </c>
      <c r="BJ276" s="666">
        <v>5.7684383860245934</v>
      </c>
      <c r="BK276" s="666">
        <v>0</v>
      </c>
      <c r="BL276" s="685">
        <v>2.4729902403930382</v>
      </c>
      <c r="BM276" s="704">
        <v>1.7793283203471932</v>
      </c>
      <c r="BN276" s="666">
        <v>4.292430455863423</v>
      </c>
      <c r="BO276" s="666">
        <v>5.9662288153778915</v>
      </c>
      <c r="BP276" s="666">
        <v>0.84684739993554536</v>
      </c>
      <c r="BQ276" s="685">
        <v>3.1836002843696818</v>
      </c>
      <c r="BR276" s="704">
        <v>0</v>
      </c>
      <c r="BS276" s="666">
        <v>16.038416215063474</v>
      </c>
      <c r="BT276" s="666">
        <v>3.9751120379426963</v>
      </c>
      <c r="BU276" s="666">
        <v>0</v>
      </c>
      <c r="BV276" s="666">
        <v>1.6992743800802108</v>
      </c>
      <c r="BW276" s="666">
        <v>0.90226634671780459</v>
      </c>
      <c r="BX276" s="2089">
        <v>5.3011668851327531</v>
      </c>
      <c r="BY276" s="2108"/>
      <c r="BZ276" s="2108"/>
      <c r="CA276" s="2108"/>
      <c r="CB276" s="2108"/>
      <c r="CC276" s="2108"/>
      <c r="CD276" s="2108"/>
      <c r="CE276" s="2108"/>
      <c r="CF276" s="2108"/>
      <c r="CG276" s="2108"/>
      <c r="CH276" s="2108"/>
      <c r="CI276" s="2108"/>
      <c r="CJ276" s="2108"/>
      <c r="CK276" s="2108"/>
      <c r="CL276" s="2108"/>
      <c r="CM276" s="2108"/>
      <c r="CN276" s="2108"/>
      <c r="CO276" s="2108"/>
      <c r="CP276" s="2108"/>
      <c r="CQ276" s="2108"/>
      <c r="CR276" s="2108"/>
      <c r="CS276" s="2108"/>
      <c r="CT276" s="2108"/>
      <c r="CU276" s="2108"/>
      <c r="CV276" s="2108"/>
      <c r="CW276" s="2108"/>
      <c r="CX276" s="2108"/>
      <c r="CY276" s="2108"/>
      <c r="CZ276" s="1827"/>
    </row>
    <row r="277" s="130" customFormat="true" ht="15" customHeight="true" x14ac:dyDescent="0.2">
      <c r="A277" s="2587" t="s">
        <v>77</v>
      </c>
      <c r="B277" s="155" t="s">
        <v>78</v>
      </c>
      <c r="C277" s="1347" t="s">
        <v>35</v>
      </c>
      <c r="D277" s="1974" t="s">
        <v>35</v>
      </c>
      <c r="E277" s="1974" t="s">
        <v>35</v>
      </c>
      <c r="F277" s="1974" t="s">
        <v>35</v>
      </c>
      <c r="G277" s="1976" t="s">
        <v>35</v>
      </c>
      <c r="H277" s="1978" t="s">
        <v>35</v>
      </c>
      <c r="I277" s="1974" t="s">
        <v>35</v>
      </c>
      <c r="J277" s="1974" t="s">
        <v>35</v>
      </c>
      <c r="K277" s="1974" t="s">
        <v>35</v>
      </c>
      <c r="L277" s="1976" t="s">
        <v>35</v>
      </c>
      <c r="M277" s="1978" t="s">
        <v>35</v>
      </c>
      <c r="N277" s="1974" t="s">
        <v>35</v>
      </c>
      <c r="O277" s="1974" t="s">
        <v>35</v>
      </c>
      <c r="P277" s="1974" t="s">
        <v>35</v>
      </c>
      <c r="Q277" s="1980" t="s">
        <v>35</v>
      </c>
      <c r="R277" s="1978" t="s">
        <v>35</v>
      </c>
      <c r="S277" s="1974" t="s">
        <v>35</v>
      </c>
      <c r="T277" s="1974" t="s">
        <v>35</v>
      </c>
      <c r="U277" s="1974" t="s">
        <v>35</v>
      </c>
      <c r="V277" s="1974" t="s">
        <v>35</v>
      </c>
      <c r="W277" s="1974" t="s">
        <v>35</v>
      </c>
      <c r="X277" s="2016" t="s">
        <v>35</v>
      </c>
      <c r="Y277" s="2054"/>
      <c r="Z277" s="2054"/>
      <c r="AA277" s="2054"/>
      <c r="AB277" s="2054"/>
      <c r="AC277" s="2054"/>
      <c r="AD277" s="2054"/>
      <c r="AE277" s="2054"/>
      <c r="AF277" s="2054"/>
      <c r="AG277" s="2054"/>
      <c r="AH277" s="2054"/>
      <c r="AI277" s="2054"/>
      <c r="AJ277" s="2054"/>
      <c r="AK277" s="2054"/>
      <c r="AL277" s="2054"/>
      <c r="AM277" s="2054"/>
      <c r="AN277" s="2054"/>
      <c r="AO277" s="2054"/>
      <c r="AP277" s="2054"/>
      <c r="AQ277" s="2054"/>
      <c r="AR277" s="2054"/>
      <c r="AS277" s="2054"/>
      <c r="AT277" s="2054"/>
      <c r="AU277" s="2054"/>
      <c r="AV277" s="2054"/>
      <c r="AW277" s="2054"/>
      <c r="AX277" s="2054"/>
      <c r="AY277" s="2054"/>
      <c r="AZ277" s="237"/>
      <c r="BA277" s="2397" t="s">
        <v>77</v>
      </c>
      <c r="BB277" s="419" t="s">
        <v>78</v>
      </c>
      <c r="BC277" s="1347" t="s">
        <v>35</v>
      </c>
      <c r="BD277" s="1366" t="s">
        <v>35</v>
      </c>
      <c r="BE277" s="1366" t="s">
        <v>35</v>
      </c>
      <c r="BF277" s="1366" t="s">
        <v>35</v>
      </c>
      <c r="BG277" s="1386" t="s">
        <v>35</v>
      </c>
      <c r="BH277" s="1406" t="s">
        <v>35</v>
      </c>
      <c r="BI277" s="1366" t="s">
        <v>35</v>
      </c>
      <c r="BJ277" s="1366" t="s">
        <v>35</v>
      </c>
      <c r="BK277" s="1366" t="s">
        <v>35</v>
      </c>
      <c r="BL277" s="1386" t="s">
        <v>35</v>
      </c>
      <c r="BM277" s="1406" t="s">
        <v>35</v>
      </c>
      <c r="BN277" s="1366" t="s">
        <v>35</v>
      </c>
      <c r="BO277" s="1366" t="s">
        <v>35</v>
      </c>
      <c r="BP277" s="1366" t="s">
        <v>35</v>
      </c>
      <c r="BQ277" s="1386" t="s">
        <v>35</v>
      </c>
      <c r="BR277" s="1406" t="s">
        <v>35</v>
      </c>
      <c r="BS277" s="1366" t="s">
        <v>35</v>
      </c>
      <c r="BT277" s="1366" t="s">
        <v>35</v>
      </c>
      <c r="BU277" s="1366" t="s">
        <v>35</v>
      </c>
      <c r="BV277" s="1366" t="s">
        <v>35</v>
      </c>
      <c r="BW277" s="1366" t="s">
        <v>35</v>
      </c>
      <c r="BX277" s="2090" t="s">
        <v>35</v>
      </c>
      <c r="BY277" s="1827"/>
      <c r="BZ277" s="1827"/>
      <c r="CA277" s="1827"/>
      <c r="CB277" s="1827"/>
      <c r="CC277" s="1827"/>
      <c r="CD277" s="1827"/>
      <c r="CE277" s="1827"/>
      <c r="CF277" s="1827"/>
      <c r="CG277" s="1827"/>
      <c r="CH277" s="1827"/>
      <c r="CI277" s="1827"/>
      <c r="CJ277" s="1827"/>
      <c r="CK277" s="1827"/>
      <c r="CL277" s="1827"/>
      <c r="CM277" s="1827"/>
      <c r="CN277" s="1827"/>
      <c r="CO277" s="1827"/>
      <c r="CP277" s="1827"/>
      <c r="CQ277" s="1827"/>
      <c r="CR277" s="1827"/>
      <c r="CS277" s="1827"/>
      <c r="CT277" s="1827"/>
      <c r="CU277" s="1827"/>
      <c r="CV277" s="1827"/>
      <c r="CW277" s="1827"/>
      <c r="CX277" s="1827"/>
      <c r="CY277" s="1827"/>
      <c r="CZ277" s="1827"/>
    </row>
    <row r="278" s="130" customFormat="true" ht="15" customHeight="true" x14ac:dyDescent="0.2">
      <c r="A278" s="2587"/>
      <c r="B278" s="155" t="s">
        <v>79</v>
      </c>
      <c r="C278" s="1347" t="s">
        <v>35</v>
      </c>
      <c r="D278" s="1974" t="s">
        <v>35</v>
      </c>
      <c r="E278" s="1974" t="s">
        <v>35</v>
      </c>
      <c r="F278" s="1974" t="s">
        <v>35</v>
      </c>
      <c r="G278" s="1976" t="s">
        <v>35</v>
      </c>
      <c r="H278" s="1978" t="s">
        <v>35</v>
      </c>
      <c r="I278" s="1974" t="s">
        <v>35</v>
      </c>
      <c r="J278" s="1974" t="s">
        <v>35</v>
      </c>
      <c r="K278" s="1974" t="s">
        <v>35</v>
      </c>
      <c r="L278" s="1976" t="s">
        <v>35</v>
      </c>
      <c r="M278" s="1978" t="s">
        <v>35</v>
      </c>
      <c r="N278" s="1974" t="s">
        <v>35</v>
      </c>
      <c r="O278" s="1974" t="s">
        <v>35</v>
      </c>
      <c r="P278" s="1974" t="s">
        <v>35</v>
      </c>
      <c r="Q278" s="1980" t="s">
        <v>35</v>
      </c>
      <c r="R278" s="1978" t="s">
        <v>35</v>
      </c>
      <c r="S278" s="1974" t="s">
        <v>35</v>
      </c>
      <c r="T278" s="1974" t="s">
        <v>35</v>
      </c>
      <c r="U278" s="1974" t="s">
        <v>35</v>
      </c>
      <c r="V278" s="1974" t="s">
        <v>35</v>
      </c>
      <c r="W278" s="1974" t="s">
        <v>35</v>
      </c>
      <c r="X278" s="2016" t="s">
        <v>35</v>
      </c>
      <c r="Y278" s="2054"/>
      <c r="Z278" s="2054"/>
      <c r="AA278" s="2054"/>
      <c r="AB278" s="2054"/>
      <c r="AC278" s="2054"/>
      <c r="AD278" s="2054"/>
      <c r="AE278" s="2054"/>
      <c r="AF278" s="2054"/>
      <c r="AG278" s="2054"/>
      <c r="AH278" s="2054"/>
      <c r="AI278" s="2054"/>
      <c r="AJ278" s="2054"/>
      <c r="AK278" s="2054"/>
      <c r="AL278" s="2054"/>
      <c r="AM278" s="2054"/>
      <c r="AN278" s="2054"/>
      <c r="AO278" s="2054"/>
      <c r="AP278" s="2054"/>
      <c r="AQ278" s="2054"/>
      <c r="AR278" s="2054"/>
      <c r="AS278" s="2054"/>
      <c r="AT278" s="2054"/>
      <c r="AU278" s="2054"/>
      <c r="AV278" s="2054"/>
      <c r="AW278" s="2054"/>
      <c r="AX278" s="2054"/>
      <c r="AY278" s="2054"/>
      <c r="AZ278" s="237"/>
      <c r="BA278" s="2397"/>
      <c r="BB278" s="419" t="s">
        <v>79</v>
      </c>
      <c r="BC278" s="1347" t="s">
        <v>35</v>
      </c>
      <c r="BD278" s="1366" t="s">
        <v>35</v>
      </c>
      <c r="BE278" s="1366" t="s">
        <v>35</v>
      </c>
      <c r="BF278" s="1366" t="s">
        <v>35</v>
      </c>
      <c r="BG278" s="1386" t="s">
        <v>35</v>
      </c>
      <c r="BH278" s="1406" t="s">
        <v>35</v>
      </c>
      <c r="BI278" s="1366" t="s">
        <v>35</v>
      </c>
      <c r="BJ278" s="1366" t="s">
        <v>35</v>
      </c>
      <c r="BK278" s="1366" t="s">
        <v>35</v>
      </c>
      <c r="BL278" s="1386" t="s">
        <v>35</v>
      </c>
      <c r="BM278" s="1406" t="s">
        <v>35</v>
      </c>
      <c r="BN278" s="1366" t="s">
        <v>35</v>
      </c>
      <c r="BO278" s="1366" t="s">
        <v>35</v>
      </c>
      <c r="BP278" s="1366" t="s">
        <v>35</v>
      </c>
      <c r="BQ278" s="1386" t="s">
        <v>35</v>
      </c>
      <c r="BR278" s="1406" t="s">
        <v>35</v>
      </c>
      <c r="BS278" s="1366" t="s">
        <v>35</v>
      </c>
      <c r="BT278" s="1366" t="s">
        <v>35</v>
      </c>
      <c r="BU278" s="1366" t="s">
        <v>35</v>
      </c>
      <c r="BV278" s="1366" t="s">
        <v>35</v>
      </c>
      <c r="BW278" s="1366" t="s">
        <v>35</v>
      </c>
      <c r="BX278" s="2090" t="s">
        <v>35</v>
      </c>
      <c r="BY278" s="1827"/>
      <c r="BZ278" s="1827"/>
      <c r="CA278" s="1827"/>
      <c r="CB278" s="1827"/>
      <c r="CC278" s="1827"/>
      <c r="CD278" s="1827"/>
      <c r="CE278" s="1827"/>
      <c r="CF278" s="1827"/>
      <c r="CG278" s="1827"/>
      <c r="CH278" s="1827"/>
      <c r="CI278" s="1827"/>
      <c r="CJ278" s="1827"/>
      <c r="CK278" s="1827"/>
      <c r="CL278" s="1827"/>
      <c r="CM278" s="1827"/>
      <c r="CN278" s="1827"/>
      <c r="CO278" s="1827"/>
      <c r="CP278" s="1827"/>
      <c r="CQ278" s="1827"/>
      <c r="CR278" s="1827"/>
      <c r="CS278" s="1827"/>
      <c r="CT278" s="1827"/>
      <c r="CU278" s="1827"/>
      <c r="CV278" s="1827"/>
      <c r="CW278" s="1827"/>
      <c r="CX278" s="1827"/>
      <c r="CY278" s="1827"/>
      <c r="CZ278" s="1827"/>
    </row>
    <row r="279" s="130" customFormat="true" ht="15" customHeight="true" x14ac:dyDescent="0.2">
      <c r="A279" s="2587"/>
      <c r="B279" s="155" t="s">
        <v>80</v>
      </c>
      <c r="C279" s="1347" t="s">
        <v>35</v>
      </c>
      <c r="D279" s="1367" t="s">
        <v>35</v>
      </c>
      <c r="E279" s="1367" t="s">
        <v>35</v>
      </c>
      <c r="F279" s="1367" t="s">
        <v>35</v>
      </c>
      <c r="G279" s="1387" t="s">
        <v>35</v>
      </c>
      <c r="H279" s="1347" t="s">
        <v>35</v>
      </c>
      <c r="I279" s="1367" t="s">
        <v>35</v>
      </c>
      <c r="J279" s="1367" t="s">
        <v>35</v>
      </c>
      <c r="K279" s="1367" t="s">
        <v>35</v>
      </c>
      <c r="L279" s="1387" t="s">
        <v>35</v>
      </c>
      <c r="M279" s="1347" t="s">
        <v>35</v>
      </c>
      <c r="N279" s="1367" t="s">
        <v>35</v>
      </c>
      <c r="O279" s="1367" t="s">
        <v>35</v>
      </c>
      <c r="P279" s="1367" t="s">
        <v>35</v>
      </c>
      <c r="Q279" s="1425" t="s">
        <v>35</v>
      </c>
      <c r="R279" s="1347" t="s">
        <v>35</v>
      </c>
      <c r="S279" s="1367" t="s">
        <v>35</v>
      </c>
      <c r="T279" s="1367" t="s">
        <v>35</v>
      </c>
      <c r="U279" s="1367" t="s">
        <v>35</v>
      </c>
      <c r="V279" s="1367" t="s">
        <v>35</v>
      </c>
      <c r="W279" s="1367" t="s">
        <v>35</v>
      </c>
      <c r="X279" s="1425" t="s">
        <v>35</v>
      </c>
      <c r="Y279" s="1828"/>
      <c r="Z279" s="1828"/>
      <c r="AA279" s="1828"/>
      <c r="AB279" s="1828"/>
      <c r="AC279" s="1828"/>
      <c r="AD279" s="1828"/>
      <c r="AE279" s="1828"/>
      <c r="AF279" s="1828"/>
      <c r="AG279" s="1828"/>
      <c r="AH279" s="1828"/>
      <c r="AI279" s="1828"/>
      <c r="AJ279" s="1828"/>
      <c r="AK279" s="1828"/>
      <c r="AL279" s="1828"/>
      <c r="AM279" s="1828"/>
      <c r="AN279" s="1828"/>
      <c r="AO279" s="1828"/>
      <c r="AP279" s="1828"/>
      <c r="AQ279" s="1828"/>
      <c r="AR279" s="1828"/>
      <c r="AS279" s="1828"/>
      <c r="AT279" s="1828"/>
      <c r="AU279" s="1828"/>
      <c r="AV279" s="1828"/>
      <c r="AW279" s="1828"/>
      <c r="AX279" s="1828"/>
      <c r="AY279" s="1828"/>
      <c r="AZ279" s="237"/>
      <c r="BA279" s="2397"/>
      <c r="BB279" s="419" t="s">
        <v>80</v>
      </c>
      <c r="BC279" s="1347" t="s">
        <v>35</v>
      </c>
      <c r="BD279" s="1367" t="s">
        <v>35</v>
      </c>
      <c r="BE279" s="1367" t="s">
        <v>35</v>
      </c>
      <c r="BF279" s="1367" t="s">
        <v>35</v>
      </c>
      <c r="BG279" s="1387" t="s">
        <v>35</v>
      </c>
      <c r="BH279" s="1347" t="s">
        <v>35</v>
      </c>
      <c r="BI279" s="1367" t="s">
        <v>35</v>
      </c>
      <c r="BJ279" s="1367" t="s">
        <v>35</v>
      </c>
      <c r="BK279" s="1367" t="s">
        <v>35</v>
      </c>
      <c r="BL279" s="1387" t="s">
        <v>35</v>
      </c>
      <c r="BM279" s="1347" t="s">
        <v>35</v>
      </c>
      <c r="BN279" s="1367" t="s">
        <v>35</v>
      </c>
      <c r="BO279" s="1367" t="s">
        <v>35</v>
      </c>
      <c r="BP279" s="1367" t="s">
        <v>35</v>
      </c>
      <c r="BQ279" s="1387" t="s">
        <v>35</v>
      </c>
      <c r="BR279" s="1347" t="s">
        <v>35</v>
      </c>
      <c r="BS279" s="1367" t="s">
        <v>35</v>
      </c>
      <c r="BT279" s="1367" t="s">
        <v>35</v>
      </c>
      <c r="BU279" s="1367" t="s">
        <v>35</v>
      </c>
      <c r="BV279" s="1367" t="s">
        <v>35</v>
      </c>
      <c r="BW279" s="1367" t="s">
        <v>35</v>
      </c>
      <c r="BX279" s="1425" t="s">
        <v>35</v>
      </c>
      <c r="BY279" s="1828"/>
      <c r="BZ279" s="1828"/>
      <c r="CA279" s="1828"/>
      <c r="CB279" s="1828"/>
      <c r="CC279" s="1828"/>
      <c r="CD279" s="1828"/>
      <c r="CE279" s="1828"/>
      <c r="CF279" s="1828"/>
      <c r="CG279" s="1828"/>
      <c r="CH279" s="1828"/>
      <c r="CI279" s="1828"/>
      <c r="CJ279" s="1828"/>
      <c r="CK279" s="1828"/>
      <c r="CL279" s="1828"/>
      <c r="CM279" s="1828"/>
      <c r="CN279" s="1828"/>
      <c r="CO279" s="1828"/>
      <c r="CP279" s="1828"/>
      <c r="CQ279" s="1828"/>
      <c r="CR279" s="1828"/>
      <c r="CS279" s="1828"/>
      <c r="CT279" s="1828"/>
      <c r="CU279" s="1828"/>
      <c r="CV279" s="1828"/>
      <c r="CW279" s="1828"/>
      <c r="CX279" s="1828"/>
      <c r="CY279" s="1828"/>
      <c r="CZ279" s="1828"/>
    </row>
    <row r="280" s="130" customFormat="true" ht="15" customHeight="true" x14ac:dyDescent="0.2">
      <c r="A280" s="2587"/>
      <c r="B280" s="155" t="s">
        <v>81</v>
      </c>
      <c r="C280" s="1347" t="s">
        <v>35</v>
      </c>
      <c r="D280" s="1367" t="s">
        <v>35</v>
      </c>
      <c r="E280" s="1367" t="s">
        <v>35</v>
      </c>
      <c r="F280" s="1367" t="s">
        <v>35</v>
      </c>
      <c r="G280" s="1387" t="s">
        <v>35</v>
      </c>
      <c r="H280" s="1347" t="s">
        <v>35</v>
      </c>
      <c r="I280" s="1367" t="s">
        <v>35</v>
      </c>
      <c r="J280" s="1367" t="s">
        <v>35</v>
      </c>
      <c r="K280" s="1367" t="s">
        <v>35</v>
      </c>
      <c r="L280" s="1387" t="s">
        <v>35</v>
      </c>
      <c r="M280" s="1347" t="s">
        <v>35</v>
      </c>
      <c r="N280" s="1367" t="s">
        <v>35</v>
      </c>
      <c r="O280" s="1367" t="s">
        <v>35</v>
      </c>
      <c r="P280" s="1367" t="s">
        <v>35</v>
      </c>
      <c r="Q280" s="1425" t="s">
        <v>35</v>
      </c>
      <c r="R280" s="1347" t="s">
        <v>35</v>
      </c>
      <c r="S280" s="1367" t="s">
        <v>35</v>
      </c>
      <c r="T280" s="1367" t="s">
        <v>35</v>
      </c>
      <c r="U280" s="1367" t="s">
        <v>35</v>
      </c>
      <c r="V280" s="1367" t="s">
        <v>35</v>
      </c>
      <c r="W280" s="1367" t="s">
        <v>35</v>
      </c>
      <c r="X280" s="1425" t="s">
        <v>35</v>
      </c>
      <c r="Y280" s="1828"/>
      <c r="Z280" s="1828"/>
      <c r="AA280" s="1828"/>
      <c r="AB280" s="1828"/>
      <c r="AC280" s="1828"/>
      <c r="AD280" s="1828"/>
      <c r="AE280" s="1828"/>
      <c r="AF280" s="1828"/>
      <c r="AG280" s="1828"/>
      <c r="AH280" s="1828"/>
      <c r="AI280" s="1828"/>
      <c r="AJ280" s="1828"/>
      <c r="AK280" s="1828"/>
      <c r="AL280" s="1828"/>
      <c r="AM280" s="1828"/>
      <c r="AN280" s="1828"/>
      <c r="AO280" s="1828"/>
      <c r="AP280" s="1828"/>
      <c r="AQ280" s="1828"/>
      <c r="AR280" s="1828"/>
      <c r="AS280" s="1828"/>
      <c r="AT280" s="1828"/>
      <c r="AU280" s="1828"/>
      <c r="AV280" s="1828"/>
      <c r="AW280" s="1828"/>
      <c r="AX280" s="1828"/>
      <c r="AY280" s="1828"/>
      <c r="AZ280" s="237"/>
      <c r="BA280" s="2397"/>
      <c r="BB280" s="419" t="s">
        <v>81</v>
      </c>
      <c r="BC280" s="1347" t="s">
        <v>35</v>
      </c>
      <c r="BD280" s="1367" t="s">
        <v>35</v>
      </c>
      <c r="BE280" s="1367" t="s">
        <v>35</v>
      </c>
      <c r="BF280" s="1367" t="s">
        <v>35</v>
      </c>
      <c r="BG280" s="1387" t="s">
        <v>35</v>
      </c>
      <c r="BH280" s="1347" t="s">
        <v>35</v>
      </c>
      <c r="BI280" s="1367" t="s">
        <v>35</v>
      </c>
      <c r="BJ280" s="1367" t="s">
        <v>35</v>
      </c>
      <c r="BK280" s="1367" t="s">
        <v>35</v>
      </c>
      <c r="BL280" s="1387" t="s">
        <v>35</v>
      </c>
      <c r="BM280" s="1347" t="s">
        <v>35</v>
      </c>
      <c r="BN280" s="1367" t="s">
        <v>35</v>
      </c>
      <c r="BO280" s="1367" t="s">
        <v>35</v>
      </c>
      <c r="BP280" s="1367" t="s">
        <v>35</v>
      </c>
      <c r="BQ280" s="1387" t="s">
        <v>35</v>
      </c>
      <c r="BR280" s="1347" t="s">
        <v>35</v>
      </c>
      <c r="BS280" s="1367" t="s">
        <v>35</v>
      </c>
      <c r="BT280" s="1367" t="s">
        <v>35</v>
      </c>
      <c r="BU280" s="1367" t="s">
        <v>35</v>
      </c>
      <c r="BV280" s="1367" t="s">
        <v>35</v>
      </c>
      <c r="BW280" s="1367" t="s">
        <v>35</v>
      </c>
      <c r="BX280" s="1425" t="s">
        <v>35</v>
      </c>
      <c r="BY280" s="1828"/>
      <c r="BZ280" s="1828"/>
      <c r="CA280" s="1828"/>
      <c r="CB280" s="1828"/>
      <c r="CC280" s="1828"/>
      <c r="CD280" s="1828"/>
      <c r="CE280" s="1828"/>
      <c r="CF280" s="1828"/>
      <c r="CG280" s="1828"/>
      <c r="CH280" s="1828"/>
      <c r="CI280" s="1828"/>
      <c r="CJ280" s="1828"/>
      <c r="CK280" s="1828"/>
      <c r="CL280" s="1828"/>
      <c r="CM280" s="1828"/>
      <c r="CN280" s="1828"/>
      <c r="CO280" s="1828"/>
      <c r="CP280" s="1828"/>
      <c r="CQ280" s="1828"/>
      <c r="CR280" s="1828"/>
      <c r="CS280" s="1828"/>
      <c r="CT280" s="1828"/>
      <c r="CU280" s="1828"/>
      <c r="CV280" s="1828"/>
      <c r="CW280" s="1828"/>
      <c r="CX280" s="1828"/>
      <c r="CY280" s="1828"/>
      <c r="CZ280" s="1828"/>
    </row>
    <row r="281" s="130" customFormat="true" ht="15" customHeight="true" x14ac:dyDescent="0.2">
      <c r="A281" s="2587"/>
      <c r="B281" s="155" t="s">
        <v>82</v>
      </c>
      <c r="C281" s="1347" t="s">
        <v>35</v>
      </c>
      <c r="D281" s="1367" t="s">
        <v>35</v>
      </c>
      <c r="E281" s="1367" t="s">
        <v>35</v>
      </c>
      <c r="F281" s="1367" t="s">
        <v>35</v>
      </c>
      <c r="G281" s="1387" t="s">
        <v>35</v>
      </c>
      <c r="H281" s="1347" t="s">
        <v>35</v>
      </c>
      <c r="I281" s="1367" t="s">
        <v>35</v>
      </c>
      <c r="J281" s="1367" t="s">
        <v>35</v>
      </c>
      <c r="K281" s="1367" t="s">
        <v>35</v>
      </c>
      <c r="L281" s="1387" t="s">
        <v>35</v>
      </c>
      <c r="M281" s="1347" t="s">
        <v>35</v>
      </c>
      <c r="N281" s="1367" t="s">
        <v>35</v>
      </c>
      <c r="O281" s="1367" t="s">
        <v>35</v>
      </c>
      <c r="P281" s="1367" t="s">
        <v>35</v>
      </c>
      <c r="Q281" s="1425" t="s">
        <v>35</v>
      </c>
      <c r="R281" s="1347" t="s">
        <v>35</v>
      </c>
      <c r="S281" s="1367" t="s">
        <v>35</v>
      </c>
      <c r="T281" s="1367" t="s">
        <v>35</v>
      </c>
      <c r="U281" s="1367" t="s">
        <v>35</v>
      </c>
      <c r="V281" s="1367" t="s">
        <v>35</v>
      </c>
      <c r="W281" s="1367" t="s">
        <v>35</v>
      </c>
      <c r="X281" s="1425" t="s">
        <v>35</v>
      </c>
      <c r="Y281" s="1828"/>
      <c r="Z281" s="1828"/>
      <c r="AA281" s="1828"/>
      <c r="AB281" s="1828"/>
      <c r="AC281" s="1828"/>
      <c r="AD281" s="1828"/>
      <c r="AE281" s="1828"/>
      <c r="AF281" s="1828"/>
      <c r="AG281" s="1828"/>
      <c r="AH281" s="1828"/>
      <c r="AI281" s="1828"/>
      <c r="AJ281" s="1828"/>
      <c r="AK281" s="1828"/>
      <c r="AL281" s="1828"/>
      <c r="AM281" s="1828"/>
      <c r="AN281" s="1828"/>
      <c r="AO281" s="1828"/>
      <c r="AP281" s="1828"/>
      <c r="AQ281" s="1828"/>
      <c r="AR281" s="1828"/>
      <c r="AS281" s="1828"/>
      <c r="AT281" s="1828"/>
      <c r="AU281" s="1828"/>
      <c r="AV281" s="1828"/>
      <c r="AW281" s="1828"/>
      <c r="AX281" s="1828"/>
      <c r="AY281" s="1828"/>
      <c r="AZ281" s="237"/>
      <c r="BA281" s="2397"/>
      <c r="BB281" s="419" t="s">
        <v>82</v>
      </c>
      <c r="BC281" s="1347" t="s">
        <v>35</v>
      </c>
      <c r="BD281" s="1367" t="s">
        <v>35</v>
      </c>
      <c r="BE281" s="1367" t="s">
        <v>35</v>
      </c>
      <c r="BF281" s="1367" t="s">
        <v>35</v>
      </c>
      <c r="BG281" s="1387" t="s">
        <v>35</v>
      </c>
      <c r="BH281" s="1347" t="s">
        <v>35</v>
      </c>
      <c r="BI281" s="1367" t="s">
        <v>35</v>
      </c>
      <c r="BJ281" s="1367" t="s">
        <v>35</v>
      </c>
      <c r="BK281" s="1367" t="s">
        <v>35</v>
      </c>
      <c r="BL281" s="1387" t="s">
        <v>35</v>
      </c>
      <c r="BM281" s="1347" t="s">
        <v>35</v>
      </c>
      <c r="BN281" s="1367" t="s">
        <v>35</v>
      </c>
      <c r="BO281" s="1367" t="s">
        <v>35</v>
      </c>
      <c r="BP281" s="1367" t="s">
        <v>35</v>
      </c>
      <c r="BQ281" s="1387" t="s">
        <v>35</v>
      </c>
      <c r="BR281" s="1347" t="s">
        <v>35</v>
      </c>
      <c r="BS281" s="1367" t="s">
        <v>35</v>
      </c>
      <c r="BT281" s="1367" t="s">
        <v>35</v>
      </c>
      <c r="BU281" s="1367" t="s">
        <v>35</v>
      </c>
      <c r="BV281" s="1367" t="s">
        <v>35</v>
      </c>
      <c r="BW281" s="1367" t="s">
        <v>35</v>
      </c>
      <c r="BX281" s="1425" t="s">
        <v>35</v>
      </c>
      <c r="BY281" s="1828"/>
      <c r="BZ281" s="1828"/>
      <c r="CA281" s="1828"/>
      <c r="CB281" s="1828"/>
      <c r="CC281" s="1828"/>
      <c r="CD281" s="1828"/>
      <c r="CE281" s="1828"/>
      <c r="CF281" s="1828"/>
      <c r="CG281" s="1828"/>
      <c r="CH281" s="1828"/>
      <c r="CI281" s="1828"/>
      <c r="CJ281" s="1828"/>
      <c r="CK281" s="1828"/>
      <c r="CL281" s="1828"/>
      <c r="CM281" s="1828"/>
      <c r="CN281" s="1828"/>
      <c r="CO281" s="1828"/>
      <c r="CP281" s="1828"/>
      <c r="CQ281" s="1828"/>
      <c r="CR281" s="1828"/>
      <c r="CS281" s="1828"/>
      <c r="CT281" s="1828"/>
      <c r="CU281" s="1828"/>
      <c r="CV281" s="1828"/>
      <c r="CW281" s="1828"/>
      <c r="CX281" s="1828"/>
      <c r="CY281" s="1828"/>
      <c r="CZ281" s="1828"/>
    </row>
    <row r="282" s="130" customFormat="true" ht="15" customHeight="true" x14ac:dyDescent="0.2">
      <c r="A282" s="2587"/>
      <c r="B282" s="155" t="s">
        <v>83</v>
      </c>
      <c r="C282" s="1347" t="s">
        <v>35</v>
      </c>
      <c r="D282" s="1367" t="s">
        <v>35</v>
      </c>
      <c r="E282" s="1367" t="s">
        <v>35</v>
      </c>
      <c r="F282" s="1367" t="s">
        <v>35</v>
      </c>
      <c r="G282" s="1387" t="s">
        <v>35</v>
      </c>
      <c r="H282" s="1347" t="s">
        <v>35</v>
      </c>
      <c r="I282" s="1367" t="s">
        <v>35</v>
      </c>
      <c r="J282" s="1367" t="s">
        <v>35</v>
      </c>
      <c r="K282" s="1367" t="s">
        <v>35</v>
      </c>
      <c r="L282" s="1387" t="s">
        <v>35</v>
      </c>
      <c r="M282" s="1347" t="s">
        <v>35</v>
      </c>
      <c r="N282" s="1367" t="s">
        <v>35</v>
      </c>
      <c r="O282" s="1367" t="s">
        <v>35</v>
      </c>
      <c r="P282" s="1367" t="s">
        <v>35</v>
      </c>
      <c r="Q282" s="1425" t="s">
        <v>35</v>
      </c>
      <c r="R282" s="1347" t="s">
        <v>35</v>
      </c>
      <c r="S282" s="1367" t="s">
        <v>35</v>
      </c>
      <c r="T282" s="1367" t="s">
        <v>35</v>
      </c>
      <c r="U282" s="1367" t="s">
        <v>35</v>
      </c>
      <c r="V282" s="1367" t="s">
        <v>35</v>
      </c>
      <c r="W282" s="1367" t="s">
        <v>35</v>
      </c>
      <c r="X282" s="1425" t="s">
        <v>35</v>
      </c>
      <c r="Y282" s="1828"/>
      <c r="Z282" s="1828"/>
      <c r="AA282" s="1828"/>
      <c r="AB282" s="1828"/>
      <c r="AC282" s="1828"/>
      <c r="AD282" s="1828"/>
      <c r="AE282" s="1828"/>
      <c r="AF282" s="1828"/>
      <c r="AG282" s="1828"/>
      <c r="AH282" s="1828"/>
      <c r="AI282" s="1828"/>
      <c r="AJ282" s="1828"/>
      <c r="AK282" s="1828"/>
      <c r="AL282" s="1828"/>
      <c r="AM282" s="1828"/>
      <c r="AN282" s="1828"/>
      <c r="AO282" s="1828"/>
      <c r="AP282" s="1828"/>
      <c r="AQ282" s="1828"/>
      <c r="AR282" s="1828"/>
      <c r="AS282" s="1828"/>
      <c r="AT282" s="1828"/>
      <c r="AU282" s="1828"/>
      <c r="AV282" s="1828"/>
      <c r="AW282" s="1828"/>
      <c r="AX282" s="1828"/>
      <c r="AY282" s="1828"/>
      <c r="AZ282" s="237"/>
      <c r="BA282" s="2397"/>
      <c r="BB282" s="419" t="s">
        <v>83</v>
      </c>
      <c r="BC282" s="1347" t="s">
        <v>35</v>
      </c>
      <c r="BD282" s="1367" t="s">
        <v>35</v>
      </c>
      <c r="BE282" s="1367" t="s">
        <v>35</v>
      </c>
      <c r="BF282" s="1367" t="s">
        <v>35</v>
      </c>
      <c r="BG282" s="1387" t="s">
        <v>35</v>
      </c>
      <c r="BH282" s="1347" t="s">
        <v>35</v>
      </c>
      <c r="BI282" s="1367" t="s">
        <v>35</v>
      </c>
      <c r="BJ282" s="1367" t="s">
        <v>35</v>
      </c>
      <c r="BK282" s="1367" t="s">
        <v>35</v>
      </c>
      <c r="BL282" s="1387" t="s">
        <v>35</v>
      </c>
      <c r="BM282" s="1347" t="s">
        <v>35</v>
      </c>
      <c r="BN282" s="1367" t="s">
        <v>35</v>
      </c>
      <c r="BO282" s="1367" t="s">
        <v>35</v>
      </c>
      <c r="BP282" s="1367" t="s">
        <v>35</v>
      </c>
      <c r="BQ282" s="1387" t="s">
        <v>35</v>
      </c>
      <c r="BR282" s="1347" t="s">
        <v>35</v>
      </c>
      <c r="BS282" s="1367" t="s">
        <v>35</v>
      </c>
      <c r="BT282" s="1367" t="s">
        <v>35</v>
      </c>
      <c r="BU282" s="1367" t="s">
        <v>35</v>
      </c>
      <c r="BV282" s="1367" t="s">
        <v>35</v>
      </c>
      <c r="BW282" s="1367" t="s">
        <v>35</v>
      </c>
      <c r="BX282" s="1425" t="s">
        <v>35</v>
      </c>
      <c r="BY282" s="1828"/>
      <c r="BZ282" s="1828"/>
      <c r="CA282" s="1828"/>
      <c r="CB282" s="1828"/>
      <c r="CC282" s="1828"/>
      <c r="CD282" s="1828"/>
      <c r="CE282" s="1828"/>
      <c r="CF282" s="1828"/>
      <c r="CG282" s="1828"/>
      <c r="CH282" s="1828"/>
      <c r="CI282" s="1828"/>
      <c r="CJ282" s="1828"/>
      <c r="CK282" s="1828"/>
      <c r="CL282" s="1828"/>
      <c r="CM282" s="1828"/>
      <c r="CN282" s="1828"/>
      <c r="CO282" s="1828"/>
      <c r="CP282" s="1828"/>
      <c r="CQ282" s="1828"/>
      <c r="CR282" s="1828"/>
      <c r="CS282" s="1828"/>
      <c r="CT282" s="1828"/>
      <c r="CU282" s="1828"/>
      <c r="CV282" s="1828"/>
      <c r="CW282" s="1828"/>
      <c r="CX282" s="1828"/>
      <c r="CY282" s="1828"/>
      <c r="CZ282" s="1828"/>
    </row>
    <row r="283" s="130" customFormat="true" ht="15" customHeight="true" x14ac:dyDescent="0.2">
      <c r="A283" s="2587"/>
      <c r="B283" s="155" t="s">
        <v>84</v>
      </c>
      <c r="C283" s="1347" t="s">
        <v>35</v>
      </c>
      <c r="D283" s="1367" t="s">
        <v>35</v>
      </c>
      <c r="E283" s="1367" t="s">
        <v>35</v>
      </c>
      <c r="F283" s="1367" t="s">
        <v>35</v>
      </c>
      <c r="G283" s="1387" t="s">
        <v>35</v>
      </c>
      <c r="H283" s="1347" t="s">
        <v>35</v>
      </c>
      <c r="I283" s="1367" t="s">
        <v>35</v>
      </c>
      <c r="J283" s="1367" t="s">
        <v>35</v>
      </c>
      <c r="K283" s="1367" t="s">
        <v>35</v>
      </c>
      <c r="L283" s="1387" t="s">
        <v>35</v>
      </c>
      <c r="M283" s="1347" t="s">
        <v>35</v>
      </c>
      <c r="N283" s="1367" t="s">
        <v>35</v>
      </c>
      <c r="O283" s="1367" t="s">
        <v>35</v>
      </c>
      <c r="P283" s="1367" t="s">
        <v>35</v>
      </c>
      <c r="Q283" s="1425" t="s">
        <v>35</v>
      </c>
      <c r="R283" s="1347" t="s">
        <v>35</v>
      </c>
      <c r="S283" s="1367" t="s">
        <v>35</v>
      </c>
      <c r="T283" s="1367" t="s">
        <v>35</v>
      </c>
      <c r="U283" s="1367" t="s">
        <v>35</v>
      </c>
      <c r="V283" s="1367" t="s">
        <v>35</v>
      </c>
      <c r="W283" s="1367" t="s">
        <v>35</v>
      </c>
      <c r="X283" s="1425" t="s">
        <v>35</v>
      </c>
      <c r="Y283" s="1828"/>
      <c r="Z283" s="1828"/>
      <c r="AA283" s="1828"/>
      <c r="AB283" s="1828"/>
      <c r="AC283" s="1828"/>
      <c r="AD283" s="1828"/>
      <c r="AE283" s="1828"/>
      <c r="AF283" s="1828"/>
      <c r="AG283" s="1828"/>
      <c r="AH283" s="1828"/>
      <c r="AI283" s="1828"/>
      <c r="AJ283" s="1828"/>
      <c r="AK283" s="1828"/>
      <c r="AL283" s="1828"/>
      <c r="AM283" s="1828"/>
      <c r="AN283" s="1828"/>
      <c r="AO283" s="1828"/>
      <c r="AP283" s="1828"/>
      <c r="AQ283" s="1828"/>
      <c r="AR283" s="1828"/>
      <c r="AS283" s="1828"/>
      <c r="AT283" s="1828"/>
      <c r="AU283" s="1828"/>
      <c r="AV283" s="1828"/>
      <c r="AW283" s="1828"/>
      <c r="AX283" s="1828"/>
      <c r="AY283" s="1828"/>
      <c r="AZ283" s="237"/>
      <c r="BA283" s="2397"/>
      <c r="BB283" s="419" t="s">
        <v>84</v>
      </c>
      <c r="BC283" s="1347" t="s">
        <v>35</v>
      </c>
      <c r="BD283" s="1367" t="s">
        <v>35</v>
      </c>
      <c r="BE283" s="1367" t="s">
        <v>35</v>
      </c>
      <c r="BF283" s="1367" t="s">
        <v>35</v>
      </c>
      <c r="BG283" s="1387" t="s">
        <v>35</v>
      </c>
      <c r="BH283" s="1347" t="s">
        <v>35</v>
      </c>
      <c r="BI283" s="1367" t="s">
        <v>35</v>
      </c>
      <c r="BJ283" s="1367" t="s">
        <v>35</v>
      </c>
      <c r="BK283" s="1367" t="s">
        <v>35</v>
      </c>
      <c r="BL283" s="1387" t="s">
        <v>35</v>
      </c>
      <c r="BM283" s="1347" t="s">
        <v>35</v>
      </c>
      <c r="BN283" s="1367" t="s">
        <v>35</v>
      </c>
      <c r="BO283" s="1367" t="s">
        <v>35</v>
      </c>
      <c r="BP283" s="1367" t="s">
        <v>35</v>
      </c>
      <c r="BQ283" s="1387" t="s">
        <v>35</v>
      </c>
      <c r="BR283" s="1347" t="s">
        <v>35</v>
      </c>
      <c r="BS283" s="1367" t="s">
        <v>35</v>
      </c>
      <c r="BT283" s="1367" t="s">
        <v>35</v>
      </c>
      <c r="BU283" s="1367" t="s">
        <v>35</v>
      </c>
      <c r="BV283" s="1367" t="s">
        <v>35</v>
      </c>
      <c r="BW283" s="1367" t="s">
        <v>35</v>
      </c>
      <c r="BX283" s="1425" t="s">
        <v>35</v>
      </c>
      <c r="BY283" s="1828"/>
      <c r="BZ283" s="1828"/>
      <c r="CA283" s="1828"/>
      <c r="CB283" s="1828"/>
      <c r="CC283" s="1828"/>
      <c r="CD283" s="1828"/>
      <c r="CE283" s="1828"/>
      <c r="CF283" s="1828"/>
      <c r="CG283" s="1828"/>
      <c r="CH283" s="1828"/>
      <c r="CI283" s="1828"/>
      <c r="CJ283" s="1828"/>
      <c r="CK283" s="1828"/>
      <c r="CL283" s="1828"/>
      <c r="CM283" s="1828"/>
      <c r="CN283" s="1828"/>
      <c r="CO283" s="1828"/>
      <c r="CP283" s="1828"/>
      <c r="CQ283" s="1828"/>
      <c r="CR283" s="1828"/>
      <c r="CS283" s="1828"/>
      <c r="CT283" s="1828"/>
      <c r="CU283" s="1828"/>
      <c r="CV283" s="1828"/>
      <c r="CW283" s="1828"/>
      <c r="CX283" s="1828"/>
      <c r="CY283" s="1828"/>
      <c r="CZ283" s="1828"/>
    </row>
    <row r="284" s="130" customFormat="true" ht="15" customHeight="true" x14ac:dyDescent="0.2">
      <c r="A284" s="2588"/>
      <c r="B284" s="156" t="s">
        <v>114</v>
      </c>
      <c r="C284" s="1973" t="s">
        <v>35</v>
      </c>
      <c r="D284" s="1975" t="s">
        <v>35</v>
      </c>
      <c r="E284" s="1975" t="s">
        <v>35</v>
      </c>
      <c r="F284" s="1975" t="s">
        <v>35</v>
      </c>
      <c r="G284" s="1977" t="s">
        <v>35</v>
      </c>
      <c r="H284" s="1979" t="s">
        <v>35</v>
      </c>
      <c r="I284" s="1975" t="s">
        <v>35</v>
      </c>
      <c r="J284" s="1975" t="s">
        <v>35</v>
      </c>
      <c r="K284" s="1975" t="s">
        <v>35</v>
      </c>
      <c r="L284" s="1977" t="s">
        <v>35</v>
      </c>
      <c r="M284" s="1979" t="s">
        <v>35</v>
      </c>
      <c r="N284" s="1975" t="s">
        <v>35</v>
      </c>
      <c r="O284" s="1975" t="s">
        <v>35</v>
      </c>
      <c r="P284" s="1975" t="s">
        <v>35</v>
      </c>
      <c r="Q284" s="1981" t="s">
        <v>35</v>
      </c>
      <c r="R284" s="1979" t="s">
        <v>35</v>
      </c>
      <c r="S284" s="1975" t="s">
        <v>35</v>
      </c>
      <c r="T284" s="1975" t="s">
        <v>35</v>
      </c>
      <c r="U284" s="1975" t="s">
        <v>35</v>
      </c>
      <c r="V284" s="1975" t="s">
        <v>35</v>
      </c>
      <c r="W284" s="1975" t="s">
        <v>35</v>
      </c>
      <c r="X284" s="2017" t="s">
        <v>35</v>
      </c>
      <c r="Y284" s="2055"/>
      <c r="Z284" s="2055"/>
      <c r="AA284" s="2055"/>
      <c r="AB284" s="2055"/>
      <c r="AC284" s="2055"/>
      <c r="AD284" s="2055"/>
      <c r="AE284" s="2055"/>
      <c r="AF284" s="2055"/>
      <c r="AG284" s="2055"/>
      <c r="AH284" s="2055"/>
      <c r="AI284" s="2055"/>
      <c r="AJ284" s="2055"/>
      <c r="AK284" s="2055"/>
      <c r="AL284" s="2055"/>
      <c r="AM284" s="2055"/>
      <c r="AN284" s="2055"/>
      <c r="AO284" s="2055"/>
      <c r="AP284" s="2055"/>
      <c r="AQ284" s="2055"/>
      <c r="AR284" s="2055"/>
      <c r="AS284" s="2055"/>
      <c r="AT284" s="2055"/>
      <c r="AU284" s="2055"/>
      <c r="AV284" s="2055"/>
      <c r="AW284" s="2055"/>
      <c r="AX284" s="2055"/>
      <c r="AY284" s="2055"/>
      <c r="AZ284" s="237"/>
      <c r="BA284" s="2398"/>
      <c r="BB284" s="420" t="s">
        <v>114</v>
      </c>
      <c r="BC284" s="1348" t="s">
        <v>35</v>
      </c>
      <c r="BD284" s="1368" t="s">
        <v>35</v>
      </c>
      <c r="BE284" s="1368" t="s">
        <v>35</v>
      </c>
      <c r="BF284" s="1368" t="s">
        <v>35</v>
      </c>
      <c r="BG284" s="1388" t="s">
        <v>35</v>
      </c>
      <c r="BH284" s="1407" t="s">
        <v>35</v>
      </c>
      <c r="BI284" s="1368" t="s">
        <v>35</v>
      </c>
      <c r="BJ284" s="1368" t="s">
        <v>35</v>
      </c>
      <c r="BK284" s="1368" t="s">
        <v>35</v>
      </c>
      <c r="BL284" s="1388" t="s">
        <v>35</v>
      </c>
      <c r="BM284" s="1407" t="s">
        <v>35</v>
      </c>
      <c r="BN284" s="1368" t="s">
        <v>35</v>
      </c>
      <c r="BO284" s="1368" t="s">
        <v>35</v>
      </c>
      <c r="BP284" s="1368" t="s">
        <v>35</v>
      </c>
      <c r="BQ284" s="1388" t="s">
        <v>35</v>
      </c>
      <c r="BR284" s="1407" t="s">
        <v>35</v>
      </c>
      <c r="BS284" s="1368" t="s">
        <v>35</v>
      </c>
      <c r="BT284" s="1368" t="s">
        <v>35</v>
      </c>
      <c r="BU284" s="1368" t="s">
        <v>35</v>
      </c>
      <c r="BV284" s="1368" t="s">
        <v>35</v>
      </c>
      <c r="BW284" s="1368" t="s">
        <v>35</v>
      </c>
      <c r="BX284" s="2091" t="s">
        <v>35</v>
      </c>
      <c r="BY284" s="1829"/>
      <c r="BZ284" s="1829"/>
      <c r="CA284" s="1829"/>
      <c r="CB284" s="1829"/>
      <c r="CC284" s="1829"/>
      <c r="CD284" s="1829"/>
      <c r="CE284" s="1829"/>
      <c r="CF284" s="1829"/>
      <c r="CG284" s="1829"/>
      <c r="CH284" s="1829"/>
      <c r="CI284" s="1829"/>
      <c r="CJ284" s="1829"/>
      <c r="CK284" s="1829"/>
      <c r="CL284" s="1829"/>
      <c r="CM284" s="1829"/>
      <c r="CN284" s="1829"/>
      <c r="CO284" s="1829"/>
      <c r="CP284" s="1829"/>
      <c r="CQ284" s="1829"/>
      <c r="CR284" s="1829"/>
      <c r="CS284" s="1829"/>
      <c r="CT284" s="1829"/>
      <c r="CU284" s="1829"/>
      <c r="CV284" s="1829"/>
      <c r="CW284" s="1829"/>
      <c r="CX284" s="1829"/>
      <c r="CY284" s="1829"/>
      <c r="CZ284" s="1829"/>
    </row>
    <row r="285" s="130" customFormat="true" ht="15" customHeight="true" x14ac:dyDescent="0.2">
      <c r="X285" s="132"/>
      <c r="Y285" s="237"/>
      <c r="Z285" s="237"/>
      <c r="AA285" s="237"/>
      <c r="AB285" s="237"/>
      <c r="AC285" s="237"/>
      <c r="AD285" s="237"/>
      <c r="AE285" s="237"/>
      <c r="AF285" s="237"/>
      <c r="AG285" s="237"/>
      <c r="AH285" s="237"/>
      <c r="AI285" s="237"/>
      <c r="AJ285" s="237"/>
      <c r="AK285" s="237"/>
      <c r="AL285" s="237"/>
      <c r="AM285" s="237"/>
      <c r="AN285" s="237"/>
      <c r="AO285" s="237"/>
      <c r="AP285" s="237"/>
      <c r="AQ285" s="237"/>
      <c r="AR285" s="237"/>
      <c r="AS285" s="237"/>
      <c r="AT285" s="237"/>
      <c r="AU285" s="237"/>
      <c r="AV285" s="237"/>
      <c r="AW285" s="237"/>
      <c r="AX285" s="237"/>
      <c r="AY285" s="237"/>
      <c r="AZ285" s="237"/>
      <c r="BA285" s="132"/>
      <c r="BX285" s="132"/>
      <c r="BY285" s="237"/>
      <c r="BZ285" s="237"/>
      <c r="CA285" s="237"/>
      <c r="CB285" s="237"/>
      <c r="CC285" s="237"/>
      <c r="CD285" s="237"/>
      <c r="CE285" s="237"/>
      <c r="CF285" s="237"/>
      <c r="CG285" s="237"/>
      <c r="CH285" s="237"/>
      <c r="CI285" s="237"/>
      <c r="CJ285" s="237"/>
      <c r="CK285" s="237"/>
      <c r="CL285" s="237"/>
      <c r="CM285" s="237"/>
      <c r="CN285" s="237"/>
      <c r="CO285" s="237"/>
      <c r="CP285" s="237"/>
      <c r="CQ285" s="237"/>
      <c r="CR285" s="237"/>
      <c r="CS285" s="237"/>
      <c r="CT285" s="237"/>
      <c r="CU285" s="237"/>
      <c r="CV285" s="237"/>
      <c r="CW285" s="237"/>
      <c r="CX285" s="237"/>
      <c r="CY285" s="237"/>
      <c r="CZ285" s="237"/>
    </row>
    <row r="286" s="130" customFormat="true" ht="15" customHeight="true" x14ac:dyDescent="0.2">
      <c r="X286" s="132"/>
      <c r="Y286" s="237"/>
      <c r="Z286" s="237"/>
      <c r="AA286" s="237"/>
      <c r="AB286" s="237"/>
      <c r="AC286" s="237"/>
      <c r="AD286" s="237"/>
      <c r="AE286" s="237"/>
      <c r="AF286" s="237"/>
      <c r="AG286" s="237"/>
      <c r="AH286" s="237"/>
      <c r="AI286" s="237"/>
      <c r="AJ286" s="237"/>
      <c r="AK286" s="237"/>
      <c r="AL286" s="237"/>
      <c r="AM286" s="237"/>
      <c r="AN286" s="237"/>
      <c r="AO286" s="237"/>
      <c r="AP286" s="237"/>
      <c r="AQ286" s="237"/>
      <c r="AR286" s="237"/>
      <c r="AS286" s="237"/>
      <c r="AT286" s="237"/>
      <c r="AU286" s="237"/>
      <c r="AV286" s="237"/>
      <c r="AW286" s="237"/>
      <c r="AX286" s="237"/>
      <c r="AY286" s="237"/>
      <c r="AZ286" s="237"/>
      <c r="BA286" s="132"/>
      <c r="BX286" s="132"/>
      <c r="BY286" s="237"/>
      <c r="BZ286" s="237"/>
      <c r="CA286" s="237"/>
      <c r="CB286" s="237"/>
      <c r="CC286" s="237"/>
      <c r="CD286" s="237"/>
      <c r="CE286" s="237"/>
      <c r="CF286" s="237"/>
      <c r="CG286" s="237"/>
      <c r="CH286" s="237"/>
      <c r="CI286" s="237"/>
      <c r="CJ286" s="237"/>
      <c r="CK286" s="237"/>
      <c r="CL286" s="237"/>
      <c r="CM286" s="237"/>
      <c r="CN286" s="237"/>
      <c r="CO286" s="237"/>
      <c r="CP286" s="237"/>
      <c r="CQ286" s="237"/>
      <c r="CR286" s="237"/>
      <c r="CS286" s="237"/>
      <c r="CT286" s="237"/>
      <c r="CU286" s="237"/>
      <c r="CV286" s="237"/>
      <c r="CW286" s="237"/>
      <c r="CX286" s="237"/>
      <c r="CY286" s="237"/>
      <c r="CZ286" s="237"/>
    </row>
    <row r="287" s="130" customFormat="true" ht="15" customHeight="true" x14ac:dyDescent="0.2">
      <c r="X287" s="132"/>
      <c r="Y287" s="237"/>
      <c r="Z287" s="237"/>
      <c r="AA287" s="237"/>
      <c r="AB287" s="237"/>
      <c r="AC287" s="237"/>
      <c r="AD287" s="237"/>
      <c r="AE287" s="237"/>
      <c r="AF287" s="237"/>
      <c r="AG287" s="237"/>
      <c r="AH287" s="237"/>
      <c r="AI287" s="237"/>
      <c r="AJ287" s="237"/>
      <c r="AK287" s="237"/>
      <c r="AL287" s="237"/>
      <c r="AM287" s="237"/>
      <c r="AN287" s="237"/>
      <c r="AO287" s="237"/>
      <c r="AP287" s="237"/>
      <c r="AQ287" s="237"/>
      <c r="AR287" s="237"/>
      <c r="AS287" s="237"/>
      <c r="AT287" s="237"/>
      <c r="AU287" s="237"/>
      <c r="AV287" s="237"/>
      <c r="AW287" s="237"/>
      <c r="AX287" s="237"/>
      <c r="AY287" s="237"/>
      <c r="AZ287" s="237"/>
      <c r="BA287" s="132"/>
      <c r="BX287" s="132"/>
      <c r="BY287" s="237"/>
      <c r="BZ287" s="237"/>
      <c r="CA287" s="237"/>
      <c r="CB287" s="237"/>
      <c r="CC287" s="237"/>
      <c r="CD287" s="237"/>
      <c r="CE287" s="237"/>
      <c r="CF287" s="237"/>
      <c r="CG287" s="237"/>
      <c r="CH287" s="237"/>
      <c r="CI287" s="237"/>
      <c r="CJ287" s="237"/>
      <c r="CK287" s="237"/>
      <c r="CL287" s="237"/>
      <c r="CM287" s="237"/>
      <c r="CN287" s="237"/>
      <c r="CO287" s="237"/>
      <c r="CP287" s="237"/>
      <c r="CQ287" s="237"/>
      <c r="CR287" s="237"/>
      <c r="CS287" s="237"/>
      <c r="CT287" s="237"/>
      <c r="CU287" s="237"/>
      <c r="CV287" s="237"/>
      <c r="CW287" s="237"/>
      <c r="CX287" s="237"/>
      <c r="CY287" s="237"/>
      <c r="CZ287" s="237"/>
    </row>
    <row r="288" s="130" customFormat="true" ht="15" customHeight="true" x14ac:dyDescent="0.2">
      <c r="X288" s="132"/>
      <c r="Y288" s="237"/>
      <c r="Z288" s="237"/>
      <c r="AA288" s="237"/>
      <c r="AB288" s="237"/>
      <c r="AC288" s="237"/>
      <c r="AD288" s="237"/>
      <c r="AE288" s="237"/>
      <c r="AF288" s="237"/>
      <c r="AG288" s="237"/>
      <c r="AH288" s="237"/>
      <c r="AI288" s="237"/>
      <c r="AJ288" s="237"/>
      <c r="AK288" s="237"/>
      <c r="AL288" s="237"/>
      <c r="AM288" s="237"/>
      <c r="AN288" s="237"/>
      <c r="AO288" s="237"/>
      <c r="AP288" s="237"/>
      <c r="AQ288" s="237"/>
      <c r="AR288" s="237"/>
      <c r="AS288" s="237"/>
      <c r="AT288" s="237"/>
      <c r="AU288" s="237"/>
      <c r="AV288" s="237"/>
      <c r="AW288" s="237"/>
      <c r="AX288" s="237"/>
      <c r="AY288" s="237"/>
      <c r="AZ288" s="237"/>
      <c r="BA288" s="132"/>
      <c r="BX288" s="132"/>
      <c r="BY288" s="237"/>
      <c r="BZ288" s="237"/>
      <c r="CA288" s="237"/>
      <c r="CB288" s="237"/>
      <c r="CC288" s="237"/>
      <c r="CD288" s="237"/>
      <c r="CE288" s="237"/>
      <c r="CF288" s="237"/>
      <c r="CG288" s="237"/>
      <c r="CH288" s="237"/>
      <c r="CI288" s="237"/>
      <c r="CJ288" s="237"/>
      <c r="CK288" s="237"/>
      <c r="CL288" s="237"/>
      <c r="CM288" s="237"/>
      <c r="CN288" s="237"/>
      <c r="CO288" s="237"/>
      <c r="CP288" s="237"/>
      <c r="CQ288" s="237"/>
      <c r="CR288" s="237"/>
      <c r="CS288" s="237"/>
      <c r="CT288" s="237"/>
      <c r="CU288" s="237"/>
      <c r="CV288" s="237"/>
      <c r="CW288" s="237"/>
      <c r="CX288" s="237"/>
      <c r="CY288" s="237"/>
      <c r="CZ288" s="237"/>
    </row>
    <row r="289" s="130" customFormat="true" ht="15" customHeight="true" x14ac:dyDescent="0.2">
      <c r="X289" s="132"/>
      <c r="Y289" s="237"/>
      <c r="Z289" s="237"/>
      <c r="AA289" s="237"/>
      <c r="AB289" s="237"/>
      <c r="AC289" s="237"/>
      <c r="AD289" s="237"/>
      <c r="AE289" s="237"/>
      <c r="AF289" s="237"/>
      <c r="AG289" s="237"/>
      <c r="AH289" s="237"/>
      <c r="AI289" s="237"/>
      <c r="AJ289" s="237"/>
      <c r="AK289" s="237"/>
      <c r="AL289" s="237"/>
      <c r="AM289" s="237"/>
      <c r="AN289" s="237"/>
      <c r="AO289" s="237"/>
      <c r="AP289" s="237"/>
      <c r="AQ289" s="237"/>
      <c r="AR289" s="237"/>
      <c r="AS289" s="237"/>
      <c r="AT289" s="237"/>
      <c r="AU289" s="237"/>
      <c r="AV289" s="237"/>
      <c r="AW289" s="237"/>
      <c r="AX289" s="237"/>
      <c r="AY289" s="237"/>
      <c r="AZ289" s="237"/>
      <c r="BA289" s="132"/>
      <c r="BX289" s="132"/>
      <c r="BY289" s="237"/>
      <c r="BZ289" s="237"/>
      <c r="CA289" s="237"/>
      <c r="CB289" s="237"/>
      <c r="CC289" s="237"/>
      <c r="CD289" s="237"/>
      <c r="CE289" s="237"/>
      <c r="CF289" s="237"/>
      <c r="CG289" s="237"/>
      <c r="CH289" s="237"/>
      <c r="CI289" s="237"/>
      <c r="CJ289" s="237"/>
      <c r="CK289" s="237"/>
      <c r="CL289" s="237"/>
      <c r="CM289" s="237"/>
      <c r="CN289" s="237"/>
      <c r="CO289" s="237"/>
      <c r="CP289" s="237"/>
      <c r="CQ289" s="237"/>
      <c r="CR289" s="237"/>
      <c r="CS289" s="237"/>
      <c r="CT289" s="237"/>
      <c r="CU289" s="237"/>
      <c r="CV289" s="237"/>
      <c r="CW289" s="237"/>
      <c r="CX289" s="237"/>
      <c r="CY289" s="237"/>
      <c r="CZ289" s="237"/>
    </row>
    <row r="290" s="130" customFormat="true" ht="15" customHeight="true" x14ac:dyDescent="0.2">
      <c r="X290" s="132"/>
      <c r="Y290" s="237"/>
      <c r="Z290" s="237"/>
      <c r="AA290" s="237"/>
      <c r="AB290" s="237"/>
      <c r="AC290" s="237"/>
      <c r="AD290" s="237"/>
      <c r="AE290" s="237"/>
      <c r="AF290" s="237"/>
      <c r="AG290" s="237"/>
      <c r="AH290" s="237"/>
      <c r="AI290" s="237"/>
      <c r="AJ290" s="237"/>
      <c r="AK290" s="237"/>
      <c r="AL290" s="237"/>
      <c r="AM290" s="237"/>
      <c r="AN290" s="237"/>
      <c r="AO290" s="237"/>
      <c r="AP290" s="237"/>
      <c r="AQ290" s="237"/>
      <c r="AR290" s="237"/>
      <c r="AS290" s="237"/>
      <c r="AT290" s="237"/>
      <c r="AU290" s="237"/>
      <c r="AV290" s="237"/>
      <c r="AW290" s="237"/>
      <c r="AX290" s="237"/>
      <c r="AY290" s="237"/>
      <c r="AZ290" s="237"/>
      <c r="BA290" s="132"/>
      <c r="BX290" s="132"/>
      <c r="BY290" s="237"/>
      <c r="BZ290" s="237"/>
      <c r="CA290" s="237"/>
      <c r="CB290" s="237"/>
      <c r="CC290" s="237"/>
      <c r="CD290" s="237"/>
      <c r="CE290" s="237"/>
      <c r="CF290" s="237"/>
      <c r="CG290" s="237"/>
      <c r="CH290" s="237"/>
      <c r="CI290" s="237"/>
      <c r="CJ290" s="237"/>
      <c r="CK290" s="237"/>
      <c r="CL290" s="237"/>
      <c r="CM290" s="237"/>
      <c r="CN290" s="237"/>
      <c r="CO290" s="237"/>
      <c r="CP290" s="237"/>
      <c r="CQ290" s="237"/>
      <c r="CR290" s="237"/>
      <c r="CS290" s="237"/>
      <c r="CT290" s="237"/>
      <c r="CU290" s="237"/>
      <c r="CV290" s="237"/>
      <c r="CW290" s="237"/>
      <c r="CX290" s="237"/>
      <c r="CY290" s="237"/>
      <c r="CZ290" s="237"/>
    </row>
    <row r="291" s="130" customFormat="true" ht="15" customHeight="true" x14ac:dyDescent="0.2">
      <c r="X291" s="132"/>
      <c r="Y291" s="237"/>
      <c r="Z291" s="237"/>
      <c r="AA291" s="237"/>
      <c r="AB291" s="237"/>
      <c r="AC291" s="237"/>
      <c r="AD291" s="237"/>
      <c r="AE291" s="237"/>
      <c r="AF291" s="237"/>
      <c r="AG291" s="237"/>
      <c r="AH291" s="237"/>
      <c r="AI291" s="237"/>
      <c r="AJ291" s="237"/>
      <c r="AK291" s="237"/>
      <c r="AL291" s="237"/>
      <c r="AM291" s="237"/>
      <c r="AN291" s="237"/>
      <c r="AO291" s="237"/>
      <c r="AP291" s="237"/>
      <c r="AQ291" s="237"/>
      <c r="AR291" s="237"/>
      <c r="AS291" s="237"/>
      <c r="AT291" s="237"/>
      <c r="AU291" s="237"/>
      <c r="AV291" s="237"/>
      <c r="AW291" s="237"/>
      <c r="AX291" s="237"/>
      <c r="AY291" s="237"/>
      <c r="AZ291" s="237"/>
      <c r="BA291" s="132"/>
      <c r="BX291" s="132"/>
      <c r="BY291" s="237"/>
      <c r="BZ291" s="237"/>
      <c r="CA291" s="237"/>
      <c r="CB291" s="237"/>
      <c r="CC291" s="237"/>
      <c r="CD291" s="237"/>
      <c r="CE291" s="237"/>
      <c r="CF291" s="237"/>
      <c r="CG291" s="237"/>
      <c r="CH291" s="237"/>
      <c r="CI291" s="237"/>
      <c r="CJ291" s="237"/>
      <c r="CK291" s="237"/>
      <c r="CL291" s="237"/>
      <c r="CM291" s="237"/>
      <c r="CN291" s="237"/>
      <c r="CO291" s="237"/>
      <c r="CP291" s="237"/>
      <c r="CQ291" s="237"/>
      <c r="CR291" s="237"/>
      <c r="CS291" s="237"/>
      <c r="CT291" s="237"/>
      <c r="CU291" s="237"/>
      <c r="CV291" s="237"/>
      <c r="CW291" s="237"/>
      <c r="CX291" s="237"/>
      <c r="CY291" s="237"/>
      <c r="CZ291" s="237"/>
    </row>
    <row r="292" s="130" customFormat="true" ht="15" customHeight="true" x14ac:dyDescent="0.2">
      <c r="X292" s="132"/>
      <c r="Y292" s="237"/>
      <c r="Z292" s="237"/>
      <c r="AA292" s="237"/>
      <c r="AB292" s="237"/>
      <c r="AC292" s="237"/>
      <c r="AD292" s="237"/>
      <c r="AE292" s="237"/>
      <c r="AF292" s="237"/>
      <c r="AG292" s="237"/>
      <c r="AH292" s="237"/>
      <c r="AI292" s="237"/>
      <c r="AJ292" s="237"/>
      <c r="AK292" s="237"/>
      <c r="AL292" s="237"/>
      <c r="AM292" s="237"/>
      <c r="AN292" s="237"/>
      <c r="AO292" s="237"/>
      <c r="AP292" s="237"/>
      <c r="AQ292" s="237"/>
      <c r="AR292" s="237"/>
      <c r="AS292" s="237"/>
      <c r="AT292" s="237"/>
      <c r="AU292" s="237"/>
      <c r="AV292" s="237"/>
      <c r="AW292" s="237"/>
      <c r="AX292" s="237"/>
      <c r="AY292" s="237"/>
      <c r="AZ292" s="237"/>
      <c r="BA292" s="132"/>
      <c r="BX292" s="132"/>
      <c r="BY292" s="237"/>
      <c r="BZ292" s="237"/>
      <c r="CA292" s="237"/>
      <c r="CB292" s="237"/>
      <c r="CC292" s="237"/>
      <c r="CD292" s="237"/>
      <c r="CE292" s="237"/>
      <c r="CF292" s="237"/>
      <c r="CG292" s="237"/>
      <c r="CH292" s="237"/>
      <c r="CI292" s="237"/>
      <c r="CJ292" s="237"/>
      <c r="CK292" s="237"/>
      <c r="CL292" s="237"/>
      <c r="CM292" s="237"/>
      <c r="CN292" s="237"/>
      <c r="CO292" s="237"/>
      <c r="CP292" s="237"/>
      <c r="CQ292" s="237"/>
      <c r="CR292" s="237"/>
      <c r="CS292" s="237"/>
      <c r="CT292" s="237"/>
      <c r="CU292" s="237"/>
      <c r="CV292" s="237"/>
      <c r="CW292" s="237"/>
      <c r="CX292" s="237"/>
      <c r="CY292" s="237"/>
      <c r="CZ292" s="237"/>
    </row>
    <row r="293" s="130" customFormat="true" ht="15" customHeight="true" x14ac:dyDescent="0.2">
      <c r="X293" s="132"/>
      <c r="Y293" s="237"/>
      <c r="Z293" s="237"/>
      <c r="AA293" s="237"/>
      <c r="AB293" s="237"/>
      <c r="AC293" s="237"/>
      <c r="AD293" s="237"/>
      <c r="AE293" s="237"/>
      <c r="AF293" s="237"/>
      <c r="AG293" s="237"/>
      <c r="AH293" s="237"/>
      <c r="AI293" s="237"/>
      <c r="AJ293" s="237"/>
      <c r="AK293" s="237"/>
      <c r="AL293" s="237"/>
      <c r="AM293" s="237"/>
      <c r="AN293" s="237"/>
      <c r="AO293" s="237"/>
      <c r="AP293" s="237"/>
      <c r="AQ293" s="237"/>
      <c r="AR293" s="237"/>
      <c r="AS293" s="237"/>
      <c r="AT293" s="237"/>
      <c r="AU293" s="237"/>
      <c r="AV293" s="237"/>
      <c r="AW293" s="237"/>
      <c r="AX293" s="237"/>
      <c r="AY293" s="237"/>
      <c r="AZ293" s="237"/>
      <c r="BA293" s="132"/>
      <c r="BX293" s="132"/>
      <c r="BY293" s="237"/>
      <c r="BZ293" s="237"/>
      <c r="CA293" s="237"/>
      <c r="CB293" s="237"/>
      <c r="CC293" s="237"/>
      <c r="CD293" s="237"/>
      <c r="CE293" s="237"/>
      <c r="CF293" s="237"/>
      <c r="CG293" s="237"/>
      <c r="CH293" s="237"/>
      <c r="CI293" s="237"/>
      <c r="CJ293" s="237"/>
      <c r="CK293" s="237"/>
      <c r="CL293" s="237"/>
      <c r="CM293" s="237"/>
      <c r="CN293" s="237"/>
      <c r="CO293" s="237"/>
      <c r="CP293" s="237"/>
      <c r="CQ293" s="237"/>
      <c r="CR293" s="237"/>
      <c r="CS293" s="237"/>
      <c r="CT293" s="237"/>
      <c r="CU293" s="237"/>
      <c r="CV293" s="237"/>
      <c r="CW293" s="237"/>
      <c r="CX293" s="237"/>
      <c r="CY293" s="237"/>
      <c r="CZ293" s="237"/>
    </row>
    <row r="294" s="130" customFormat="true" ht="15" customHeight="true" x14ac:dyDescent="0.2">
      <c r="X294" s="132"/>
      <c r="Y294" s="237"/>
      <c r="Z294" s="237"/>
      <c r="AA294" s="237"/>
      <c r="AB294" s="237"/>
      <c r="AC294" s="237"/>
      <c r="AD294" s="237"/>
      <c r="AE294" s="237"/>
      <c r="AF294" s="237"/>
      <c r="AG294" s="237"/>
      <c r="AH294" s="237"/>
      <c r="AI294" s="237"/>
      <c r="AJ294" s="237"/>
      <c r="AK294" s="237"/>
      <c r="AL294" s="237"/>
      <c r="AM294" s="237"/>
      <c r="AN294" s="237"/>
      <c r="AO294" s="237"/>
      <c r="AP294" s="237"/>
      <c r="AQ294" s="237"/>
      <c r="AR294" s="237"/>
      <c r="AS294" s="237"/>
      <c r="AT294" s="237"/>
      <c r="AU294" s="237"/>
      <c r="AV294" s="237"/>
      <c r="AW294" s="237"/>
      <c r="AX294" s="237"/>
      <c r="AY294" s="237"/>
      <c r="AZ294" s="237"/>
      <c r="BA294" s="132"/>
      <c r="BX294" s="132"/>
      <c r="BY294" s="237"/>
      <c r="BZ294" s="237"/>
      <c r="CA294" s="237"/>
      <c r="CB294" s="237"/>
      <c r="CC294" s="237"/>
      <c r="CD294" s="237"/>
      <c r="CE294" s="237"/>
      <c r="CF294" s="237"/>
      <c r="CG294" s="237"/>
      <c r="CH294" s="237"/>
      <c r="CI294" s="237"/>
      <c r="CJ294" s="237"/>
      <c r="CK294" s="237"/>
      <c r="CL294" s="237"/>
      <c r="CM294" s="237"/>
      <c r="CN294" s="237"/>
      <c r="CO294" s="237"/>
      <c r="CP294" s="237"/>
      <c r="CQ294" s="237"/>
      <c r="CR294" s="237"/>
      <c r="CS294" s="237"/>
      <c r="CT294" s="237"/>
      <c r="CU294" s="237"/>
      <c r="CV294" s="237"/>
      <c r="CW294" s="237"/>
      <c r="CX294" s="237"/>
      <c r="CY294" s="237"/>
      <c r="CZ294" s="237"/>
    </row>
    <row r="295" s="130" customFormat="true" ht="15" customHeight="true" x14ac:dyDescent="0.2">
      <c r="X295" s="132"/>
      <c r="Y295" s="237"/>
      <c r="Z295" s="237"/>
      <c r="AA295" s="237"/>
      <c r="AB295" s="237"/>
      <c r="AC295" s="237"/>
      <c r="AD295" s="237"/>
      <c r="AE295" s="237"/>
      <c r="AF295" s="237"/>
      <c r="AG295" s="237"/>
      <c r="AH295" s="237"/>
      <c r="AI295" s="237"/>
      <c r="AJ295" s="237"/>
      <c r="AK295" s="237"/>
      <c r="AL295" s="237"/>
      <c r="AM295" s="237"/>
      <c r="AN295" s="237"/>
      <c r="AO295" s="237"/>
      <c r="AP295" s="237"/>
      <c r="AQ295" s="237"/>
      <c r="AR295" s="237"/>
      <c r="AS295" s="237"/>
      <c r="AT295" s="237"/>
      <c r="AU295" s="237"/>
      <c r="AV295" s="237"/>
      <c r="AW295" s="237"/>
      <c r="AX295" s="237"/>
      <c r="AY295" s="237"/>
      <c r="AZ295" s="237"/>
      <c r="BA295" s="132"/>
      <c r="BX295" s="132"/>
      <c r="BY295" s="237"/>
      <c r="BZ295" s="237"/>
      <c r="CA295" s="237"/>
      <c r="CB295" s="237"/>
      <c r="CC295" s="237"/>
      <c r="CD295" s="237"/>
      <c r="CE295" s="237"/>
      <c r="CF295" s="237"/>
      <c r="CG295" s="237"/>
      <c r="CH295" s="237"/>
      <c r="CI295" s="237"/>
      <c r="CJ295" s="237"/>
      <c r="CK295" s="237"/>
      <c r="CL295" s="237"/>
      <c r="CM295" s="237"/>
      <c r="CN295" s="237"/>
      <c r="CO295" s="237"/>
      <c r="CP295" s="237"/>
      <c r="CQ295" s="237"/>
      <c r="CR295" s="237"/>
      <c r="CS295" s="237"/>
      <c r="CT295" s="237"/>
      <c r="CU295" s="237"/>
      <c r="CV295" s="237"/>
      <c r="CW295" s="237"/>
      <c r="CX295" s="237"/>
      <c r="CY295" s="237"/>
      <c r="CZ295" s="237"/>
    </row>
    <row r="296" s="130" customFormat="true" ht="15" customHeight="true" x14ac:dyDescent="0.2">
      <c r="X296" s="132"/>
      <c r="Y296" s="237"/>
      <c r="Z296" s="237"/>
      <c r="AA296" s="237"/>
      <c r="AB296" s="237"/>
      <c r="AC296" s="237"/>
      <c r="AD296" s="237"/>
      <c r="AE296" s="237"/>
      <c r="AF296" s="237"/>
      <c r="AG296" s="237"/>
      <c r="AH296" s="237"/>
      <c r="AI296" s="237"/>
      <c r="AJ296" s="237"/>
      <c r="AK296" s="237"/>
      <c r="AL296" s="237"/>
      <c r="AM296" s="237"/>
      <c r="AN296" s="237"/>
      <c r="AO296" s="237"/>
      <c r="AP296" s="237"/>
      <c r="AQ296" s="237"/>
      <c r="AR296" s="237"/>
      <c r="AS296" s="237"/>
      <c r="AT296" s="237"/>
      <c r="AU296" s="237"/>
      <c r="AV296" s="237"/>
      <c r="AW296" s="237"/>
      <c r="AX296" s="237"/>
      <c r="AY296" s="237"/>
      <c r="AZ296" s="237"/>
      <c r="BA296" s="132"/>
      <c r="BX296" s="132"/>
      <c r="BY296" s="237"/>
      <c r="BZ296" s="237"/>
      <c r="CA296" s="237"/>
      <c r="CB296" s="237"/>
      <c r="CC296" s="237"/>
      <c r="CD296" s="237"/>
      <c r="CE296" s="237"/>
      <c r="CF296" s="237"/>
      <c r="CG296" s="237"/>
      <c r="CH296" s="237"/>
      <c r="CI296" s="237"/>
      <c r="CJ296" s="237"/>
      <c r="CK296" s="237"/>
      <c r="CL296" s="237"/>
      <c r="CM296" s="237"/>
      <c r="CN296" s="237"/>
      <c r="CO296" s="237"/>
      <c r="CP296" s="237"/>
      <c r="CQ296" s="237"/>
      <c r="CR296" s="237"/>
      <c r="CS296" s="237"/>
      <c r="CT296" s="237"/>
      <c r="CU296" s="237"/>
      <c r="CV296" s="237"/>
      <c r="CW296" s="237"/>
      <c r="CX296" s="237"/>
      <c r="CY296" s="237"/>
      <c r="CZ296" s="237"/>
    </row>
    <row r="297" s="130" customFormat="true" ht="15" customHeight="true" x14ac:dyDescent="0.2">
      <c r="X297" s="132"/>
      <c r="Y297" s="237"/>
      <c r="Z297" s="237"/>
      <c r="AA297" s="237"/>
      <c r="AB297" s="237"/>
      <c r="AC297" s="237"/>
      <c r="AD297" s="237"/>
      <c r="AE297" s="237"/>
      <c r="AF297" s="237"/>
      <c r="AG297" s="237"/>
      <c r="AH297" s="237"/>
      <c r="AI297" s="237"/>
      <c r="AJ297" s="237"/>
      <c r="AK297" s="237"/>
      <c r="AL297" s="237"/>
      <c r="AM297" s="237"/>
      <c r="AN297" s="237"/>
      <c r="AO297" s="237"/>
      <c r="AP297" s="237"/>
      <c r="AQ297" s="237"/>
      <c r="AR297" s="237"/>
      <c r="AS297" s="237"/>
      <c r="AT297" s="237"/>
      <c r="AU297" s="237"/>
      <c r="AV297" s="237"/>
      <c r="AW297" s="237"/>
      <c r="AX297" s="237"/>
      <c r="AY297" s="237"/>
      <c r="AZ297" s="237"/>
      <c r="BA297" s="132"/>
      <c r="BX297" s="132"/>
      <c r="BY297" s="237"/>
      <c r="BZ297" s="237"/>
      <c r="CA297" s="237"/>
      <c r="CB297" s="237"/>
      <c r="CC297" s="237"/>
      <c r="CD297" s="237"/>
      <c r="CE297" s="237"/>
      <c r="CF297" s="237"/>
      <c r="CG297" s="237"/>
      <c r="CH297" s="237"/>
      <c r="CI297" s="237"/>
      <c r="CJ297" s="237"/>
      <c r="CK297" s="237"/>
      <c r="CL297" s="237"/>
      <c r="CM297" s="237"/>
      <c r="CN297" s="237"/>
      <c r="CO297" s="237"/>
      <c r="CP297" s="237"/>
      <c r="CQ297" s="237"/>
      <c r="CR297" s="237"/>
      <c r="CS297" s="237"/>
      <c r="CT297" s="237"/>
      <c r="CU297" s="237"/>
      <c r="CV297" s="237"/>
      <c r="CW297" s="237"/>
      <c r="CX297" s="237"/>
      <c r="CY297" s="237"/>
      <c r="CZ297" s="237"/>
    </row>
    <row r="298" s="130" customFormat="true" ht="15" customHeight="true" x14ac:dyDescent="0.2">
      <c r="X298" s="132"/>
      <c r="Y298" s="237"/>
      <c r="Z298" s="237"/>
      <c r="AA298" s="237"/>
      <c r="AB298" s="237"/>
      <c r="AC298" s="237"/>
      <c r="AD298" s="237"/>
      <c r="AE298" s="237"/>
      <c r="AF298" s="237"/>
      <c r="AG298" s="237"/>
      <c r="AH298" s="237"/>
      <c r="AI298" s="237"/>
      <c r="AJ298" s="237"/>
      <c r="AK298" s="237"/>
      <c r="AL298" s="237"/>
      <c r="AM298" s="237"/>
      <c r="AN298" s="237"/>
      <c r="AO298" s="237"/>
      <c r="AP298" s="237"/>
      <c r="AQ298" s="237"/>
      <c r="AR298" s="237"/>
      <c r="AS298" s="237"/>
      <c r="AT298" s="237"/>
      <c r="AU298" s="237"/>
      <c r="AV298" s="237"/>
      <c r="AW298" s="237"/>
      <c r="AX298" s="237"/>
      <c r="AY298" s="237"/>
      <c r="AZ298" s="237"/>
      <c r="BA298" s="132"/>
      <c r="BX298" s="132"/>
      <c r="BY298" s="237"/>
      <c r="BZ298" s="237"/>
      <c r="CA298" s="237"/>
      <c r="CB298" s="237"/>
      <c r="CC298" s="237"/>
      <c r="CD298" s="237"/>
      <c r="CE298" s="237"/>
      <c r="CF298" s="237"/>
      <c r="CG298" s="237"/>
      <c r="CH298" s="237"/>
      <c r="CI298" s="237"/>
      <c r="CJ298" s="237"/>
      <c r="CK298" s="237"/>
      <c r="CL298" s="237"/>
      <c r="CM298" s="237"/>
      <c r="CN298" s="237"/>
      <c r="CO298" s="237"/>
      <c r="CP298" s="237"/>
      <c r="CQ298" s="237"/>
      <c r="CR298" s="237"/>
      <c r="CS298" s="237"/>
      <c r="CT298" s="237"/>
      <c r="CU298" s="237"/>
      <c r="CV298" s="237"/>
      <c r="CW298" s="237"/>
      <c r="CX298" s="237"/>
      <c r="CY298" s="237"/>
      <c r="CZ298" s="237"/>
    </row>
    <row r="299" s="130" customFormat="true" ht="15" customHeight="true" x14ac:dyDescent="0.2">
      <c r="X299" s="132"/>
      <c r="Y299" s="237"/>
      <c r="Z299" s="237"/>
      <c r="AA299" s="237"/>
      <c r="AB299" s="237"/>
      <c r="AC299" s="237"/>
      <c r="AD299" s="237"/>
      <c r="AE299" s="237"/>
      <c r="AF299" s="237"/>
      <c r="AG299" s="237"/>
      <c r="AH299" s="237"/>
      <c r="AI299" s="237"/>
      <c r="AJ299" s="237"/>
      <c r="AK299" s="237"/>
      <c r="AL299" s="237"/>
      <c r="AM299" s="237"/>
      <c r="AN299" s="237"/>
      <c r="AO299" s="237"/>
      <c r="AP299" s="237"/>
      <c r="AQ299" s="237"/>
      <c r="AR299" s="237"/>
      <c r="AS299" s="237"/>
      <c r="AT299" s="237"/>
      <c r="AU299" s="237"/>
      <c r="AV299" s="237"/>
      <c r="AW299" s="237"/>
      <c r="AX299" s="237"/>
      <c r="AY299" s="237"/>
      <c r="AZ299" s="237"/>
      <c r="BA299" s="132"/>
      <c r="BX299" s="132"/>
      <c r="BY299" s="237"/>
      <c r="BZ299" s="237"/>
      <c r="CA299" s="237"/>
      <c r="CB299" s="237"/>
      <c r="CC299" s="237"/>
      <c r="CD299" s="237"/>
      <c r="CE299" s="237"/>
      <c r="CF299" s="237"/>
      <c r="CG299" s="237"/>
      <c r="CH299" s="237"/>
      <c r="CI299" s="237"/>
      <c r="CJ299" s="237"/>
      <c r="CK299" s="237"/>
      <c r="CL299" s="237"/>
      <c r="CM299" s="237"/>
      <c r="CN299" s="237"/>
      <c r="CO299" s="237"/>
      <c r="CP299" s="237"/>
      <c r="CQ299" s="237"/>
      <c r="CR299" s="237"/>
      <c r="CS299" s="237"/>
      <c r="CT299" s="237"/>
      <c r="CU299" s="237"/>
      <c r="CV299" s="237"/>
      <c r="CW299" s="237"/>
      <c r="CX299" s="237"/>
      <c r="CY299" s="237"/>
      <c r="CZ299" s="237"/>
    </row>
    <row r="300" s="130" customFormat="true" ht="15" customHeight="true" x14ac:dyDescent="0.2">
      <c r="X300" s="132"/>
      <c r="Y300" s="237"/>
      <c r="Z300" s="237"/>
      <c r="AA300" s="237"/>
      <c r="AB300" s="237"/>
      <c r="AC300" s="237"/>
      <c r="AD300" s="237"/>
      <c r="AE300" s="237"/>
      <c r="AF300" s="237"/>
      <c r="AG300" s="237"/>
      <c r="AH300" s="237"/>
      <c r="AI300" s="237"/>
      <c r="AJ300" s="237"/>
      <c r="AK300" s="237"/>
      <c r="AL300" s="237"/>
      <c r="AM300" s="237"/>
      <c r="AN300" s="237"/>
      <c r="AO300" s="237"/>
      <c r="AP300" s="237"/>
      <c r="AQ300" s="237"/>
      <c r="AR300" s="237"/>
      <c r="AS300" s="237"/>
      <c r="AT300" s="237"/>
      <c r="AU300" s="237"/>
      <c r="AV300" s="237"/>
      <c r="AW300" s="237"/>
      <c r="AX300" s="237"/>
      <c r="AY300" s="237"/>
      <c r="AZ300" s="237"/>
      <c r="BA300" s="132"/>
      <c r="BX300" s="132"/>
      <c r="BY300" s="237"/>
      <c r="BZ300" s="237"/>
      <c r="CA300" s="237"/>
      <c r="CB300" s="237"/>
      <c r="CC300" s="237"/>
      <c r="CD300" s="237"/>
      <c r="CE300" s="237"/>
      <c r="CF300" s="237"/>
      <c r="CG300" s="237"/>
      <c r="CH300" s="237"/>
      <c r="CI300" s="237"/>
      <c r="CJ300" s="237"/>
      <c r="CK300" s="237"/>
      <c r="CL300" s="237"/>
      <c r="CM300" s="237"/>
      <c r="CN300" s="237"/>
      <c r="CO300" s="237"/>
      <c r="CP300" s="237"/>
      <c r="CQ300" s="237"/>
      <c r="CR300" s="237"/>
      <c r="CS300" s="237"/>
      <c r="CT300" s="237"/>
      <c r="CU300" s="237"/>
      <c r="CV300" s="237"/>
      <c r="CW300" s="237"/>
      <c r="CX300" s="237"/>
      <c r="CY300" s="237"/>
      <c r="CZ300" s="237"/>
    </row>
    <row r="301" s="130" customFormat="true" ht="15" customHeight="true" x14ac:dyDescent="0.2">
      <c r="X301" s="132"/>
      <c r="Y301" s="237"/>
      <c r="Z301" s="237"/>
      <c r="AA301" s="237"/>
      <c r="AB301" s="237"/>
      <c r="AC301" s="237"/>
      <c r="AD301" s="237"/>
      <c r="AE301" s="237"/>
      <c r="AF301" s="237"/>
      <c r="AG301" s="237"/>
      <c r="AH301" s="237"/>
      <c r="AI301" s="237"/>
      <c r="AJ301" s="237"/>
      <c r="AK301" s="237"/>
      <c r="AL301" s="237"/>
      <c r="AM301" s="237"/>
      <c r="AN301" s="237"/>
      <c r="AO301" s="237"/>
      <c r="AP301" s="237"/>
      <c r="AQ301" s="237"/>
      <c r="AR301" s="237"/>
      <c r="AS301" s="237"/>
      <c r="AT301" s="237"/>
      <c r="AU301" s="237"/>
      <c r="AV301" s="237"/>
      <c r="AW301" s="237"/>
      <c r="AX301" s="237"/>
      <c r="AY301" s="237"/>
      <c r="AZ301" s="237"/>
      <c r="BA301" s="132"/>
      <c r="BX301" s="132"/>
      <c r="BY301" s="237"/>
      <c r="BZ301" s="237"/>
      <c r="CA301" s="237"/>
      <c r="CB301" s="237"/>
      <c r="CC301" s="237"/>
      <c r="CD301" s="237"/>
      <c r="CE301" s="237"/>
      <c r="CF301" s="237"/>
      <c r="CG301" s="237"/>
      <c r="CH301" s="237"/>
      <c r="CI301" s="237"/>
      <c r="CJ301" s="237"/>
      <c r="CK301" s="237"/>
      <c r="CL301" s="237"/>
      <c r="CM301" s="237"/>
      <c r="CN301" s="237"/>
      <c r="CO301" s="237"/>
      <c r="CP301" s="237"/>
      <c r="CQ301" s="237"/>
      <c r="CR301" s="237"/>
      <c r="CS301" s="237"/>
      <c r="CT301" s="237"/>
      <c r="CU301" s="237"/>
      <c r="CV301" s="237"/>
      <c r="CW301" s="237"/>
      <c r="CX301" s="237"/>
      <c r="CY301" s="237"/>
      <c r="CZ301" s="237"/>
    </row>
    <row r="302" s="130" customFormat="true" ht="15" customHeight="true" x14ac:dyDescent="0.2">
      <c r="X302" s="132"/>
      <c r="Y302" s="237"/>
      <c r="Z302" s="237"/>
      <c r="AA302" s="237"/>
      <c r="AB302" s="237"/>
      <c r="AC302" s="237"/>
      <c r="AD302" s="237"/>
      <c r="AE302" s="237"/>
      <c r="AF302" s="237"/>
      <c r="AG302" s="237"/>
      <c r="AH302" s="237"/>
      <c r="AI302" s="237"/>
      <c r="AJ302" s="237"/>
      <c r="AK302" s="237"/>
      <c r="AL302" s="237"/>
      <c r="AM302" s="237"/>
      <c r="AN302" s="237"/>
      <c r="AO302" s="237"/>
      <c r="AP302" s="237"/>
      <c r="AQ302" s="237"/>
      <c r="AR302" s="237"/>
      <c r="AS302" s="237"/>
      <c r="AT302" s="237"/>
      <c r="AU302" s="237"/>
      <c r="AV302" s="237"/>
      <c r="AW302" s="237"/>
      <c r="AX302" s="237"/>
      <c r="AY302" s="237"/>
      <c r="AZ302" s="237"/>
      <c r="BA302" s="132"/>
      <c r="BX302" s="132"/>
      <c r="BY302" s="237"/>
      <c r="BZ302" s="237"/>
      <c r="CA302" s="237"/>
      <c r="CB302" s="237"/>
      <c r="CC302" s="237"/>
      <c r="CD302" s="237"/>
      <c r="CE302" s="237"/>
      <c r="CF302" s="237"/>
      <c r="CG302" s="237"/>
      <c r="CH302" s="237"/>
      <c r="CI302" s="237"/>
      <c r="CJ302" s="237"/>
      <c r="CK302" s="237"/>
      <c r="CL302" s="237"/>
      <c r="CM302" s="237"/>
      <c r="CN302" s="237"/>
      <c r="CO302" s="237"/>
      <c r="CP302" s="237"/>
      <c r="CQ302" s="237"/>
      <c r="CR302" s="237"/>
      <c r="CS302" s="237"/>
      <c r="CT302" s="237"/>
      <c r="CU302" s="237"/>
      <c r="CV302" s="237"/>
      <c r="CW302" s="237"/>
      <c r="CX302" s="237"/>
      <c r="CY302" s="237"/>
      <c r="CZ302" s="237"/>
    </row>
    <row r="303" s="130" customFormat="true" ht="15" customHeight="true" x14ac:dyDescent="0.2">
      <c r="X303" s="132"/>
      <c r="Y303" s="237"/>
      <c r="Z303" s="237"/>
      <c r="AA303" s="237"/>
      <c r="AB303" s="237"/>
      <c r="AC303" s="237"/>
      <c r="AD303" s="237"/>
      <c r="AE303" s="237"/>
      <c r="AF303" s="237"/>
      <c r="AG303" s="237"/>
      <c r="AH303" s="237"/>
      <c r="AI303" s="237"/>
      <c r="AJ303" s="237"/>
      <c r="AK303" s="237"/>
      <c r="AL303" s="237"/>
      <c r="AM303" s="237"/>
      <c r="AN303" s="237"/>
      <c r="AO303" s="237"/>
      <c r="AP303" s="237"/>
      <c r="AQ303" s="237"/>
      <c r="AR303" s="237"/>
      <c r="AS303" s="237"/>
      <c r="AT303" s="237"/>
      <c r="AU303" s="237"/>
      <c r="AV303" s="237"/>
      <c r="AW303" s="237"/>
      <c r="AX303" s="237"/>
      <c r="AY303" s="237"/>
      <c r="AZ303" s="237"/>
      <c r="BA303" s="132"/>
      <c r="BX303" s="132"/>
      <c r="BY303" s="237"/>
      <c r="BZ303" s="237"/>
      <c r="CA303" s="237"/>
      <c r="CB303" s="237"/>
      <c r="CC303" s="237"/>
      <c r="CD303" s="237"/>
      <c r="CE303" s="237"/>
      <c r="CF303" s="237"/>
      <c r="CG303" s="237"/>
      <c r="CH303" s="237"/>
      <c r="CI303" s="237"/>
      <c r="CJ303" s="237"/>
      <c r="CK303" s="237"/>
      <c r="CL303" s="237"/>
      <c r="CM303" s="237"/>
      <c r="CN303" s="237"/>
      <c r="CO303" s="237"/>
      <c r="CP303" s="237"/>
      <c r="CQ303" s="237"/>
      <c r="CR303" s="237"/>
      <c r="CS303" s="237"/>
      <c r="CT303" s="237"/>
      <c r="CU303" s="237"/>
      <c r="CV303" s="237"/>
      <c r="CW303" s="237"/>
      <c r="CX303" s="237"/>
      <c r="CY303" s="237"/>
      <c r="CZ303" s="237"/>
    </row>
    <row r="304" s="130" customFormat="true" ht="15" customHeight="true" x14ac:dyDescent="0.2">
      <c r="X304" s="132"/>
      <c r="Y304" s="237"/>
      <c r="Z304" s="237"/>
      <c r="AA304" s="237"/>
      <c r="AB304" s="237"/>
      <c r="AC304" s="237"/>
      <c r="AD304" s="237"/>
      <c r="AE304" s="237"/>
      <c r="AF304" s="237"/>
      <c r="AG304" s="237"/>
      <c r="AH304" s="237"/>
      <c r="AI304" s="237"/>
      <c r="AJ304" s="237"/>
      <c r="AK304" s="237"/>
      <c r="AL304" s="237"/>
      <c r="AM304" s="237"/>
      <c r="AN304" s="237"/>
      <c r="AO304" s="237"/>
      <c r="AP304" s="237"/>
      <c r="AQ304" s="237"/>
      <c r="AR304" s="237"/>
      <c r="AS304" s="237"/>
      <c r="AT304" s="237"/>
      <c r="AU304" s="237"/>
      <c r="AV304" s="237"/>
      <c r="AW304" s="237"/>
      <c r="AX304" s="237"/>
      <c r="AY304" s="237"/>
      <c r="AZ304" s="237"/>
      <c r="BA304" s="132"/>
      <c r="BX304" s="132"/>
      <c r="BY304" s="237"/>
      <c r="BZ304" s="237"/>
      <c r="CA304" s="237"/>
      <c r="CB304" s="237"/>
      <c r="CC304" s="237"/>
      <c r="CD304" s="237"/>
      <c r="CE304" s="237"/>
      <c r="CF304" s="237"/>
      <c r="CG304" s="237"/>
      <c r="CH304" s="237"/>
      <c r="CI304" s="237"/>
      <c r="CJ304" s="237"/>
      <c r="CK304" s="237"/>
      <c r="CL304" s="237"/>
      <c r="CM304" s="237"/>
      <c r="CN304" s="237"/>
      <c r="CO304" s="237"/>
      <c r="CP304" s="237"/>
      <c r="CQ304" s="237"/>
      <c r="CR304" s="237"/>
      <c r="CS304" s="237"/>
      <c r="CT304" s="237"/>
      <c r="CU304" s="237"/>
      <c r="CV304" s="237"/>
      <c r="CW304" s="237"/>
      <c r="CX304" s="237"/>
      <c r="CY304" s="237"/>
      <c r="CZ304" s="237"/>
    </row>
    <row r="305" s="130" customFormat="true" ht="15" customHeight="true" x14ac:dyDescent="0.2">
      <c r="X305" s="132"/>
      <c r="Y305" s="237"/>
      <c r="Z305" s="237"/>
      <c r="AA305" s="237"/>
      <c r="AB305" s="237"/>
      <c r="AC305" s="237"/>
      <c r="AD305" s="237"/>
      <c r="AE305" s="237"/>
      <c r="AF305" s="237"/>
      <c r="AG305" s="237"/>
      <c r="AH305" s="237"/>
      <c r="AI305" s="237"/>
      <c r="AJ305" s="237"/>
      <c r="AK305" s="237"/>
      <c r="AL305" s="237"/>
      <c r="AM305" s="237"/>
      <c r="AN305" s="237"/>
      <c r="AO305" s="237"/>
      <c r="AP305" s="237"/>
      <c r="AQ305" s="237"/>
      <c r="AR305" s="237"/>
      <c r="AS305" s="237"/>
      <c r="AT305" s="237"/>
      <c r="AU305" s="237"/>
      <c r="AV305" s="237"/>
      <c r="AW305" s="237"/>
      <c r="AX305" s="237"/>
      <c r="AY305" s="237"/>
      <c r="AZ305" s="237"/>
      <c r="BA305" s="132"/>
      <c r="BX305" s="132"/>
      <c r="BY305" s="237"/>
      <c r="BZ305" s="237"/>
      <c r="CA305" s="237"/>
      <c r="CB305" s="237"/>
      <c r="CC305" s="237"/>
      <c r="CD305" s="237"/>
      <c r="CE305" s="237"/>
      <c r="CF305" s="237"/>
      <c r="CG305" s="237"/>
      <c r="CH305" s="237"/>
      <c r="CI305" s="237"/>
      <c r="CJ305" s="237"/>
      <c r="CK305" s="237"/>
      <c r="CL305" s="237"/>
      <c r="CM305" s="237"/>
      <c r="CN305" s="237"/>
      <c r="CO305" s="237"/>
      <c r="CP305" s="237"/>
      <c r="CQ305" s="237"/>
      <c r="CR305" s="237"/>
      <c r="CS305" s="237"/>
      <c r="CT305" s="237"/>
      <c r="CU305" s="237"/>
      <c r="CV305" s="237"/>
      <c r="CW305" s="237"/>
      <c r="CX305" s="237"/>
      <c r="CY305" s="237"/>
      <c r="CZ305" s="237"/>
    </row>
    <row r="306" s="130" customFormat="true" ht="15" customHeight="true" x14ac:dyDescent="0.2">
      <c r="X306" s="132"/>
      <c r="Y306" s="237"/>
      <c r="Z306" s="237"/>
      <c r="AA306" s="237"/>
      <c r="AB306" s="237"/>
      <c r="AC306" s="237"/>
      <c r="AD306" s="237"/>
      <c r="AE306" s="237"/>
      <c r="AF306" s="237"/>
      <c r="AG306" s="237"/>
      <c r="AH306" s="237"/>
      <c r="AI306" s="237"/>
      <c r="AJ306" s="237"/>
      <c r="AK306" s="237"/>
      <c r="AL306" s="237"/>
      <c r="AM306" s="237"/>
      <c r="AN306" s="237"/>
      <c r="AO306" s="237"/>
      <c r="AP306" s="237"/>
      <c r="AQ306" s="237"/>
      <c r="AR306" s="237"/>
      <c r="AS306" s="237"/>
      <c r="AT306" s="237"/>
      <c r="AU306" s="237"/>
      <c r="AV306" s="237"/>
      <c r="AW306" s="237"/>
      <c r="AX306" s="237"/>
      <c r="AY306" s="237"/>
      <c r="AZ306" s="237"/>
      <c r="BA306" s="132"/>
      <c r="BX306" s="132"/>
      <c r="BY306" s="237"/>
      <c r="BZ306" s="237"/>
      <c r="CA306" s="237"/>
      <c r="CB306" s="237"/>
      <c r="CC306" s="237"/>
      <c r="CD306" s="237"/>
      <c r="CE306" s="237"/>
      <c r="CF306" s="237"/>
      <c r="CG306" s="237"/>
      <c r="CH306" s="237"/>
      <c r="CI306" s="237"/>
      <c r="CJ306" s="237"/>
      <c r="CK306" s="237"/>
      <c r="CL306" s="237"/>
      <c r="CM306" s="237"/>
      <c r="CN306" s="237"/>
      <c r="CO306" s="237"/>
      <c r="CP306" s="237"/>
      <c r="CQ306" s="237"/>
      <c r="CR306" s="237"/>
      <c r="CS306" s="237"/>
      <c r="CT306" s="237"/>
      <c r="CU306" s="237"/>
      <c r="CV306" s="237"/>
      <c r="CW306" s="237"/>
      <c r="CX306" s="237"/>
      <c r="CY306" s="237"/>
      <c r="CZ306" s="237"/>
    </row>
    <row r="307" s="130" customFormat="true" ht="15" customHeight="true" x14ac:dyDescent="0.2">
      <c r="X307" s="132"/>
      <c r="Y307" s="237"/>
      <c r="Z307" s="237"/>
      <c r="AA307" s="237"/>
      <c r="AB307" s="237"/>
      <c r="AC307" s="237"/>
      <c r="AD307" s="237"/>
      <c r="AE307" s="237"/>
      <c r="AF307" s="237"/>
      <c r="AG307" s="237"/>
      <c r="AH307" s="237"/>
      <c r="AI307" s="237"/>
      <c r="AJ307" s="237"/>
      <c r="AK307" s="237"/>
      <c r="AL307" s="237"/>
      <c r="AM307" s="237"/>
      <c r="AN307" s="237"/>
      <c r="AO307" s="237"/>
      <c r="AP307" s="237"/>
      <c r="AQ307" s="237"/>
      <c r="AR307" s="237"/>
      <c r="AS307" s="237"/>
      <c r="AT307" s="237"/>
      <c r="AU307" s="237"/>
      <c r="AV307" s="237"/>
      <c r="AW307" s="237"/>
      <c r="AX307" s="237"/>
      <c r="AY307" s="237"/>
      <c r="AZ307" s="237"/>
      <c r="BA307" s="132"/>
      <c r="BX307" s="132"/>
      <c r="BY307" s="237"/>
      <c r="BZ307" s="237"/>
      <c r="CA307" s="237"/>
      <c r="CB307" s="237"/>
      <c r="CC307" s="237"/>
      <c r="CD307" s="237"/>
      <c r="CE307" s="237"/>
      <c r="CF307" s="237"/>
      <c r="CG307" s="237"/>
      <c r="CH307" s="237"/>
      <c r="CI307" s="237"/>
      <c r="CJ307" s="237"/>
      <c r="CK307" s="237"/>
      <c r="CL307" s="237"/>
      <c r="CM307" s="237"/>
      <c r="CN307" s="237"/>
      <c r="CO307" s="237"/>
      <c r="CP307" s="237"/>
      <c r="CQ307" s="237"/>
      <c r="CR307" s="237"/>
      <c r="CS307" s="237"/>
      <c r="CT307" s="237"/>
      <c r="CU307" s="237"/>
      <c r="CV307" s="237"/>
      <c r="CW307" s="237"/>
      <c r="CX307" s="237"/>
      <c r="CY307" s="237"/>
      <c r="CZ307" s="237"/>
    </row>
    <row r="308" s="130" customFormat="true" ht="15" customHeight="true" x14ac:dyDescent="0.2">
      <c r="X308" s="132"/>
      <c r="Y308" s="237"/>
      <c r="Z308" s="237"/>
      <c r="AA308" s="237"/>
      <c r="AB308" s="237"/>
      <c r="AC308" s="237"/>
      <c r="AD308" s="237"/>
      <c r="AE308" s="237"/>
      <c r="AF308" s="237"/>
      <c r="AG308" s="237"/>
      <c r="AH308" s="237"/>
      <c r="AI308" s="237"/>
      <c r="AJ308" s="237"/>
      <c r="AK308" s="237"/>
      <c r="AL308" s="237"/>
      <c r="AM308" s="237"/>
      <c r="AN308" s="237"/>
      <c r="AO308" s="237"/>
      <c r="AP308" s="237"/>
      <c r="AQ308" s="237"/>
      <c r="AR308" s="237"/>
      <c r="AS308" s="237"/>
      <c r="AT308" s="237"/>
      <c r="AU308" s="237"/>
      <c r="AV308" s="237"/>
      <c r="AW308" s="237"/>
      <c r="AX308" s="237"/>
      <c r="AY308" s="237"/>
      <c r="AZ308" s="237"/>
      <c r="BA308" s="132"/>
      <c r="BX308" s="132"/>
      <c r="BY308" s="237"/>
      <c r="BZ308" s="237"/>
      <c r="CA308" s="237"/>
      <c r="CB308" s="237"/>
      <c r="CC308" s="237"/>
      <c r="CD308" s="237"/>
      <c r="CE308" s="237"/>
      <c r="CF308" s="237"/>
      <c r="CG308" s="237"/>
      <c r="CH308" s="237"/>
      <c r="CI308" s="237"/>
      <c r="CJ308" s="237"/>
      <c r="CK308" s="237"/>
      <c r="CL308" s="237"/>
      <c r="CM308" s="237"/>
      <c r="CN308" s="237"/>
      <c r="CO308" s="237"/>
      <c r="CP308" s="237"/>
      <c r="CQ308" s="237"/>
      <c r="CR308" s="237"/>
      <c r="CS308" s="237"/>
      <c r="CT308" s="237"/>
      <c r="CU308" s="237"/>
      <c r="CV308" s="237"/>
      <c r="CW308" s="237"/>
      <c r="CX308" s="237"/>
      <c r="CY308" s="237"/>
      <c r="CZ308" s="237"/>
    </row>
    <row r="309" s="130" customFormat="true" ht="15" customHeight="true" x14ac:dyDescent="0.2">
      <c r="X309" s="132"/>
      <c r="Y309" s="237"/>
      <c r="Z309" s="237"/>
      <c r="AA309" s="237"/>
      <c r="AB309" s="237"/>
      <c r="AC309" s="237"/>
      <c r="AD309" s="237"/>
      <c r="AE309" s="237"/>
      <c r="AF309" s="237"/>
      <c r="AG309" s="237"/>
      <c r="AH309" s="237"/>
      <c r="AI309" s="237"/>
      <c r="AJ309" s="237"/>
      <c r="AK309" s="237"/>
      <c r="AL309" s="237"/>
      <c r="AM309" s="237"/>
      <c r="AN309" s="237"/>
      <c r="AO309" s="237"/>
      <c r="AP309" s="237"/>
      <c r="AQ309" s="237"/>
      <c r="AR309" s="237"/>
      <c r="AS309" s="237"/>
      <c r="AT309" s="237"/>
      <c r="AU309" s="237"/>
      <c r="AV309" s="237"/>
      <c r="AW309" s="237"/>
      <c r="AX309" s="237"/>
      <c r="AY309" s="237"/>
      <c r="AZ309" s="237"/>
      <c r="BA309" s="132"/>
      <c r="BX309" s="132"/>
      <c r="BY309" s="237"/>
      <c r="BZ309" s="237"/>
      <c r="CA309" s="237"/>
      <c r="CB309" s="237"/>
      <c r="CC309" s="237"/>
      <c r="CD309" s="237"/>
      <c r="CE309" s="237"/>
      <c r="CF309" s="237"/>
      <c r="CG309" s="237"/>
      <c r="CH309" s="237"/>
      <c r="CI309" s="237"/>
      <c r="CJ309" s="237"/>
      <c r="CK309" s="237"/>
      <c r="CL309" s="237"/>
      <c r="CM309" s="237"/>
      <c r="CN309" s="237"/>
      <c r="CO309" s="237"/>
      <c r="CP309" s="237"/>
      <c r="CQ309" s="237"/>
      <c r="CR309" s="237"/>
      <c r="CS309" s="237"/>
      <c r="CT309" s="237"/>
      <c r="CU309" s="237"/>
      <c r="CV309" s="237"/>
      <c r="CW309" s="237"/>
      <c r="CX309" s="237"/>
      <c r="CY309" s="237"/>
      <c r="CZ309" s="237"/>
    </row>
    <row r="310" s="130" customFormat="true" ht="15" customHeight="true" x14ac:dyDescent="0.2">
      <c r="X310" s="132"/>
      <c r="Y310" s="237"/>
      <c r="Z310" s="237"/>
      <c r="AA310" s="237"/>
      <c r="AB310" s="237"/>
      <c r="AC310" s="237"/>
      <c r="AD310" s="237"/>
      <c r="AE310" s="237"/>
      <c r="AF310" s="237"/>
      <c r="AG310" s="237"/>
      <c r="AH310" s="237"/>
      <c r="AI310" s="237"/>
      <c r="AJ310" s="237"/>
      <c r="AK310" s="237"/>
      <c r="AL310" s="237"/>
      <c r="AM310" s="237"/>
      <c r="AN310" s="237"/>
      <c r="AO310" s="237"/>
      <c r="AP310" s="237"/>
      <c r="AQ310" s="237"/>
      <c r="AR310" s="237"/>
      <c r="AS310" s="237"/>
      <c r="AT310" s="237"/>
      <c r="AU310" s="237"/>
      <c r="AV310" s="237"/>
      <c r="AW310" s="237"/>
      <c r="AX310" s="237"/>
      <c r="AY310" s="237"/>
      <c r="AZ310" s="237"/>
      <c r="BA310" s="132"/>
      <c r="BX310" s="132"/>
      <c r="BY310" s="237"/>
      <c r="BZ310" s="237"/>
      <c r="CA310" s="237"/>
      <c r="CB310" s="237"/>
      <c r="CC310" s="237"/>
      <c r="CD310" s="237"/>
      <c r="CE310" s="237"/>
      <c r="CF310" s="237"/>
      <c r="CG310" s="237"/>
      <c r="CH310" s="237"/>
      <c r="CI310" s="237"/>
      <c r="CJ310" s="237"/>
      <c r="CK310" s="237"/>
      <c r="CL310" s="237"/>
      <c r="CM310" s="237"/>
      <c r="CN310" s="237"/>
      <c r="CO310" s="237"/>
      <c r="CP310" s="237"/>
      <c r="CQ310" s="237"/>
      <c r="CR310" s="237"/>
      <c r="CS310" s="237"/>
      <c r="CT310" s="237"/>
      <c r="CU310" s="237"/>
      <c r="CV310" s="237"/>
      <c r="CW310" s="237"/>
      <c r="CX310" s="237"/>
      <c r="CY310" s="237"/>
      <c r="CZ310" s="237"/>
    </row>
    <row r="311" s="130" customFormat="true" ht="15" customHeight="true" x14ac:dyDescent="0.2">
      <c r="X311" s="132"/>
      <c r="Y311" s="237"/>
      <c r="Z311" s="237"/>
      <c r="AA311" s="237"/>
      <c r="AB311" s="237"/>
      <c r="AC311" s="237"/>
      <c r="AD311" s="237"/>
      <c r="AE311" s="237"/>
      <c r="AF311" s="237"/>
      <c r="AG311" s="237"/>
      <c r="AH311" s="237"/>
      <c r="AI311" s="237"/>
      <c r="AJ311" s="237"/>
      <c r="AK311" s="237"/>
      <c r="AL311" s="237"/>
      <c r="AM311" s="237"/>
      <c r="AN311" s="237"/>
      <c r="AO311" s="237"/>
      <c r="AP311" s="237"/>
      <c r="AQ311" s="237"/>
      <c r="AR311" s="237"/>
      <c r="AS311" s="237"/>
      <c r="AT311" s="237"/>
      <c r="AU311" s="237"/>
      <c r="AV311" s="237"/>
      <c r="AW311" s="237"/>
      <c r="AX311" s="237"/>
      <c r="AY311" s="237"/>
      <c r="AZ311" s="237"/>
      <c r="BA311" s="132"/>
      <c r="BX311" s="132"/>
      <c r="BY311" s="237"/>
      <c r="BZ311" s="237"/>
      <c r="CA311" s="237"/>
      <c r="CB311" s="237"/>
      <c r="CC311" s="237"/>
      <c r="CD311" s="237"/>
      <c r="CE311" s="237"/>
      <c r="CF311" s="237"/>
      <c r="CG311" s="237"/>
      <c r="CH311" s="237"/>
      <c r="CI311" s="237"/>
      <c r="CJ311" s="237"/>
      <c r="CK311" s="237"/>
      <c r="CL311" s="237"/>
      <c r="CM311" s="237"/>
      <c r="CN311" s="237"/>
      <c r="CO311" s="237"/>
      <c r="CP311" s="237"/>
      <c r="CQ311" s="237"/>
      <c r="CR311" s="237"/>
      <c r="CS311" s="237"/>
      <c r="CT311" s="237"/>
      <c r="CU311" s="237"/>
      <c r="CV311" s="237"/>
      <c r="CW311" s="237"/>
      <c r="CX311" s="237"/>
      <c r="CY311" s="237"/>
      <c r="CZ311" s="237"/>
    </row>
    <row r="312" s="130" customFormat="true" ht="15" customHeight="true" x14ac:dyDescent="0.2">
      <c r="X312" s="132"/>
      <c r="Y312" s="237"/>
      <c r="Z312" s="237"/>
      <c r="AA312" s="237"/>
      <c r="AB312" s="237"/>
      <c r="AC312" s="237"/>
      <c r="AD312" s="237"/>
      <c r="AE312" s="237"/>
      <c r="AF312" s="237"/>
      <c r="AG312" s="237"/>
      <c r="AH312" s="237"/>
      <c r="AI312" s="237"/>
      <c r="AJ312" s="237"/>
      <c r="AK312" s="237"/>
      <c r="AL312" s="237"/>
      <c r="AM312" s="237"/>
      <c r="AN312" s="237"/>
      <c r="AO312" s="237"/>
      <c r="AP312" s="237"/>
      <c r="AQ312" s="237"/>
      <c r="AR312" s="237"/>
      <c r="AS312" s="237"/>
      <c r="AT312" s="237"/>
      <c r="AU312" s="237"/>
      <c r="AV312" s="237"/>
      <c r="AW312" s="237"/>
      <c r="AX312" s="237"/>
      <c r="AY312" s="237"/>
      <c r="AZ312" s="237"/>
      <c r="BA312" s="132"/>
      <c r="BX312" s="132"/>
      <c r="BY312" s="237"/>
      <c r="BZ312" s="237"/>
      <c r="CA312" s="237"/>
      <c r="CB312" s="237"/>
      <c r="CC312" s="237"/>
      <c r="CD312" s="237"/>
      <c r="CE312" s="237"/>
      <c r="CF312" s="237"/>
      <c r="CG312" s="237"/>
      <c r="CH312" s="237"/>
      <c r="CI312" s="237"/>
      <c r="CJ312" s="237"/>
      <c r="CK312" s="237"/>
      <c r="CL312" s="237"/>
      <c r="CM312" s="237"/>
      <c r="CN312" s="237"/>
      <c r="CO312" s="237"/>
      <c r="CP312" s="237"/>
      <c r="CQ312" s="237"/>
      <c r="CR312" s="237"/>
      <c r="CS312" s="237"/>
      <c r="CT312" s="237"/>
      <c r="CU312" s="237"/>
      <c r="CV312" s="237"/>
      <c r="CW312" s="237"/>
      <c r="CX312" s="237"/>
      <c r="CY312" s="237"/>
      <c r="CZ312" s="237"/>
    </row>
    <row r="313" s="130" customFormat="true" ht="15" customHeight="true" x14ac:dyDescent="0.2">
      <c r="X313" s="132"/>
      <c r="Y313" s="237"/>
      <c r="Z313" s="237"/>
      <c r="AA313" s="237"/>
      <c r="AB313" s="237"/>
      <c r="AC313" s="237"/>
      <c r="AD313" s="237"/>
      <c r="AE313" s="237"/>
      <c r="AF313" s="237"/>
      <c r="AG313" s="237"/>
      <c r="AH313" s="237"/>
      <c r="AI313" s="237"/>
      <c r="AJ313" s="237"/>
      <c r="AK313" s="237"/>
      <c r="AL313" s="237"/>
      <c r="AM313" s="237"/>
      <c r="AN313" s="237"/>
      <c r="AO313" s="237"/>
      <c r="AP313" s="237"/>
      <c r="AQ313" s="237"/>
      <c r="AR313" s="237"/>
      <c r="AS313" s="237"/>
      <c r="AT313" s="237"/>
      <c r="AU313" s="237"/>
      <c r="AV313" s="237"/>
      <c r="AW313" s="237"/>
      <c r="AX313" s="237"/>
      <c r="AY313" s="237"/>
      <c r="AZ313" s="237"/>
      <c r="BA313" s="132"/>
      <c r="BX313" s="132"/>
      <c r="BY313" s="237"/>
      <c r="BZ313" s="237"/>
      <c r="CA313" s="237"/>
      <c r="CB313" s="237"/>
      <c r="CC313" s="237"/>
      <c r="CD313" s="237"/>
      <c r="CE313" s="237"/>
      <c r="CF313" s="237"/>
      <c r="CG313" s="237"/>
      <c r="CH313" s="237"/>
      <c r="CI313" s="237"/>
      <c r="CJ313" s="237"/>
      <c r="CK313" s="237"/>
      <c r="CL313" s="237"/>
      <c r="CM313" s="237"/>
      <c r="CN313" s="237"/>
      <c r="CO313" s="237"/>
      <c r="CP313" s="237"/>
      <c r="CQ313" s="237"/>
      <c r="CR313" s="237"/>
      <c r="CS313" s="237"/>
      <c r="CT313" s="237"/>
      <c r="CU313" s="237"/>
      <c r="CV313" s="237"/>
      <c r="CW313" s="237"/>
      <c r="CX313" s="237"/>
      <c r="CY313" s="237"/>
      <c r="CZ313" s="237"/>
    </row>
    <row r="314" s="130" customFormat="true" ht="15" customHeight="true" x14ac:dyDescent="0.2">
      <c r="X314" s="132"/>
      <c r="Y314" s="237"/>
      <c r="Z314" s="237"/>
      <c r="AA314" s="237"/>
      <c r="AB314" s="237"/>
      <c r="AC314" s="237"/>
      <c r="AD314" s="237"/>
      <c r="AE314" s="237"/>
      <c r="AF314" s="237"/>
      <c r="AG314" s="237"/>
      <c r="AH314" s="237"/>
      <c r="AI314" s="237"/>
      <c r="AJ314" s="237"/>
      <c r="AK314" s="237"/>
      <c r="AL314" s="237"/>
      <c r="AM314" s="237"/>
      <c r="AN314" s="237"/>
      <c r="AO314" s="237"/>
      <c r="AP314" s="237"/>
      <c r="AQ314" s="237"/>
      <c r="AR314" s="237"/>
      <c r="AS314" s="237"/>
      <c r="AT314" s="237"/>
      <c r="AU314" s="237"/>
      <c r="AV314" s="237"/>
      <c r="AW314" s="237"/>
      <c r="AX314" s="237"/>
      <c r="AY314" s="237"/>
      <c r="AZ314" s="237"/>
      <c r="BA314" s="132"/>
      <c r="BX314" s="132"/>
      <c r="BY314" s="237"/>
      <c r="BZ314" s="237"/>
      <c r="CA314" s="237"/>
      <c r="CB314" s="237"/>
      <c r="CC314" s="237"/>
      <c r="CD314" s="237"/>
      <c r="CE314" s="237"/>
      <c r="CF314" s="237"/>
      <c r="CG314" s="237"/>
      <c r="CH314" s="237"/>
      <c r="CI314" s="237"/>
      <c r="CJ314" s="237"/>
      <c r="CK314" s="237"/>
      <c r="CL314" s="237"/>
      <c r="CM314" s="237"/>
      <c r="CN314" s="237"/>
      <c r="CO314" s="237"/>
      <c r="CP314" s="237"/>
      <c r="CQ314" s="237"/>
      <c r="CR314" s="237"/>
      <c r="CS314" s="237"/>
      <c r="CT314" s="237"/>
      <c r="CU314" s="237"/>
      <c r="CV314" s="237"/>
      <c r="CW314" s="237"/>
      <c r="CX314" s="237"/>
      <c r="CY314" s="237"/>
      <c r="CZ314" s="237"/>
    </row>
    <row r="315" s="130" customFormat="true" ht="15" customHeight="true" x14ac:dyDescent="0.2">
      <c r="X315" s="132"/>
      <c r="Y315" s="237"/>
      <c r="Z315" s="237"/>
      <c r="AA315" s="237"/>
      <c r="AB315" s="237"/>
      <c r="AC315" s="237"/>
      <c r="AD315" s="237"/>
      <c r="AE315" s="237"/>
      <c r="AF315" s="237"/>
      <c r="AG315" s="237"/>
      <c r="AH315" s="237"/>
      <c r="AI315" s="237"/>
      <c r="AJ315" s="237"/>
      <c r="AK315" s="237"/>
      <c r="AL315" s="237"/>
      <c r="AM315" s="237"/>
      <c r="AN315" s="237"/>
      <c r="AO315" s="237"/>
      <c r="AP315" s="237"/>
      <c r="AQ315" s="237"/>
      <c r="AR315" s="237"/>
      <c r="AS315" s="237"/>
      <c r="AT315" s="237"/>
      <c r="AU315" s="237"/>
      <c r="AV315" s="237"/>
      <c r="AW315" s="237"/>
      <c r="AX315" s="237"/>
      <c r="AY315" s="237"/>
      <c r="AZ315" s="237"/>
      <c r="BA315" s="132"/>
      <c r="BX315" s="132"/>
      <c r="BY315" s="237"/>
      <c r="BZ315" s="237"/>
      <c r="CA315" s="237"/>
      <c r="CB315" s="237"/>
      <c r="CC315" s="237"/>
      <c r="CD315" s="237"/>
      <c r="CE315" s="237"/>
      <c r="CF315" s="237"/>
      <c r="CG315" s="237"/>
      <c r="CH315" s="237"/>
      <c r="CI315" s="237"/>
      <c r="CJ315" s="237"/>
      <c r="CK315" s="237"/>
      <c r="CL315" s="237"/>
      <c r="CM315" s="237"/>
      <c r="CN315" s="237"/>
      <c r="CO315" s="237"/>
      <c r="CP315" s="237"/>
      <c r="CQ315" s="237"/>
      <c r="CR315" s="237"/>
      <c r="CS315" s="237"/>
      <c r="CT315" s="237"/>
      <c r="CU315" s="237"/>
      <c r="CV315" s="237"/>
      <c r="CW315" s="237"/>
      <c r="CX315" s="237"/>
      <c r="CY315" s="237"/>
      <c r="CZ315" s="237"/>
    </row>
    <row r="316" s="130" customFormat="true" ht="15" customHeight="true" x14ac:dyDescent="0.2">
      <c r="X316" s="132"/>
      <c r="Y316" s="237"/>
      <c r="Z316" s="237"/>
      <c r="AA316" s="237"/>
      <c r="AB316" s="237"/>
      <c r="AC316" s="237"/>
      <c r="AD316" s="237"/>
      <c r="AE316" s="237"/>
      <c r="AF316" s="237"/>
      <c r="AG316" s="237"/>
      <c r="AH316" s="237"/>
      <c r="AI316" s="237"/>
      <c r="AJ316" s="237"/>
      <c r="AK316" s="237"/>
      <c r="AL316" s="237"/>
      <c r="AM316" s="237"/>
      <c r="AN316" s="237"/>
      <c r="AO316" s="237"/>
      <c r="AP316" s="237"/>
      <c r="AQ316" s="237"/>
      <c r="AR316" s="237"/>
      <c r="AS316" s="237"/>
      <c r="AT316" s="237"/>
      <c r="AU316" s="237"/>
      <c r="AV316" s="237"/>
      <c r="AW316" s="237"/>
      <c r="AX316" s="237"/>
      <c r="AY316" s="237"/>
      <c r="AZ316" s="237"/>
      <c r="BA316" s="132"/>
      <c r="BX316" s="132"/>
      <c r="BY316" s="237"/>
      <c r="BZ316" s="237"/>
      <c r="CA316" s="237"/>
      <c r="CB316" s="237"/>
      <c r="CC316" s="237"/>
      <c r="CD316" s="237"/>
      <c r="CE316" s="237"/>
      <c r="CF316" s="237"/>
      <c r="CG316" s="237"/>
      <c r="CH316" s="237"/>
      <c r="CI316" s="237"/>
      <c r="CJ316" s="237"/>
      <c r="CK316" s="237"/>
      <c r="CL316" s="237"/>
      <c r="CM316" s="237"/>
      <c r="CN316" s="237"/>
      <c r="CO316" s="237"/>
      <c r="CP316" s="237"/>
      <c r="CQ316" s="237"/>
      <c r="CR316" s="237"/>
      <c r="CS316" s="237"/>
      <c r="CT316" s="237"/>
      <c r="CU316" s="237"/>
      <c r="CV316" s="237"/>
      <c r="CW316" s="237"/>
      <c r="CX316" s="237"/>
      <c r="CY316" s="237"/>
      <c r="CZ316" s="237"/>
    </row>
    <row r="317" s="130" customFormat="true" ht="15" customHeight="true" x14ac:dyDescent="0.2">
      <c r="X317" s="132"/>
      <c r="Y317" s="237"/>
      <c r="Z317" s="237"/>
      <c r="AA317" s="237"/>
      <c r="AB317" s="237"/>
      <c r="AC317" s="237"/>
      <c r="AD317" s="237"/>
      <c r="AE317" s="237"/>
      <c r="AF317" s="237"/>
      <c r="AG317" s="237"/>
      <c r="AH317" s="237"/>
      <c r="AI317" s="237"/>
      <c r="AJ317" s="237"/>
      <c r="AK317" s="237"/>
      <c r="AL317" s="237"/>
      <c r="AM317" s="237"/>
      <c r="AN317" s="237"/>
      <c r="AO317" s="237"/>
      <c r="AP317" s="237"/>
      <c r="AQ317" s="237"/>
      <c r="AR317" s="237"/>
      <c r="AS317" s="237"/>
      <c r="AT317" s="237"/>
      <c r="AU317" s="237"/>
      <c r="AV317" s="237"/>
      <c r="AW317" s="237"/>
      <c r="AX317" s="237"/>
      <c r="AY317" s="237"/>
      <c r="AZ317" s="237"/>
      <c r="BA317" s="132"/>
      <c r="BX317" s="132"/>
      <c r="BY317" s="237"/>
      <c r="BZ317" s="237"/>
      <c r="CA317" s="237"/>
      <c r="CB317" s="237"/>
      <c r="CC317" s="237"/>
      <c r="CD317" s="237"/>
      <c r="CE317" s="237"/>
      <c r="CF317" s="237"/>
      <c r="CG317" s="237"/>
      <c r="CH317" s="237"/>
      <c r="CI317" s="237"/>
      <c r="CJ317" s="237"/>
      <c r="CK317" s="237"/>
      <c r="CL317" s="237"/>
      <c r="CM317" s="237"/>
      <c r="CN317" s="237"/>
      <c r="CO317" s="237"/>
      <c r="CP317" s="237"/>
      <c r="CQ317" s="237"/>
      <c r="CR317" s="237"/>
      <c r="CS317" s="237"/>
      <c r="CT317" s="237"/>
      <c r="CU317" s="237"/>
      <c r="CV317" s="237"/>
      <c r="CW317" s="237"/>
      <c r="CX317" s="237"/>
      <c r="CY317" s="237"/>
      <c r="CZ317" s="237"/>
    </row>
    <row r="318" s="130" customFormat="true" ht="15" customHeight="true" x14ac:dyDescent="0.2">
      <c r="X318" s="132"/>
      <c r="Y318" s="237"/>
      <c r="Z318" s="237"/>
      <c r="AA318" s="237"/>
      <c r="AB318" s="237"/>
      <c r="AC318" s="237"/>
      <c r="AD318" s="237"/>
      <c r="AE318" s="237"/>
      <c r="AF318" s="237"/>
      <c r="AG318" s="237"/>
      <c r="AH318" s="237"/>
      <c r="AI318" s="237"/>
      <c r="AJ318" s="237"/>
      <c r="AK318" s="237"/>
      <c r="AL318" s="237"/>
      <c r="AM318" s="237"/>
      <c r="AN318" s="237"/>
      <c r="AO318" s="237"/>
      <c r="AP318" s="237"/>
      <c r="AQ318" s="237"/>
      <c r="AR318" s="237"/>
      <c r="AS318" s="237"/>
      <c r="AT318" s="237"/>
      <c r="AU318" s="237"/>
      <c r="AV318" s="237"/>
      <c r="AW318" s="237"/>
      <c r="AX318" s="237"/>
      <c r="AY318" s="237"/>
      <c r="AZ318" s="237"/>
      <c r="BA318" s="132"/>
      <c r="BX318" s="132"/>
      <c r="BY318" s="237"/>
      <c r="BZ318" s="237"/>
      <c r="CA318" s="237"/>
      <c r="CB318" s="237"/>
      <c r="CC318" s="237"/>
      <c r="CD318" s="237"/>
      <c r="CE318" s="237"/>
      <c r="CF318" s="237"/>
      <c r="CG318" s="237"/>
      <c r="CH318" s="237"/>
      <c r="CI318" s="237"/>
      <c r="CJ318" s="237"/>
      <c r="CK318" s="237"/>
      <c r="CL318" s="237"/>
      <c r="CM318" s="237"/>
      <c r="CN318" s="237"/>
      <c r="CO318" s="237"/>
      <c r="CP318" s="237"/>
      <c r="CQ318" s="237"/>
      <c r="CR318" s="237"/>
      <c r="CS318" s="237"/>
      <c r="CT318" s="237"/>
      <c r="CU318" s="237"/>
      <c r="CV318" s="237"/>
      <c r="CW318" s="237"/>
      <c r="CX318" s="237"/>
      <c r="CY318" s="237"/>
      <c r="CZ318" s="237"/>
    </row>
    <row r="319" s="130" customFormat="true" ht="15" customHeight="true" x14ac:dyDescent="0.2">
      <c r="X319" s="132"/>
      <c r="Y319" s="237"/>
      <c r="Z319" s="237"/>
      <c r="AA319" s="237"/>
      <c r="AB319" s="237"/>
      <c r="AC319" s="237"/>
      <c r="AD319" s="237"/>
      <c r="AE319" s="237"/>
      <c r="AF319" s="237"/>
      <c r="AG319" s="237"/>
      <c r="AH319" s="237"/>
      <c r="AI319" s="237"/>
      <c r="AJ319" s="237"/>
      <c r="AK319" s="237"/>
      <c r="AL319" s="237"/>
      <c r="AM319" s="237"/>
      <c r="AN319" s="237"/>
      <c r="AO319" s="237"/>
      <c r="AP319" s="237"/>
      <c r="AQ319" s="237"/>
      <c r="AR319" s="237"/>
      <c r="AS319" s="237"/>
      <c r="AT319" s="237"/>
      <c r="AU319" s="237"/>
      <c r="AV319" s="237"/>
      <c r="AW319" s="237"/>
      <c r="AX319" s="237"/>
      <c r="AY319" s="237"/>
      <c r="AZ319" s="237"/>
      <c r="BA319" s="132"/>
      <c r="BX319" s="132"/>
      <c r="BY319" s="237"/>
      <c r="BZ319" s="237"/>
      <c r="CA319" s="237"/>
      <c r="CB319" s="237"/>
      <c r="CC319" s="237"/>
      <c r="CD319" s="237"/>
      <c r="CE319" s="237"/>
      <c r="CF319" s="237"/>
      <c r="CG319" s="237"/>
      <c r="CH319" s="237"/>
      <c r="CI319" s="237"/>
      <c r="CJ319" s="237"/>
      <c r="CK319" s="237"/>
      <c r="CL319" s="237"/>
      <c r="CM319" s="237"/>
      <c r="CN319" s="237"/>
      <c r="CO319" s="237"/>
      <c r="CP319" s="237"/>
      <c r="CQ319" s="237"/>
      <c r="CR319" s="237"/>
      <c r="CS319" s="237"/>
      <c r="CT319" s="237"/>
      <c r="CU319" s="237"/>
      <c r="CV319" s="237"/>
      <c r="CW319" s="237"/>
      <c r="CX319" s="237"/>
      <c r="CY319" s="237"/>
      <c r="CZ319" s="237"/>
    </row>
    <row r="320" s="130" customFormat="true" ht="15" customHeight="true" x14ac:dyDescent="0.2">
      <c r="X320" s="132"/>
      <c r="Y320" s="237"/>
      <c r="Z320" s="237"/>
      <c r="AA320" s="237"/>
      <c r="AB320" s="237"/>
      <c r="AC320" s="237"/>
      <c r="AD320" s="237"/>
      <c r="AE320" s="237"/>
      <c r="AF320" s="237"/>
      <c r="AG320" s="237"/>
      <c r="AH320" s="237"/>
      <c r="AI320" s="237"/>
      <c r="AJ320" s="237"/>
      <c r="AK320" s="237"/>
      <c r="AL320" s="237"/>
      <c r="AM320" s="237"/>
      <c r="AN320" s="237"/>
      <c r="AO320" s="237"/>
      <c r="AP320" s="237"/>
      <c r="AQ320" s="237"/>
      <c r="AR320" s="237"/>
      <c r="AS320" s="237"/>
      <c r="AT320" s="237"/>
      <c r="AU320" s="237"/>
      <c r="AV320" s="237"/>
      <c r="AW320" s="237"/>
      <c r="AX320" s="237"/>
      <c r="AY320" s="237"/>
      <c r="AZ320" s="237"/>
      <c r="BA320" s="132"/>
      <c r="BX320" s="132"/>
      <c r="BY320" s="237"/>
      <c r="BZ320" s="237"/>
      <c r="CA320" s="237"/>
      <c r="CB320" s="237"/>
      <c r="CC320" s="237"/>
      <c r="CD320" s="237"/>
      <c r="CE320" s="237"/>
      <c r="CF320" s="237"/>
      <c r="CG320" s="237"/>
      <c r="CH320" s="237"/>
      <c r="CI320" s="237"/>
      <c r="CJ320" s="237"/>
      <c r="CK320" s="237"/>
      <c r="CL320" s="237"/>
      <c r="CM320" s="237"/>
      <c r="CN320" s="237"/>
      <c r="CO320" s="237"/>
      <c r="CP320" s="237"/>
      <c r="CQ320" s="237"/>
      <c r="CR320" s="237"/>
      <c r="CS320" s="237"/>
      <c r="CT320" s="237"/>
      <c r="CU320" s="237"/>
      <c r="CV320" s="237"/>
      <c r="CW320" s="237"/>
      <c r="CX320" s="237"/>
      <c r="CY320" s="237"/>
      <c r="CZ320" s="237"/>
    </row>
    <row r="321" s="130" customFormat="true" ht="15" customHeight="true" x14ac:dyDescent="0.2">
      <c r="X321" s="132"/>
      <c r="Y321" s="237"/>
      <c r="Z321" s="237"/>
      <c r="AA321" s="237"/>
      <c r="AB321" s="237"/>
      <c r="AC321" s="237"/>
      <c r="AD321" s="237"/>
      <c r="AE321" s="237"/>
      <c r="AF321" s="237"/>
      <c r="AG321" s="237"/>
      <c r="AH321" s="237"/>
      <c r="AI321" s="237"/>
      <c r="AJ321" s="237"/>
      <c r="AK321" s="237"/>
      <c r="AL321" s="237"/>
      <c r="AM321" s="237"/>
      <c r="AN321" s="237"/>
      <c r="AO321" s="237"/>
      <c r="AP321" s="237"/>
      <c r="AQ321" s="237"/>
      <c r="AR321" s="237"/>
      <c r="AS321" s="237"/>
      <c r="AT321" s="237"/>
      <c r="AU321" s="237"/>
      <c r="AV321" s="237"/>
      <c r="AW321" s="237"/>
      <c r="AX321" s="237"/>
      <c r="AY321" s="237"/>
      <c r="AZ321" s="237"/>
      <c r="BA321" s="132"/>
      <c r="BX321" s="132"/>
      <c r="BY321" s="237"/>
      <c r="BZ321" s="237"/>
      <c r="CA321" s="237"/>
      <c r="CB321" s="237"/>
      <c r="CC321" s="237"/>
      <c r="CD321" s="237"/>
      <c r="CE321" s="237"/>
      <c r="CF321" s="237"/>
      <c r="CG321" s="237"/>
      <c r="CH321" s="237"/>
      <c r="CI321" s="237"/>
      <c r="CJ321" s="237"/>
      <c r="CK321" s="237"/>
      <c r="CL321" s="237"/>
      <c r="CM321" s="237"/>
      <c r="CN321" s="237"/>
      <c r="CO321" s="237"/>
      <c r="CP321" s="237"/>
      <c r="CQ321" s="237"/>
      <c r="CR321" s="237"/>
      <c r="CS321" s="237"/>
      <c r="CT321" s="237"/>
      <c r="CU321" s="237"/>
      <c r="CV321" s="237"/>
      <c r="CW321" s="237"/>
      <c r="CX321" s="237"/>
      <c r="CY321" s="237"/>
      <c r="CZ321" s="237"/>
    </row>
    <row r="322" s="130" customFormat="true" ht="15" customHeight="true" x14ac:dyDescent="0.2">
      <c r="X322" s="132"/>
      <c r="Y322" s="237"/>
      <c r="Z322" s="237"/>
      <c r="AA322" s="237"/>
      <c r="AB322" s="237"/>
      <c r="AC322" s="237"/>
      <c r="AD322" s="237"/>
      <c r="AE322" s="237"/>
      <c r="AF322" s="237"/>
      <c r="AG322" s="237"/>
      <c r="AH322" s="237"/>
      <c r="AI322" s="237"/>
      <c r="AJ322" s="237"/>
      <c r="AK322" s="237"/>
      <c r="AL322" s="237"/>
      <c r="AM322" s="237"/>
      <c r="AN322" s="237"/>
      <c r="AO322" s="237"/>
      <c r="AP322" s="237"/>
      <c r="AQ322" s="237"/>
      <c r="AR322" s="237"/>
      <c r="AS322" s="237"/>
      <c r="AT322" s="237"/>
      <c r="AU322" s="237"/>
      <c r="AV322" s="237"/>
      <c r="AW322" s="237"/>
      <c r="AX322" s="237"/>
      <c r="AY322" s="237"/>
      <c r="AZ322" s="237"/>
      <c r="BA322" s="132"/>
      <c r="BX322" s="132"/>
      <c r="BY322" s="237"/>
      <c r="BZ322" s="237"/>
      <c r="CA322" s="237"/>
      <c r="CB322" s="237"/>
      <c r="CC322" s="237"/>
      <c r="CD322" s="237"/>
      <c r="CE322" s="237"/>
      <c r="CF322" s="237"/>
      <c r="CG322" s="237"/>
      <c r="CH322" s="237"/>
      <c r="CI322" s="237"/>
      <c r="CJ322" s="237"/>
      <c r="CK322" s="237"/>
      <c r="CL322" s="237"/>
      <c r="CM322" s="237"/>
      <c r="CN322" s="237"/>
      <c r="CO322" s="237"/>
      <c r="CP322" s="237"/>
      <c r="CQ322" s="237"/>
      <c r="CR322" s="237"/>
      <c r="CS322" s="237"/>
      <c r="CT322" s="237"/>
      <c r="CU322" s="237"/>
      <c r="CV322" s="237"/>
      <c r="CW322" s="237"/>
      <c r="CX322" s="237"/>
      <c r="CY322" s="237"/>
      <c r="CZ322" s="237"/>
    </row>
    <row r="323" s="130" customFormat="true" ht="15" customHeight="true" x14ac:dyDescent="0.2">
      <c r="X323" s="132"/>
      <c r="Y323" s="237"/>
      <c r="Z323" s="237"/>
      <c r="AA323" s="237"/>
      <c r="AB323" s="237"/>
      <c r="AC323" s="237"/>
      <c r="AD323" s="237"/>
      <c r="AE323" s="237"/>
      <c r="AF323" s="237"/>
      <c r="AG323" s="237"/>
      <c r="AH323" s="237"/>
      <c r="AI323" s="237"/>
      <c r="AJ323" s="237"/>
      <c r="AK323" s="237"/>
      <c r="AL323" s="237"/>
      <c r="AM323" s="237"/>
      <c r="AN323" s="237"/>
      <c r="AO323" s="237"/>
      <c r="AP323" s="237"/>
      <c r="AQ323" s="237"/>
      <c r="AR323" s="237"/>
      <c r="AS323" s="237"/>
      <c r="AT323" s="237"/>
      <c r="AU323" s="237"/>
      <c r="AV323" s="237"/>
      <c r="AW323" s="237"/>
      <c r="AX323" s="237"/>
      <c r="AY323" s="237"/>
      <c r="AZ323" s="237"/>
      <c r="BA323" s="132"/>
      <c r="BX323" s="132"/>
      <c r="BY323" s="237"/>
      <c r="BZ323" s="237"/>
      <c r="CA323" s="237"/>
      <c r="CB323" s="237"/>
      <c r="CC323" s="237"/>
      <c r="CD323" s="237"/>
      <c r="CE323" s="237"/>
      <c r="CF323" s="237"/>
      <c r="CG323" s="237"/>
      <c r="CH323" s="237"/>
      <c r="CI323" s="237"/>
      <c r="CJ323" s="237"/>
      <c r="CK323" s="237"/>
      <c r="CL323" s="237"/>
      <c r="CM323" s="237"/>
      <c r="CN323" s="237"/>
      <c r="CO323" s="237"/>
      <c r="CP323" s="237"/>
      <c r="CQ323" s="237"/>
      <c r="CR323" s="237"/>
      <c r="CS323" s="237"/>
      <c r="CT323" s="237"/>
      <c r="CU323" s="237"/>
      <c r="CV323" s="237"/>
      <c r="CW323" s="237"/>
      <c r="CX323" s="237"/>
      <c r="CY323" s="237"/>
      <c r="CZ323" s="237"/>
    </row>
    <row r="324" s="130" customFormat="true" ht="15" customHeight="true" x14ac:dyDescent="0.2">
      <c r="X324" s="132"/>
      <c r="Y324" s="237"/>
      <c r="Z324" s="237"/>
      <c r="AA324" s="237"/>
      <c r="AB324" s="237"/>
      <c r="AC324" s="237"/>
      <c r="AD324" s="237"/>
      <c r="AE324" s="237"/>
      <c r="AF324" s="237"/>
      <c r="AG324" s="237"/>
      <c r="AH324" s="237"/>
      <c r="AI324" s="237"/>
      <c r="AJ324" s="237"/>
      <c r="AK324" s="237"/>
      <c r="AL324" s="237"/>
      <c r="AM324" s="237"/>
      <c r="AN324" s="237"/>
      <c r="AO324" s="237"/>
      <c r="AP324" s="237"/>
      <c r="AQ324" s="237"/>
      <c r="AR324" s="237"/>
      <c r="AS324" s="237"/>
      <c r="AT324" s="237"/>
      <c r="AU324" s="237"/>
      <c r="AV324" s="237"/>
      <c r="AW324" s="237"/>
      <c r="AX324" s="237"/>
      <c r="AY324" s="237"/>
      <c r="AZ324" s="237"/>
      <c r="BA324" s="132"/>
      <c r="BX324" s="132"/>
      <c r="BY324" s="237"/>
      <c r="BZ324" s="237"/>
      <c r="CA324" s="237"/>
      <c r="CB324" s="237"/>
      <c r="CC324" s="237"/>
      <c r="CD324" s="237"/>
      <c r="CE324" s="237"/>
      <c r="CF324" s="237"/>
      <c r="CG324" s="237"/>
      <c r="CH324" s="237"/>
      <c r="CI324" s="237"/>
      <c r="CJ324" s="237"/>
      <c r="CK324" s="237"/>
      <c r="CL324" s="237"/>
      <c r="CM324" s="237"/>
      <c r="CN324" s="237"/>
      <c r="CO324" s="237"/>
      <c r="CP324" s="237"/>
      <c r="CQ324" s="237"/>
      <c r="CR324" s="237"/>
      <c r="CS324" s="237"/>
      <c r="CT324" s="237"/>
      <c r="CU324" s="237"/>
      <c r="CV324" s="237"/>
      <c r="CW324" s="237"/>
      <c r="CX324" s="237"/>
      <c r="CY324" s="237"/>
      <c r="CZ324" s="237"/>
    </row>
    <row r="325" s="130" customFormat="true" ht="15" customHeight="true" x14ac:dyDescent="0.2">
      <c r="X325" s="132"/>
      <c r="Y325" s="237"/>
      <c r="Z325" s="237"/>
      <c r="AA325" s="237"/>
      <c r="AB325" s="237"/>
      <c r="AC325" s="237"/>
      <c r="AD325" s="237"/>
      <c r="AE325" s="237"/>
      <c r="AF325" s="237"/>
      <c r="AG325" s="237"/>
      <c r="AH325" s="237"/>
      <c r="AI325" s="237"/>
      <c r="AJ325" s="237"/>
      <c r="AK325" s="237"/>
      <c r="AL325" s="237"/>
      <c r="AM325" s="237"/>
      <c r="AN325" s="237"/>
      <c r="AO325" s="237"/>
      <c r="AP325" s="237"/>
      <c r="AQ325" s="237"/>
      <c r="AR325" s="237"/>
      <c r="AS325" s="237"/>
      <c r="AT325" s="237"/>
      <c r="AU325" s="237"/>
      <c r="AV325" s="237"/>
      <c r="AW325" s="237"/>
      <c r="AX325" s="237"/>
      <c r="AY325" s="237"/>
      <c r="AZ325" s="237"/>
      <c r="BA325" s="132"/>
      <c r="BX325" s="132"/>
      <c r="BY325" s="237"/>
      <c r="BZ325" s="237"/>
      <c r="CA325" s="237"/>
      <c r="CB325" s="237"/>
      <c r="CC325" s="237"/>
      <c r="CD325" s="237"/>
      <c r="CE325" s="237"/>
      <c r="CF325" s="237"/>
      <c r="CG325" s="237"/>
      <c r="CH325" s="237"/>
      <c r="CI325" s="237"/>
      <c r="CJ325" s="237"/>
      <c r="CK325" s="237"/>
      <c r="CL325" s="237"/>
      <c r="CM325" s="237"/>
      <c r="CN325" s="237"/>
      <c r="CO325" s="237"/>
      <c r="CP325" s="237"/>
      <c r="CQ325" s="237"/>
      <c r="CR325" s="237"/>
      <c r="CS325" s="237"/>
      <c r="CT325" s="237"/>
      <c r="CU325" s="237"/>
      <c r="CV325" s="237"/>
      <c r="CW325" s="237"/>
      <c r="CX325" s="237"/>
      <c r="CY325" s="237"/>
      <c r="CZ325" s="237"/>
    </row>
    <row r="326" s="130" customFormat="true" ht="15" customHeight="true" x14ac:dyDescent="0.2">
      <c r="X326" s="132"/>
      <c r="Y326" s="237"/>
      <c r="Z326" s="237"/>
      <c r="AA326" s="237"/>
      <c r="AB326" s="237"/>
      <c r="AC326" s="237"/>
      <c r="AD326" s="237"/>
      <c r="AE326" s="237"/>
      <c r="AF326" s="237"/>
      <c r="AG326" s="237"/>
      <c r="AH326" s="237"/>
      <c r="AI326" s="237"/>
      <c r="AJ326" s="237"/>
      <c r="AK326" s="237"/>
      <c r="AL326" s="237"/>
      <c r="AM326" s="237"/>
      <c r="AN326" s="237"/>
      <c r="AO326" s="237"/>
      <c r="AP326" s="237"/>
      <c r="AQ326" s="237"/>
      <c r="AR326" s="237"/>
      <c r="AS326" s="237"/>
      <c r="AT326" s="237"/>
      <c r="AU326" s="237"/>
      <c r="AV326" s="237"/>
      <c r="AW326" s="237"/>
      <c r="AX326" s="237"/>
      <c r="AY326" s="237"/>
      <c r="AZ326" s="237"/>
      <c r="BA326" s="132"/>
      <c r="BX326" s="132"/>
      <c r="BY326" s="237"/>
      <c r="BZ326" s="237"/>
      <c r="CA326" s="237"/>
      <c r="CB326" s="237"/>
      <c r="CC326" s="237"/>
      <c r="CD326" s="237"/>
      <c r="CE326" s="237"/>
      <c r="CF326" s="237"/>
      <c r="CG326" s="237"/>
      <c r="CH326" s="237"/>
      <c r="CI326" s="237"/>
      <c r="CJ326" s="237"/>
      <c r="CK326" s="237"/>
      <c r="CL326" s="237"/>
      <c r="CM326" s="237"/>
      <c r="CN326" s="237"/>
      <c r="CO326" s="237"/>
      <c r="CP326" s="237"/>
      <c r="CQ326" s="237"/>
      <c r="CR326" s="237"/>
      <c r="CS326" s="237"/>
      <c r="CT326" s="237"/>
      <c r="CU326" s="237"/>
      <c r="CV326" s="237"/>
      <c r="CW326" s="237"/>
      <c r="CX326" s="237"/>
      <c r="CY326" s="237"/>
      <c r="CZ326" s="237"/>
    </row>
    <row r="327" s="130" customFormat="true" ht="15" customHeight="true" x14ac:dyDescent="0.2">
      <c r="X327" s="132"/>
      <c r="Y327" s="237"/>
      <c r="Z327" s="237"/>
      <c r="AA327" s="237"/>
      <c r="AB327" s="237"/>
      <c r="AC327" s="237"/>
      <c r="AD327" s="237"/>
      <c r="AE327" s="237"/>
      <c r="AF327" s="237"/>
      <c r="AG327" s="237"/>
      <c r="AH327" s="237"/>
      <c r="AI327" s="237"/>
      <c r="AJ327" s="237"/>
      <c r="AK327" s="237"/>
      <c r="AL327" s="237"/>
      <c r="AM327" s="237"/>
      <c r="AN327" s="237"/>
      <c r="AO327" s="237"/>
      <c r="AP327" s="237"/>
      <c r="AQ327" s="237"/>
      <c r="AR327" s="237"/>
      <c r="AS327" s="237"/>
      <c r="AT327" s="237"/>
      <c r="AU327" s="237"/>
      <c r="AV327" s="237"/>
      <c r="AW327" s="237"/>
      <c r="AX327" s="237"/>
      <c r="AY327" s="237"/>
      <c r="AZ327" s="237"/>
      <c r="BA327" s="132"/>
      <c r="BX327" s="132"/>
      <c r="BY327" s="237"/>
      <c r="BZ327" s="237"/>
      <c r="CA327" s="237"/>
      <c r="CB327" s="237"/>
      <c r="CC327" s="237"/>
      <c r="CD327" s="237"/>
      <c r="CE327" s="237"/>
      <c r="CF327" s="237"/>
      <c r="CG327" s="237"/>
      <c r="CH327" s="237"/>
      <c r="CI327" s="237"/>
      <c r="CJ327" s="237"/>
      <c r="CK327" s="237"/>
      <c r="CL327" s="237"/>
      <c r="CM327" s="237"/>
      <c r="CN327" s="237"/>
      <c r="CO327" s="237"/>
      <c r="CP327" s="237"/>
      <c r="CQ327" s="237"/>
      <c r="CR327" s="237"/>
      <c r="CS327" s="237"/>
      <c r="CT327" s="237"/>
      <c r="CU327" s="237"/>
      <c r="CV327" s="237"/>
      <c r="CW327" s="237"/>
      <c r="CX327" s="237"/>
      <c r="CY327" s="237"/>
      <c r="CZ327" s="237"/>
    </row>
    <row r="328" s="130" customFormat="true" ht="15" customHeight="true" x14ac:dyDescent="0.2">
      <c r="X328" s="132"/>
      <c r="Y328" s="237"/>
      <c r="Z328" s="237"/>
      <c r="AA328" s="237"/>
      <c r="AB328" s="237"/>
      <c r="AC328" s="237"/>
      <c r="AD328" s="237"/>
      <c r="AE328" s="237"/>
      <c r="AF328" s="237"/>
      <c r="AG328" s="237"/>
      <c r="AH328" s="237"/>
      <c r="AI328" s="237"/>
      <c r="AJ328" s="237"/>
      <c r="AK328" s="237"/>
      <c r="AL328" s="237"/>
      <c r="AM328" s="237"/>
      <c r="AN328" s="237"/>
      <c r="AO328" s="237"/>
      <c r="AP328" s="237"/>
      <c r="AQ328" s="237"/>
      <c r="AR328" s="237"/>
      <c r="AS328" s="237"/>
      <c r="AT328" s="237"/>
      <c r="AU328" s="237"/>
      <c r="AV328" s="237"/>
      <c r="AW328" s="237"/>
      <c r="AX328" s="237"/>
      <c r="AY328" s="237"/>
      <c r="AZ328" s="237"/>
      <c r="BA328" s="132"/>
      <c r="BX328" s="132"/>
      <c r="BY328" s="237"/>
      <c r="BZ328" s="237"/>
      <c r="CA328" s="237"/>
      <c r="CB328" s="237"/>
      <c r="CC328" s="237"/>
      <c r="CD328" s="237"/>
      <c r="CE328" s="237"/>
      <c r="CF328" s="237"/>
      <c r="CG328" s="237"/>
      <c r="CH328" s="237"/>
      <c r="CI328" s="237"/>
      <c r="CJ328" s="237"/>
      <c r="CK328" s="237"/>
      <c r="CL328" s="237"/>
      <c r="CM328" s="237"/>
      <c r="CN328" s="237"/>
      <c r="CO328" s="237"/>
      <c r="CP328" s="237"/>
      <c r="CQ328" s="237"/>
      <c r="CR328" s="237"/>
      <c r="CS328" s="237"/>
      <c r="CT328" s="237"/>
      <c r="CU328" s="237"/>
      <c r="CV328" s="237"/>
      <c r="CW328" s="237"/>
      <c r="CX328" s="237"/>
      <c r="CY328" s="237"/>
      <c r="CZ328" s="237"/>
    </row>
    <row r="329" s="130" customFormat="true" ht="250.15" customHeight="true" x14ac:dyDescent="0.2">
      <c r="X329" s="132"/>
      <c r="Y329" s="237"/>
      <c r="Z329" s="237"/>
      <c r="AA329" s="237"/>
      <c r="AB329" s="237"/>
      <c r="AC329" s="237"/>
      <c r="AD329" s="237"/>
      <c r="AE329" s="237"/>
      <c r="AF329" s="237"/>
      <c r="AG329" s="237"/>
      <c r="AH329" s="237"/>
      <c r="AI329" s="237"/>
      <c r="AJ329" s="237"/>
      <c r="AK329" s="237"/>
      <c r="AL329" s="237"/>
      <c r="AM329" s="237"/>
      <c r="AN329" s="237"/>
      <c r="AO329" s="237"/>
      <c r="AP329" s="237"/>
      <c r="AQ329" s="237"/>
      <c r="AR329" s="237"/>
      <c r="AS329" s="237"/>
      <c r="AT329" s="237"/>
      <c r="AU329" s="237"/>
      <c r="AV329" s="237"/>
      <c r="AW329" s="237"/>
      <c r="AX329" s="237"/>
      <c r="AY329" s="237"/>
      <c r="AZ329" s="237"/>
      <c r="BA329" s="132"/>
      <c r="BX329" s="132"/>
      <c r="BY329" s="237"/>
      <c r="BZ329" s="237"/>
      <c r="CA329" s="237"/>
      <c r="CB329" s="237"/>
      <c r="CC329" s="237"/>
      <c r="CD329" s="237"/>
      <c r="CE329" s="237"/>
      <c r="CF329" s="237"/>
      <c r="CG329" s="237"/>
      <c r="CH329" s="237"/>
      <c r="CI329" s="237"/>
      <c r="CJ329" s="237"/>
      <c r="CK329" s="237"/>
      <c r="CL329" s="237"/>
      <c r="CM329" s="237"/>
      <c r="CN329" s="237"/>
      <c r="CO329" s="237"/>
      <c r="CP329" s="237"/>
      <c r="CQ329" s="237"/>
      <c r="CR329" s="237"/>
      <c r="CS329" s="237"/>
      <c r="CT329" s="237"/>
      <c r="CU329" s="237"/>
      <c r="CV329" s="237"/>
      <c r="CW329" s="237"/>
      <c r="CX329" s="237"/>
      <c r="CY329" s="237"/>
      <c r="CZ329" s="237"/>
    </row>
    <row r="330" ht="19.15" customHeight="true" x14ac:dyDescent="0.2">
      <c r="A330" s="135"/>
      <c r="B330" s="135"/>
      <c r="BA330" s="135"/>
      <c r="BB330" s="135"/>
    </row>
    <row r="331" ht="22.5" customHeight="true" x14ac:dyDescent="0.2">
      <c r="A331" s="146" t="str">
        <f>A1026</f>
        <v>Tunisia</v>
      </c>
      <c r="B331" s="147"/>
      <c r="BA331" s="135"/>
      <c r="BB331" s="135"/>
    </row>
    <row r="332" ht="22.5" customHeight="true" x14ac:dyDescent="0.2">
      <c r="A332" s="144" t="str">
        <f>A1034</f>
        <v>2018</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43" t="s">
        <v>136</v>
      </c>
      <c r="B338" s="244" t="str">
        <f>A1025</f>
        <v>MICS18</v>
      </c>
      <c r="BA338" s="135"/>
      <c r="BB338" s="135"/>
    </row>
    <row r="339" s="130" customFormat="true" ht="15" customHeight="true" x14ac:dyDescent="0.2">
      <c r="A339" s="117" t="s">
        <v>130</v>
      </c>
      <c r="B339" s="226"/>
      <c r="C339" s="2619" t="s">
        <v>115</v>
      </c>
      <c r="D339" s="2620"/>
      <c r="E339" s="2620"/>
      <c r="F339" s="2620"/>
      <c r="G339" s="2621"/>
      <c r="H339" s="2584" t="s">
        <v>38</v>
      </c>
      <c r="I339" s="2585"/>
      <c r="J339" s="2585"/>
      <c r="K339" s="2585"/>
      <c r="L339" s="2586"/>
      <c r="M339" s="2584" t="s">
        <v>37</v>
      </c>
      <c r="N339" s="2585"/>
      <c r="O339" s="2585"/>
      <c r="P339" s="2585"/>
      <c r="Q339" s="2586"/>
      <c r="R339" s="728" t="s">
        <v>141</v>
      </c>
      <c r="S339" s="447"/>
      <c r="T339" s="447"/>
      <c r="U339" s="447"/>
      <c r="V339" s="447"/>
      <c r="W339" s="447"/>
      <c r="X339" s="447"/>
      <c r="Y339" s="1923"/>
      <c r="Z339" s="237"/>
      <c r="AA339" s="237"/>
      <c r="AB339" s="237"/>
      <c r="AC339" s="237"/>
      <c r="AD339" s="237"/>
      <c r="AE339" s="237"/>
      <c r="AF339" s="237"/>
      <c r="AG339" s="237"/>
      <c r="AH339" s="237"/>
      <c r="AI339" s="237"/>
      <c r="AJ339" s="237"/>
      <c r="AK339" s="237"/>
      <c r="AL339" s="237"/>
      <c r="AM339" s="237"/>
      <c r="AN339" s="237"/>
      <c r="AO339" s="237"/>
      <c r="AP339" s="237"/>
      <c r="AQ339" s="237"/>
      <c r="AR339" s="237"/>
      <c r="AS339" s="237"/>
      <c r="AT339" s="237"/>
      <c r="AU339" s="237"/>
      <c r="AV339" s="237"/>
      <c r="AW339" s="237"/>
      <c r="AX339" s="237"/>
      <c r="AY339" s="237"/>
      <c r="AZ339" s="237"/>
      <c r="BA339" s="239" t="s">
        <v>131</v>
      </c>
      <c r="BB339" s="117" t="s">
        <v>130</v>
      </c>
      <c r="BC339" s="2399" t="s">
        <v>115</v>
      </c>
      <c r="BD339" s="2400"/>
      <c r="BE339" s="2400"/>
      <c r="BF339" s="2400"/>
      <c r="BG339" s="2401"/>
      <c r="BH339" s="2402" t="s">
        <v>38</v>
      </c>
      <c r="BI339" s="2400"/>
      <c r="BJ339" s="2400"/>
      <c r="BK339" s="2400"/>
      <c r="BL339" s="2401"/>
      <c r="BM339" s="2402" t="s">
        <v>37</v>
      </c>
      <c r="BN339" s="2400"/>
      <c r="BO339" s="2400"/>
      <c r="BP339" s="2400"/>
      <c r="BQ339" s="2401"/>
      <c r="BR339" s="728" t="s">
        <v>141</v>
      </c>
      <c r="BS339" s="447"/>
      <c r="BT339" s="447"/>
      <c r="BU339" s="447"/>
      <c r="BV339" s="447"/>
      <c r="BW339" s="447"/>
      <c r="BX339" s="447"/>
      <c r="BY339" s="1923"/>
      <c r="BZ339" s="237"/>
      <c r="CA339" s="237"/>
      <c r="CB339" s="237"/>
      <c r="CC339" s="237"/>
      <c r="CD339" s="237"/>
      <c r="CE339" s="237"/>
      <c r="CF339" s="237"/>
      <c r="CG339" s="237"/>
      <c r="CH339" s="237"/>
      <c r="CI339" s="237"/>
      <c r="CJ339" s="237"/>
      <c r="CK339" s="237"/>
      <c r="CL339" s="237"/>
      <c r="CM339" s="237"/>
      <c r="CN339" s="237"/>
      <c r="CO339" s="237"/>
      <c r="CP339" s="237"/>
      <c r="CQ339" s="237"/>
      <c r="CR339" s="237"/>
      <c r="CS339" s="237"/>
      <c r="CT339" s="237"/>
      <c r="CU339" s="237"/>
      <c r="CV339" s="237"/>
      <c r="CW339" s="237"/>
      <c r="CX339" s="237"/>
      <c r="CY339" s="237"/>
      <c r="CZ339" s="237"/>
    </row>
    <row r="340" s="130" customFormat="true" ht="24" x14ac:dyDescent="0.2">
      <c r="A340" s="210" t="s">
        <v>69</v>
      </c>
      <c r="B340" s="160"/>
      <c r="C340" s="443" t="s">
        <v>0</v>
      </c>
      <c r="D340" s="411" t="s">
        <v>1</v>
      </c>
      <c r="E340" s="411" t="s">
        <v>2</v>
      </c>
      <c r="F340" s="411" t="s">
        <v>3</v>
      </c>
      <c r="G340" s="444" t="s">
        <v>4</v>
      </c>
      <c r="H340" s="445" t="s">
        <v>0</v>
      </c>
      <c r="I340" s="196" t="s">
        <v>1</v>
      </c>
      <c r="J340" s="196" t="s">
        <v>2</v>
      </c>
      <c r="K340" s="196" t="s">
        <v>3</v>
      </c>
      <c r="L340" s="446" t="s">
        <v>4</v>
      </c>
      <c r="M340" s="445" t="s">
        <v>0</v>
      </c>
      <c r="N340" s="196" t="s">
        <v>1</v>
      </c>
      <c r="O340" s="196" t="s">
        <v>2</v>
      </c>
      <c r="P340" s="196" t="s">
        <v>3</v>
      </c>
      <c r="Q340" s="446" t="s">
        <v>4</v>
      </c>
      <c r="R340" s="445" t="s">
        <v>351</v>
      </c>
      <c r="S340" s="196" t="s">
        <v>352</v>
      </c>
      <c r="T340" s="196" t="s">
        <v>353</v>
      </c>
      <c r="U340" s="196" t="s">
        <v>354</v>
      </c>
      <c r="V340" s="196" t="s">
        <v>355</v>
      </c>
      <c r="W340" s="196" t="s">
        <v>356</v>
      </c>
      <c r="X340" s="2018" t="s">
        <v>357</v>
      </c>
      <c r="Y340" s="2056"/>
      <c r="Z340" s="2056"/>
      <c r="AA340" s="2056"/>
      <c r="AB340" s="2056"/>
      <c r="AC340" s="2056"/>
      <c r="AD340" s="2056"/>
      <c r="AE340" s="2056"/>
      <c r="AF340" s="2056"/>
      <c r="AG340" s="2056"/>
      <c r="AH340" s="2056"/>
      <c r="AI340" s="2056"/>
      <c r="AJ340" s="2056"/>
      <c r="AK340" s="2056"/>
      <c r="AL340" s="2056"/>
      <c r="AM340" s="2056"/>
      <c r="AN340" s="2056"/>
      <c r="AO340" s="2056"/>
      <c r="AP340" s="2056"/>
      <c r="AQ340" s="2056"/>
      <c r="AR340" s="2056"/>
      <c r="AS340" s="2056"/>
      <c r="AT340" s="2056"/>
      <c r="AU340" s="2056"/>
      <c r="AV340" s="2056"/>
      <c r="AW340" s="2056"/>
      <c r="AX340" s="2056"/>
      <c r="AY340" s="2056"/>
      <c r="AZ340" s="237"/>
      <c r="BA340" s="225" t="s">
        <v>127</v>
      </c>
      <c r="BB340" s="179"/>
      <c r="BC340" s="517" t="s">
        <v>0</v>
      </c>
      <c r="BD340" s="197" t="s">
        <v>1</v>
      </c>
      <c r="BE340" s="197" t="s">
        <v>2</v>
      </c>
      <c r="BF340" s="197" t="s">
        <v>3</v>
      </c>
      <c r="BG340" s="518" t="s">
        <v>4</v>
      </c>
      <c r="BH340" s="519" t="s">
        <v>0</v>
      </c>
      <c r="BI340" s="197" t="s">
        <v>1</v>
      </c>
      <c r="BJ340" s="197" t="s">
        <v>2</v>
      </c>
      <c r="BK340" s="197" t="s">
        <v>3</v>
      </c>
      <c r="BL340" s="518" t="s">
        <v>4</v>
      </c>
      <c r="BM340" s="519" t="s">
        <v>0</v>
      </c>
      <c r="BN340" s="197" t="s">
        <v>1</v>
      </c>
      <c r="BO340" s="197" t="s">
        <v>2</v>
      </c>
      <c r="BP340" s="197" t="s">
        <v>3</v>
      </c>
      <c r="BQ340" s="518" t="s">
        <v>4</v>
      </c>
      <c r="BR340" s="519" t="s">
        <v>351</v>
      </c>
      <c r="BS340" s="197" t="s">
        <v>352</v>
      </c>
      <c r="BT340" s="197" t="s">
        <v>353</v>
      </c>
      <c r="BU340" s="197" t="s">
        <v>354</v>
      </c>
      <c r="BV340" s="197" t="s">
        <v>355</v>
      </c>
      <c r="BW340" s="197" t="s">
        <v>356</v>
      </c>
      <c r="BX340" s="2092" t="s">
        <v>357</v>
      </c>
      <c r="BY340" s="1830"/>
      <c r="BZ340" s="1830"/>
      <c r="CA340" s="1830"/>
      <c r="CB340" s="1830"/>
      <c r="CC340" s="1830"/>
      <c r="CD340" s="1830"/>
      <c r="CE340" s="1830"/>
      <c r="CF340" s="1830"/>
      <c r="CG340" s="1830"/>
      <c r="CH340" s="1830"/>
      <c r="CI340" s="1830"/>
      <c r="CJ340" s="1830"/>
      <c r="CK340" s="1830"/>
      <c r="CL340" s="1830"/>
      <c r="CM340" s="1830"/>
      <c r="CN340" s="1830"/>
      <c r="CO340" s="1830"/>
      <c r="CP340" s="1830"/>
      <c r="CQ340" s="1830"/>
      <c r="CR340" s="1830"/>
      <c r="CS340" s="1830"/>
      <c r="CT340" s="1830"/>
      <c r="CU340" s="1830"/>
      <c r="CV340" s="1830"/>
      <c r="CW340" s="1830"/>
      <c r="CX340" s="1830"/>
      <c r="CY340" s="1830"/>
      <c r="CZ340" s="1830"/>
    </row>
    <row r="341" s="130" customFormat="true" ht="15" customHeight="true" x14ac:dyDescent="0.2">
      <c r="A341" s="2618" t="s">
        <v>148</v>
      </c>
      <c r="B341" s="157" t="s">
        <v>49</v>
      </c>
      <c r="C341" s="537">
        <v>55.91542959964012</v>
      </c>
      <c r="D341" s="557">
        <v>68.445185493955819</v>
      </c>
      <c r="E341" s="557">
        <v>77.014531043593124</v>
      </c>
      <c r="F341" s="557">
        <v>80.335097001763671</v>
      </c>
      <c r="G341" s="577">
        <v>85.222868217054256</v>
      </c>
      <c r="H341" s="597">
        <v>68.959330143540669</v>
      </c>
      <c r="I341" s="557">
        <v>77.937336814621403</v>
      </c>
      <c r="J341" s="557">
        <v>79.923518164435947</v>
      </c>
      <c r="K341" s="557">
        <v>80.357142857142861</v>
      </c>
      <c r="L341" s="577">
        <v>87.726942628903416</v>
      </c>
      <c r="M341" s="597">
        <v>51.212121212121211</v>
      </c>
      <c r="N341" s="557">
        <v>57.796852646638051</v>
      </c>
      <c r="O341" s="557">
        <v>55.498059508408794</v>
      </c>
      <c r="P341" s="557">
        <v>66.853932584269657</v>
      </c>
      <c r="Q341" s="577">
        <v>75.660639777468703</v>
      </c>
      <c r="R341" s="597">
        <v>78.531073446327682</v>
      </c>
      <c r="S341" s="557">
        <v>75.048732943469787</v>
      </c>
      <c r="T341" s="557">
        <v>81.981132075471692</v>
      </c>
      <c r="U341" s="557">
        <v>60.822784810126585</v>
      </c>
      <c r="V341" s="557">
        <v>67.033723331039226</v>
      </c>
      <c r="W341" s="557">
        <v>81.676253081347568</v>
      </c>
      <c r="X341" s="2019">
        <v>60.822147651006709</v>
      </c>
      <c r="Y341" s="2057"/>
      <c r="Z341" s="2057"/>
      <c r="AA341" s="2057"/>
      <c r="AB341" s="2057"/>
      <c r="AC341" s="2057"/>
      <c r="AD341" s="2057"/>
      <c r="AE341" s="2057"/>
      <c r="AF341" s="2057"/>
      <c r="AG341" s="2057"/>
      <c r="AH341" s="2057"/>
      <c r="AI341" s="2057"/>
      <c r="AJ341" s="2057"/>
      <c r="AK341" s="2057"/>
      <c r="AL341" s="2057"/>
      <c r="AM341" s="2057"/>
      <c r="AN341" s="2057"/>
      <c r="AO341" s="2057"/>
      <c r="AP341" s="2057"/>
      <c r="AQ341" s="2057"/>
      <c r="AR341" s="2057"/>
      <c r="AS341" s="2057"/>
      <c r="AT341" s="2057"/>
      <c r="AU341" s="2057"/>
      <c r="AV341" s="2057"/>
      <c r="AW341" s="2057"/>
      <c r="AX341" s="2057"/>
      <c r="AY341" s="2057"/>
      <c r="AZ341" s="237"/>
      <c r="BA341" s="2404" t="s">
        <v>154</v>
      </c>
      <c r="BB341" s="176" t="s">
        <v>49</v>
      </c>
      <c r="BC341" s="648">
        <v>1243</v>
      </c>
      <c r="BD341" s="667">
        <v>1642</v>
      </c>
      <c r="BE341" s="667">
        <v>1749</v>
      </c>
      <c r="BF341" s="667">
        <v>1822</v>
      </c>
      <c r="BG341" s="686">
        <v>1759</v>
      </c>
      <c r="BH341" s="705">
        <v>1153</v>
      </c>
      <c r="BI341" s="667">
        <v>1194</v>
      </c>
      <c r="BJ341" s="667">
        <v>1254</v>
      </c>
      <c r="BK341" s="667">
        <v>1215</v>
      </c>
      <c r="BL341" s="686">
        <v>1208</v>
      </c>
      <c r="BM341" s="705">
        <v>338</v>
      </c>
      <c r="BN341" s="667">
        <v>404</v>
      </c>
      <c r="BO341" s="667">
        <v>429</v>
      </c>
      <c r="BP341" s="667">
        <v>476</v>
      </c>
      <c r="BQ341" s="686">
        <v>544</v>
      </c>
      <c r="BR341" s="705">
        <v>1668</v>
      </c>
      <c r="BS341" s="667">
        <v>1155</v>
      </c>
      <c r="BT341" s="667">
        <v>1738</v>
      </c>
      <c r="BU341" s="667">
        <v>961</v>
      </c>
      <c r="BV341" s="667">
        <v>974</v>
      </c>
      <c r="BW341" s="667">
        <v>994</v>
      </c>
      <c r="BX341" s="2093">
        <v>725</v>
      </c>
      <c r="BY341" s="2109"/>
      <c r="BZ341" s="2109"/>
      <c r="CA341" s="2109"/>
      <c r="CB341" s="2109"/>
      <c r="CC341" s="2109"/>
      <c r="CD341" s="2109"/>
      <c r="CE341" s="2109"/>
      <c r="CF341" s="2109"/>
      <c r="CG341" s="2109"/>
      <c r="CH341" s="2109"/>
      <c r="CI341" s="2109"/>
      <c r="CJ341" s="2109"/>
      <c r="CK341" s="2109"/>
      <c r="CL341" s="2109"/>
      <c r="CM341" s="2109"/>
      <c r="CN341" s="2109"/>
      <c r="CO341" s="2109"/>
      <c r="CP341" s="2109"/>
      <c r="CQ341" s="2109"/>
      <c r="CR341" s="2109"/>
      <c r="CS341" s="2109"/>
      <c r="CT341" s="2109"/>
      <c r="CU341" s="2109"/>
      <c r="CV341" s="2109"/>
      <c r="CW341" s="2109"/>
      <c r="CX341" s="2109"/>
      <c r="CY341" s="2109"/>
      <c r="CZ341" s="1831"/>
    </row>
    <row r="342" s="130" customFormat="true" ht="15" customHeight="true" x14ac:dyDescent="0.2">
      <c r="A342" s="2615"/>
      <c r="B342" s="158" t="s">
        <v>48</v>
      </c>
      <c r="C342" s="538">
        <v>44.084570400359873</v>
      </c>
      <c r="D342" s="558">
        <v>31.554814506044188</v>
      </c>
      <c r="E342" s="558">
        <v>22.985468956406869</v>
      </c>
      <c r="F342" s="558">
        <v>19.664902998236329</v>
      </c>
      <c r="G342" s="578">
        <v>14.777131782945737</v>
      </c>
      <c r="H342" s="598">
        <v>31.040669856459331</v>
      </c>
      <c r="I342" s="558">
        <v>22.06266318537859</v>
      </c>
      <c r="J342" s="558">
        <v>20.076481835564053</v>
      </c>
      <c r="K342" s="558">
        <v>19.642857142857142</v>
      </c>
      <c r="L342" s="578">
        <v>12.273057371096586</v>
      </c>
      <c r="M342" s="598">
        <v>48.787878787878789</v>
      </c>
      <c r="N342" s="558">
        <v>42.203147353361949</v>
      </c>
      <c r="O342" s="558">
        <v>44.501940491591199</v>
      </c>
      <c r="P342" s="558">
        <v>33.146067415730336</v>
      </c>
      <c r="Q342" s="578">
        <v>24.33936022253129</v>
      </c>
      <c r="R342" s="598">
        <v>21.468926553672315</v>
      </c>
      <c r="S342" s="558">
        <v>24.951267056530213</v>
      </c>
      <c r="T342" s="558">
        <v>18.018867924528301</v>
      </c>
      <c r="U342" s="558">
        <v>39.177215189873415</v>
      </c>
      <c r="V342" s="558">
        <v>32.966276668960774</v>
      </c>
      <c r="W342" s="558">
        <v>18.323746918652422</v>
      </c>
      <c r="X342" s="2020">
        <v>39.177852348993284</v>
      </c>
      <c r="Y342" s="2058"/>
      <c r="Z342" s="2058"/>
      <c r="AA342" s="2058"/>
      <c r="AB342" s="2058"/>
      <c r="AC342" s="2058"/>
      <c r="AD342" s="2058"/>
      <c r="AE342" s="2058"/>
      <c r="AF342" s="2058"/>
      <c r="AG342" s="2058"/>
      <c r="AH342" s="2058"/>
      <c r="AI342" s="2058"/>
      <c r="AJ342" s="2058"/>
      <c r="AK342" s="2058"/>
      <c r="AL342" s="2058"/>
      <c r="AM342" s="2058"/>
      <c r="AN342" s="2058"/>
      <c r="AO342" s="2058"/>
      <c r="AP342" s="2058"/>
      <c r="AQ342" s="2058"/>
      <c r="AR342" s="2058"/>
      <c r="AS342" s="2058"/>
      <c r="AT342" s="2058"/>
      <c r="AU342" s="2058"/>
      <c r="AV342" s="2058"/>
      <c r="AW342" s="2058"/>
      <c r="AX342" s="2058"/>
      <c r="AY342" s="2058"/>
      <c r="AZ342" s="237"/>
      <c r="BA342" s="2405"/>
      <c r="BB342" s="177" t="s">
        <v>48</v>
      </c>
      <c r="BC342" s="649">
        <v>980</v>
      </c>
      <c r="BD342" s="668">
        <v>757</v>
      </c>
      <c r="BE342" s="668">
        <v>522</v>
      </c>
      <c r="BF342" s="668">
        <v>446</v>
      </c>
      <c r="BG342" s="687">
        <v>305</v>
      </c>
      <c r="BH342" s="706">
        <v>519</v>
      </c>
      <c r="BI342" s="668">
        <v>338</v>
      </c>
      <c r="BJ342" s="668">
        <v>315</v>
      </c>
      <c r="BK342" s="668">
        <v>297</v>
      </c>
      <c r="BL342" s="687">
        <v>169</v>
      </c>
      <c r="BM342" s="706">
        <v>322</v>
      </c>
      <c r="BN342" s="668">
        <v>295</v>
      </c>
      <c r="BO342" s="668">
        <v>344</v>
      </c>
      <c r="BP342" s="668">
        <v>236</v>
      </c>
      <c r="BQ342" s="687">
        <v>175</v>
      </c>
      <c r="BR342" s="706">
        <v>456</v>
      </c>
      <c r="BS342" s="668">
        <v>384</v>
      </c>
      <c r="BT342" s="668">
        <v>382</v>
      </c>
      <c r="BU342" s="668">
        <v>619</v>
      </c>
      <c r="BV342" s="668">
        <v>479</v>
      </c>
      <c r="BW342" s="668">
        <v>223</v>
      </c>
      <c r="BX342" s="2094">
        <v>467</v>
      </c>
      <c r="BY342" s="2110"/>
      <c r="BZ342" s="2110"/>
      <c r="CA342" s="2110"/>
      <c r="CB342" s="2110"/>
      <c r="CC342" s="2110"/>
      <c r="CD342" s="2110"/>
      <c r="CE342" s="2110"/>
      <c r="CF342" s="2110"/>
      <c r="CG342" s="2110"/>
      <c r="CH342" s="2110"/>
      <c r="CI342" s="2110"/>
      <c r="CJ342" s="2110"/>
      <c r="CK342" s="2110"/>
      <c r="CL342" s="2110"/>
      <c r="CM342" s="2110"/>
      <c r="CN342" s="2110"/>
      <c r="CO342" s="2110"/>
      <c r="CP342" s="2110"/>
      <c r="CQ342" s="2110"/>
      <c r="CR342" s="2110"/>
      <c r="CS342" s="2110"/>
      <c r="CT342" s="2110"/>
      <c r="CU342" s="2110"/>
      <c r="CV342" s="2110"/>
      <c r="CW342" s="2110"/>
      <c r="CX342" s="2110"/>
      <c r="CY342" s="2110"/>
      <c r="CZ342" s="1832"/>
    </row>
    <row r="343" s="130" customFormat="true" ht="15" customHeight="true" x14ac:dyDescent="0.2">
      <c r="A343" s="2615" t="s">
        <v>143</v>
      </c>
      <c r="B343" s="158" t="s">
        <v>49</v>
      </c>
      <c r="C343" s="538">
        <v>72.694556905083218</v>
      </c>
      <c r="D343" s="558">
        <v>81.950812838682779</v>
      </c>
      <c r="E343" s="558">
        <v>84.80845442536328</v>
      </c>
      <c r="F343" s="558">
        <v>85.846560846560848</v>
      </c>
      <c r="G343" s="578">
        <v>90.261627906976756</v>
      </c>
      <c r="H343" s="598">
        <v>82.177033492822972</v>
      </c>
      <c r="I343" s="558">
        <v>85.248041775456912</v>
      </c>
      <c r="J343" s="558">
        <v>86.424474187380497</v>
      </c>
      <c r="K343" s="558">
        <v>85.317460317460316</v>
      </c>
      <c r="L343" s="578">
        <v>92.229484386347124</v>
      </c>
      <c r="M343" s="598">
        <v>69.696969696969703</v>
      </c>
      <c r="N343" s="558">
        <v>73.533619456366239</v>
      </c>
      <c r="O343" s="558">
        <v>73.221216041397156</v>
      </c>
      <c r="P343" s="558">
        <v>80.758426966292134</v>
      </c>
      <c r="Q343" s="578">
        <v>84.422809457579973</v>
      </c>
      <c r="R343" s="598">
        <v>93.644067796610159</v>
      </c>
      <c r="S343" s="558">
        <v>80.896686159844052</v>
      </c>
      <c r="T343" s="558">
        <v>85.801886792452834</v>
      </c>
      <c r="U343" s="558">
        <v>75.632911392405063</v>
      </c>
      <c r="V343" s="558">
        <v>78.389538885065377</v>
      </c>
      <c r="W343" s="558">
        <v>92.111750205423164</v>
      </c>
      <c r="X343" s="2020">
        <v>67.953020134228197</v>
      </c>
      <c r="Y343" s="2058"/>
      <c r="Z343" s="2058"/>
      <c r="AA343" s="2058"/>
      <c r="AB343" s="2058"/>
      <c r="AC343" s="2058"/>
      <c r="AD343" s="2058"/>
      <c r="AE343" s="2058"/>
      <c r="AF343" s="2058"/>
      <c r="AG343" s="2058"/>
      <c r="AH343" s="2058"/>
      <c r="AI343" s="2058"/>
      <c r="AJ343" s="2058"/>
      <c r="AK343" s="2058"/>
      <c r="AL343" s="2058"/>
      <c r="AM343" s="2058"/>
      <c r="AN343" s="2058"/>
      <c r="AO343" s="2058"/>
      <c r="AP343" s="2058"/>
      <c r="AQ343" s="2058"/>
      <c r="AR343" s="2058"/>
      <c r="AS343" s="2058"/>
      <c r="AT343" s="2058"/>
      <c r="AU343" s="2058"/>
      <c r="AV343" s="2058"/>
      <c r="AW343" s="2058"/>
      <c r="AX343" s="2058"/>
      <c r="AY343" s="2058"/>
      <c r="AZ343" s="237"/>
      <c r="BA343" s="2406" t="s">
        <v>149</v>
      </c>
      <c r="BB343" s="177" t="s">
        <v>49</v>
      </c>
      <c r="BC343" s="649">
        <v>1616</v>
      </c>
      <c r="BD343" s="668">
        <v>1966</v>
      </c>
      <c r="BE343" s="668">
        <v>1926</v>
      </c>
      <c r="BF343" s="668">
        <v>1947</v>
      </c>
      <c r="BG343" s="687">
        <v>1863</v>
      </c>
      <c r="BH343" s="706">
        <v>1374</v>
      </c>
      <c r="BI343" s="668">
        <v>1306</v>
      </c>
      <c r="BJ343" s="668">
        <v>1356</v>
      </c>
      <c r="BK343" s="668">
        <v>1290</v>
      </c>
      <c r="BL343" s="687">
        <v>1270</v>
      </c>
      <c r="BM343" s="706">
        <v>460</v>
      </c>
      <c r="BN343" s="668">
        <v>514</v>
      </c>
      <c r="BO343" s="668">
        <v>566</v>
      </c>
      <c r="BP343" s="668">
        <v>575</v>
      </c>
      <c r="BQ343" s="687">
        <v>607</v>
      </c>
      <c r="BR343" s="706">
        <v>1989</v>
      </c>
      <c r="BS343" s="668">
        <v>1245</v>
      </c>
      <c r="BT343" s="668">
        <v>1819</v>
      </c>
      <c r="BU343" s="668">
        <v>1195</v>
      </c>
      <c r="BV343" s="668">
        <v>1139</v>
      </c>
      <c r="BW343" s="668">
        <v>1121</v>
      </c>
      <c r="BX343" s="2094">
        <v>810</v>
      </c>
      <c r="BY343" s="2110"/>
      <c r="BZ343" s="2110"/>
      <c r="CA343" s="2110"/>
      <c r="CB343" s="2110"/>
      <c r="CC343" s="2110"/>
      <c r="CD343" s="2110"/>
      <c r="CE343" s="2110"/>
      <c r="CF343" s="2110"/>
      <c r="CG343" s="2110"/>
      <c r="CH343" s="2110"/>
      <c r="CI343" s="2110"/>
      <c r="CJ343" s="2110"/>
      <c r="CK343" s="2110"/>
      <c r="CL343" s="2110"/>
      <c r="CM343" s="2110"/>
      <c r="CN343" s="2110"/>
      <c r="CO343" s="2110"/>
      <c r="CP343" s="2110"/>
      <c r="CQ343" s="2110"/>
      <c r="CR343" s="2110"/>
      <c r="CS343" s="2110"/>
      <c r="CT343" s="2110"/>
      <c r="CU343" s="2110"/>
      <c r="CV343" s="2110"/>
      <c r="CW343" s="2110"/>
      <c r="CX343" s="2110"/>
      <c r="CY343" s="2110"/>
      <c r="CZ343" s="1832"/>
    </row>
    <row r="344" s="130" customFormat="true" ht="15" customHeight="true" x14ac:dyDescent="0.2">
      <c r="A344" s="2615"/>
      <c r="B344" s="158" t="s">
        <v>48</v>
      </c>
      <c r="C344" s="538">
        <v>27.305443094916782</v>
      </c>
      <c r="D344" s="558">
        <v>18.049187161317214</v>
      </c>
      <c r="E344" s="558">
        <v>15.191545574636725</v>
      </c>
      <c r="F344" s="558">
        <v>14.153439153439153</v>
      </c>
      <c r="G344" s="578">
        <v>9.7383720930232567</v>
      </c>
      <c r="H344" s="598">
        <v>17.822966507177032</v>
      </c>
      <c r="I344" s="558">
        <v>14.751958224543079</v>
      </c>
      <c r="J344" s="558">
        <v>13.575525812619501</v>
      </c>
      <c r="K344" s="558">
        <v>14.682539682539684</v>
      </c>
      <c r="L344" s="578">
        <v>7.7705156136528686</v>
      </c>
      <c r="M344" s="598">
        <v>30.303030303030305</v>
      </c>
      <c r="N344" s="558">
        <v>26.466380543633761</v>
      </c>
      <c r="O344" s="558">
        <v>26.778783958602848</v>
      </c>
      <c r="P344" s="558">
        <v>19.241573033707866</v>
      </c>
      <c r="Q344" s="578">
        <v>15.577190542420027</v>
      </c>
      <c r="R344" s="598">
        <v>6.3559322033898304</v>
      </c>
      <c r="S344" s="558">
        <v>19.103313840155945</v>
      </c>
      <c r="T344" s="558">
        <v>14.19811320754717</v>
      </c>
      <c r="U344" s="558">
        <v>24.367088607594937</v>
      </c>
      <c r="V344" s="558">
        <v>21.610461114934619</v>
      </c>
      <c r="W344" s="558">
        <v>7.8882497945768275</v>
      </c>
      <c r="X344" s="2020">
        <v>32.04697986577181</v>
      </c>
      <c r="Y344" s="2058"/>
      <c r="Z344" s="2058"/>
      <c r="AA344" s="2058"/>
      <c r="AB344" s="2058"/>
      <c r="AC344" s="2058"/>
      <c r="AD344" s="2058"/>
      <c r="AE344" s="2058"/>
      <c r="AF344" s="2058"/>
      <c r="AG344" s="2058"/>
      <c r="AH344" s="2058"/>
      <c r="AI344" s="2058"/>
      <c r="AJ344" s="2058"/>
      <c r="AK344" s="2058"/>
      <c r="AL344" s="2058"/>
      <c r="AM344" s="2058"/>
      <c r="AN344" s="2058"/>
      <c r="AO344" s="2058"/>
      <c r="AP344" s="2058"/>
      <c r="AQ344" s="2058"/>
      <c r="AR344" s="2058"/>
      <c r="AS344" s="2058"/>
      <c r="AT344" s="2058"/>
      <c r="AU344" s="2058"/>
      <c r="AV344" s="2058"/>
      <c r="AW344" s="2058"/>
      <c r="AX344" s="2058"/>
      <c r="AY344" s="2058"/>
      <c r="AZ344" s="237"/>
      <c r="BA344" s="2405"/>
      <c r="BB344" s="177" t="s">
        <v>48</v>
      </c>
      <c r="BC344" s="649">
        <v>607</v>
      </c>
      <c r="BD344" s="668">
        <v>433</v>
      </c>
      <c r="BE344" s="668">
        <v>345</v>
      </c>
      <c r="BF344" s="668">
        <v>321</v>
      </c>
      <c r="BG344" s="687">
        <v>201</v>
      </c>
      <c r="BH344" s="706">
        <v>298</v>
      </c>
      <c r="BI344" s="668">
        <v>226</v>
      </c>
      <c r="BJ344" s="668">
        <v>213</v>
      </c>
      <c r="BK344" s="668">
        <v>222</v>
      </c>
      <c r="BL344" s="687">
        <v>107</v>
      </c>
      <c r="BM344" s="706">
        <v>200</v>
      </c>
      <c r="BN344" s="668">
        <v>185</v>
      </c>
      <c r="BO344" s="668">
        <v>207</v>
      </c>
      <c r="BP344" s="668">
        <v>137</v>
      </c>
      <c r="BQ344" s="687">
        <v>112</v>
      </c>
      <c r="BR344" s="706">
        <v>135</v>
      </c>
      <c r="BS344" s="668">
        <v>294</v>
      </c>
      <c r="BT344" s="668">
        <v>301</v>
      </c>
      <c r="BU344" s="668">
        <v>385</v>
      </c>
      <c r="BV344" s="668">
        <v>314</v>
      </c>
      <c r="BW344" s="668">
        <v>96</v>
      </c>
      <c r="BX344" s="2094">
        <v>382</v>
      </c>
      <c r="BY344" s="2110"/>
      <c r="BZ344" s="2110"/>
      <c r="CA344" s="2110"/>
      <c r="CB344" s="2110"/>
      <c r="CC344" s="2110"/>
      <c r="CD344" s="2110"/>
      <c r="CE344" s="2110"/>
      <c r="CF344" s="2110"/>
      <c r="CG344" s="2110"/>
      <c r="CH344" s="2110"/>
      <c r="CI344" s="2110"/>
      <c r="CJ344" s="2110"/>
      <c r="CK344" s="2110"/>
      <c r="CL344" s="2110"/>
      <c r="CM344" s="2110"/>
      <c r="CN344" s="2110"/>
      <c r="CO344" s="2110"/>
      <c r="CP344" s="2110"/>
      <c r="CQ344" s="2110"/>
      <c r="CR344" s="2110"/>
      <c r="CS344" s="2110"/>
      <c r="CT344" s="2110"/>
      <c r="CU344" s="2110"/>
      <c r="CV344" s="2110"/>
      <c r="CW344" s="2110"/>
      <c r="CX344" s="2110"/>
      <c r="CY344" s="2110"/>
      <c r="CZ344" s="1832"/>
    </row>
    <row r="345" s="130" customFormat="true" ht="15" customHeight="true" x14ac:dyDescent="0.2">
      <c r="A345" s="2615" t="s">
        <v>144</v>
      </c>
      <c r="B345" s="158" t="s">
        <v>49</v>
      </c>
      <c r="C345" s="538">
        <v>60.278902384165548</v>
      </c>
      <c r="D345" s="558">
        <v>71.57148812005002</v>
      </c>
      <c r="E345" s="558">
        <v>79.172170849845884</v>
      </c>
      <c r="F345" s="558">
        <v>80.952380952380949</v>
      </c>
      <c r="G345" s="578">
        <v>85.562015503875969</v>
      </c>
      <c r="H345" s="598">
        <v>71.650717703349287</v>
      </c>
      <c r="I345" s="558">
        <v>80.352480417754563</v>
      </c>
      <c r="J345" s="558">
        <v>80.752071383046527</v>
      </c>
      <c r="K345" s="558">
        <v>80.820105820105823</v>
      </c>
      <c r="L345" s="578">
        <v>87.944807552650701</v>
      </c>
      <c r="M345" s="598">
        <v>55.151515151515149</v>
      </c>
      <c r="N345" s="558">
        <v>62.231759656652365</v>
      </c>
      <c r="O345" s="558">
        <v>61.319534282018104</v>
      </c>
      <c r="P345" s="558">
        <v>70.084269662921344</v>
      </c>
      <c r="Q345" s="578">
        <v>77.329624478442284</v>
      </c>
      <c r="R345" s="598">
        <v>80.225988700564983</v>
      </c>
      <c r="S345" s="558">
        <v>78.94736842105263</v>
      </c>
      <c r="T345" s="558">
        <v>83.018867924528308</v>
      </c>
      <c r="U345" s="558">
        <v>62.468354430379748</v>
      </c>
      <c r="V345" s="558">
        <v>69.649002064693732</v>
      </c>
      <c r="W345" s="558">
        <v>85.702547247329491</v>
      </c>
      <c r="X345" s="2020">
        <v>61.744966442953022</v>
      </c>
      <c r="Y345" s="2058"/>
      <c r="Z345" s="2058"/>
      <c r="AA345" s="2058"/>
      <c r="AB345" s="2058"/>
      <c r="AC345" s="2058"/>
      <c r="AD345" s="2058"/>
      <c r="AE345" s="2058"/>
      <c r="AF345" s="2058"/>
      <c r="AG345" s="2058"/>
      <c r="AH345" s="2058"/>
      <c r="AI345" s="2058"/>
      <c r="AJ345" s="2058"/>
      <c r="AK345" s="2058"/>
      <c r="AL345" s="2058"/>
      <c r="AM345" s="2058"/>
      <c r="AN345" s="2058"/>
      <c r="AO345" s="2058"/>
      <c r="AP345" s="2058"/>
      <c r="AQ345" s="2058"/>
      <c r="AR345" s="2058"/>
      <c r="AS345" s="2058"/>
      <c r="AT345" s="2058"/>
      <c r="AU345" s="2058"/>
      <c r="AV345" s="2058"/>
      <c r="AW345" s="2058"/>
      <c r="AX345" s="2058"/>
      <c r="AY345" s="2058"/>
      <c r="AZ345" s="237"/>
      <c r="BA345" s="2406" t="s">
        <v>150</v>
      </c>
      <c r="BB345" s="177" t="s">
        <v>49</v>
      </c>
      <c r="BC345" s="649">
        <v>1340</v>
      </c>
      <c r="BD345" s="668">
        <v>1717</v>
      </c>
      <c r="BE345" s="668">
        <v>1798</v>
      </c>
      <c r="BF345" s="668">
        <v>1836</v>
      </c>
      <c r="BG345" s="687">
        <v>1766</v>
      </c>
      <c r="BH345" s="706">
        <v>1198</v>
      </c>
      <c r="BI345" s="668">
        <v>1231</v>
      </c>
      <c r="BJ345" s="668">
        <v>1267</v>
      </c>
      <c r="BK345" s="668">
        <v>1222</v>
      </c>
      <c r="BL345" s="687">
        <v>1211</v>
      </c>
      <c r="BM345" s="706">
        <v>364</v>
      </c>
      <c r="BN345" s="668">
        <v>435</v>
      </c>
      <c r="BO345" s="668">
        <v>474</v>
      </c>
      <c r="BP345" s="668">
        <v>499</v>
      </c>
      <c r="BQ345" s="687">
        <v>556</v>
      </c>
      <c r="BR345" s="706">
        <v>1704</v>
      </c>
      <c r="BS345" s="668">
        <v>1215</v>
      </c>
      <c r="BT345" s="668">
        <v>1760</v>
      </c>
      <c r="BU345" s="668">
        <v>987</v>
      </c>
      <c r="BV345" s="668">
        <v>1012</v>
      </c>
      <c r="BW345" s="668">
        <v>1043</v>
      </c>
      <c r="BX345" s="2094">
        <v>736</v>
      </c>
      <c r="BY345" s="2110"/>
      <c r="BZ345" s="2110"/>
      <c r="CA345" s="2110"/>
      <c r="CB345" s="2110"/>
      <c r="CC345" s="2110"/>
      <c r="CD345" s="2110"/>
      <c r="CE345" s="2110"/>
      <c r="CF345" s="2110"/>
      <c r="CG345" s="2110"/>
      <c r="CH345" s="2110"/>
      <c r="CI345" s="2110"/>
      <c r="CJ345" s="2110"/>
      <c r="CK345" s="2110"/>
      <c r="CL345" s="2110"/>
      <c r="CM345" s="2110"/>
      <c r="CN345" s="2110"/>
      <c r="CO345" s="2110"/>
      <c r="CP345" s="2110"/>
      <c r="CQ345" s="2110"/>
      <c r="CR345" s="2110"/>
      <c r="CS345" s="2110"/>
      <c r="CT345" s="2110"/>
      <c r="CU345" s="2110"/>
      <c r="CV345" s="2110"/>
      <c r="CW345" s="2110"/>
      <c r="CX345" s="2110"/>
      <c r="CY345" s="2110"/>
      <c r="CZ345" s="1832"/>
    </row>
    <row r="346" s="130" customFormat="true" ht="15" customHeight="true" x14ac:dyDescent="0.2">
      <c r="A346" s="2615"/>
      <c r="B346" s="158" t="s">
        <v>48</v>
      </c>
      <c r="C346" s="538">
        <v>39.721097615834452</v>
      </c>
      <c r="D346" s="558">
        <v>28.42851187994998</v>
      </c>
      <c r="E346" s="558">
        <v>20.827829150154116</v>
      </c>
      <c r="F346" s="558">
        <v>19.047619047619047</v>
      </c>
      <c r="G346" s="578">
        <v>14.437984496124031</v>
      </c>
      <c r="H346" s="598">
        <v>28.349282296650717</v>
      </c>
      <c r="I346" s="558">
        <v>19.647519582245433</v>
      </c>
      <c r="J346" s="558">
        <v>19.247928616953473</v>
      </c>
      <c r="K346" s="558">
        <v>19.17989417989418</v>
      </c>
      <c r="L346" s="578">
        <v>12.05519244734931</v>
      </c>
      <c r="M346" s="598">
        <v>44.848484848484851</v>
      </c>
      <c r="N346" s="558">
        <v>37.768240343347642</v>
      </c>
      <c r="O346" s="558">
        <v>38.680465717981889</v>
      </c>
      <c r="P346" s="558">
        <v>29.915730337078649</v>
      </c>
      <c r="Q346" s="578">
        <v>22.67037552155772</v>
      </c>
      <c r="R346" s="598">
        <v>19.774011299435028</v>
      </c>
      <c r="S346" s="558">
        <v>21.052631578947366</v>
      </c>
      <c r="T346" s="558">
        <v>16.981132075471699</v>
      </c>
      <c r="U346" s="558">
        <v>37.531645569620252</v>
      </c>
      <c r="V346" s="558">
        <v>30.35099793530626</v>
      </c>
      <c r="W346" s="558">
        <v>14.2974527526705</v>
      </c>
      <c r="X346" s="2020">
        <v>38.255033557046978</v>
      </c>
      <c r="Y346" s="2058"/>
      <c r="Z346" s="2058"/>
      <c r="AA346" s="2058"/>
      <c r="AB346" s="2058"/>
      <c r="AC346" s="2058"/>
      <c r="AD346" s="2058"/>
      <c r="AE346" s="2058"/>
      <c r="AF346" s="2058"/>
      <c r="AG346" s="2058"/>
      <c r="AH346" s="2058"/>
      <c r="AI346" s="2058"/>
      <c r="AJ346" s="2058"/>
      <c r="AK346" s="2058"/>
      <c r="AL346" s="2058"/>
      <c r="AM346" s="2058"/>
      <c r="AN346" s="2058"/>
      <c r="AO346" s="2058"/>
      <c r="AP346" s="2058"/>
      <c r="AQ346" s="2058"/>
      <c r="AR346" s="2058"/>
      <c r="AS346" s="2058"/>
      <c r="AT346" s="2058"/>
      <c r="AU346" s="2058"/>
      <c r="AV346" s="2058"/>
      <c r="AW346" s="2058"/>
      <c r="AX346" s="2058"/>
      <c r="AY346" s="2058"/>
      <c r="AZ346" s="237"/>
      <c r="BA346" s="2405"/>
      <c r="BB346" s="177" t="s">
        <v>48</v>
      </c>
      <c r="BC346" s="649">
        <v>883</v>
      </c>
      <c r="BD346" s="668">
        <v>682</v>
      </c>
      <c r="BE346" s="668">
        <v>473</v>
      </c>
      <c r="BF346" s="668">
        <v>432</v>
      </c>
      <c r="BG346" s="687">
        <v>298</v>
      </c>
      <c r="BH346" s="706">
        <v>474</v>
      </c>
      <c r="BI346" s="668">
        <v>301</v>
      </c>
      <c r="BJ346" s="668">
        <v>302</v>
      </c>
      <c r="BK346" s="668">
        <v>290</v>
      </c>
      <c r="BL346" s="687">
        <v>166</v>
      </c>
      <c r="BM346" s="706">
        <v>296</v>
      </c>
      <c r="BN346" s="668">
        <v>264</v>
      </c>
      <c r="BO346" s="668">
        <v>299</v>
      </c>
      <c r="BP346" s="668">
        <v>213</v>
      </c>
      <c r="BQ346" s="687">
        <v>163</v>
      </c>
      <c r="BR346" s="706">
        <v>420</v>
      </c>
      <c r="BS346" s="668">
        <v>324</v>
      </c>
      <c r="BT346" s="668">
        <v>360</v>
      </c>
      <c r="BU346" s="668">
        <v>593</v>
      </c>
      <c r="BV346" s="668">
        <v>441</v>
      </c>
      <c r="BW346" s="668">
        <v>174</v>
      </c>
      <c r="BX346" s="2094">
        <v>456</v>
      </c>
      <c r="BY346" s="2110"/>
      <c r="BZ346" s="2110"/>
      <c r="CA346" s="2110"/>
      <c r="CB346" s="2110"/>
      <c r="CC346" s="2110"/>
      <c r="CD346" s="2110"/>
      <c r="CE346" s="2110"/>
      <c r="CF346" s="2110"/>
      <c r="CG346" s="2110"/>
      <c r="CH346" s="2110"/>
      <c r="CI346" s="2110"/>
      <c r="CJ346" s="2110"/>
      <c r="CK346" s="2110"/>
      <c r="CL346" s="2110"/>
      <c r="CM346" s="2110"/>
      <c r="CN346" s="2110"/>
      <c r="CO346" s="2110"/>
      <c r="CP346" s="2110"/>
      <c r="CQ346" s="2110"/>
      <c r="CR346" s="2110"/>
      <c r="CS346" s="2110"/>
      <c r="CT346" s="2110"/>
      <c r="CU346" s="2110"/>
      <c r="CV346" s="2110"/>
      <c r="CW346" s="2110"/>
      <c r="CX346" s="2110"/>
      <c r="CY346" s="2110"/>
      <c r="CZ346" s="1832"/>
    </row>
    <row r="347" s="130" customFormat="true" ht="15" customHeight="true" x14ac:dyDescent="0.2">
      <c r="A347" s="2615" t="s">
        <v>145</v>
      </c>
      <c r="B347" s="158" t="s">
        <v>49</v>
      </c>
      <c r="C347" s="538">
        <v>69.635627530364374</v>
      </c>
      <c r="D347" s="558">
        <v>79.366402667778246</v>
      </c>
      <c r="E347" s="558">
        <v>88.859533245266391</v>
      </c>
      <c r="F347" s="558">
        <v>93.121693121693113</v>
      </c>
      <c r="G347" s="578">
        <v>94.282945736434115</v>
      </c>
      <c r="H347" s="598">
        <v>81.279904306220089</v>
      </c>
      <c r="I347" s="558">
        <v>89.099216710182773</v>
      </c>
      <c r="J347" s="558">
        <v>92.160611854684518</v>
      </c>
      <c r="K347" s="558">
        <v>93.915343915343925</v>
      </c>
      <c r="L347" s="578">
        <v>94.916485112563549</v>
      </c>
      <c r="M347" s="598">
        <v>65.606060606060595</v>
      </c>
      <c r="N347" s="558">
        <v>71.101573676680971</v>
      </c>
      <c r="O347" s="558">
        <v>66.364812419146176</v>
      </c>
      <c r="P347" s="558">
        <v>77.949438202247194</v>
      </c>
      <c r="Q347" s="578">
        <v>88.038942976356054</v>
      </c>
      <c r="R347" s="598">
        <v>81.544256120527308</v>
      </c>
      <c r="S347" s="558">
        <v>87.264457439896034</v>
      </c>
      <c r="T347" s="558">
        <v>94.056603773584897</v>
      </c>
      <c r="U347" s="558">
        <v>79.936708860759495</v>
      </c>
      <c r="V347" s="558">
        <v>76.806607019958705</v>
      </c>
      <c r="W347" s="558">
        <v>84.798685291700906</v>
      </c>
      <c r="X347" s="2020">
        <v>87.919463087248317</v>
      </c>
      <c r="Y347" s="2058"/>
      <c r="Z347" s="2058"/>
      <c r="AA347" s="2058"/>
      <c r="AB347" s="2058"/>
      <c r="AC347" s="2058"/>
      <c r="AD347" s="2058"/>
      <c r="AE347" s="2058"/>
      <c r="AF347" s="2058"/>
      <c r="AG347" s="2058"/>
      <c r="AH347" s="2058"/>
      <c r="AI347" s="2058"/>
      <c r="AJ347" s="2058"/>
      <c r="AK347" s="2058"/>
      <c r="AL347" s="2058"/>
      <c r="AM347" s="2058"/>
      <c r="AN347" s="2058"/>
      <c r="AO347" s="2058"/>
      <c r="AP347" s="2058"/>
      <c r="AQ347" s="2058"/>
      <c r="AR347" s="2058"/>
      <c r="AS347" s="2058"/>
      <c r="AT347" s="2058"/>
      <c r="AU347" s="2058"/>
      <c r="AV347" s="2058"/>
      <c r="AW347" s="2058"/>
      <c r="AX347" s="2058"/>
      <c r="AY347" s="2058"/>
      <c r="AZ347" s="237"/>
      <c r="BA347" s="2406" t="s">
        <v>151</v>
      </c>
      <c r="BB347" s="177" t="s">
        <v>49</v>
      </c>
      <c r="BC347" s="649">
        <v>1548</v>
      </c>
      <c r="BD347" s="668">
        <v>1904</v>
      </c>
      <c r="BE347" s="668">
        <v>2018</v>
      </c>
      <c r="BF347" s="668">
        <v>2112</v>
      </c>
      <c r="BG347" s="687">
        <v>1946</v>
      </c>
      <c r="BH347" s="706">
        <v>1359</v>
      </c>
      <c r="BI347" s="668">
        <v>1365</v>
      </c>
      <c r="BJ347" s="668">
        <v>1446</v>
      </c>
      <c r="BK347" s="668">
        <v>1420</v>
      </c>
      <c r="BL347" s="687">
        <v>1307</v>
      </c>
      <c r="BM347" s="706">
        <v>433</v>
      </c>
      <c r="BN347" s="668">
        <v>497</v>
      </c>
      <c r="BO347" s="668">
        <v>513</v>
      </c>
      <c r="BP347" s="668">
        <v>555</v>
      </c>
      <c r="BQ347" s="687">
        <v>633</v>
      </c>
      <c r="BR347" s="706">
        <v>1732</v>
      </c>
      <c r="BS347" s="668">
        <v>1343</v>
      </c>
      <c r="BT347" s="668">
        <v>1994</v>
      </c>
      <c r="BU347" s="668">
        <v>1263</v>
      </c>
      <c r="BV347" s="668">
        <v>1116</v>
      </c>
      <c r="BW347" s="668">
        <v>1032</v>
      </c>
      <c r="BX347" s="2094">
        <v>1048</v>
      </c>
      <c r="BY347" s="2110"/>
      <c r="BZ347" s="2110"/>
      <c r="CA347" s="2110"/>
      <c r="CB347" s="2110"/>
      <c r="CC347" s="2110"/>
      <c r="CD347" s="2110"/>
      <c r="CE347" s="2110"/>
      <c r="CF347" s="2110"/>
      <c r="CG347" s="2110"/>
      <c r="CH347" s="2110"/>
      <c r="CI347" s="2110"/>
      <c r="CJ347" s="2110"/>
      <c r="CK347" s="2110"/>
      <c r="CL347" s="2110"/>
      <c r="CM347" s="2110"/>
      <c r="CN347" s="2110"/>
      <c r="CO347" s="2110"/>
      <c r="CP347" s="2110"/>
      <c r="CQ347" s="2110"/>
      <c r="CR347" s="2110"/>
      <c r="CS347" s="2110"/>
      <c r="CT347" s="2110"/>
      <c r="CU347" s="2110"/>
      <c r="CV347" s="2110"/>
      <c r="CW347" s="2110"/>
      <c r="CX347" s="2110"/>
      <c r="CY347" s="2110"/>
      <c r="CZ347" s="1832"/>
    </row>
    <row r="348" s="130" customFormat="true" ht="15" customHeight="true" x14ac:dyDescent="0.2">
      <c r="A348" s="2615"/>
      <c r="B348" s="158" t="s">
        <v>48</v>
      </c>
      <c r="C348" s="538">
        <v>30.364372469635626</v>
      </c>
      <c r="D348" s="558">
        <v>20.633597332221758</v>
      </c>
      <c r="E348" s="558">
        <v>11.140466754733598</v>
      </c>
      <c r="F348" s="558">
        <v>6.8783068783068781</v>
      </c>
      <c r="G348" s="578">
        <v>5.717054263565891</v>
      </c>
      <c r="H348" s="598">
        <v>18.720095693779903</v>
      </c>
      <c r="I348" s="558">
        <v>10.900783289817232</v>
      </c>
      <c r="J348" s="558">
        <v>7.8393881453154872</v>
      </c>
      <c r="K348" s="558">
        <v>6.0846560846560847</v>
      </c>
      <c r="L348" s="578">
        <v>5.083514887436456</v>
      </c>
      <c r="M348" s="598">
        <v>34.393939393939391</v>
      </c>
      <c r="N348" s="558">
        <v>28.898426323319025</v>
      </c>
      <c r="O348" s="558">
        <v>33.635187580853817</v>
      </c>
      <c r="P348" s="558">
        <v>22.05056179775281</v>
      </c>
      <c r="Q348" s="578">
        <v>11.961057023643949</v>
      </c>
      <c r="R348" s="598">
        <v>18.455743879472696</v>
      </c>
      <c r="S348" s="558">
        <v>12.735542560103962</v>
      </c>
      <c r="T348" s="558">
        <v>5.9433962264150946</v>
      </c>
      <c r="U348" s="558">
        <v>20.063291139240505</v>
      </c>
      <c r="V348" s="558">
        <v>23.193392980041295</v>
      </c>
      <c r="W348" s="558">
        <v>15.201314708299096</v>
      </c>
      <c r="X348" s="2020">
        <v>12.080536912751679</v>
      </c>
      <c r="Y348" s="2058"/>
      <c r="Z348" s="2058"/>
      <c r="AA348" s="2058"/>
      <c r="AB348" s="2058"/>
      <c r="AC348" s="2058"/>
      <c r="AD348" s="2058"/>
      <c r="AE348" s="2058"/>
      <c r="AF348" s="2058"/>
      <c r="AG348" s="2058"/>
      <c r="AH348" s="2058"/>
      <c r="AI348" s="2058"/>
      <c r="AJ348" s="2058"/>
      <c r="AK348" s="2058"/>
      <c r="AL348" s="2058"/>
      <c r="AM348" s="2058"/>
      <c r="AN348" s="2058"/>
      <c r="AO348" s="2058"/>
      <c r="AP348" s="2058"/>
      <c r="AQ348" s="2058"/>
      <c r="AR348" s="2058"/>
      <c r="AS348" s="2058"/>
      <c r="AT348" s="2058"/>
      <c r="AU348" s="2058"/>
      <c r="AV348" s="2058"/>
      <c r="AW348" s="2058"/>
      <c r="AX348" s="2058"/>
      <c r="AY348" s="2058"/>
      <c r="AZ348" s="237"/>
      <c r="BA348" s="2405"/>
      <c r="BB348" s="177" t="s">
        <v>48</v>
      </c>
      <c r="BC348" s="649">
        <v>675</v>
      </c>
      <c r="BD348" s="668">
        <v>495</v>
      </c>
      <c r="BE348" s="668">
        <v>253</v>
      </c>
      <c r="BF348" s="668">
        <v>156</v>
      </c>
      <c r="BG348" s="687">
        <v>118</v>
      </c>
      <c r="BH348" s="706">
        <v>313</v>
      </c>
      <c r="BI348" s="668">
        <v>167</v>
      </c>
      <c r="BJ348" s="668">
        <v>123</v>
      </c>
      <c r="BK348" s="668">
        <v>92</v>
      </c>
      <c r="BL348" s="687">
        <v>70</v>
      </c>
      <c r="BM348" s="706">
        <v>227</v>
      </c>
      <c r="BN348" s="668">
        <v>202</v>
      </c>
      <c r="BO348" s="668">
        <v>260</v>
      </c>
      <c r="BP348" s="668">
        <v>157</v>
      </c>
      <c r="BQ348" s="687">
        <v>86</v>
      </c>
      <c r="BR348" s="706">
        <v>392</v>
      </c>
      <c r="BS348" s="668">
        <v>196</v>
      </c>
      <c r="BT348" s="668">
        <v>126</v>
      </c>
      <c r="BU348" s="668">
        <v>317</v>
      </c>
      <c r="BV348" s="668">
        <v>337</v>
      </c>
      <c r="BW348" s="668">
        <v>185</v>
      </c>
      <c r="BX348" s="2094">
        <v>144</v>
      </c>
      <c r="BY348" s="2110"/>
      <c r="BZ348" s="2110"/>
      <c r="CA348" s="2110"/>
      <c r="CB348" s="2110"/>
      <c r="CC348" s="2110"/>
      <c r="CD348" s="2110"/>
      <c r="CE348" s="2110"/>
      <c r="CF348" s="2110"/>
      <c r="CG348" s="2110"/>
      <c r="CH348" s="2110"/>
      <c r="CI348" s="2110"/>
      <c r="CJ348" s="2110"/>
      <c r="CK348" s="2110"/>
      <c r="CL348" s="2110"/>
      <c r="CM348" s="2110"/>
      <c r="CN348" s="2110"/>
      <c r="CO348" s="2110"/>
      <c r="CP348" s="2110"/>
      <c r="CQ348" s="2110"/>
      <c r="CR348" s="2110"/>
      <c r="CS348" s="2110"/>
      <c r="CT348" s="2110"/>
      <c r="CU348" s="2110"/>
      <c r="CV348" s="2110"/>
      <c r="CW348" s="2110"/>
      <c r="CX348" s="2110"/>
      <c r="CY348" s="2110"/>
      <c r="CZ348" s="1832"/>
    </row>
    <row r="349" s="130" customFormat="true" ht="15" customHeight="true" x14ac:dyDescent="0.2">
      <c r="A349" s="2615" t="s">
        <v>146</v>
      </c>
      <c r="B349" s="158" t="s">
        <v>49</v>
      </c>
      <c r="C349" s="538">
        <v>79.982006297795778</v>
      </c>
      <c r="D349" s="558">
        <v>86.661108795331387</v>
      </c>
      <c r="E349" s="558">
        <v>87.230295024218407</v>
      </c>
      <c r="F349" s="558">
        <v>86.552028218694886</v>
      </c>
      <c r="G349" s="578">
        <v>90.649224806201545</v>
      </c>
      <c r="H349" s="598">
        <v>85.825358851674636</v>
      </c>
      <c r="I349" s="558">
        <v>87.924281984334201</v>
      </c>
      <c r="J349" s="558">
        <v>87.380497131931165</v>
      </c>
      <c r="K349" s="558">
        <v>85.846560846560848</v>
      </c>
      <c r="L349" s="578">
        <v>92.44734931009441</v>
      </c>
      <c r="M349" s="598">
        <v>76.818181818181813</v>
      </c>
      <c r="N349" s="558">
        <v>80.829756795422043</v>
      </c>
      <c r="O349" s="558">
        <v>83.053040103492876</v>
      </c>
      <c r="P349" s="558">
        <v>85.81460674157303</v>
      </c>
      <c r="Q349" s="578">
        <v>86.648122392211405</v>
      </c>
      <c r="R349" s="598">
        <v>96.704331450094159</v>
      </c>
      <c r="S349" s="558">
        <v>85.640025990903183</v>
      </c>
      <c r="T349" s="558">
        <v>87.028301886792448</v>
      </c>
      <c r="U349" s="558">
        <v>78.48101265822784</v>
      </c>
      <c r="V349" s="558">
        <v>83.344803854094977</v>
      </c>
      <c r="W349" s="558">
        <v>96.631059983566146</v>
      </c>
      <c r="X349" s="2020">
        <v>69.463087248322154</v>
      </c>
      <c r="Y349" s="2058"/>
      <c r="Z349" s="2058"/>
      <c r="AA349" s="2058"/>
      <c r="AB349" s="2058"/>
      <c r="AC349" s="2058"/>
      <c r="AD349" s="2058"/>
      <c r="AE349" s="2058"/>
      <c r="AF349" s="2058"/>
      <c r="AG349" s="2058"/>
      <c r="AH349" s="2058"/>
      <c r="AI349" s="2058"/>
      <c r="AJ349" s="2058"/>
      <c r="AK349" s="2058"/>
      <c r="AL349" s="2058"/>
      <c r="AM349" s="2058"/>
      <c r="AN349" s="2058"/>
      <c r="AO349" s="2058"/>
      <c r="AP349" s="2058"/>
      <c r="AQ349" s="2058"/>
      <c r="AR349" s="2058"/>
      <c r="AS349" s="2058"/>
      <c r="AT349" s="2058"/>
      <c r="AU349" s="2058"/>
      <c r="AV349" s="2058"/>
      <c r="AW349" s="2058"/>
      <c r="AX349" s="2058"/>
      <c r="AY349" s="2058"/>
      <c r="AZ349" s="237"/>
      <c r="BA349" s="2406" t="s">
        <v>152</v>
      </c>
      <c r="BB349" s="177" t="s">
        <v>49</v>
      </c>
      <c r="BC349" s="649">
        <v>1778</v>
      </c>
      <c r="BD349" s="668">
        <v>2079</v>
      </c>
      <c r="BE349" s="668">
        <v>1981</v>
      </c>
      <c r="BF349" s="668">
        <v>1963</v>
      </c>
      <c r="BG349" s="687">
        <v>1871</v>
      </c>
      <c r="BH349" s="706">
        <v>1435</v>
      </c>
      <c r="BI349" s="668">
        <v>1347</v>
      </c>
      <c r="BJ349" s="668">
        <v>1371</v>
      </c>
      <c r="BK349" s="668">
        <v>1298</v>
      </c>
      <c r="BL349" s="687">
        <v>1273</v>
      </c>
      <c r="BM349" s="706">
        <v>507</v>
      </c>
      <c r="BN349" s="668">
        <v>565</v>
      </c>
      <c r="BO349" s="668">
        <v>642</v>
      </c>
      <c r="BP349" s="668">
        <v>611</v>
      </c>
      <c r="BQ349" s="687">
        <v>623</v>
      </c>
      <c r="BR349" s="706">
        <v>2054</v>
      </c>
      <c r="BS349" s="668">
        <v>1318</v>
      </c>
      <c r="BT349" s="668">
        <v>1845</v>
      </c>
      <c r="BU349" s="668">
        <v>1240</v>
      </c>
      <c r="BV349" s="668">
        <v>1211</v>
      </c>
      <c r="BW349" s="668">
        <v>1176</v>
      </c>
      <c r="BX349" s="2094">
        <v>828</v>
      </c>
      <c r="BY349" s="2110"/>
      <c r="BZ349" s="2110"/>
      <c r="CA349" s="2110"/>
      <c r="CB349" s="2110"/>
      <c r="CC349" s="2110"/>
      <c r="CD349" s="2110"/>
      <c r="CE349" s="2110"/>
      <c r="CF349" s="2110"/>
      <c r="CG349" s="2110"/>
      <c r="CH349" s="2110"/>
      <c r="CI349" s="2110"/>
      <c r="CJ349" s="2110"/>
      <c r="CK349" s="2110"/>
      <c r="CL349" s="2110"/>
      <c r="CM349" s="2110"/>
      <c r="CN349" s="2110"/>
      <c r="CO349" s="2110"/>
      <c r="CP349" s="2110"/>
      <c r="CQ349" s="2110"/>
      <c r="CR349" s="2110"/>
      <c r="CS349" s="2110"/>
      <c r="CT349" s="2110"/>
      <c r="CU349" s="2110"/>
      <c r="CV349" s="2110"/>
      <c r="CW349" s="2110"/>
      <c r="CX349" s="2110"/>
      <c r="CY349" s="2110"/>
      <c r="CZ349" s="1832"/>
    </row>
    <row r="350" s="130" customFormat="true" ht="15" customHeight="true" x14ac:dyDescent="0.2">
      <c r="A350" s="2615"/>
      <c r="B350" s="158" t="s">
        <v>48</v>
      </c>
      <c r="C350" s="538">
        <v>20.01799370220423</v>
      </c>
      <c r="D350" s="558">
        <v>13.338891204668613</v>
      </c>
      <c r="E350" s="558">
        <v>12.769704975781593</v>
      </c>
      <c r="F350" s="558">
        <v>13.447971781305116</v>
      </c>
      <c r="G350" s="578">
        <v>9.3507751937984498</v>
      </c>
      <c r="H350" s="598">
        <v>14.174641148325358</v>
      </c>
      <c r="I350" s="558">
        <v>12.075718015665798</v>
      </c>
      <c r="J350" s="558">
        <v>12.619502868068832</v>
      </c>
      <c r="K350" s="558">
        <v>14.153439153439153</v>
      </c>
      <c r="L350" s="578">
        <v>7.5526506899055921</v>
      </c>
      <c r="M350" s="598">
        <v>23.18181818181818</v>
      </c>
      <c r="N350" s="558">
        <v>19.170243204577968</v>
      </c>
      <c r="O350" s="558">
        <v>16.946959896507117</v>
      </c>
      <c r="P350" s="558">
        <v>14.185393258426968</v>
      </c>
      <c r="Q350" s="578">
        <v>13.351877607788595</v>
      </c>
      <c r="R350" s="598">
        <v>3.2956685499058378</v>
      </c>
      <c r="S350" s="558">
        <v>14.359974009096815</v>
      </c>
      <c r="T350" s="558">
        <v>12.971698113207546</v>
      </c>
      <c r="U350" s="558">
        <v>21.518987341772153</v>
      </c>
      <c r="V350" s="558">
        <v>16.655196145905023</v>
      </c>
      <c r="W350" s="558">
        <v>3.3689400164338537</v>
      </c>
      <c r="X350" s="2020">
        <v>30.536912751677853</v>
      </c>
      <c r="Y350" s="2058"/>
      <c r="Z350" s="2058"/>
      <c r="AA350" s="2058"/>
      <c r="AB350" s="2058"/>
      <c r="AC350" s="2058"/>
      <c r="AD350" s="2058"/>
      <c r="AE350" s="2058"/>
      <c r="AF350" s="2058"/>
      <c r="AG350" s="2058"/>
      <c r="AH350" s="2058"/>
      <c r="AI350" s="2058"/>
      <c r="AJ350" s="2058"/>
      <c r="AK350" s="2058"/>
      <c r="AL350" s="2058"/>
      <c r="AM350" s="2058"/>
      <c r="AN350" s="2058"/>
      <c r="AO350" s="2058"/>
      <c r="AP350" s="2058"/>
      <c r="AQ350" s="2058"/>
      <c r="AR350" s="2058"/>
      <c r="AS350" s="2058"/>
      <c r="AT350" s="2058"/>
      <c r="AU350" s="2058"/>
      <c r="AV350" s="2058"/>
      <c r="AW350" s="2058"/>
      <c r="AX350" s="2058"/>
      <c r="AY350" s="2058"/>
      <c r="AZ350" s="237"/>
      <c r="BA350" s="2405"/>
      <c r="BB350" s="177" t="s">
        <v>48</v>
      </c>
      <c r="BC350" s="649">
        <v>445</v>
      </c>
      <c r="BD350" s="668">
        <v>320</v>
      </c>
      <c r="BE350" s="668">
        <v>290</v>
      </c>
      <c r="BF350" s="668">
        <v>305</v>
      </c>
      <c r="BG350" s="687">
        <v>193</v>
      </c>
      <c r="BH350" s="706">
        <v>237</v>
      </c>
      <c r="BI350" s="668">
        <v>185</v>
      </c>
      <c r="BJ350" s="668">
        <v>198</v>
      </c>
      <c r="BK350" s="668">
        <v>214</v>
      </c>
      <c r="BL350" s="687">
        <v>104</v>
      </c>
      <c r="BM350" s="706">
        <v>153</v>
      </c>
      <c r="BN350" s="668">
        <v>134</v>
      </c>
      <c r="BO350" s="668">
        <v>131</v>
      </c>
      <c r="BP350" s="668">
        <v>101</v>
      </c>
      <c r="BQ350" s="687">
        <v>96</v>
      </c>
      <c r="BR350" s="706">
        <v>70</v>
      </c>
      <c r="BS350" s="668">
        <v>221</v>
      </c>
      <c r="BT350" s="668">
        <v>275</v>
      </c>
      <c r="BU350" s="668">
        <v>340</v>
      </c>
      <c r="BV350" s="668">
        <v>242</v>
      </c>
      <c r="BW350" s="668">
        <v>41</v>
      </c>
      <c r="BX350" s="2094">
        <v>364</v>
      </c>
      <c r="BY350" s="2110"/>
      <c r="BZ350" s="2110"/>
      <c r="CA350" s="2110"/>
      <c r="CB350" s="2110"/>
      <c r="CC350" s="2110"/>
      <c r="CD350" s="2110"/>
      <c r="CE350" s="2110"/>
      <c r="CF350" s="2110"/>
      <c r="CG350" s="2110"/>
      <c r="CH350" s="2110"/>
      <c r="CI350" s="2110"/>
      <c r="CJ350" s="2110"/>
      <c r="CK350" s="2110"/>
      <c r="CL350" s="2110"/>
      <c r="CM350" s="2110"/>
      <c r="CN350" s="2110"/>
      <c r="CO350" s="2110"/>
      <c r="CP350" s="2110"/>
      <c r="CQ350" s="2110"/>
      <c r="CR350" s="2110"/>
      <c r="CS350" s="2110"/>
      <c r="CT350" s="2110"/>
      <c r="CU350" s="2110"/>
      <c r="CV350" s="2110"/>
      <c r="CW350" s="2110"/>
      <c r="CX350" s="2110"/>
      <c r="CY350" s="2110"/>
      <c r="CZ350" s="1832"/>
    </row>
    <row r="351" s="130" customFormat="true" ht="15" customHeight="true" x14ac:dyDescent="0.2">
      <c r="A351" s="2615" t="s">
        <v>147</v>
      </c>
      <c r="B351" s="158" t="s">
        <v>49</v>
      </c>
      <c r="C351" s="538">
        <v>89.518668466036885</v>
      </c>
      <c r="D351" s="558">
        <v>94.414339308045015</v>
      </c>
      <c r="E351" s="558">
        <v>97.490092470277418</v>
      </c>
      <c r="F351" s="558">
        <v>99.250440917107582</v>
      </c>
      <c r="G351" s="578">
        <v>99.563953488372093</v>
      </c>
      <c r="H351" s="598">
        <v>95.933014354066984</v>
      </c>
      <c r="I351" s="558">
        <v>97.193211488250654</v>
      </c>
      <c r="J351" s="558">
        <v>98.980242192479281</v>
      </c>
      <c r="K351" s="558">
        <v>99.470899470899468</v>
      </c>
      <c r="L351" s="578">
        <v>99.709513435003629</v>
      </c>
      <c r="M351" s="598">
        <v>88.484848484848484</v>
      </c>
      <c r="N351" s="558">
        <v>89.127324749642341</v>
      </c>
      <c r="O351" s="558">
        <v>87.192755498059498</v>
      </c>
      <c r="P351" s="558">
        <v>93.960674157303373</v>
      </c>
      <c r="Q351" s="578">
        <v>97.635605006954108</v>
      </c>
      <c r="R351" s="598">
        <v>96.845574387947266</v>
      </c>
      <c r="S351" s="558">
        <v>93.892137751786876</v>
      </c>
      <c r="T351" s="558">
        <v>98.584905660377359</v>
      </c>
      <c r="U351" s="558">
        <v>96.962025316455694</v>
      </c>
      <c r="V351" s="558">
        <v>91.259463179628355</v>
      </c>
      <c r="W351" s="558">
        <v>95.398520953163512</v>
      </c>
      <c r="X351" s="2020">
        <v>97.651006711409394</v>
      </c>
      <c r="Y351" s="2058"/>
      <c r="Z351" s="2058"/>
      <c r="AA351" s="2058"/>
      <c r="AB351" s="2058"/>
      <c r="AC351" s="2058"/>
      <c r="AD351" s="2058"/>
      <c r="AE351" s="2058"/>
      <c r="AF351" s="2058"/>
      <c r="AG351" s="2058"/>
      <c r="AH351" s="2058"/>
      <c r="AI351" s="2058"/>
      <c r="AJ351" s="2058"/>
      <c r="AK351" s="2058"/>
      <c r="AL351" s="2058"/>
      <c r="AM351" s="2058"/>
      <c r="AN351" s="2058"/>
      <c r="AO351" s="2058"/>
      <c r="AP351" s="2058"/>
      <c r="AQ351" s="2058"/>
      <c r="AR351" s="2058"/>
      <c r="AS351" s="2058"/>
      <c r="AT351" s="2058"/>
      <c r="AU351" s="2058"/>
      <c r="AV351" s="2058"/>
      <c r="AW351" s="2058"/>
      <c r="AX351" s="2058"/>
      <c r="AY351" s="2058"/>
      <c r="AZ351" s="237"/>
      <c r="BA351" s="2406" t="s">
        <v>153</v>
      </c>
      <c r="BB351" s="177" t="s">
        <v>49</v>
      </c>
      <c r="BC351" s="649">
        <v>1990</v>
      </c>
      <c r="BD351" s="668">
        <v>2265</v>
      </c>
      <c r="BE351" s="668">
        <v>2214</v>
      </c>
      <c r="BF351" s="668">
        <v>2251</v>
      </c>
      <c r="BG351" s="687">
        <v>2055</v>
      </c>
      <c r="BH351" s="706">
        <v>1604</v>
      </c>
      <c r="BI351" s="668">
        <v>1489</v>
      </c>
      <c r="BJ351" s="668">
        <v>1553</v>
      </c>
      <c r="BK351" s="668">
        <v>1504</v>
      </c>
      <c r="BL351" s="687">
        <v>1373</v>
      </c>
      <c r="BM351" s="706">
        <v>584</v>
      </c>
      <c r="BN351" s="668">
        <v>623</v>
      </c>
      <c r="BO351" s="668">
        <v>674</v>
      </c>
      <c r="BP351" s="668">
        <v>669</v>
      </c>
      <c r="BQ351" s="687">
        <v>702</v>
      </c>
      <c r="BR351" s="706">
        <v>2057</v>
      </c>
      <c r="BS351" s="668">
        <v>1445</v>
      </c>
      <c r="BT351" s="668">
        <v>2090</v>
      </c>
      <c r="BU351" s="668">
        <v>1532</v>
      </c>
      <c r="BV351" s="668">
        <v>1326</v>
      </c>
      <c r="BW351" s="668">
        <v>1161</v>
      </c>
      <c r="BX351" s="2094">
        <v>1164</v>
      </c>
      <c r="BY351" s="2110"/>
      <c r="BZ351" s="2110"/>
      <c r="CA351" s="2110"/>
      <c r="CB351" s="2110"/>
      <c r="CC351" s="2110"/>
      <c r="CD351" s="2110"/>
      <c r="CE351" s="2110"/>
      <c r="CF351" s="2110"/>
      <c r="CG351" s="2110"/>
      <c r="CH351" s="2110"/>
      <c r="CI351" s="2110"/>
      <c r="CJ351" s="2110"/>
      <c r="CK351" s="2110"/>
      <c r="CL351" s="2110"/>
      <c r="CM351" s="2110"/>
      <c r="CN351" s="2110"/>
      <c r="CO351" s="2110"/>
      <c r="CP351" s="2110"/>
      <c r="CQ351" s="2110"/>
      <c r="CR351" s="2110"/>
      <c r="CS351" s="2110"/>
      <c r="CT351" s="2110"/>
      <c r="CU351" s="2110"/>
      <c r="CV351" s="2110"/>
      <c r="CW351" s="2110"/>
      <c r="CX351" s="2110"/>
      <c r="CY351" s="2110"/>
      <c r="CZ351" s="1832"/>
    </row>
    <row r="352" s="130" customFormat="true" ht="15" customHeight="true" x14ac:dyDescent="0.2">
      <c r="A352" s="2615"/>
      <c r="B352" s="158" t="s">
        <v>48</v>
      </c>
      <c r="C352" s="538">
        <v>10.481331533963113</v>
      </c>
      <c r="D352" s="558">
        <v>5.5856606919549812</v>
      </c>
      <c r="E352" s="558">
        <v>2.509907529722589</v>
      </c>
      <c r="F352" s="558">
        <v>0.74955908289241613</v>
      </c>
      <c r="G352" s="578">
        <v>0.43604651162790697</v>
      </c>
      <c r="H352" s="598">
        <v>4.0669856459330145</v>
      </c>
      <c r="I352" s="558">
        <v>2.8067885117493474</v>
      </c>
      <c r="J352" s="558">
        <v>1.0197578075207139</v>
      </c>
      <c r="K352" s="558">
        <v>0.52910052910052907</v>
      </c>
      <c r="L352" s="578">
        <v>0.29048656499636893</v>
      </c>
      <c r="M352" s="598">
        <v>11.515151515151516</v>
      </c>
      <c r="N352" s="558">
        <v>10.872675250357654</v>
      </c>
      <c r="O352" s="558">
        <v>12.807244501940493</v>
      </c>
      <c r="P352" s="558">
        <v>6.0393258426966296</v>
      </c>
      <c r="Q352" s="578">
        <v>2.364394993045897</v>
      </c>
      <c r="R352" s="598">
        <v>3.154425612052731</v>
      </c>
      <c r="S352" s="558">
        <v>6.1078622482131255</v>
      </c>
      <c r="T352" s="558">
        <v>1.4150943396226416</v>
      </c>
      <c r="U352" s="558">
        <v>3.0379746835443036</v>
      </c>
      <c r="V352" s="558">
        <v>8.7405368203716449</v>
      </c>
      <c r="W352" s="558">
        <v>4.6014790468364835</v>
      </c>
      <c r="X352" s="2020">
        <v>2.348993288590604</v>
      </c>
      <c r="Y352" s="2058"/>
      <c r="Z352" s="2058"/>
      <c r="AA352" s="2058"/>
      <c r="AB352" s="2058"/>
      <c r="AC352" s="2058"/>
      <c r="AD352" s="2058"/>
      <c r="AE352" s="2058"/>
      <c r="AF352" s="2058"/>
      <c r="AG352" s="2058"/>
      <c r="AH352" s="2058"/>
      <c r="AI352" s="2058"/>
      <c r="AJ352" s="2058"/>
      <c r="AK352" s="2058"/>
      <c r="AL352" s="2058"/>
      <c r="AM352" s="2058"/>
      <c r="AN352" s="2058"/>
      <c r="AO352" s="2058"/>
      <c r="AP352" s="2058"/>
      <c r="AQ352" s="2058"/>
      <c r="AR352" s="2058"/>
      <c r="AS352" s="2058"/>
      <c r="AT352" s="2058"/>
      <c r="AU352" s="2058"/>
      <c r="AV352" s="2058"/>
      <c r="AW352" s="2058"/>
      <c r="AX352" s="2058"/>
      <c r="AY352" s="2058"/>
      <c r="AZ352" s="237"/>
      <c r="BA352" s="2405"/>
      <c r="BB352" s="177" t="s">
        <v>48</v>
      </c>
      <c r="BC352" s="649">
        <v>233</v>
      </c>
      <c r="BD352" s="668">
        <v>134</v>
      </c>
      <c r="BE352" s="668">
        <v>57</v>
      </c>
      <c r="BF352" s="668">
        <v>17</v>
      </c>
      <c r="BG352" s="687">
        <v>9</v>
      </c>
      <c r="BH352" s="706">
        <v>68</v>
      </c>
      <c r="BI352" s="668">
        <v>43</v>
      </c>
      <c r="BJ352" s="668">
        <v>16</v>
      </c>
      <c r="BK352" s="668">
        <v>8</v>
      </c>
      <c r="BL352" s="687">
        <v>4</v>
      </c>
      <c r="BM352" s="706">
        <v>76</v>
      </c>
      <c r="BN352" s="668">
        <v>76</v>
      </c>
      <c r="BO352" s="668">
        <v>99</v>
      </c>
      <c r="BP352" s="668">
        <v>43</v>
      </c>
      <c r="BQ352" s="687">
        <v>17</v>
      </c>
      <c r="BR352" s="706">
        <v>67</v>
      </c>
      <c r="BS352" s="668">
        <v>94</v>
      </c>
      <c r="BT352" s="668">
        <v>30</v>
      </c>
      <c r="BU352" s="668">
        <v>48</v>
      </c>
      <c r="BV352" s="668">
        <v>127</v>
      </c>
      <c r="BW352" s="668">
        <v>56</v>
      </c>
      <c r="BX352" s="2094">
        <v>28</v>
      </c>
      <c r="BY352" s="2110"/>
      <c r="BZ352" s="2110"/>
      <c r="CA352" s="2110"/>
      <c r="CB352" s="2110"/>
      <c r="CC352" s="2110"/>
      <c r="CD352" s="2110"/>
      <c r="CE352" s="2110"/>
      <c r="CF352" s="2110"/>
      <c r="CG352" s="2110"/>
      <c r="CH352" s="2110"/>
      <c r="CI352" s="2110"/>
      <c r="CJ352" s="2110"/>
      <c r="CK352" s="2110"/>
      <c r="CL352" s="2110"/>
      <c r="CM352" s="2110"/>
      <c r="CN352" s="2110"/>
      <c r="CO352" s="2110"/>
      <c r="CP352" s="2110"/>
      <c r="CQ352" s="2110"/>
      <c r="CR352" s="2110"/>
      <c r="CS352" s="2110"/>
      <c r="CT352" s="2110"/>
      <c r="CU352" s="2110"/>
      <c r="CV352" s="2110"/>
      <c r="CW352" s="2110"/>
      <c r="CX352" s="2110"/>
      <c r="CY352" s="2110"/>
      <c r="CZ352" s="1832"/>
    </row>
    <row r="353" s="130" customFormat="true" ht="15" customHeight="true" x14ac:dyDescent="0.2">
      <c r="A353" s="2615" t="s">
        <v>137</v>
      </c>
      <c r="B353" s="158" t="s">
        <v>49</v>
      </c>
      <c r="C353" s="538">
        <v>75.348627980206928</v>
      </c>
      <c r="D353" s="558">
        <v>82.951229679032934</v>
      </c>
      <c r="E353" s="558">
        <v>91.105239982386607</v>
      </c>
      <c r="F353" s="558">
        <v>93.783068783068785</v>
      </c>
      <c r="G353" s="578">
        <v>94.622093023255815</v>
      </c>
      <c r="H353" s="598">
        <v>84.270334928229659</v>
      </c>
      <c r="I353" s="558">
        <v>91.64490861618799</v>
      </c>
      <c r="J353" s="558">
        <v>93.052899936265135</v>
      </c>
      <c r="K353" s="558">
        <v>94.378306878306887</v>
      </c>
      <c r="L353" s="578">
        <v>95.134350036310821</v>
      </c>
      <c r="M353" s="598">
        <v>72.121212121212125</v>
      </c>
      <c r="N353" s="558">
        <v>76.25178826895565</v>
      </c>
      <c r="O353" s="558">
        <v>73.479948253557566</v>
      </c>
      <c r="P353" s="558">
        <v>81.601123595505626</v>
      </c>
      <c r="Q353" s="578">
        <v>89.847009735744081</v>
      </c>
      <c r="R353" s="598">
        <v>83.239171374764595</v>
      </c>
      <c r="S353" s="558">
        <v>91.942820012995455</v>
      </c>
      <c r="T353" s="558">
        <v>95.235849056603769</v>
      </c>
      <c r="U353" s="558">
        <v>81.64556962025317</v>
      </c>
      <c r="V353" s="558">
        <v>81.073640743289744</v>
      </c>
      <c r="W353" s="558">
        <v>88.907148726376334</v>
      </c>
      <c r="X353" s="2020">
        <v>89.09395973154362</v>
      </c>
      <c r="Y353" s="2058"/>
      <c r="Z353" s="2058"/>
      <c r="AA353" s="2058"/>
      <c r="AB353" s="2058"/>
      <c r="AC353" s="2058"/>
      <c r="AD353" s="2058"/>
      <c r="AE353" s="2058"/>
      <c r="AF353" s="2058"/>
      <c r="AG353" s="2058"/>
      <c r="AH353" s="2058"/>
      <c r="AI353" s="2058"/>
      <c r="AJ353" s="2058"/>
      <c r="AK353" s="2058"/>
      <c r="AL353" s="2058"/>
      <c r="AM353" s="2058"/>
      <c r="AN353" s="2058"/>
      <c r="AO353" s="2058"/>
      <c r="AP353" s="2058"/>
      <c r="AQ353" s="2058"/>
      <c r="AR353" s="2058"/>
      <c r="AS353" s="2058"/>
      <c r="AT353" s="2058"/>
      <c r="AU353" s="2058"/>
      <c r="AV353" s="2058"/>
      <c r="AW353" s="2058"/>
      <c r="AX353" s="2058"/>
      <c r="AY353" s="2058"/>
      <c r="AZ353" s="237"/>
      <c r="BA353" s="2406" t="s">
        <v>142</v>
      </c>
      <c r="BB353" s="177" t="s">
        <v>49</v>
      </c>
      <c r="BC353" s="649">
        <v>1675</v>
      </c>
      <c r="BD353" s="668">
        <v>1990</v>
      </c>
      <c r="BE353" s="668">
        <v>2069</v>
      </c>
      <c r="BF353" s="668">
        <v>2127</v>
      </c>
      <c r="BG353" s="687">
        <v>1953</v>
      </c>
      <c r="BH353" s="706">
        <v>1409</v>
      </c>
      <c r="BI353" s="668">
        <v>1404</v>
      </c>
      <c r="BJ353" s="668">
        <v>1460</v>
      </c>
      <c r="BK353" s="668">
        <v>1427</v>
      </c>
      <c r="BL353" s="687">
        <v>1310</v>
      </c>
      <c r="BM353" s="706">
        <v>476</v>
      </c>
      <c r="BN353" s="668">
        <v>533</v>
      </c>
      <c r="BO353" s="668">
        <v>568</v>
      </c>
      <c r="BP353" s="668">
        <v>581</v>
      </c>
      <c r="BQ353" s="687">
        <v>646</v>
      </c>
      <c r="BR353" s="706">
        <v>1768</v>
      </c>
      <c r="BS353" s="668">
        <v>1415</v>
      </c>
      <c r="BT353" s="668">
        <v>2019</v>
      </c>
      <c r="BU353" s="668">
        <v>1290</v>
      </c>
      <c r="BV353" s="668">
        <v>1178</v>
      </c>
      <c r="BW353" s="668">
        <v>1082</v>
      </c>
      <c r="BX353" s="2094">
        <v>1062</v>
      </c>
      <c r="BY353" s="2110"/>
      <c r="BZ353" s="2110"/>
      <c r="CA353" s="2110"/>
      <c r="CB353" s="2110"/>
      <c r="CC353" s="2110"/>
      <c r="CD353" s="2110"/>
      <c r="CE353" s="2110"/>
      <c r="CF353" s="2110"/>
      <c r="CG353" s="2110"/>
      <c r="CH353" s="2110"/>
      <c r="CI353" s="2110"/>
      <c r="CJ353" s="2110"/>
      <c r="CK353" s="2110"/>
      <c r="CL353" s="2110"/>
      <c r="CM353" s="2110"/>
      <c r="CN353" s="2110"/>
      <c r="CO353" s="2110"/>
      <c r="CP353" s="2110"/>
      <c r="CQ353" s="2110"/>
      <c r="CR353" s="2110"/>
      <c r="CS353" s="2110"/>
      <c r="CT353" s="2110"/>
      <c r="CU353" s="2110"/>
      <c r="CV353" s="2110"/>
      <c r="CW353" s="2110"/>
      <c r="CX353" s="2110"/>
      <c r="CY353" s="2110"/>
      <c r="CZ353" s="1832"/>
    </row>
    <row r="354" s="130" customFormat="true" ht="15" customHeight="true" x14ac:dyDescent="0.2">
      <c r="A354" s="2616"/>
      <c r="B354" s="159" t="s">
        <v>48</v>
      </c>
      <c r="C354" s="539">
        <v>24.651372019793072</v>
      </c>
      <c r="D354" s="559">
        <v>17.048770320967069</v>
      </c>
      <c r="E354" s="559">
        <v>8.8947600176133861</v>
      </c>
      <c r="F354" s="559">
        <v>6.2169312169312168</v>
      </c>
      <c r="G354" s="579">
        <v>5.3779069767441863</v>
      </c>
      <c r="H354" s="599">
        <v>15.729665071770334</v>
      </c>
      <c r="I354" s="559">
        <v>8.3550913838120113</v>
      </c>
      <c r="J354" s="559">
        <v>6.9471000637348626</v>
      </c>
      <c r="K354" s="559">
        <v>5.621693121693121</v>
      </c>
      <c r="L354" s="579">
        <v>4.8656499636891795</v>
      </c>
      <c r="M354" s="599">
        <v>27.878787878787882</v>
      </c>
      <c r="N354" s="559">
        <v>23.74821173104435</v>
      </c>
      <c r="O354" s="559">
        <v>26.52005174644243</v>
      </c>
      <c r="P354" s="559">
        <v>18.398876404494384</v>
      </c>
      <c r="Q354" s="579">
        <v>10.15299026425591</v>
      </c>
      <c r="R354" s="599">
        <v>16.760828625235405</v>
      </c>
      <c r="S354" s="559">
        <v>8.0571799870045488</v>
      </c>
      <c r="T354" s="559">
        <v>4.7641509433962268</v>
      </c>
      <c r="U354" s="559">
        <v>18.354430379746837</v>
      </c>
      <c r="V354" s="559">
        <v>18.926359256710253</v>
      </c>
      <c r="W354" s="559">
        <v>11.092851273623666</v>
      </c>
      <c r="X354" s="2021">
        <v>10.906040268456376</v>
      </c>
      <c r="Y354" s="2059"/>
      <c r="Z354" s="2059"/>
      <c r="AA354" s="2059"/>
      <c r="AB354" s="2059"/>
      <c r="AC354" s="2059"/>
      <c r="AD354" s="2059"/>
      <c r="AE354" s="2059"/>
      <c r="AF354" s="2059"/>
      <c r="AG354" s="2059"/>
      <c r="AH354" s="2059"/>
      <c r="AI354" s="2059"/>
      <c r="AJ354" s="2059"/>
      <c r="AK354" s="2059"/>
      <c r="AL354" s="2059"/>
      <c r="AM354" s="2059"/>
      <c r="AN354" s="2059"/>
      <c r="AO354" s="2059"/>
      <c r="AP354" s="2059"/>
      <c r="AQ354" s="2059"/>
      <c r="AR354" s="2059"/>
      <c r="AS354" s="2059"/>
      <c r="AT354" s="2059"/>
      <c r="AU354" s="2059"/>
      <c r="AV354" s="2059"/>
      <c r="AW354" s="2059"/>
      <c r="AX354" s="2059"/>
      <c r="AY354" s="2059"/>
      <c r="AZ354" s="237"/>
      <c r="BA354" s="2407"/>
      <c r="BB354" s="178" t="s">
        <v>48</v>
      </c>
      <c r="BC354" s="650">
        <v>548</v>
      </c>
      <c r="BD354" s="669">
        <v>409</v>
      </c>
      <c r="BE354" s="669">
        <v>202</v>
      </c>
      <c r="BF354" s="669">
        <v>141</v>
      </c>
      <c r="BG354" s="688">
        <v>111</v>
      </c>
      <c r="BH354" s="707">
        <v>263</v>
      </c>
      <c r="BI354" s="669">
        <v>128</v>
      </c>
      <c r="BJ354" s="669">
        <v>109</v>
      </c>
      <c r="BK354" s="669">
        <v>85</v>
      </c>
      <c r="BL354" s="688">
        <v>67</v>
      </c>
      <c r="BM354" s="707">
        <v>184</v>
      </c>
      <c r="BN354" s="669">
        <v>166</v>
      </c>
      <c r="BO354" s="669">
        <v>205</v>
      </c>
      <c r="BP354" s="669">
        <v>131</v>
      </c>
      <c r="BQ354" s="688">
        <v>73</v>
      </c>
      <c r="BR354" s="707">
        <v>356</v>
      </c>
      <c r="BS354" s="669">
        <v>124</v>
      </c>
      <c r="BT354" s="669">
        <v>101</v>
      </c>
      <c r="BU354" s="669">
        <v>290</v>
      </c>
      <c r="BV354" s="669">
        <v>275</v>
      </c>
      <c r="BW354" s="669">
        <v>135</v>
      </c>
      <c r="BX354" s="2095">
        <v>130</v>
      </c>
      <c r="BY354" s="2111"/>
      <c r="BZ354" s="2111"/>
      <c r="CA354" s="2111"/>
      <c r="CB354" s="2111"/>
      <c r="CC354" s="2111"/>
      <c r="CD354" s="2111"/>
      <c r="CE354" s="2111"/>
      <c r="CF354" s="2111"/>
      <c r="CG354" s="2111"/>
      <c r="CH354" s="2111"/>
      <c r="CI354" s="2111"/>
      <c r="CJ354" s="2111"/>
      <c r="CK354" s="2111"/>
      <c r="CL354" s="2111"/>
      <c r="CM354" s="2111"/>
      <c r="CN354" s="2111"/>
      <c r="CO354" s="2111"/>
      <c r="CP354" s="2111"/>
      <c r="CQ354" s="2111"/>
      <c r="CR354" s="2111"/>
      <c r="CS354" s="2111"/>
      <c r="CT354" s="2111"/>
      <c r="CU354" s="2111"/>
      <c r="CV354" s="2111"/>
      <c r="CW354" s="2111"/>
      <c r="CX354" s="2111"/>
      <c r="CY354" s="2111"/>
      <c r="CZ354" s="1833"/>
    </row>
    <row r="355" s="270" customFormat="true" ht="15" customHeight="true" x14ac:dyDescent="0.2">
      <c r="A355" s="135"/>
      <c r="B355" s="135"/>
      <c r="C355" s="135"/>
      <c r="D355" s="135"/>
      <c r="E355" s="135"/>
      <c r="F355" s="135"/>
      <c r="G355" s="135"/>
      <c r="Y355" s="238"/>
      <c r="Z355" s="238"/>
      <c r="AA355" s="238"/>
      <c r="AB355" s="238"/>
      <c r="AC355" s="238"/>
      <c r="AD355" s="238"/>
      <c r="AE355" s="238"/>
      <c r="AF355" s="238"/>
      <c r="AG355" s="238"/>
      <c r="AH355" s="238"/>
      <c r="AI355" s="238"/>
      <c r="AJ355" s="238"/>
      <c r="AK355" s="238"/>
      <c r="AL355" s="238"/>
      <c r="AM355" s="238"/>
      <c r="AN355" s="238"/>
      <c r="AO355" s="238"/>
      <c r="AP355" s="238"/>
      <c r="AQ355" s="238"/>
      <c r="AR355" s="238"/>
      <c r="AS355" s="238"/>
      <c r="AT355" s="238"/>
      <c r="AU355" s="238"/>
      <c r="AV355" s="238"/>
      <c r="AW355" s="238"/>
      <c r="AX355" s="238"/>
      <c r="AY355" s="238"/>
      <c r="AZ355" s="238"/>
      <c r="BB355" s="135"/>
      <c r="BC355" s="437"/>
      <c r="BD355" s="437"/>
      <c r="BE355" s="437"/>
      <c r="BF355" s="437"/>
      <c r="BG355" s="437"/>
      <c r="BH355" s="437"/>
      <c r="BI355" s="437"/>
      <c r="BJ355" s="437"/>
      <c r="BK355" s="437"/>
      <c r="BL355" s="437"/>
      <c r="BM355" s="437"/>
      <c r="BN355" s="437"/>
      <c r="BO355" s="437"/>
      <c r="BP355" s="437"/>
      <c r="BQ355" s="437"/>
      <c r="BR355" s="437"/>
      <c r="BS355" s="437"/>
      <c r="BT355" s="437"/>
      <c r="BU355" s="437"/>
      <c r="BV355" s="437"/>
      <c r="BW355" s="437"/>
      <c r="BX355" s="437"/>
      <c r="BY355" s="438"/>
      <c r="BZ355" s="438"/>
      <c r="CA355" s="438"/>
      <c r="CB355" s="438"/>
      <c r="CC355" s="438"/>
      <c r="CD355" s="438"/>
      <c r="CE355" s="438"/>
      <c r="CF355" s="438"/>
      <c r="CG355" s="438"/>
      <c r="CH355" s="438"/>
      <c r="CI355" s="438"/>
      <c r="CJ355" s="438"/>
      <c r="CK355" s="438"/>
      <c r="CL355" s="438"/>
      <c r="CM355" s="438"/>
      <c r="CN355" s="438"/>
      <c r="CO355" s="438"/>
      <c r="CP355" s="438"/>
      <c r="CQ355" s="438"/>
      <c r="CR355" s="438"/>
      <c r="CS355" s="438"/>
      <c r="CT355" s="438"/>
      <c r="CU355" s="438"/>
      <c r="CV355" s="438"/>
      <c r="CW355" s="438"/>
      <c r="CX355" s="438"/>
      <c r="CY355" s="438"/>
      <c r="CZ355" s="438"/>
    </row>
    <row r="356" s="270" customFormat="true" ht="15" customHeight="true" x14ac:dyDescent="0.2">
      <c r="A356" s="135"/>
      <c r="B356" s="135"/>
      <c r="C356" s="135"/>
      <c r="D356" s="135"/>
      <c r="E356" s="135"/>
      <c r="F356" s="135"/>
      <c r="G356" s="135"/>
      <c r="Y356" s="238"/>
      <c r="Z356" s="238"/>
      <c r="AA356" s="238"/>
      <c r="AB356" s="238"/>
      <c r="AC356" s="238"/>
      <c r="AD356" s="238"/>
      <c r="AE356" s="238"/>
      <c r="AF356" s="238"/>
      <c r="AG356" s="238"/>
      <c r="AH356" s="238"/>
      <c r="AI356" s="238"/>
      <c r="AJ356" s="238"/>
      <c r="AK356" s="238"/>
      <c r="AL356" s="238"/>
      <c r="AM356" s="238"/>
      <c r="AN356" s="238"/>
      <c r="AO356" s="238"/>
      <c r="AP356" s="238"/>
      <c r="AQ356" s="238"/>
      <c r="AR356" s="238"/>
      <c r="AS356" s="238"/>
      <c r="AT356" s="238"/>
      <c r="AU356" s="238"/>
      <c r="AV356" s="238"/>
      <c r="AW356" s="238"/>
      <c r="AX356" s="238"/>
      <c r="AY356" s="238"/>
      <c r="AZ356" s="238"/>
      <c r="BB356" s="135"/>
      <c r="BY356" s="238"/>
      <c r="BZ356" s="238"/>
      <c r="CA356" s="238"/>
      <c r="CB356" s="238"/>
      <c r="CC356" s="238"/>
      <c r="CD356" s="238"/>
      <c r="CE356" s="238"/>
      <c r="CF356" s="238"/>
      <c r="CG356" s="238"/>
      <c r="CH356" s="238"/>
      <c r="CI356" s="238"/>
      <c r="CJ356" s="238"/>
      <c r="CK356" s="238"/>
      <c r="CL356" s="238"/>
      <c r="CM356" s="238"/>
      <c r="CN356" s="238"/>
      <c r="CO356" s="238"/>
      <c r="CP356" s="238"/>
      <c r="CQ356" s="238"/>
      <c r="CR356" s="238"/>
      <c r="CS356" s="238"/>
      <c r="CT356" s="238"/>
      <c r="CU356" s="238"/>
      <c r="CV356" s="238"/>
      <c r="CW356" s="238"/>
      <c r="CX356" s="238"/>
      <c r="CY356" s="238"/>
      <c r="CZ356" s="238"/>
    </row>
    <row r="357" s="270" customFormat="true" ht="15" customHeight="true" x14ac:dyDescent="0.2">
      <c r="A357" s="135"/>
      <c r="B357" s="135"/>
      <c r="C357" s="135"/>
      <c r="D357" s="135"/>
      <c r="E357" s="135"/>
      <c r="F357" s="135"/>
      <c r="G357" s="135"/>
      <c r="Y357" s="238"/>
      <c r="Z357" s="238"/>
      <c r="AA357" s="238"/>
      <c r="AB357" s="238"/>
      <c r="AC357" s="238"/>
      <c r="AD357" s="238"/>
      <c r="AE357" s="238"/>
      <c r="AF357" s="238"/>
      <c r="AG357" s="238"/>
      <c r="AH357" s="238"/>
      <c r="AI357" s="238"/>
      <c r="AJ357" s="238"/>
      <c r="AK357" s="238"/>
      <c r="AL357" s="238"/>
      <c r="AM357" s="238"/>
      <c r="AN357" s="238"/>
      <c r="AO357" s="238"/>
      <c r="AP357" s="238"/>
      <c r="AQ357" s="238"/>
      <c r="AR357" s="238"/>
      <c r="AS357" s="238"/>
      <c r="AT357" s="238"/>
      <c r="AU357" s="238"/>
      <c r="AV357" s="238"/>
      <c r="AW357" s="238"/>
      <c r="AX357" s="238"/>
      <c r="AY357" s="238"/>
      <c r="AZ357" s="238"/>
      <c r="BB357" s="135"/>
      <c r="BY357" s="238"/>
      <c r="BZ357" s="238"/>
      <c r="CA357" s="238"/>
      <c r="CB357" s="238"/>
      <c r="CC357" s="238"/>
      <c r="CD357" s="238"/>
      <c r="CE357" s="238"/>
      <c r="CF357" s="238"/>
      <c r="CG357" s="238"/>
      <c r="CH357" s="238"/>
      <c r="CI357" s="238"/>
      <c r="CJ357" s="238"/>
      <c r="CK357" s="238"/>
      <c r="CL357" s="238"/>
      <c r="CM357" s="238"/>
      <c r="CN357" s="238"/>
      <c r="CO357" s="238"/>
      <c r="CP357" s="238"/>
      <c r="CQ357" s="238"/>
      <c r="CR357" s="238"/>
      <c r="CS357" s="238"/>
      <c r="CT357" s="238"/>
      <c r="CU357" s="238"/>
      <c r="CV357" s="238"/>
      <c r="CW357" s="238"/>
      <c r="CX357" s="238"/>
      <c r="CY357" s="238"/>
      <c r="CZ357" s="238"/>
    </row>
    <row r="358" s="270" customFormat="true" ht="15" customHeight="true" x14ac:dyDescent="0.2">
      <c r="A358" s="135"/>
      <c r="B358" s="135"/>
      <c r="C358" s="135"/>
      <c r="D358" s="135"/>
      <c r="E358" s="135"/>
      <c r="F358" s="135"/>
      <c r="G358" s="135"/>
      <c r="Y358" s="238"/>
      <c r="Z358" s="238"/>
      <c r="AA358" s="238"/>
      <c r="AB358" s="238"/>
      <c r="AC358" s="238"/>
      <c r="AD358" s="238"/>
      <c r="AE358" s="238"/>
      <c r="AF358" s="238"/>
      <c r="AG358" s="238"/>
      <c r="AH358" s="238"/>
      <c r="AI358" s="238"/>
      <c r="AJ358" s="238"/>
      <c r="AK358" s="238"/>
      <c r="AL358" s="238"/>
      <c r="AM358" s="238"/>
      <c r="AN358" s="238"/>
      <c r="AO358" s="238"/>
      <c r="AP358" s="238"/>
      <c r="AQ358" s="238"/>
      <c r="AR358" s="238"/>
      <c r="AS358" s="238"/>
      <c r="AT358" s="238"/>
      <c r="AU358" s="238"/>
      <c r="AV358" s="238"/>
      <c r="AW358" s="238"/>
      <c r="AX358" s="238"/>
      <c r="AY358" s="238"/>
      <c r="AZ358" s="238"/>
      <c r="BB358" s="135"/>
      <c r="BY358" s="238"/>
      <c r="BZ358" s="238"/>
      <c r="CA358" s="238"/>
      <c r="CB358" s="238"/>
      <c r="CC358" s="238"/>
      <c r="CD358" s="238"/>
      <c r="CE358" s="238"/>
      <c r="CF358" s="238"/>
      <c r="CG358" s="238"/>
      <c r="CH358" s="238"/>
      <c r="CI358" s="238"/>
      <c r="CJ358" s="238"/>
      <c r="CK358" s="238"/>
      <c r="CL358" s="238"/>
      <c r="CM358" s="238"/>
      <c r="CN358" s="238"/>
      <c r="CO358" s="238"/>
      <c r="CP358" s="238"/>
      <c r="CQ358" s="238"/>
      <c r="CR358" s="238"/>
      <c r="CS358" s="238"/>
      <c r="CT358" s="238"/>
      <c r="CU358" s="238"/>
      <c r="CV358" s="238"/>
      <c r="CW358" s="238"/>
      <c r="CX358" s="238"/>
      <c r="CY358" s="238"/>
      <c r="CZ358" s="238"/>
    </row>
    <row r="359" s="270" customFormat="true" ht="15" customHeight="true" x14ac:dyDescent="0.2">
      <c r="A359" s="135"/>
      <c r="B359" s="135"/>
      <c r="C359" s="135"/>
      <c r="D359" s="135"/>
      <c r="E359" s="135"/>
      <c r="F359" s="135"/>
      <c r="G359" s="135"/>
      <c r="Y359" s="238"/>
      <c r="Z359" s="238"/>
      <c r="AA359" s="238"/>
      <c r="AB359" s="238"/>
      <c r="AC359" s="238"/>
      <c r="AD359" s="238"/>
      <c r="AE359" s="238"/>
      <c r="AF359" s="238"/>
      <c r="AG359" s="238"/>
      <c r="AH359" s="238"/>
      <c r="AI359" s="238"/>
      <c r="AJ359" s="238"/>
      <c r="AK359" s="238"/>
      <c r="AL359" s="238"/>
      <c r="AM359" s="238"/>
      <c r="AN359" s="238"/>
      <c r="AO359" s="238"/>
      <c r="AP359" s="238"/>
      <c r="AQ359" s="238"/>
      <c r="AR359" s="238"/>
      <c r="AS359" s="238"/>
      <c r="AT359" s="238"/>
      <c r="AU359" s="238"/>
      <c r="AV359" s="238"/>
      <c r="AW359" s="238"/>
      <c r="AX359" s="238"/>
      <c r="AY359" s="238"/>
      <c r="AZ359" s="238"/>
      <c r="BB359" s="135"/>
      <c r="BY359" s="238"/>
      <c r="BZ359" s="238"/>
      <c r="CA359" s="238"/>
      <c r="CB359" s="238"/>
      <c r="CC359" s="238"/>
      <c r="CD359" s="238"/>
      <c r="CE359" s="238"/>
      <c r="CF359" s="238"/>
      <c r="CG359" s="238"/>
      <c r="CH359" s="238"/>
      <c r="CI359" s="238"/>
      <c r="CJ359" s="238"/>
      <c r="CK359" s="238"/>
      <c r="CL359" s="238"/>
      <c r="CM359" s="238"/>
      <c r="CN359" s="238"/>
      <c r="CO359" s="238"/>
      <c r="CP359" s="238"/>
      <c r="CQ359" s="238"/>
      <c r="CR359" s="238"/>
      <c r="CS359" s="238"/>
      <c r="CT359" s="238"/>
      <c r="CU359" s="238"/>
      <c r="CV359" s="238"/>
      <c r="CW359" s="238"/>
      <c r="CX359" s="238"/>
      <c r="CY359" s="238"/>
      <c r="CZ359" s="238"/>
    </row>
    <row r="360" s="270" customFormat="true" ht="15" customHeight="true" x14ac:dyDescent="0.2">
      <c r="A360" s="135"/>
      <c r="B360" s="135"/>
      <c r="C360" s="135"/>
      <c r="D360" s="135"/>
      <c r="E360" s="135"/>
      <c r="F360" s="135"/>
      <c r="G360" s="135"/>
      <c r="Y360" s="238"/>
      <c r="Z360" s="238"/>
      <c r="AA360" s="238"/>
      <c r="AB360" s="238"/>
      <c r="AC360" s="238"/>
      <c r="AD360" s="238"/>
      <c r="AE360" s="238"/>
      <c r="AF360" s="238"/>
      <c r="AG360" s="238"/>
      <c r="AH360" s="238"/>
      <c r="AI360" s="238"/>
      <c r="AJ360" s="238"/>
      <c r="AK360" s="238"/>
      <c r="AL360" s="238"/>
      <c r="AM360" s="238"/>
      <c r="AN360" s="238"/>
      <c r="AO360" s="238"/>
      <c r="AP360" s="238"/>
      <c r="AQ360" s="238"/>
      <c r="AR360" s="238"/>
      <c r="AS360" s="238"/>
      <c r="AT360" s="238"/>
      <c r="AU360" s="238"/>
      <c r="AV360" s="238"/>
      <c r="AW360" s="238"/>
      <c r="AX360" s="238"/>
      <c r="AY360" s="238"/>
      <c r="AZ360" s="238"/>
      <c r="BB360" s="135"/>
      <c r="BY360" s="238"/>
      <c r="BZ360" s="238"/>
      <c r="CA360" s="238"/>
      <c r="CB360" s="238"/>
      <c r="CC360" s="238"/>
      <c r="CD360" s="238"/>
      <c r="CE360" s="238"/>
      <c r="CF360" s="238"/>
      <c r="CG360" s="238"/>
      <c r="CH360" s="238"/>
      <c r="CI360" s="238"/>
      <c r="CJ360" s="238"/>
      <c r="CK360" s="238"/>
      <c r="CL360" s="238"/>
      <c r="CM360" s="238"/>
      <c r="CN360" s="238"/>
      <c r="CO360" s="238"/>
      <c r="CP360" s="238"/>
      <c r="CQ360" s="238"/>
      <c r="CR360" s="238"/>
      <c r="CS360" s="238"/>
      <c r="CT360" s="238"/>
      <c r="CU360" s="238"/>
      <c r="CV360" s="238"/>
      <c r="CW360" s="238"/>
      <c r="CX360" s="238"/>
      <c r="CY360" s="238"/>
      <c r="CZ360" s="238"/>
    </row>
    <row r="361" s="270" customFormat="true" ht="15" customHeight="true" x14ac:dyDescent="0.2">
      <c r="A361" s="135"/>
      <c r="B361" s="135"/>
      <c r="C361" s="135"/>
      <c r="D361" s="135"/>
      <c r="E361" s="135"/>
      <c r="F361" s="135"/>
      <c r="G361" s="135"/>
      <c r="Y361" s="238"/>
      <c r="Z361" s="238"/>
      <c r="AA361" s="238"/>
      <c r="AB361" s="238"/>
      <c r="AC361" s="238"/>
      <c r="AD361" s="238"/>
      <c r="AE361" s="238"/>
      <c r="AF361" s="238"/>
      <c r="AG361" s="238"/>
      <c r="AH361" s="238"/>
      <c r="AI361" s="238"/>
      <c r="AJ361" s="238"/>
      <c r="AK361" s="238"/>
      <c r="AL361" s="238"/>
      <c r="AM361" s="238"/>
      <c r="AN361" s="238"/>
      <c r="AO361" s="238"/>
      <c r="AP361" s="238"/>
      <c r="AQ361" s="238"/>
      <c r="AR361" s="238"/>
      <c r="AS361" s="238"/>
      <c r="AT361" s="238"/>
      <c r="AU361" s="238"/>
      <c r="AV361" s="238"/>
      <c r="AW361" s="238"/>
      <c r="AX361" s="238"/>
      <c r="AY361" s="238"/>
      <c r="AZ361" s="238"/>
      <c r="BB361" s="135"/>
      <c r="BY361" s="238"/>
      <c r="BZ361" s="238"/>
      <c r="CA361" s="238"/>
      <c r="CB361" s="238"/>
      <c r="CC361" s="238"/>
      <c r="CD361" s="238"/>
      <c r="CE361" s="238"/>
      <c r="CF361" s="238"/>
      <c r="CG361" s="238"/>
      <c r="CH361" s="238"/>
      <c r="CI361" s="238"/>
      <c r="CJ361" s="238"/>
      <c r="CK361" s="238"/>
      <c r="CL361" s="238"/>
      <c r="CM361" s="238"/>
      <c r="CN361" s="238"/>
      <c r="CO361" s="238"/>
      <c r="CP361" s="238"/>
      <c r="CQ361" s="238"/>
      <c r="CR361" s="238"/>
      <c r="CS361" s="238"/>
      <c r="CT361" s="238"/>
      <c r="CU361" s="238"/>
      <c r="CV361" s="238"/>
      <c r="CW361" s="238"/>
      <c r="CX361" s="238"/>
      <c r="CY361" s="238"/>
      <c r="CZ361" s="238"/>
    </row>
    <row r="362" s="270" customFormat="true" ht="15" customHeight="true" x14ac:dyDescent="0.2">
      <c r="A362" s="135"/>
      <c r="B362" s="135"/>
      <c r="C362" s="135"/>
      <c r="D362" s="135"/>
      <c r="E362" s="135"/>
      <c r="F362" s="135"/>
      <c r="G362" s="135"/>
      <c r="Y362" s="238"/>
      <c r="Z362" s="238"/>
      <c r="AA362" s="238"/>
      <c r="AB362" s="238"/>
      <c r="AC362" s="238"/>
      <c r="AD362" s="238"/>
      <c r="AE362" s="238"/>
      <c r="AF362" s="238"/>
      <c r="AG362" s="238"/>
      <c r="AH362" s="238"/>
      <c r="AI362" s="238"/>
      <c r="AJ362" s="238"/>
      <c r="AK362" s="238"/>
      <c r="AL362" s="238"/>
      <c r="AM362" s="238"/>
      <c r="AN362" s="238"/>
      <c r="AO362" s="238"/>
      <c r="AP362" s="238"/>
      <c r="AQ362" s="238"/>
      <c r="AR362" s="238"/>
      <c r="AS362" s="238"/>
      <c r="AT362" s="238"/>
      <c r="AU362" s="238"/>
      <c r="AV362" s="238"/>
      <c r="AW362" s="238"/>
      <c r="AX362" s="238"/>
      <c r="AY362" s="238"/>
      <c r="AZ362" s="238"/>
      <c r="BB362" s="135"/>
      <c r="BY362" s="238"/>
      <c r="BZ362" s="238"/>
      <c r="CA362" s="238"/>
      <c r="CB362" s="238"/>
      <c r="CC362" s="238"/>
      <c r="CD362" s="238"/>
      <c r="CE362" s="238"/>
      <c r="CF362" s="238"/>
      <c r="CG362" s="238"/>
      <c r="CH362" s="238"/>
      <c r="CI362" s="238"/>
      <c r="CJ362" s="238"/>
      <c r="CK362" s="238"/>
      <c r="CL362" s="238"/>
      <c r="CM362" s="238"/>
      <c r="CN362" s="238"/>
      <c r="CO362" s="238"/>
      <c r="CP362" s="238"/>
      <c r="CQ362" s="238"/>
      <c r="CR362" s="238"/>
      <c r="CS362" s="238"/>
      <c r="CT362" s="238"/>
      <c r="CU362" s="238"/>
      <c r="CV362" s="238"/>
      <c r="CW362" s="238"/>
      <c r="CX362" s="238"/>
      <c r="CY362" s="238"/>
      <c r="CZ362" s="238"/>
    </row>
    <row r="363" s="270" customFormat="true" ht="15" customHeight="true" x14ac:dyDescent="0.2">
      <c r="A363" s="135"/>
      <c r="B363" s="135"/>
      <c r="C363" s="135"/>
      <c r="D363" s="135"/>
      <c r="E363" s="135"/>
      <c r="F363" s="135"/>
      <c r="G363" s="135"/>
      <c r="Y363" s="238"/>
      <c r="Z363" s="238"/>
      <c r="AA363" s="238"/>
      <c r="AB363" s="238"/>
      <c r="AC363" s="238"/>
      <c r="AD363" s="238"/>
      <c r="AE363" s="238"/>
      <c r="AF363" s="238"/>
      <c r="AG363" s="238"/>
      <c r="AH363" s="238"/>
      <c r="AI363" s="238"/>
      <c r="AJ363" s="238"/>
      <c r="AK363" s="238"/>
      <c r="AL363" s="238"/>
      <c r="AM363" s="238"/>
      <c r="AN363" s="238"/>
      <c r="AO363" s="238"/>
      <c r="AP363" s="238"/>
      <c r="AQ363" s="238"/>
      <c r="AR363" s="238"/>
      <c r="AS363" s="238"/>
      <c r="AT363" s="238"/>
      <c r="AU363" s="238"/>
      <c r="AV363" s="238"/>
      <c r="AW363" s="238"/>
      <c r="AX363" s="238"/>
      <c r="AY363" s="238"/>
      <c r="AZ363" s="238"/>
      <c r="BB363" s="135"/>
      <c r="BY363" s="238"/>
      <c r="BZ363" s="238"/>
      <c r="CA363" s="238"/>
      <c r="CB363" s="238"/>
      <c r="CC363" s="238"/>
      <c r="CD363" s="238"/>
      <c r="CE363" s="238"/>
      <c r="CF363" s="238"/>
      <c r="CG363" s="238"/>
      <c r="CH363" s="238"/>
      <c r="CI363" s="238"/>
      <c r="CJ363" s="238"/>
      <c r="CK363" s="238"/>
      <c r="CL363" s="238"/>
      <c r="CM363" s="238"/>
      <c r="CN363" s="238"/>
      <c r="CO363" s="238"/>
      <c r="CP363" s="238"/>
      <c r="CQ363" s="238"/>
      <c r="CR363" s="238"/>
      <c r="CS363" s="238"/>
      <c r="CT363" s="238"/>
      <c r="CU363" s="238"/>
      <c r="CV363" s="238"/>
      <c r="CW363" s="238"/>
      <c r="CX363" s="238"/>
      <c r="CY363" s="238"/>
      <c r="CZ363" s="238"/>
    </row>
    <row r="364" s="270" customFormat="true" ht="15" customHeight="true" x14ac:dyDescent="0.2">
      <c r="A364" s="135"/>
      <c r="B364" s="135"/>
      <c r="C364" s="135"/>
      <c r="D364" s="135"/>
      <c r="E364" s="135"/>
      <c r="F364" s="135"/>
      <c r="G364" s="135"/>
      <c r="Y364" s="238"/>
      <c r="Z364" s="238"/>
      <c r="AA364" s="238"/>
      <c r="AB364" s="238"/>
      <c r="AC364" s="238"/>
      <c r="AD364" s="238"/>
      <c r="AE364" s="238"/>
      <c r="AF364" s="238"/>
      <c r="AG364" s="238"/>
      <c r="AH364" s="238"/>
      <c r="AI364" s="238"/>
      <c r="AJ364" s="238"/>
      <c r="AK364" s="238"/>
      <c r="AL364" s="238"/>
      <c r="AM364" s="238"/>
      <c r="AN364" s="238"/>
      <c r="AO364" s="238"/>
      <c r="AP364" s="238"/>
      <c r="AQ364" s="238"/>
      <c r="AR364" s="238"/>
      <c r="AS364" s="238"/>
      <c r="AT364" s="238"/>
      <c r="AU364" s="238"/>
      <c r="AV364" s="238"/>
      <c r="AW364" s="238"/>
      <c r="AX364" s="238"/>
      <c r="AY364" s="238"/>
      <c r="AZ364" s="238"/>
      <c r="BB364" s="135"/>
      <c r="BY364" s="238"/>
      <c r="BZ364" s="238"/>
      <c r="CA364" s="238"/>
      <c r="CB364" s="238"/>
      <c r="CC364" s="238"/>
      <c r="CD364" s="238"/>
      <c r="CE364" s="238"/>
      <c r="CF364" s="238"/>
      <c r="CG364" s="238"/>
      <c r="CH364" s="238"/>
      <c r="CI364" s="238"/>
      <c r="CJ364" s="238"/>
      <c r="CK364" s="238"/>
      <c r="CL364" s="238"/>
      <c r="CM364" s="238"/>
      <c r="CN364" s="238"/>
      <c r="CO364" s="238"/>
      <c r="CP364" s="238"/>
      <c r="CQ364" s="238"/>
      <c r="CR364" s="238"/>
      <c r="CS364" s="238"/>
      <c r="CT364" s="238"/>
      <c r="CU364" s="238"/>
      <c r="CV364" s="238"/>
      <c r="CW364" s="238"/>
      <c r="CX364" s="238"/>
      <c r="CY364" s="238"/>
      <c r="CZ364" s="238"/>
    </row>
    <row r="365" s="270" customFormat="true" ht="15" customHeight="true" x14ac:dyDescent="0.2">
      <c r="A365" s="135"/>
      <c r="B365" s="135"/>
      <c r="C365" s="135"/>
      <c r="D365" s="135"/>
      <c r="E365" s="135"/>
      <c r="F365" s="135"/>
      <c r="G365" s="135"/>
      <c r="Y365" s="238"/>
      <c r="Z365" s="238"/>
      <c r="AA365" s="238"/>
      <c r="AB365" s="238"/>
      <c r="AC365" s="238"/>
      <c r="AD365" s="238"/>
      <c r="AE365" s="238"/>
      <c r="AF365" s="238"/>
      <c r="AG365" s="238"/>
      <c r="AH365" s="238"/>
      <c r="AI365" s="238"/>
      <c r="AJ365" s="238"/>
      <c r="AK365" s="238"/>
      <c r="AL365" s="238"/>
      <c r="AM365" s="238"/>
      <c r="AN365" s="238"/>
      <c r="AO365" s="238"/>
      <c r="AP365" s="238"/>
      <c r="AQ365" s="238"/>
      <c r="AR365" s="238"/>
      <c r="AS365" s="238"/>
      <c r="AT365" s="238"/>
      <c r="AU365" s="238"/>
      <c r="AV365" s="238"/>
      <c r="AW365" s="238"/>
      <c r="AX365" s="238"/>
      <c r="AY365" s="238"/>
      <c r="AZ365" s="238"/>
      <c r="BB365" s="135"/>
      <c r="BY365" s="238"/>
      <c r="BZ365" s="238"/>
      <c r="CA365" s="238"/>
      <c r="CB365" s="238"/>
      <c r="CC365" s="238"/>
      <c r="CD365" s="238"/>
      <c r="CE365" s="238"/>
      <c r="CF365" s="238"/>
      <c r="CG365" s="238"/>
      <c r="CH365" s="238"/>
      <c r="CI365" s="238"/>
      <c r="CJ365" s="238"/>
      <c r="CK365" s="238"/>
      <c r="CL365" s="238"/>
      <c r="CM365" s="238"/>
      <c r="CN365" s="238"/>
      <c r="CO365" s="238"/>
      <c r="CP365" s="238"/>
      <c r="CQ365" s="238"/>
      <c r="CR365" s="238"/>
      <c r="CS365" s="238"/>
      <c r="CT365" s="238"/>
      <c r="CU365" s="238"/>
      <c r="CV365" s="238"/>
      <c r="CW365" s="238"/>
      <c r="CX365" s="238"/>
      <c r="CY365" s="238"/>
      <c r="CZ365" s="238"/>
    </row>
    <row r="366" s="270" customFormat="true" ht="15" customHeight="true" x14ac:dyDescent="0.2">
      <c r="A366" s="135"/>
      <c r="B366" s="135"/>
      <c r="C366" s="135"/>
      <c r="D366" s="135"/>
      <c r="E366" s="135"/>
      <c r="F366" s="135"/>
      <c r="G366" s="135"/>
      <c r="Y366" s="238"/>
      <c r="Z366" s="238"/>
      <c r="AA366" s="238"/>
      <c r="AB366" s="238"/>
      <c r="AC366" s="238"/>
      <c r="AD366" s="238"/>
      <c r="AE366" s="238"/>
      <c r="AF366" s="238"/>
      <c r="AG366" s="238"/>
      <c r="AH366" s="238"/>
      <c r="AI366" s="238"/>
      <c r="AJ366" s="238"/>
      <c r="AK366" s="238"/>
      <c r="AL366" s="238"/>
      <c r="AM366" s="238"/>
      <c r="AN366" s="238"/>
      <c r="AO366" s="238"/>
      <c r="AP366" s="238"/>
      <c r="AQ366" s="238"/>
      <c r="AR366" s="238"/>
      <c r="AS366" s="238"/>
      <c r="AT366" s="238"/>
      <c r="AU366" s="238"/>
      <c r="AV366" s="238"/>
      <c r="AW366" s="238"/>
      <c r="AX366" s="238"/>
      <c r="AY366" s="238"/>
      <c r="AZ366" s="238"/>
      <c r="BB366" s="135"/>
      <c r="BY366" s="238"/>
      <c r="BZ366" s="238"/>
      <c r="CA366" s="238"/>
      <c r="CB366" s="238"/>
      <c r="CC366" s="238"/>
      <c r="CD366" s="238"/>
      <c r="CE366" s="238"/>
      <c r="CF366" s="238"/>
      <c r="CG366" s="238"/>
      <c r="CH366" s="238"/>
      <c r="CI366" s="238"/>
      <c r="CJ366" s="238"/>
      <c r="CK366" s="238"/>
      <c r="CL366" s="238"/>
      <c r="CM366" s="238"/>
      <c r="CN366" s="238"/>
      <c r="CO366" s="238"/>
      <c r="CP366" s="238"/>
      <c r="CQ366" s="238"/>
      <c r="CR366" s="238"/>
      <c r="CS366" s="238"/>
      <c r="CT366" s="238"/>
      <c r="CU366" s="238"/>
      <c r="CV366" s="238"/>
      <c r="CW366" s="238"/>
      <c r="CX366" s="238"/>
      <c r="CY366" s="238"/>
      <c r="CZ366" s="238"/>
    </row>
    <row r="367" s="270" customFormat="true" ht="15" customHeight="true" x14ac:dyDescent="0.2">
      <c r="A367" s="135"/>
      <c r="B367" s="135"/>
      <c r="C367" s="135"/>
      <c r="D367" s="135"/>
      <c r="E367" s="135"/>
      <c r="F367" s="135"/>
      <c r="G367" s="135"/>
      <c r="Y367" s="238"/>
      <c r="Z367" s="238"/>
      <c r="AA367" s="238"/>
      <c r="AB367" s="238"/>
      <c r="AC367" s="238"/>
      <c r="AD367" s="238"/>
      <c r="AE367" s="238"/>
      <c r="AF367" s="238"/>
      <c r="AG367" s="238"/>
      <c r="AH367" s="238"/>
      <c r="AI367" s="238"/>
      <c r="AJ367" s="238"/>
      <c r="AK367" s="238"/>
      <c r="AL367" s="238"/>
      <c r="AM367" s="238"/>
      <c r="AN367" s="238"/>
      <c r="AO367" s="238"/>
      <c r="AP367" s="238"/>
      <c r="AQ367" s="238"/>
      <c r="AR367" s="238"/>
      <c r="AS367" s="238"/>
      <c r="AT367" s="238"/>
      <c r="AU367" s="238"/>
      <c r="AV367" s="238"/>
      <c r="AW367" s="238"/>
      <c r="AX367" s="238"/>
      <c r="AY367" s="238"/>
      <c r="AZ367" s="238"/>
      <c r="BB367" s="135"/>
      <c r="BY367" s="238"/>
      <c r="BZ367" s="238"/>
      <c r="CA367" s="238"/>
      <c r="CB367" s="238"/>
      <c r="CC367" s="238"/>
      <c r="CD367" s="238"/>
      <c r="CE367" s="238"/>
      <c r="CF367" s="238"/>
      <c r="CG367" s="238"/>
      <c r="CH367" s="238"/>
      <c r="CI367" s="238"/>
      <c r="CJ367" s="238"/>
      <c r="CK367" s="238"/>
      <c r="CL367" s="238"/>
      <c r="CM367" s="238"/>
      <c r="CN367" s="238"/>
      <c r="CO367" s="238"/>
      <c r="CP367" s="238"/>
      <c r="CQ367" s="238"/>
      <c r="CR367" s="238"/>
      <c r="CS367" s="238"/>
      <c r="CT367" s="238"/>
      <c r="CU367" s="238"/>
      <c r="CV367" s="238"/>
      <c r="CW367" s="238"/>
      <c r="CX367" s="238"/>
      <c r="CY367" s="238"/>
      <c r="CZ367" s="238"/>
    </row>
    <row r="368" s="270" customFormat="true" ht="15" customHeight="true" x14ac:dyDescent="0.2">
      <c r="A368" s="135"/>
      <c r="B368" s="135"/>
      <c r="C368" s="135"/>
      <c r="D368" s="135"/>
      <c r="E368" s="135"/>
      <c r="F368" s="135"/>
      <c r="G368" s="135"/>
      <c r="Y368" s="238"/>
      <c r="Z368" s="238"/>
      <c r="AA368" s="238"/>
      <c r="AB368" s="238"/>
      <c r="AC368" s="238"/>
      <c r="AD368" s="238"/>
      <c r="AE368" s="238"/>
      <c r="AF368" s="238"/>
      <c r="AG368" s="238"/>
      <c r="AH368" s="238"/>
      <c r="AI368" s="238"/>
      <c r="AJ368" s="238"/>
      <c r="AK368" s="238"/>
      <c r="AL368" s="238"/>
      <c r="AM368" s="238"/>
      <c r="AN368" s="238"/>
      <c r="AO368" s="238"/>
      <c r="AP368" s="238"/>
      <c r="AQ368" s="238"/>
      <c r="AR368" s="238"/>
      <c r="AS368" s="238"/>
      <c r="AT368" s="238"/>
      <c r="AU368" s="238"/>
      <c r="AV368" s="238"/>
      <c r="AW368" s="238"/>
      <c r="AX368" s="238"/>
      <c r="AY368" s="238"/>
      <c r="AZ368" s="238"/>
      <c r="BB368" s="135"/>
      <c r="BY368" s="238"/>
      <c r="BZ368" s="238"/>
      <c r="CA368" s="238"/>
      <c r="CB368" s="238"/>
      <c r="CC368" s="238"/>
      <c r="CD368" s="238"/>
      <c r="CE368" s="238"/>
      <c r="CF368" s="238"/>
      <c r="CG368" s="238"/>
      <c r="CH368" s="238"/>
      <c r="CI368" s="238"/>
      <c r="CJ368" s="238"/>
      <c r="CK368" s="238"/>
      <c r="CL368" s="238"/>
      <c r="CM368" s="238"/>
      <c r="CN368" s="238"/>
      <c r="CO368" s="238"/>
      <c r="CP368" s="238"/>
      <c r="CQ368" s="238"/>
      <c r="CR368" s="238"/>
      <c r="CS368" s="238"/>
      <c r="CT368" s="238"/>
      <c r="CU368" s="238"/>
      <c r="CV368" s="238"/>
      <c r="CW368" s="238"/>
      <c r="CX368" s="238"/>
      <c r="CY368" s="238"/>
      <c r="CZ368" s="238"/>
    </row>
    <row r="369" s="270" customFormat="true" ht="15" customHeight="true" x14ac:dyDescent="0.2">
      <c r="A369" s="135"/>
      <c r="B369" s="135"/>
      <c r="C369" s="135"/>
      <c r="D369" s="135"/>
      <c r="E369" s="135"/>
      <c r="F369" s="135"/>
      <c r="G369" s="135"/>
      <c r="Y369" s="238"/>
      <c r="Z369" s="238"/>
      <c r="AA369" s="238"/>
      <c r="AB369" s="238"/>
      <c r="AC369" s="238"/>
      <c r="AD369" s="238"/>
      <c r="AE369" s="238"/>
      <c r="AF369" s="238"/>
      <c r="AG369" s="238"/>
      <c r="AH369" s="238"/>
      <c r="AI369" s="238"/>
      <c r="AJ369" s="238"/>
      <c r="AK369" s="238"/>
      <c r="AL369" s="238"/>
      <c r="AM369" s="238"/>
      <c r="AN369" s="238"/>
      <c r="AO369" s="238"/>
      <c r="AP369" s="238"/>
      <c r="AQ369" s="238"/>
      <c r="AR369" s="238"/>
      <c r="AS369" s="238"/>
      <c r="AT369" s="238"/>
      <c r="AU369" s="238"/>
      <c r="AV369" s="238"/>
      <c r="AW369" s="238"/>
      <c r="AX369" s="238"/>
      <c r="AY369" s="238"/>
      <c r="AZ369" s="238"/>
      <c r="BB369" s="135"/>
      <c r="BY369" s="238"/>
      <c r="BZ369" s="238"/>
      <c r="CA369" s="238"/>
      <c r="CB369" s="238"/>
      <c r="CC369" s="238"/>
      <c r="CD369" s="238"/>
      <c r="CE369" s="238"/>
      <c r="CF369" s="238"/>
      <c r="CG369" s="238"/>
      <c r="CH369" s="238"/>
      <c r="CI369" s="238"/>
      <c r="CJ369" s="238"/>
      <c r="CK369" s="238"/>
      <c r="CL369" s="238"/>
      <c r="CM369" s="238"/>
      <c r="CN369" s="238"/>
      <c r="CO369" s="238"/>
      <c r="CP369" s="238"/>
      <c r="CQ369" s="238"/>
      <c r="CR369" s="238"/>
      <c r="CS369" s="238"/>
      <c r="CT369" s="238"/>
      <c r="CU369" s="238"/>
      <c r="CV369" s="238"/>
      <c r="CW369" s="238"/>
      <c r="CX369" s="238"/>
      <c r="CY369" s="238"/>
      <c r="CZ369" s="238"/>
    </row>
    <row r="370" s="270" customFormat="true" ht="15" customHeight="true" x14ac:dyDescent="0.2">
      <c r="A370" s="135"/>
      <c r="B370" s="135"/>
      <c r="C370" s="135"/>
      <c r="D370" s="135"/>
      <c r="E370" s="135"/>
      <c r="F370" s="135"/>
      <c r="G370" s="135"/>
      <c r="Y370" s="238"/>
      <c r="Z370" s="238"/>
      <c r="AA370" s="238"/>
      <c r="AB370" s="238"/>
      <c r="AC370" s="238"/>
      <c r="AD370" s="238"/>
      <c r="AE370" s="238"/>
      <c r="AF370" s="238"/>
      <c r="AG370" s="238"/>
      <c r="AH370" s="238"/>
      <c r="AI370" s="238"/>
      <c r="AJ370" s="238"/>
      <c r="AK370" s="238"/>
      <c r="AL370" s="238"/>
      <c r="AM370" s="238"/>
      <c r="AN370" s="238"/>
      <c r="AO370" s="238"/>
      <c r="AP370" s="238"/>
      <c r="AQ370" s="238"/>
      <c r="AR370" s="238"/>
      <c r="AS370" s="238"/>
      <c r="AT370" s="238"/>
      <c r="AU370" s="238"/>
      <c r="AV370" s="238"/>
      <c r="AW370" s="238"/>
      <c r="AX370" s="238"/>
      <c r="AY370" s="238"/>
      <c r="AZ370" s="238"/>
      <c r="BB370" s="135"/>
      <c r="BY370" s="238"/>
      <c r="BZ370" s="238"/>
      <c r="CA370" s="238"/>
      <c r="CB370" s="238"/>
      <c r="CC370" s="238"/>
      <c r="CD370" s="238"/>
      <c r="CE370" s="238"/>
      <c r="CF370" s="238"/>
      <c r="CG370" s="238"/>
      <c r="CH370" s="238"/>
      <c r="CI370" s="238"/>
      <c r="CJ370" s="238"/>
      <c r="CK370" s="238"/>
      <c r="CL370" s="238"/>
      <c r="CM370" s="238"/>
      <c r="CN370" s="238"/>
      <c r="CO370" s="238"/>
      <c r="CP370" s="238"/>
      <c r="CQ370" s="238"/>
      <c r="CR370" s="238"/>
      <c r="CS370" s="238"/>
      <c r="CT370" s="238"/>
      <c r="CU370" s="238"/>
      <c r="CV370" s="238"/>
      <c r="CW370" s="238"/>
      <c r="CX370" s="238"/>
      <c r="CY370" s="238"/>
      <c r="CZ370" s="238"/>
    </row>
    <row r="371" s="270" customFormat="true" ht="15" customHeight="true" x14ac:dyDescent="0.2">
      <c r="A371" s="135"/>
      <c r="B371" s="135"/>
      <c r="C371" s="135"/>
      <c r="D371" s="135"/>
      <c r="E371" s="135"/>
      <c r="F371" s="135"/>
      <c r="G371" s="135"/>
      <c r="Y371" s="238"/>
      <c r="Z371" s="238"/>
      <c r="AA371" s="238"/>
      <c r="AB371" s="238"/>
      <c r="AC371" s="238"/>
      <c r="AD371" s="238"/>
      <c r="AE371" s="238"/>
      <c r="AF371" s="238"/>
      <c r="AG371" s="238"/>
      <c r="AH371" s="238"/>
      <c r="AI371" s="238"/>
      <c r="AJ371" s="238"/>
      <c r="AK371" s="238"/>
      <c r="AL371" s="238"/>
      <c r="AM371" s="238"/>
      <c r="AN371" s="238"/>
      <c r="AO371" s="238"/>
      <c r="AP371" s="238"/>
      <c r="AQ371" s="238"/>
      <c r="AR371" s="238"/>
      <c r="AS371" s="238"/>
      <c r="AT371" s="238"/>
      <c r="AU371" s="238"/>
      <c r="AV371" s="238"/>
      <c r="AW371" s="238"/>
      <c r="AX371" s="238"/>
      <c r="AY371" s="238"/>
      <c r="AZ371" s="238"/>
      <c r="BB371" s="135"/>
      <c r="BY371" s="238"/>
      <c r="BZ371" s="238"/>
      <c r="CA371" s="238"/>
      <c r="CB371" s="238"/>
      <c r="CC371" s="238"/>
      <c r="CD371" s="238"/>
      <c r="CE371" s="238"/>
      <c r="CF371" s="238"/>
      <c r="CG371" s="238"/>
      <c r="CH371" s="238"/>
      <c r="CI371" s="238"/>
      <c r="CJ371" s="238"/>
      <c r="CK371" s="238"/>
      <c r="CL371" s="238"/>
      <c r="CM371" s="238"/>
      <c r="CN371" s="238"/>
      <c r="CO371" s="238"/>
      <c r="CP371" s="238"/>
      <c r="CQ371" s="238"/>
      <c r="CR371" s="238"/>
      <c r="CS371" s="238"/>
      <c r="CT371" s="238"/>
      <c r="CU371" s="238"/>
      <c r="CV371" s="238"/>
      <c r="CW371" s="238"/>
      <c r="CX371" s="238"/>
      <c r="CY371" s="238"/>
      <c r="CZ371" s="238"/>
    </row>
    <row r="372" s="270" customFormat="true" ht="15" customHeight="true" x14ac:dyDescent="0.2">
      <c r="A372" s="135"/>
      <c r="B372" s="135"/>
      <c r="C372" s="135"/>
      <c r="D372" s="135"/>
      <c r="E372" s="135"/>
      <c r="F372" s="135"/>
      <c r="G372" s="135"/>
      <c r="Y372" s="238"/>
      <c r="Z372" s="238"/>
      <c r="AA372" s="238"/>
      <c r="AB372" s="238"/>
      <c r="AC372" s="238"/>
      <c r="AD372" s="238"/>
      <c r="AE372" s="238"/>
      <c r="AF372" s="238"/>
      <c r="AG372" s="238"/>
      <c r="AH372" s="238"/>
      <c r="AI372" s="238"/>
      <c r="AJ372" s="238"/>
      <c r="AK372" s="238"/>
      <c r="AL372" s="238"/>
      <c r="AM372" s="238"/>
      <c r="AN372" s="238"/>
      <c r="AO372" s="238"/>
      <c r="AP372" s="238"/>
      <c r="AQ372" s="238"/>
      <c r="AR372" s="238"/>
      <c r="AS372" s="238"/>
      <c r="AT372" s="238"/>
      <c r="AU372" s="238"/>
      <c r="AV372" s="238"/>
      <c r="AW372" s="238"/>
      <c r="AX372" s="238"/>
      <c r="AY372" s="238"/>
      <c r="AZ372" s="238"/>
      <c r="BB372" s="135"/>
      <c r="BY372" s="238"/>
      <c r="BZ372" s="238"/>
      <c r="CA372" s="238"/>
      <c r="CB372" s="238"/>
      <c r="CC372" s="238"/>
      <c r="CD372" s="238"/>
      <c r="CE372" s="238"/>
      <c r="CF372" s="238"/>
      <c r="CG372" s="238"/>
      <c r="CH372" s="238"/>
      <c r="CI372" s="238"/>
      <c r="CJ372" s="238"/>
      <c r="CK372" s="238"/>
      <c r="CL372" s="238"/>
      <c r="CM372" s="238"/>
      <c r="CN372" s="238"/>
      <c r="CO372" s="238"/>
      <c r="CP372" s="238"/>
      <c r="CQ372" s="238"/>
      <c r="CR372" s="238"/>
      <c r="CS372" s="238"/>
      <c r="CT372" s="238"/>
      <c r="CU372" s="238"/>
      <c r="CV372" s="238"/>
      <c r="CW372" s="238"/>
      <c r="CX372" s="238"/>
      <c r="CY372" s="238"/>
      <c r="CZ372" s="238"/>
    </row>
    <row r="373" s="270" customFormat="true" ht="15" customHeight="true" x14ac:dyDescent="0.2">
      <c r="A373" s="135"/>
      <c r="B373" s="135"/>
      <c r="C373" s="135"/>
      <c r="D373" s="135"/>
      <c r="E373" s="135"/>
      <c r="F373" s="135"/>
      <c r="G373" s="135"/>
      <c r="Y373" s="238"/>
      <c r="Z373" s="238"/>
      <c r="AA373" s="238"/>
      <c r="AB373" s="238"/>
      <c r="AC373" s="238"/>
      <c r="AD373" s="238"/>
      <c r="AE373" s="238"/>
      <c r="AF373" s="238"/>
      <c r="AG373" s="238"/>
      <c r="AH373" s="238"/>
      <c r="AI373" s="238"/>
      <c r="AJ373" s="238"/>
      <c r="AK373" s="238"/>
      <c r="AL373" s="238"/>
      <c r="AM373" s="238"/>
      <c r="AN373" s="238"/>
      <c r="AO373" s="238"/>
      <c r="AP373" s="238"/>
      <c r="AQ373" s="238"/>
      <c r="AR373" s="238"/>
      <c r="AS373" s="238"/>
      <c r="AT373" s="238"/>
      <c r="AU373" s="238"/>
      <c r="AV373" s="238"/>
      <c r="AW373" s="238"/>
      <c r="AX373" s="238"/>
      <c r="AY373" s="238"/>
      <c r="AZ373" s="238"/>
      <c r="BB373" s="135"/>
      <c r="BY373" s="238"/>
      <c r="BZ373" s="238"/>
      <c r="CA373" s="238"/>
      <c r="CB373" s="238"/>
      <c r="CC373" s="238"/>
      <c r="CD373" s="238"/>
      <c r="CE373" s="238"/>
      <c r="CF373" s="238"/>
      <c r="CG373" s="238"/>
      <c r="CH373" s="238"/>
      <c r="CI373" s="238"/>
      <c r="CJ373" s="238"/>
      <c r="CK373" s="238"/>
      <c r="CL373" s="238"/>
      <c r="CM373" s="238"/>
      <c r="CN373" s="238"/>
      <c r="CO373" s="238"/>
      <c r="CP373" s="238"/>
      <c r="CQ373" s="238"/>
      <c r="CR373" s="238"/>
      <c r="CS373" s="238"/>
      <c r="CT373" s="238"/>
      <c r="CU373" s="238"/>
      <c r="CV373" s="238"/>
      <c r="CW373" s="238"/>
      <c r="CX373" s="238"/>
      <c r="CY373" s="238"/>
      <c r="CZ373" s="238"/>
    </row>
    <row r="374" s="270" customFormat="true" ht="15" customHeight="true" x14ac:dyDescent="0.2">
      <c r="A374" s="135"/>
      <c r="B374" s="135"/>
      <c r="C374" s="135"/>
      <c r="D374" s="135"/>
      <c r="E374" s="135"/>
      <c r="F374" s="135"/>
      <c r="G374" s="135"/>
      <c r="Y374" s="238"/>
      <c r="Z374" s="238"/>
      <c r="AA374" s="238"/>
      <c r="AB374" s="238"/>
      <c r="AC374" s="238"/>
      <c r="AD374" s="238"/>
      <c r="AE374" s="238"/>
      <c r="AF374" s="238"/>
      <c r="AG374" s="238"/>
      <c r="AH374" s="238"/>
      <c r="AI374" s="238"/>
      <c r="AJ374" s="238"/>
      <c r="AK374" s="238"/>
      <c r="AL374" s="238"/>
      <c r="AM374" s="238"/>
      <c r="AN374" s="238"/>
      <c r="AO374" s="238"/>
      <c r="AP374" s="238"/>
      <c r="AQ374" s="238"/>
      <c r="AR374" s="238"/>
      <c r="AS374" s="238"/>
      <c r="AT374" s="238"/>
      <c r="AU374" s="238"/>
      <c r="AV374" s="238"/>
      <c r="AW374" s="238"/>
      <c r="AX374" s="238"/>
      <c r="AY374" s="238"/>
      <c r="AZ374" s="238"/>
      <c r="BB374" s="135"/>
      <c r="BY374" s="238"/>
      <c r="BZ374" s="238"/>
      <c r="CA374" s="238"/>
      <c r="CB374" s="238"/>
      <c r="CC374" s="238"/>
      <c r="CD374" s="238"/>
      <c r="CE374" s="238"/>
      <c r="CF374" s="238"/>
      <c r="CG374" s="238"/>
      <c r="CH374" s="238"/>
      <c r="CI374" s="238"/>
      <c r="CJ374" s="238"/>
      <c r="CK374" s="238"/>
      <c r="CL374" s="238"/>
      <c r="CM374" s="238"/>
      <c r="CN374" s="238"/>
      <c r="CO374" s="238"/>
      <c r="CP374" s="238"/>
      <c r="CQ374" s="238"/>
      <c r="CR374" s="238"/>
      <c r="CS374" s="238"/>
      <c r="CT374" s="238"/>
      <c r="CU374" s="238"/>
      <c r="CV374" s="238"/>
      <c r="CW374" s="238"/>
      <c r="CX374" s="238"/>
      <c r="CY374" s="238"/>
      <c r="CZ374" s="238"/>
    </row>
    <row r="375" s="130" customFormat="true" ht="15" customHeight="true" x14ac:dyDescent="0.2">
      <c r="X375" s="132"/>
      <c r="Y375" s="237"/>
      <c r="Z375" s="237"/>
      <c r="AA375" s="237"/>
      <c r="AB375" s="237"/>
      <c r="AC375" s="237"/>
      <c r="AD375" s="237"/>
      <c r="AE375" s="237"/>
      <c r="AF375" s="237"/>
      <c r="AG375" s="237"/>
      <c r="AH375" s="237"/>
      <c r="AI375" s="237"/>
      <c r="AJ375" s="237"/>
      <c r="AK375" s="237"/>
      <c r="AL375" s="237"/>
      <c r="AM375" s="237"/>
      <c r="AN375" s="237"/>
      <c r="AO375" s="237"/>
      <c r="AP375" s="237"/>
      <c r="AQ375" s="237"/>
      <c r="AR375" s="237"/>
      <c r="AS375" s="237"/>
      <c r="AT375" s="237"/>
      <c r="AU375" s="237"/>
      <c r="AV375" s="237"/>
      <c r="AW375" s="237"/>
      <c r="AX375" s="237"/>
      <c r="AY375" s="237"/>
      <c r="AZ375" s="237"/>
      <c r="BA375" s="132"/>
      <c r="BX375" s="132"/>
      <c r="BY375" s="237"/>
      <c r="BZ375" s="237"/>
      <c r="CA375" s="237"/>
      <c r="CB375" s="237"/>
      <c r="CC375" s="237"/>
      <c r="CD375" s="237"/>
      <c r="CE375" s="237"/>
      <c r="CF375" s="237"/>
      <c r="CG375" s="237"/>
      <c r="CH375" s="237"/>
      <c r="CI375" s="237"/>
      <c r="CJ375" s="237"/>
      <c r="CK375" s="237"/>
      <c r="CL375" s="237"/>
      <c r="CM375" s="237"/>
      <c r="CN375" s="237"/>
      <c r="CO375" s="237"/>
      <c r="CP375" s="237"/>
      <c r="CQ375" s="237"/>
      <c r="CR375" s="237"/>
      <c r="CS375" s="237"/>
      <c r="CT375" s="237"/>
      <c r="CU375" s="237"/>
      <c r="CV375" s="237"/>
      <c r="CW375" s="237"/>
      <c r="CX375" s="237"/>
      <c r="CY375" s="237"/>
      <c r="CZ375" s="237"/>
    </row>
    <row r="376" s="130" customFormat="true" ht="15" customHeight="true" x14ac:dyDescent="0.2">
      <c r="X376" s="132"/>
      <c r="Y376" s="237"/>
      <c r="Z376" s="237"/>
      <c r="AA376" s="237"/>
      <c r="AB376" s="237"/>
      <c r="AC376" s="237"/>
      <c r="AD376" s="237"/>
      <c r="AE376" s="237"/>
      <c r="AF376" s="237"/>
      <c r="AG376" s="237"/>
      <c r="AH376" s="237"/>
      <c r="AI376" s="237"/>
      <c r="AJ376" s="237"/>
      <c r="AK376" s="237"/>
      <c r="AL376" s="237"/>
      <c r="AM376" s="237"/>
      <c r="AN376" s="237"/>
      <c r="AO376" s="237"/>
      <c r="AP376" s="237"/>
      <c r="AQ376" s="237"/>
      <c r="AR376" s="237"/>
      <c r="AS376" s="237"/>
      <c r="AT376" s="237"/>
      <c r="AU376" s="237"/>
      <c r="AV376" s="237"/>
      <c r="AW376" s="237"/>
      <c r="AX376" s="237"/>
      <c r="AY376" s="237"/>
      <c r="AZ376" s="237"/>
      <c r="BA376" s="132"/>
      <c r="BX376" s="132"/>
      <c r="BY376" s="237"/>
      <c r="BZ376" s="237"/>
      <c r="CA376" s="237"/>
      <c r="CB376" s="237"/>
      <c r="CC376" s="237"/>
      <c r="CD376" s="237"/>
      <c r="CE376" s="237"/>
      <c r="CF376" s="237"/>
      <c r="CG376" s="237"/>
      <c r="CH376" s="237"/>
      <c r="CI376" s="237"/>
      <c r="CJ376" s="237"/>
      <c r="CK376" s="237"/>
      <c r="CL376" s="237"/>
      <c r="CM376" s="237"/>
      <c r="CN376" s="237"/>
      <c r="CO376" s="237"/>
      <c r="CP376" s="237"/>
      <c r="CQ376" s="237"/>
      <c r="CR376" s="237"/>
      <c r="CS376" s="237"/>
      <c r="CT376" s="237"/>
      <c r="CU376" s="237"/>
      <c r="CV376" s="237"/>
      <c r="CW376" s="237"/>
      <c r="CX376" s="237"/>
      <c r="CY376" s="237"/>
      <c r="CZ376" s="237"/>
    </row>
    <row r="377" s="130" customFormat="true" ht="15" customHeight="true" x14ac:dyDescent="0.2">
      <c r="X377" s="132"/>
      <c r="Y377" s="237"/>
      <c r="Z377" s="237"/>
      <c r="AA377" s="237"/>
      <c r="AB377" s="237"/>
      <c r="AC377" s="237"/>
      <c r="AD377" s="237"/>
      <c r="AE377" s="237"/>
      <c r="AF377" s="237"/>
      <c r="AG377" s="237"/>
      <c r="AH377" s="237"/>
      <c r="AI377" s="237"/>
      <c r="AJ377" s="237"/>
      <c r="AK377" s="237"/>
      <c r="AL377" s="237"/>
      <c r="AM377" s="237"/>
      <c r="AN377" s="237"/>
      <c r="AO377" s="237"/>
      <c r="AP377" s="237"/>
      <c r="AQ377" s="237"/>
      <c r="AR377" s="237"/>
      <c r="AS377" s="237"/>
      <c r="AT377" s="237"/>
      <c r="AU377" s="237"/>
      <c r="AV377" s="237"/>
      <c r="AW377" s="237"/>
      <c r="AX377" s="237"/>
      <c r="AY377" s="237"/>
      <c r="AZ377" s="237"/>
      <c r="BA377" s="132"/>
      <c r="BX377" s="132"/>
      <c r="BY377" s="237"/>
      <c r="BZ377" s="237"/>
      <c r="CA377" s="237"/>
      <c r="CB377" s="237"/>
      <c r="CC377" s="237"/>
      <c r="CD377" s="237"/>
      <c r="CE377" s="237"/>
      <c r="CF377" s="237"/>
      <c r="CG377" s="237"/>
      <c r="CH377" s="237"/>
      <c r="CI377" s="237"/>
      <c r="CJ377" s="237"/>
      <c r="CK377" s="237"/>
      <c r="CL377" s="237"/>
      <c r="CM377" s="237"/>
      <c r="CN377" s="237"/>
      <c r="CO377" s="237"/>
      <c r="CP377" s="237"/>
      <c r="CQ377" s="237"/>
      <c r="CR377" s="237"/>
      <c r="CS377" s="237"/>
      <c r="CT377" s="237"/>
      <c r="CU377" s="237"/>
      <c r="CV377" s="237"/>
      <c r="CW377" s="237"/>
      <c r="CX377" s="237"/>
      <c r="CY377" s="237"/>
      <c r="CZ377" s="237"/>
    </row>
    <row r="378" s="130" customFormat="true" ht="15" customHeight="true" x14ac:dyDescent="0.2">
      <c r="X378" s="132"/>
      <c r="Y378" s="237"/>
      <c r="Z378" s="237"/>
      <c r="AA378" s="237"/>
      <c r="AB378" s="237"/>
      <c r="AC378" s="237"/>
      <c r="AD378" s="237"/>
      <c r="AE378" s="237"/>
      <c r="AF378" s="237"/>
      <c r="AG378" s="237"/>
      <c r="AH378" s="237"/>
      <c r="AI378" s="237"/>
      <c r="AJ378" s="237"/>
      <c r="AK378" s="237"/>
      <c r="AL378" s="237"/>
      <c r="AM378" s="237"/>
      <c r="AN378" s="237"/>
      <c r="AO378" s="237"/>
      <c r="AP378" s="237"/>
      <c r="AQ378" s="237"/>
      <c r="AR378" s="237"/>
      <c r="AS378" s="237"/>
      <c r="AT378" s="237"/>
      <c r="AU378" s="237"/>
      <c r="AV378" s="237"/>
      <c r="AW378" s="237"/>
      <c r="AX378" s="237"/>
      <c r="AY378" s="237"/>
      <c r="AZ378" s="237"/>
      <c r="BA378" s="132"/>
      <c r="BX378" s="132"/>
      <c r="BY378" s="237"/>
      <c r="BZ378" s="237"/>
      <c r="CA378" s="237"/>
      <c r="CB378" s="237"/>
      <c r="CC378" s="237"/>
      <c r="CD378" s="237"/>
      <c r="CE378" s="237"/>
      <c r="CF378" s="237"/>
      <c r="CG378" s="237"/>
      <c r="CH378" s="237"/>
      <c r="CI378" s="237"/>
      <c r="CJ378" s="237"/>
      <c r="CK378" s="237"/>
      <c r="CL378" s="237"/>
      <c r="CM378" s="237"/>
      <c r="CN378" s="237"/>
      <c r="CO378" s="237"/>
      <c r="CP378" s="237"/>
      <c r="CQ378" s="237"/>
      <c r="CR378" s="237"/>
      <c r="CS378" s="237"/>
      <c r="CT378" s="237"/>
      <c r="CU378" s="237"/>
      <c r="CV378" s="237"/>
      <c r="CW378" s="237"/>
      <c r="CX378" s="237"/>
      <c r="CY378" s="237"/>
      <c r="CZ378" s="237"/>
    </row>
    <row r="379" s="130" customFormat="true" ht="15" customHeight="true" x14ac:dyDescent="0.2">
      <c r="X379" s="132"/>
      <c r="Y379" s="237"/>
      <c r="Z379" s="237"/>
      <c r="AA379" s="237"/>
      <c r="AB379" s="237"/>
      <c r="AC379" s="237"/>
      <c r="AD379" s="237"/>
      <c r="AE379" s="237"/>
      <c r="AF379" s="237"/>
      <c r="AG379" s="237"/>
      <c r="AH379" s="237"/>
      <c r="AI379" s="237"/>
      <c r="AJ379" s="237"/>
      <c r="AK379" s="237"/>
      <c r="AL379" s="237"/>
      <c r="AM379" s="237"/>
      <c r="AN379" s="237"/>
      <c r="AO379" s="237"/>
      <c r="AP379" s="237"/>
      <c r="AQ379" s="237"/>
      <c r="AR379" s="237"/>
      <c r="AS379" s="237"/>
      <c r="AT379" s="237"/>
      <c r="AU379" s="237"/>
      <c r="AV379" s="237"/>
      <c r="AW379" s="237"/>
      <c r="AX379" s="237"/>
      <c r="AY379" s="237"/>
      <c r="AZ379" s="237"/>
      <c r="BA379" s="132"/>
      <c r="BX379" s="132"/>
      <c r="BY379" s="237"/>
      <c r="BZ379" s="237"/>
      <c r="CA379" s="237"/>
      <c r="CB379" s="237"/>
      <c r="CC379" s="237"/>
      <c r="CD379" s="237"/>
      <c r="CE379" s="237"/>
      <c r="CF379" s="237"/>
      <c r="CG379" s="237"/>
      <c r="CH379" s="237"/>
      <c r="CI379" s="237"/>
      <c r="CJ379" s="237"/>
      <c r="CK379" s="237"/>
      <c r="CL379" s="237"/>
      <c r="CM379" s="237"/>
      <c r="CN379" s="237"/>
      <c r="CO379" s="237"/>
      <c r="CP379" s="237"/>
      <c r="CQ379" s="237"/>
      <c r="CR379" s="237"/>
      <c r="CS379" s="237"/>
      <c r="CT379" s="237"/>
      <c r="CU379" s="237"/>
      <c r="CV379" s="237"/>
      <c r="CW379" s="237"/>
      <c r="CX379" s="237"/>
      <c r="CY379" s="237"/>
      <c r="CZ379" s="237"/>
    </row>
    <row r="380" s="130" customFormat="true" ht="15" customHeight="true" x14ac:dyDescent="0.2">
      <c r="X380" s="132"/>
      <c r="Y380" s="237"/>
      <c r="Z380" s="237"/>
      <c r="AA380" s="237"/>
      <c r="AB380" s="237"/>
      <c r="AC380" s="237"/>
      <c r="AD380" s="237"/>
      <c r="AE380" s="237"/>
      <c r="AF380" s="237"/>
      <c r="AG380" s="237"/>
      <c r="AH380" s="237"/>
      <c r="AI380" s="237"/>
      <c r="AJ380" s="237"/>
      <c r="AK380" s="237"/>
      <c r="AL380" s="237"/>
      <c r="AM380" s="237"/>
      <c r="AN380" s="237"/>
      <c r="AO380" s="237"/>
      <c r="AP380" s="237"/>
      <c r="AQ380" s="237"/>
      <c r="AR380" s="237"/>
      <c r="AS380" s="237"/>
      <c r="AT380" s="237"/>
      <c r="AU380" s="237"/>
      <c r="AV380" s="237"/>
      <c r="AW380" s="237"/>
      <c r="AX380" s="237"/>
      <c r="AY380" s="237"/>
      <c r="AZ380" s="237"/>
      <c r="BA380" s="132"/>
      <c r="BX380" s="132"/>
      <c r="BY380" s="237"/>
      <c r="BZ380" s="237"/>
      <c r="CA380" s="237"/>
      <c r="CB380" s="237"/>
      <c r="CC380" s="237"/>
      <c r="CD380" s="237"/>
      <c r="CE380" s="237"/>
      <c r="CF380" s="237"/>
      <c r="CG380" s="237"/>
      <c r="CH380" s="237"/>
      <c r="CI380" s="237"/>
      <c r="CJ380" s="237"/>
      <c r="CK380" s="237"/>
      <c r="CL380" s="237"/>
      <c r="CM380" s="237"/>
      <c r="CN380" s="237"/>
      <c r="CO380" s="237"/>
      <c r="CP380" s="237"/>
      <c r="CQ380" s="237"/>
      <c r="CR380" s="237"/>
      <c r="CS380" s="237"/>
      <c r="CT380" s="237"/>
      <c r="CU380" s="237"/>
      <c r="CV380" s="237"/>
      <c r="CW380" s="237"/>
      <c r="CX380" s="237"/>
      <c r="CY380" s="237"/>
      <c r="CZ380" s="237"/>
    </row>
    <row r="381" s="130" customFormat="true" ht="15" customHeight="true" x14ac:dyDescent="0.2">
      <c r="X381" s="132"/>
      <c r="Y381" s="237"/>
      <c r="Z381" s="237"/>
      <c r="AA381" s="237"/>
      <c r="AB381" s="237"/>
      <c r="AC381" s="237"/>
      <c r="AD381" s="237"/>
      <c r="AE381" s="237"/>
      <c r="AF381" s="237"/>
      <c r="AG381" s="237"/>
      <c r="AH381" s="237"/>
      <c r="AI381" s="237"/>
      <c r="AJ381" s="237"/>
      <c r="AK381" s="237"/>
      <c r="AL381" s="237"/>
      <c r="AM381" s="237"/>
      <c r="AN381" s="237"/>
      <c r="AO381" s="237"/>
      <c r="AP381" s="237"/>
      <c r="AQ381" s="237"/>
      <c r="AR381" s="237"/>
      <c r="AS381" s="237"/>
      <c r="AT381" s="237"/>
      <c r="AU381" s="237"/>
      <c r="AV381" s="237"/>
      <c r="AW381" s="237"/>
      <c r="AX381" s="237"/>
      <c r="AY381" s="237"/>
      <c r="AZ381" s="237"/>
      <c r="BA381" s="132"/>
      <c r="BX381" s="132"/>
      <c r="BY381" s="237"/>
      <c r="BZ381" s="237"/>
      <c r="CA381" s="237"/>
      <c r="CB381" s="237"/>
      <c r="CC381" s="237"/>
      <c r="CD381" s="237"/>
      <c r="CE381" s="237"/>
      <c r="CF381" s="237"/>
      <c r="CG381" s="237"/>
      <c r="CH381" s="237"/>
      <c r="CI381" s="237"/>
      <c r="CJ381" s="237"/>
      <c r="CK381" s="237"/>
      <c r="CL381" s="237"/>
      <c r="CM381" s="237"/>
      <c r="CN381" s="237"/>
      <c r="CO381" s="237"/>
      <c r="CP381" s="237"/>
      <c r="CQ381" s="237"/>
      <c r="CR381" s="237"/>
      <c r="CS381" s="237"/>
      <c r="CT381" s="237"/>
      <c r="CU381" s="237"/>
      <c r="CV381" s="237"/>
      <c r="CW381" s="237"/>
      <c r="CX381" s="237"/>
      <c r="CY381" s="237"/>
      <c r="CZ381" s="237"/>
    </row>
    <row r="382" s="130" customFormat="true" ht="15" customHeight="true" x14ac:dyDescent="0.2">
      <c r="X382" s="132"/>
      <c r="Y382" s="237"/>
      <c r="Z382" s="237"/>
      <c r="AA382" s="237"/>
      <c r="AB382" s="237"/>
      <c r="AC382" s="237"/>
      <c r="AD382" s="237"/>
      <c r="AE382" s="237"/>
      <c r="AF382" s="237"/>
      <c r="AG382" s="237"/>
      <c r="AH382" s="237"/>
      <c r="AI382" s="237"/>
      <c r="AJ382" s="237"/>
      <c r="AK382" s="237"/>
      <c r="AL382" s="237"/>
      <c r="AM382" s="237"/>
      <c r="AN382" s="237"/>
      <c r="AO382" s="237"/>
      <c r="AP382" s="237"/>
      <c r="AQ382" s="237"/>
      <c r="AR382" s="237"/>
      <c r="AS382" s="237"/>
      <c r="AT382" s="237"/>
      <c r="AU382" s="237"/>
      <c r="AV382" s="237"/>
      <c r="AW382" s="237"/>
      <c r="AX382" s="237"/>
      <c r="AY382" s="237"/>
      <c r="AZ382" s="237"/>
      <c r="BA382" s="132"/>
      <c r="BX382" s="132"/>
      <c r="BY382" s="237"/>
      <c r="BZ382" s="237"/>
      <c r="CA382" s="237"/>
      <c r="CB382" s="237"/>
      <c r="CC382" s="237"/>
      <c r="CD382" s="237"/>
      <c r="CE382" s="237"/>
      <c r="CF382" s="237"/>
      <c r="CG382" s="237"/>
      <c r="CH382" s="237"/>
      <c r="CI382" s="237"/>
      <c r="CJ382" s="237"/>
      <c r="CK382" s="237"/>
      <c r="CL382" s="237"/>
      <c r="CM382" s="237"/>
      <c r="CN382" s="237"/>
      <c r="CO382" s="237"/>
      <c r="CP382" s="237"/>
      <c r="CQ382" s="237"/>
      <c r="CR382" s="237"/>
      <c r="CS382" s="237"/>
      <c r="CT382" s="237"/>
      <c r="CU382" s="237"/>
      <c r="CV382" s="237"/>
      <c r="CW382" s="237"/>
      <c r="CX382" s="237"/>
      <c r="CY382" s="237"/>
      <c r="CZ382" s="237"/>
    </row>
    <row r="383" s="130" customFormat="true" ht="15" customHeight="true" x14ac:dyDescent="0.2">
      <c r="X383" s="132"/>
      <c r="Y383" s="237"/>
      <c r="Z383" s="237"/>
      <c r="AA383" s="237"/>
      <c r="AB383" s="237"/>
      <c r="AC383" s="237"/>
      <c r="AD383" s="237"/>
      <c r="AE383" s="237"/>
      <c r="AF383" s="237"/>
      <c r="AG383" s="237"/>
      <c r="AH383" s="237"/>
      <c r="AI383" s="237"/>
      <c r="AJ383" s="237"/>
      <c r="AK383" s="237"/>
      <c r="AL383" s="237"/>
      <c r="AM383" s="237"/>
      <c r="AN383" s="237"/>
      <c r="AO383" s="237"/>
      <c r="AP383" s="237"/>
      <c r="AQ383" s="237"/>
      <c r="AR383" s="237"/>
      <c r="AS383" s="237"/>
      <c r="AT383" s="237"/>
      <c r="AU383" s="237"/>
      <c r="AV383" s="237"/>
      <c r="AW383" s="237"/>
      <c r="AX383" s="237"/>
      <c r="AY383" s="237"/>
      <c r="AZ383" s="237"/>
      <c r="BA383" s="132"/>
      <c r="BX383" s="132"/>
      <c r="BY383" s="237"/>
      <c r="BZ383" s="237"/>
      <c r="CA383" s="237"/>
      <c r="CB383" s="237"/>
      <c r="CC383" s="237"/>
      <c r="CD383" s="237"/>
      <c r="CE383" s="237"/>
      <c r="CF383" s="237"/>
      <c r="CG383" s="237"/>
      <c r="CH383" s="237"/>
      <c r="CI383" s="237"/>
      <c r="CJ383" s="237"/>
      <c r="CK383" s="237"/>
      <c r="CL383" s="237"/>
      <c r="CM383" s="237"/>
      <c r="CN383" s="237"/>
      <c r="CO383" s="237"/>
      <c r="CP383" s="237"/>
      <c r="CQ383" s="237"/>
      <c r="CR383" s="237"/>
      <c r="CS383" s="237"/>
      <c r="CT383" s="237"/>
      <c r="CU383" s="237"/>
      <c r="CV383" s="237"/>
      <c r="CW383" s="237"/>
      <c r="CX383" s="237"/>
      <c r="CY383" s="237"/>
      <c r="CZ383" s="237"/>
    </row>
    <row r="384" s="130" customFormat="true" ht="15" customHeight="true" x14ac:dyDescent="0.2">
      <c r="X384" s="132"/>
      <c r="Y384" s="237"/>
      <c r="Z384" s="237"/>
      <c r="AA384" s="237"/>
      <c r="AB384" s="237"/>
      <c r="AC384" s="237"/>
      <c r="AD384" s="237"/>
      <c r="AE384" s="237"/>
      <c r="AF384" s="237"/>
      <c r="AG384" s="237"/>
      <c r="AH384" s="237"/>
      <c r="AI384" s="237"/>
      <c r="AJ384" s="237"/>
      <c r="AK384" s="237"/>
      <c r="AL384" s="237"/>
      <c r="AM384" s="237"/>
      <c r="AN384" s="237"/>
      <c r="AO384" s="237"/>
      <c r="AP384" s="237"/>
      <c r="AQ384" s="237"/>
      <c r="AR384" s="237"/>
      <c r="AS384" s="237"/>
      <c r="AT384" s="237"/>
      <c r="AU384" s="237"/>
      <c r="AV384" s="237"/>
      <c r="AW384" s="237"/>
      <c r="AX384" s="237"/>
      <c r="AY384" s="237"/>
      <c r="AZ384" s="237"/>
      <c r="BA384" s="132"/>
      <c r="BX384" s="132"/>
      <c r="BY384" s="237"/>
      <c r="BZ384" s="237"/>
      <c r="CA384" s="237"/>
      <c r="CB384" s="237"/>
      <c r="CC384" s="237"/>
      <c r="CD384" s="237"/>
      <c r="CE384" s="237"/>
      <c r="CF384" s="237"/>
      <c r="CG384" s="237"/>
      <c r="CH384" s="237"/>
      <c r="CI384" s="237"/>
      <c r="CJ384" s="237"/>
      <c r="CK384" s="237"/>
      <c r="CL384" s="237"/>
      <c r="CM384" s="237"/>
      <c r="CN384" s="237"/>
      <c r="CO384" s="237"/>
      <c r="CP384" s="237"/>
      <c r="CQ384" s="237"/>
      <c r="CR384" s="237"/>
      <c r="CS384" s="237"/>
      <c r="CT384" s="237"/>
      <c r="CU384" s="237"/>
      <c r="CV384" s="237"/>
      <c r="CW384" s="237"/>
      <c r="CX384" s="237"/>
      <c r="CY384" s="237"/>
      <c r="CZ384" s="237"/>
    </row>
    <row r="385" s="130" customFormat="true" ht="15" customHeight="true" x14ac:dyDescent="0.2">
      <c r="X385" s="132"/>
      <c r="Y385" s="237"/>
      <c r="Z385" s="237"/>
      <c r="AA385" s="237"/>
      <c r="AB385" s="237"/>
      <c r="AC385" s="237"/>
      <c r="AD385" s="237"/>
      <c r="AE385" s="237"/>
      <c r="AF385" s="237"/>
      <c r="AG385" s="237"/>
      <c r="AH385" s="237"/>
      <c r="AI385" s="237"/>
      <c r="AJ385" s="237"/>
      <c r="AK385" s="237"/>
      <c r="AL385" s="237"/>
      <c r="AM385" s="237"/>
      <c r="AN385" s="237"/>
      <c r="AO385" s="237"/>
      <c r="AP385" s="237"/>
      <c r="AQ385" s="237"/>
      <c r="AR385" s="237"/>
      <c r="AS385" s="237"/>
      <c r="AT385" s="237"/>
      <c r="AU385" s="237"/>
      <c r="AV385" s="237"/>
      <c r="AW385" s="237"/>
      <c r="AX385" s="237"/>
      <c r="AY385" s="237"/>
      <c r="AZ385" s="237"/>
      <c r="BA385" s="132"/>
      <c r="BX385" s="132"/>
      <c r="BY385" s="237"/>
      <c r="BZ385" s="237"/>
      <c r="CA385" s="237"/>
      <c r="CB385" s="237"/>
      <c r="CC385" s="237"/>
      <c r="CD385" s="237"/>
      <c r="CE385" s="237"/>
      <c r="CF385" s="237"/>
      <c r="CG385" s="237"/>
      <c r="CH385" s="237"/>
      <c r="CI385" s="237"/>
      <c r="CJ385" s="237"/>
      <c r="CK385" s="237"/>
      <c r="CL385" s="237"/>
      <c r="CM385" s="237"/>
      <c r="CN385" s="237"/>
      <c r="CO385" s="237"/>
      <c r="CP385" s="237"/>
      <c r="CQ385" s="237"/>
      <c r="CR385" s="237"/>
      <c r="CS385" s="237"/>
      <c r="CT385" s="237"/>
      <c r="CU385" s="237"/>
      <c r="CV385" s="237"/>
      <c r="CW385" s="237"/>
      <c r="CX385" s="237"/>
      <c r="CY385" s="237"/>
      <c r="CZ385" s="237"/>
    </row>
    <row r="386" s="130" customFormat="true" ht="15" customHeight="true" x14ac:dyDescent="0.2">
      <c r="X386" s="132"/>
      <c r="Y386" s="237"/>
      <c r="Z386" s="237"/>
      <c r="AA386" s="237"/>
      <c r="AB386" s="237"/>
      <c r="AC386" s="237"/>
      <c r="AD386" s="237"/>
      <c r="AE386" s="237"/>
      <c r="AF386" s="237"/>
      <c r="AG386" s="237"/>
      <c r="AH386" s="237"/>
      <c r="AI386" s="237"/>
      <c r="AJ386" s="237"/>
      <c r="AK386" s="237"/>
      <c r="AL386" s="237"/>
      <c r="AM386" s="237"/>
      <c r="AN386" s="237"/>
      <c r="AO386" s="237"/>
      <c r="AP386" s="237"/>
      <c r="AQ386" s="237"/>
      <c r="AR386" s="237"/>
      <c r="AS386" s="237"/>
      <c r="AT386" s="237"/>
      <c r="AU386" s="237"/>
      <c r="AV386" s="237"/>
      <c r="AW386" s="237"/>
      <c r="AX386" s="237"/>
      <c r="AY386" s="237"/>
      <c r="AZ386" s="237"/>
      <c r="BA386" s="132"/>
      <c r="BX386" s="132"/>
      <c r="BY386" s="237"/>
      <c r="BZ386" s="237"/>
      <c r="CA386" s="237"/>
      <c r="CB386" s="237"/>
      <c r="CC386" s="237"/>
      <c r="CD386" s="237"/>
      <c r="CE386" s="237"/>
      <c r="CF386" s="237"/>
      <c r="CG386" s="237"/>
      <c r="CH386" s="237"/>
      <c r="CI386" s="237"/>
      <c r="CJ386" s="237"/>
      <c r="CK386" s="237"/>
      <c r="CL386" s="237"/>
      <c r="CM386" s="237"/>
      <c r="CN386" s="237"/>
      <c r="CO386" s="237"/>
      <c r="CP386" s="237"/>
      <c r="CQ386" s="237"/>
      <c r="CR386" s="237"/>
      <c r="CS386" s="237"/>
      <c r="CT386" s="237"/>
      <c r="CU386" s="237"/>
      <c r="CV386" s="237"/>
      <c r="CW386" s="237"/>
      <c r="CX386" s="237"/>
      <c r="CY386" s="237"/>
      <c r="CZ386" s="237"/>
    </row>
    <row r="387" s="130" customFormat="true" ht="15" customHeight="true" x14ac:dyDescent="0.2">
      <c r="X387" s="132"/>
      <c r="Y387" s="237"/>
      <c r="Z387" s="237"/>
      <c r="AA387" s="237"/>
      <c r="AB387" s="237"/>
      <c r="AC387" s="237"/>
      <c r="AD387" s="237"/>
      <c r="AE387" s="237"/>
      <c r="AF387" s="237"/>
      <c r="AG387" s="237"/>
      <c r="AH387" s="237"/>
      <c r="AI387" s="237"/>
      <c r="AJ387" s="237"/>
      <c r="AK387" s="237"/>
      <c r="AL387" s="237"/>
      <c r="AM387" s="237"/>
      <c r="AN387" s="237"/>
      <c r="AO387" s="237"/>
      <c r="AP387" s="237"/>
      <c r="AQ387" s="237"/>
      <c r="AR387" s="237"/>
      <c r="AS387" s="237"/>
      <c r="AT387" s="237"/>
      <c r="AU387" s="237"/>
      <c r="AV387" s="237"/>
      <c r="AW387" s="237"/>
      <c r="AX387" s="237"/>
      <c r="AY387" s="237"/>
      <c r="AZ387" s="237"/>
      <c r="BA387" s="132"/>
      <c r="BX387" s="132"/>
      <c r="BY387" s="237"/>
      <c r="BZ387" s="237"/>
      <c r="CA387" s="237"/>
      <c r="CB387" s="237"/>
      <c r="CC387" s="237"/>
      <c r="CD387" s="237"/>
      <c r="CE387" s="237"/>
      <c r="CF387" s="237"/>
      <c r="CG387" s="237"/>
      <c r="CH387" s="237"/>
      <c r="CI387" s="237"/>
      <c r="CJ387" s="237"/>
      <c r="CK387" s="237"/>
      <c r="CL387" s="237"/>
      <c r="CM387" s="237"/>
      <c r="CN387" s="237"/>
      <c r="CO387" s="237"/>
      <c r="CP387" s="237"/>
      <c r="CQ387" s="237"/>
      <c r="CR387" s="237"/>
      <c r="CS387" s="237"/>
      <c r="CT387" s="237"/>
      <c r="CU387" s="237"/>
      <c r="CV387" s="237"/>
      <c r="CW387" s="237"/>
      <c r="CX387" s="237"/>
      <c r="CY387" s="237"/>
      <c r="CZ387" s="237"/>
    </row>
    <row r="388" s="130" customFormat="true" ht="15" customHeight="true" x14ac:dyDescent="0.2">
      <c r="X388" s="132"/>
      <c r="Y388" s="237"/>
      <c r="Z388" s="237"/>
      <c r="AA388" s="237"/>
      <c r="AB388" s="237"/>
      <c r="AC388" s="237"/>
      <c r="AD388" s="237"/>
      <c r="AE388" s="237"/>
      <c r="AF388" s="237"/>
      <c r="AG388" s="237"/>
      <c r="AH388" s="237"/>
      <c r="AI388" s="237"/>
      <c r="AJ388" s="237"/>
      <c r="AK388" s="237"/>
      <c r="AL388" s="237"/>
      <c r="AM388" s="237"/>
      <c r="AN388" s="237"/>
      <c r="AO388" s="237"/>
      <c r="AP388" s="237"/>
      <c r="AQ388" s="237"/>
      <c r="AR388" s="237"/>
      <c r="AS388" s="237"/>
      <c r="AT388" s="237"/>
      <c r="AU388" s="237"/>
      <c r="AV388" s="237"/>
      <c r="AW388" s="237"/>
      <c r="AX388" s="237"/>
      <c r="AY388" s="237"/>
      <c r="AZ388" s="237"/>
      <c r="BA388" s="132"/>
      <c r="BX388" s="132"/>
      <c r="BY388" s="237"/>
      <c r="BZ388" s="237"/>
      <c r="CA388" s="237"/>
      <c r="CB388" s="237"/>
      <c r="CC388" s="237"/>
      <c r="CD388" s="237"/>
      <c r="CE388" s="237"/>
      <c r="CF388" s="237"/>
      <c r="CG388" s="237"/>
      <c r="CH388" s="237"/>
      <c r="CI388" s="237"/>
      <c r="CJ388" s="237"/>
      <c r="CK388" s="237"/>
      <c r="CL388" s="237"/>
      <c r="CM388" s="237"/>
      <c r="CN388" s="237"/>
      <c r="CO388" s="237"/>
      <c r="CP388" s="237"/>
      <c r="CQ388" s="237"/>
      <c r="CR388" s="237"/>
      <c r="CS388" s="237"/>
      <c r="CT388" s="237"/>
      <c r="CU388" s="237"/>
      <c r="CV388" s="237"/>
      <c r="CW388" s="237"/>
      <c r="CX388" s="237"/>
      <c r="CY388" s="237"/>
      <c r="CZ388" s="237"/>
    </row>
    <row r="389" s="130" customFormat="true" ht="15" customHeight="true" x14ac:dyDescent="0.2">
      <c r="X389" s="132"/>
      <c r="Y389" s="237"/>
      <c r="Z389" s="237"/>
      <c r="AA389" s="237"/>
      <c r="AB389" s="237"/>
      <c r="AC389" s="237"/>
      <c r="AD389" s="237"/>
      <c r="AE389" s="237"/>
      <c r="AF389" s="237"/>
      <c r="AG389" s="237"/>
      <c r="AH389" s="237"/>
      <c r="AI389" s="237"/>
      <c r="AJ389" s="237"/>
      <c r="AK389" s="237"/>
      <c r="AL389" s="237"/>
      <c r="AM389" s="237"/>
      <c r="AN389" s="237"/>
      <c r="AO389" s="237"/>
      <c r="AP389" s="237"/>
      <c r="AQ389" s="237"/>
      <c r="AR389" s="237"/>
      <c r="AS389" s="237"/>
      <c r="AT389" s="237"/>
      <c r="AU389" s="237"/>
      <c r="AV389" s="237"/>
      <c r="AW389" s="237"/>
      <c r="AX389" s="237"/>
      <c r="AY389" s="237"/>
      <c r="AZ389" s="237"/>
      <c r="BA389" s="132"/>
      <c r="BX389" s="132"/>
      <c r="BY389" s="237"/>
      <c r="BZ389" s="237"/>
      <c r="CA389" s="237"/>
      <c r="CB389" s="237"/>
      <c r="CC389" s="237"/>
      <c r="CD389" s="237"/>
      <c r="CE389" s="237"/>
      <c r="CF389" s="237"/>
      <c r="CG389" s="237"/>
      <c r="CH389" s="237"/>
      <c r="CI389" s="237"/>
      <c r="CJ389" s="237"/>
      <c r="CK389" s="237"/>
      <c r="CL389" s="237"/>
      <c r="CM389" s="237"/>
      <c r="CN389" s="237"/>
      <c r="CO389" s="237"/>
      <c r="CP389" s="237"/>
      <c r="CQ389" s="237"/>
      <c r="CR389" s="237"/>
      <c r="CS389" s="237"/>
      <c r="CT389" s="237"/>
      <c r="CU389" s="237"/>
      <c r="CV389" s="237"/>
      <c r="CW389" s="237"/>
      <c r="CX389" s="237"/>
      <c r="CY389" s="237"/>
      <c r="CZ389" s="237"/>
    </row>
    <row r="390" s="130" customFormat="true" ht="15" customHeight="true" x14ac:dyDescent="0.2">
      <c r="X390" s="132"/>
      <c r="Y390" s="237"/>
      <c r="Z390" s="237"/>
      <c r="AA390" s="237"/>
      <c r="AB390" s="237"/>
      <c r="AC390" s="237"/>
      <c r="AD390" s="237"/>
      <c r="AE390" s="237"/>
      <c r="AF390" s="237"/>
      <c r="AG390" s="237"/>
      <c r="AH390" s="237"/>
      <c r="AI390" s="237"/>
      <c r="AJ390" s="237"/>
      <c r="AK390" s="237"/>
      <c r="AL390" s="237"/>
      <c r="AM390" s="237"/>
      <c r="AN390" s="237"/>
      <c r="AO390" s="237"/>
      <c r="AP390" s="237"/>
      <c r="AQ390" s="237"/>
      <c r="AR390" s="237"/>
      <c r="AS390" s="237"/>
      <c r="AT390" s="237"/>
      <c r="AU390" s="237"/>
      <c r="AV390" s="237"/>
      <c r="AW390" s="237"/>
      <c r="AX390" s="237"/>
      <c r="AY390" s="237"/>
      <c r="AZ390" s="237"/>
      <c r="BA390" s="132"/>
      <c r="BX390" s="132"/>
      <c r="BY390" s="237"/>
      <c r="BZ390" s="237"/>
      <c r="CA390" s="237"/>
      <c r="CB390" s="237"/>
      <c r="CC390" s="237"/>
      <c r="CD390" s="237"/>
      <c r="CE390" s="237"/>
      <c r="CF390" s="237"/>
      <c r="CG390" s="237"/>
      <c r="CH390" s="237"/>
      <c r="CI390" s="237"/>
      <c r="CJ390" s="237"/>
      <c r="CK390" s="237"/>
      <c r="CL390" s="237"/>
      <c r="CM390" s="237"/>
      <c r="CN390" s="237"/>
      <c r="CO390" s="237"/>
      <c r="CP390" s="237"/>
      <c r="CQ390" s="237"/>
      <c r="CR390" s="237"/>
      <c r="CS390" s="237"/>
      <c r="CT390" s="237"/>
      <c r="CU390" s="237"/>
      <c r="CV390" s="237"/>
      <c r="CW390" s="237"/>
      <c r="CX390" s="237"/>
      <c r="CY390" s="237"/>
      <c r="CZ390" s="237"/>
    </row>
    <row r="391" s="130" customFormat="true" ht="15" customHeight="true" x14ac:dyDescent="0.2">
      <c r="X391" s="132"/>
      <c r="Y391" s="237"/>
      <c r="Z391" s="237"/>
      <c r="AA391" s="237"/>
      <c r="AB391" s="237"/>
      <c r="AC391" s="237"/>
      <c r="AD391" s="237"/>
      <c r="AE391" s="237"/>
      <c r="AF391" s="237"/>
      <c r="AG391" s="237"/>
      <c r="AH391" s="237"/>
      <c r="AI391" s="237"/>
      <c r="AJ391" s="237"/>
      <c r="AK391" s="237"/>
      <c r="AL391" s="237"/>
      <c r="AM391" s="237"/>
      <c r="AN391" s="237"/>
      <c r="AO391" s="237"/>
      <c r="AP391" s="237"/>
      <c r="AQ391" s="237"/>
      <c r="AR391" s="237"/>
      <c r="AS391" s="237"/>
      <c r="AT391" s="237"/>
      <c r="AU391" s="237"/>
      <c r="AV391" s="237"/>
      <c r="AW391" s="237"/>
      <c r="AX391" s="237"/>
      <c r="AY391" s="237"/>
      <c r="AZ391" s="237"/>
      <c r="BA391" s="132"/>
      <c r="BX391" s="132"/>
      <c r="BY391" s="237"/>
      <c r="BZ391" s="237"/>
      <c r="CA391" s="237"/>
      <c r="CB391" s="237"/>
      <c r="CC391" s="237"/>
      <c r="CD391" s="237"/>
      <c r="CE391" s="237"/>
      <c r="CF391" s="237"/>
      <c r="CG391" s="237"/>
      <c r="CH391" s="237"/>
      <c r="CI391" s="237"/>
      <c r="CJ391" s="237"/>
      <c r="CK391" s="237"/>
      <c r="CL391" s="237"/>
      <c r="CM391" s="237"/>
      <c r="CN391" s="237"/>
      <c r="CO391" s="237"/>
      <c r="CP391" s="237"/>
      <c r="CQ391" s="237"/>
      <c r="CR391" s="237"/>
      <c r="CS391" s="237"/>
      <c r="CT391" s="237"/>
      <c r="CU391" s="237"/>
      <c r="CV391" s="237"/>
      <c r="CW391" s="237"/>
      <c r="CX391" s="237"/>
      <c r="CY391" s="237"/>
      <c r="CZ391" s="237"/>
    </row>
    <row r="392" s="130" customFormat="true" ht="15" customHeight="true" x14ac:dyDescent="0.2">
      <c r="X392" s="132"/>
      <c r="Y392" s="237"/>
      <c r="Z392" s="237"/>
      <c r="AA392" s="237"/>
      <c r="AB392" s="237"/>
      <c r="AC392" s="237"/>
      <c r="AD392" s="237"/>
      <c r="AE392" s="237"/>
      <c r="AF392" s="237"/>
      <c r="AG392" s="237"/>
      <c r="AH392" s="237"/>
      <c r="AI392" s="237"/>
      <c r="AJ392" s="237"/>
      <c r="AK392" s="237"/>
      <c r="AL392" s="237"/>
      <c r="AM392" s="237"/>
      <c r="AN392" s="237"/>
      <c r="AO392" s="237"/>
      <c r="AP392" s="237"/>
      <c r="AQ392" s="237"/>
      <c r="AR392" s="237"/>
      <c r="AS392" s="237"/>
      <c r="AT392" s="237"/>
      <c r="AU392" s="237"/>
      <c r="AV392" s="237"/>
      <c r="AW392" s="237"/>
      <c r="AX392" s="237"/>
      <c r="AY392" s="237"/>
      <c r="AZ392" s="237"/>
      <c r="BA392" s="132"/>
      <c r="BX392" s="132"/>
      <c r="BY392" s="237"/>
      <c r="BZ392" s="237"/>
      <c r="CA392" s="237"/>
      <c r="CB392" s="237"/>
      <c r="CC392" s="237"/>
      <c r="CD392" s="237"/>
      <c r="CE392" s="237"/>
      <c r="CF392" s="237"/>
      <c r="CG392" s="237"/>
      <c r="CH392" s="237"/>
      <c r="CI392" s="237"/>
      <c r="CJ392" s="237"/>
      <c r="CK392" s="237"/>
      <c r="CL392" s="237"/>
      <c r="CM392" s="237"/>
      <c r="CN392" s="237"/>
      <c r="CO392" s="237"/>
      <c r="CP392" s="237"/>
      <c r="CQ392" s="237"/>
      <c r="CR392" s="237"/>
      <c r="CS392" s="237"/>
      <c r="CT392" s="237"/>
      <c r="CU392" s="237"/>
      <c r="CV392" s="237"/>
      <c r="CW392" s="237"/>
      <c r="CX392" s="237"/>
      <c r="CY392" s="237"/>
      <c r="CZ392" s="237"/>
    </row>
    <row r="393" s="130" customFormat="true" ht="15" customHeight="true" x14ac:dyDescent="0.2">
      <c r="X393" s="132"/>
      <c r="Y393" s="237"/>
      <c r="Z393" s="237"/>
      <c r="AA393" s="237"/>
      <c r="AB393" s="237"/>
      <c r="AC393" s="237"/>
      <c r="AD393" s="237"/>
      <c r="AE393" s="237"/>
      <c r="AF393" s="237"/>
      <c r="AG393" s="237"/>
      <c r="AH393" s="237"/>
      <c r="AI393" s="237"/>
      <c r="AJ393" s="237"/>
      <c r="AK393" s="237"/>
      <c r="AL393" s="237"/>
      <c r="AM393" s="237"/>
      <c r="AN393" s="237"/>
      <c r="AO393" s="237"/>
      <c r="AP393" s="237"/>
      <c r="AQ393" s="237"/>
      <c r="AR393" s="237"/>
      <c r="AS393" s="237"/>
      <c r="AT393" s="237"/>
      <c r="AU393" s="237"/>
      <c r="AV393" s="237"/>
      <c r="AW393" s="237"/>
      <c r="AX393" s="237"/>
      <c r="AY393" s="237"/>
      <c r="AZ393" s="237"/>
      <c r="BA393" s="132"/>
      <c r="BX393" s="132"/>
      <c r="BY393" s="237"/>
      <c r="BZ393" s="237"/>
      <c r="CA393" s="237"/>
      <c r="CB393" s="237"/>
      <c r="CC393" s="237"/>
      <c r="CD393" s="237"/>
      <c r="CE393" s="237"/>
      <c r="CF393" s="237"/>
      <c r="CG393" s="237"/>
      <c r="CH393" s="237"/>
      <c r="CI393" s="237"/>
      <c r="CJ393" s="237"/>
      <c r="CK393" s="237"/>
      <c r="CL393" s="237"/>
      <c r="CM393" s="237"/>
      <c r="CN393" s="237"/>
      <c r="CO393" s="237"/>
      <c r="CP393" s="237"/>
      <c r="CQ393" s="237"/>
      <c r="CR393" s="237"/>
      <c r="CS393" s="237"/>
      <c r="CT393" s="237"/>
      <c r="CU393" s="237"/>
      <c r="CV393" s="237"/>
      <c r="CW393" s="237"/>
      <c r="CX393" s="237"/>
      <c r="CY393" s="237"/>
      <c r="CZ393" s="237"/>
    </row>
    <row r="394" s="130" customFormat="true" ht="15" customHeight="true" x14ac:dyDescent="0.2">
      <c r="X394" s="132"/>
      <c r="Y394" s="237"/>
      <c r="Z394" s="237"/>
      <c r="AA394" s="237"/>
      <c r="AB394" s="237"/>
      <c r="AC394" s="237"/>
      <c r="AD394" s="237"/>
      <c r="AE394" s="237"/>
      <c r="AF394" s="237"/>
      <c r="AG394" s="237"/>
      <c r="AH394" s="237"/>
      <c r="AI394" s="237"/>
      <c r="AJ394" s="237"/>
      <c r="AK394" s="237"/>
      <c r="AL394" s="237"/>
      <c r="AM394" s="237"/>
      <c r="AN394" s="237"/>
      <c r="AO394" s="237"/>
      <c r="AP394" s="237"/>
      <c r="AQ394" s="237"/>
      <c r="AR394" s="237"/>
      <c r="AS394" s="237"/>
      <c r="AT394" s="237"/>
      <c r="AU394" s="237"/>
      <c r="AV394" s="237"/>
      <c r="AW394" s="237"/>
      <c r="AX394" s="237"/>
      <c r="AY394" s="237"/>
      <c r="AZ394" s="237"/>
      <c r="BA394" s="132"/>
      <c r="BX394" s="132"/>
      <c r="BY394" s="237"/>
      <c r="BZ394" s="237"/>
      <c r="CA394" s="237"/>
      <c r="CB394" s="237"/>
      <c r="CC394" s="237"/>
      <c r="CD394" s="237"/>
      <c r="CE394" s="237"/>
      <c r="CF394" s="237"/>
      <c r="CG394" s="237"/>
      <c r="CH394" s="237"/>
      <c r="CI394" s="237"/>
      <c r="CJ394" s="237"/>
      <c r="CK394" s="237"/>
      <c r="CL394" s="237"/>
      <c r="CM394" s="237"/>
      <c r="CN394" s="237"/>
      <c r="CO394" s="237"/>
      <c r="CP394" s="237"/>
      <c r="CQ394" s="237"/>
      <c r="CR394" s="237"/>
      <c r="CS394" s="237"/>
      <c r="CT394" s="237"/>
      <c r="CU394" s="237"/>
      <c r="CV394" s="237"/>
      <c r="CW394" s="237"/>
      <c r="CX394" s="237"/>
      <c r="CY394" s="237"/>
      <c r="CZ394" s="237"/>
    </row>
    <row r="395" s="130" customFormat="true" ht="15" customHeight="true" x14ac:dyDescent="0.2">
      <c r="X395" s="132"/>
      <c r="Y395" s="237"/>
      <c r="Z395" s="237"/>
      <c r="AA395" s="237"/>
      <c r="AB395" s="237"/>
      <c r="AC395" s="237"/>
      <c r="AD395" s="237"/>
      <c r="AE395" s="237"/>
      <c r="AF395" s="237"/>
      <c r="AG395" s="237"/>
      <c r="AH395" s="237"/>
      <c r="AI395" s="237"/>
      <c r="AJ395" s="237"/>
      <c r="AK395" s="237"/>
      <c r="AL395" s="237"/>
      <c r="AM395" s="237"/>
      <c r="AN395" s="237"/>
      <c r="AO395" s="237"/>
      <c r="AP395" s="237"/>
      <c r="AQ395" s="237"/>
      <c r="AR395" s="237"/>
      <c r="AS395" s="237"/>
      <c r="AT395" s="237"/>
      <c r="AU395" s="237"/>
      <c r="AV395" s="237"/>
      <c r="AW395" s="237"/>
      <c r="AX395" s="237"/>
      <c r="AY395" s="237"/>
      <c r="AZ395" s="237"/>
      <c r="BA395" s="132"/>
      <c r="BX395" s="132"/>
      <c r="BY395" s="237"/>
      <c r="BZ395" s="237"/>
      <c r="CA395" s="237"/>
      <c r="CB395" s="237"/>
      <c r="CC395" s="237"/>
      <c r="CD395" s="237"/>
      <c r="CE395" s="237"/>
      <c r="CF395" s="237"/>
      <c r="CG395" s="237"/>
      <c r="CH395" s="237"/>
      <c r="CI395" s="237"/>
      <c r="CJ395" s="237"/>
      <c r="CK395" s="237"/>
      <c r="CL395" s="237"/>
      <c r="CM395" s="237"/>
      <c r="CN395" s="237"/>
      <c r="CO395" s="237"/>
      <c r="CP395" s="237"/>
      <c r="CQ395" s="237"/>
      <c r="CR395" s="237"/>
      <c r="CS395" s="237"/>
      <c r="CT395" s="237"/>
      <c r="CU395" s="237"/>
      <c r="CV395" s="237"/>
      <c r="CW395" s="237"/>
      <c r="CX395" s="237"/>
      <c r="CY395" s="237"/>
      <c r="CZ395" s="237"/>
    </row>
    <row r="396" s="130" customFormat="true" ht="15" customHeight="true" x14ac:dyDescent="0.2">
      <c r="X396" s="132"/>
      <c r="Y396" s="237"/>
      <c r="Z396" s="237"/>
      <c r="AA396" s="237"/>
      <c r="AB396" s="237"/>
      <c r="AC396" s="237"/>
      <c r="AD396" s="237"/>
      <c r="AE396" s="237"/>
      <c r="AF396" s="237"/>
      <c r="AG396" s="237"/>
      <c r="AH396" s="237"/>
      <c r="AI396" s="237"/>
      <c r="AJ396" s="237"/>
      <c r="AK396" s="237"/>
      <c r="AL396" s="237"/>
      <c r="AM396" s="237"/>
      <c r="AN396" s="237"/>
      <c r="AO396" s="237"/>
      <c r="AP396" s="237"/>
      <c r="AQ396" s="237"/>
      <c r="AR396" s="237"/>
      <c r="AS396" s="237"/>
      <c r="AT396" s="237"/>
      <c r="AU396" s="237"/>
      <c r="AV396" s="237"/>
      <c r="AW396" s="237"/>
      <c r="AX396" s="237"/>
      <c r="AY396" s="237"/>
      <c r="AZ396" s="237"/>
      <c r="BA396" s="132"/>
      <c r="BX396" s="132"/>
      <c r="BY396" s="237"/>
      <c r="BZ396" s="237"/>
      <c r="CA396" s="237"/>
      <c r="CB396" s="237"/>
      <c r="CC396" s="237"/>
      <c r="CD396" s="237"/>
      <c r="CE396" s="237"/>
      <c r="CF396" s="237"/>
      <c r="CG396" s="237"/>
      <c r="CH396" s="237"/>
      <c r="CI396" s="237"/>
      <c r="CJ396" s="237"/>
      <c r="CK396" s="237"/>
      <c r="CL396" s="237"/>
      <c r="CM396" s="237"/>
      <c r="CN396" s="237"/>
      <c r="CO396" s="237"/>
      <c r="CP396" s="237"/>
      <c r="CQ396" s="237"/>
      <c r="CR396" s="237"/>
      <c r="CS396" s="237"/>
      <c r="CT396" s="237"/>
      <c r="CU396" s="237"/>
      <c r="CV396" s="237"/>
      <c r="CW396" s="237"/>
      <c r="CX396" s="237"/>
      <c r="CY396" s="237"/>
      <c r="CZ396" s="237"/>
    </row>
    <row r="397" s="130" customFormat="true" ht="15" customHeight="true" x14ac:dyDescent="0.2">
      <c r="X397" s="132"/>
      <c r="Y397" s="237"/>
      <c r="Z397" s="237"/>
      <c r="AA397" s="237"/>
      <c r="AB397" s="237"/>
      <c r="AC397" s="237"/>
      <c r="AD397" s="237"/>
      <c r="AE397" s="237"/>
      <c r="AF397" s="237"/>
      <c r="AG397" s="237"/>
      <c r="AH397" s="237"/>
      <c r="AI397" s="237"/>
      <c r="AJ397" s="237"/>
      <c r="AK397" s="237"/>
      <c r="AL397" s="237"/>
      <c r="AM397" s="237"/>
      <c r="AN397" s="237"/>
      <c r="AO397" s="237"/>
      <c r="AP397" s="237"/>
      <c r="AQ397" s="237"/>
      <c r="AR397" s="237"/>
      <c r="AS397" s="237"/>
      <c r="AT397" s="237"/>
      <c r="AU397" s="237"/>
      <c r="AV397" s="237"/>
      <c r="AW397" s="237"/>
      <c r="AX397" s="237"/>
      <c r="AY397" s="237"/>
      <c r="AZ397" s="237"/>
      <c r="BA397" s="132"/>
      <c r="BX397" s="132"/>
      <c r="BY397" s="237"/>
      <c r="BZ397" s="237"/>
      <c r="CA397" s="237"/>
      <c r="CB397" s="237"/>
      <c r="CC397" s="237"/>
      <c r="CD397" s="237"/>
      <c r="CE397" s="237"/>
      <c r="CF397" s="237"/>
      <c r="CG397" s="237"/>
      <c r="CH397" s="237"/>
      <c r="CI397" s="237"/>
      <c r="CJ397" s="237"/>
      <c r="CK397" s="237"/>
      <c r="CL397" s="237"/>
      <c r="CM397" s="237"/>
      <c r="CN397" s="237"/>
      <c r="CO397" s="237"/>
      <c r="CP397" s="237"/>
      <c r="CQ397" s="237"/>
      <c r="CR397" s="237"/>
      <c r="CS397" s="237"/>
      <c r="CT397" s="237"/>
      <c r="CU397" s="237"/>
      <c r="CV397" s="237"/>
      <c r="CW397" s="237"/>
      <c r="CX397" s="237"/>
      <c r="CY397" s="237"/>
      <c r="CZ397" s="237"/>
    </row>
    <row r="398" s="130" customFormat="true" ht="15" customHeight="true" x14ac:dyDescent="0.2">
      <c r="X398" s="132"/>
      <c r="Y398" s="237"/>
      <c r="Z398" s="237"/>
      <c r="AA398" s="237"/>
      <c r="AB398" s="237"/>
      <c r="AC398" s="237"/>
      <c r="AD398" s="237"/>
      <c r="AE398" s="237"/>
      <c r="AF398" s="237"/>
      <c r="AG398" s="237"/>
      <c r="AH398" s="237"/>
      <c r="AI398" s="237"/>
      <c r="AJ398" s="237"/>
      <c r="AK398" s="237"/>
      <c r="AL398" s="237"/>
      <c r="AM398" s="237"/>
      <c r="AN398" s="237"/>
      <c r="AO398" s="237"/>
      <c r="AP398" s="237"/>
      <c r="AQ398" s="237"/>
      <c r="AR398" s="237"/>
      <c r="AS398" s="237"/>
      <c r="AT398" s="237"/>
      <c r="AU398" s="237"/>
      <c r="AV398" s="237"/>
      <c r="AW398" s="237"/>
      <c r="AX398" s="237"/>
      <c r="AY398" s="237"/>
      <c r="AZ398" s="237"/>
      <c r="BA398" s="132"/>
      <c r="BX398" s="132"/>
      <c r="BY398" s="237"/>
      <c r="BZ398" s="237"/>
      <c r="CA398" s="237"/>
      <c r="CB398" s="237"/>
      <c r="CC398" s="237"/>
      <c r="CD398" s="237"/>
      <c r="CE398" s="237"/>
      <c r="CF398" s="237"/>
      <c r="CG398" s="237"/>
      <c r="CH398" s="237"/>
      <c r="CI398" s="237"/>
      <c r="CJ398" s="237"/>
      <c r="CK398" s="237"/>
      <c r="CL398" s="237"/>
      <c r="CM398" s="237"/>
      <c r="CN398" s="237"/>
      <c r="CO398" s="237"/>
      <c r="CP398" s="237"/>
      <c r="CQ398" s="237"/>
      <c r="CR398" s="237"/>
      <c r="CS398" s="237"/>
      <c r="CT398" s="237"/>
      <c r="CU398" s="237"/>
      <c r="CV398" s="237"/>
      <c r="CW398" s="237"/>
      <c r="CX398" s="237"/>
      <c r="CY398" s="237"/>
      <c r="CZ398" s="237"/>
    </row>
    <row r="399" s="2115" customFormat="true" ht="15" customHeight="true" x14ac:dyDescent="0.25">
      <c r="A399" s="136"/>
      <c r="B399" s="136"/>
      <c r="C399" s="2308" t="s">
        <v>132</v>
      </c>
      <c r="D399" s="2309"/>
      <c r="E399" s="2309"/>
      <c r="F399" s="2309"/>
      <c r="G399" s="136"/>
      <c r="H399" s="2310" t="s">
        <v>133</v>
      </c>
      <c r="I399" s="2311"/>
      <c r="J399" s="2311"/>
      <c r="K399" s="2311"/>
      <c r="M399" s="2310" t="s">
        <v>134</v>
      </c>
      <c r="N399" s="2311"/>
      <c r="O399" s="2311"/>
      <c r="P399" s="2311"/>
      <c r="Y399" s="233"/>
      <c r="Z399" s="233"/>
      <c r="AA399" s="233"/>
      <c r="AB399" s="233"/>
      <c r="AC399" s="233"/>
      <c r="AD399" s="233"/>
      <c r="AE399" s="233"/>
      <c r="AF399" s="233"/>
      <c r="AG399" s="233"/>
      <c r="AH399" s="233"/>
      <c r="AI399" s="233"/>
      <c r="AJ399" s="233"/>
      <c r="AK399" s="233"/>
      <c r="AL399" s="233"/>
      <c r="AM399" s="233"/>
      <c r="AN399" s="233"/>
      <c r="AO399" s="233"/>
      <c r="AP399" s="233"/>
      <c r="AQ399" s="233"/>
      <c r="AR399" s="233"/>
      <c r="AS399" s="233"/>
      <c r="AT399" s="233"/>
      <c r="AU399" s="233"/>
      <c r="AV399" s="233"/>
      <c r="AW399" s="233"/>
      <c r="AX399" s="233"/>
      <c r="AY399" s="233"/>
      <c r="AZ399" s="233"/>
      <c r="BB399" s="136"/>
      <c r="BY399" s="233"/>
      <c r="BZ399" s="233"/>
      <c r="CA399" s="233"/>
      <c r="CB399" s="233"/>
      <c r="CC399" s="233"/>
      <c r="CD399" s="233"/>
      <c r="CE399" s="233"/>
      <c r="CF399" s="233"/>
      <c r="CG399" s="233"/>
      <c r="CH399" s="233"/>
      <c r="CI399" s="233"/>
      <c r="CJ399" s="233"/>
      <c r="CK399" s="233"/>
      <c r="CL399" s="233"/>
      <c r="CM399" s="233"/>
      <c r="CN399" s="233"/>
      <c r="CO399" s="233"/>
      <c r="CP399" s="233"/>
      <c r="CQ399" s="233"/>
      <c r="CR399" s="233"/>
      <c r="CS399" s="233"/>
      <c r="CT399" s="233"/>
      <c r="CU399" s="233"/>
      <c r="CV399" s="233"/>
      <c r="CW399" s="233"/>
      <c r="CX399" s="233"/>
      <c r="CY399" s="233"/>
      <c r="CZ399" s="233"/>
    </row>
    <row r="400" s="2115" customFormat="true" ht="15" customHeight="true" x14ac:dyDescent="0.2">
      <c r="A400" s="136"/>
      <c r="B400" s="136"/>
      <c r="C400" s="2629" t="s">
        <v>190</v>
      </c>
      <c r="D400" s="2617"/>
      <c r="E400" s="2617"/>
      <c r="F400"/>
      <c r="G400"/>
      <c r="H400" s="2617" t="s">
        <v>190</v>
      </c>
      <c r="I400" s="2617"/>
      <c r="J400" s="2617"/>
      <c r="K400"/>
      <c r="L400"/>
      <c r="M400" s="2617" t="s">
        <v>190</v>
      </c>
      <c r="N400" s="2617"/>
      <c r="O400" s="2617"/>
      <c r="P400"/>
      <c r="Q400"/>
      <c r="R400" s="233"/>
      <c r="Y400" s="233"/>
      <c r="Z400" s="233"/>
      <c r="AA400" s="233"/>
      <c r="AB400" s="233"/>
      <c r="AC400" s="233"/>
      <c r="AD400" s="233"/>
      <c r="AE400" s="233"/>
      <c r="AF400" s="233"/>
      <c r="AG400" s="233"/>
      <c r="AH400" s="233"/>
      <c r="AI400" s="233"/>
      <c r="AJ400" s="233"/>
      <c r="AK400" s="233"/>
      <c r="AL400" s="233"/>
      <c r="AM400" s="233"/>
      <c r="AN400" s="233"/>
      <c r="AO400" s="233"/>
      <c r="AP400" s="233"/>
      <c r="AQ400" s="233"/>
      <c r="AR400" s="233"/>
      <c r="AS400" s="233"/>
      <c r="AT400" s="233"/>
      <c r="AU400" s="233"/>
      <c r="AV400" s="233"/>
      <c r="AW400" s="233"/>
      <c r="AX400" s="233"/>
      <c r="AY400" s="233"/>
      <c r="AZ400" s="233"/>
      <c r="BB400" s="136"/>
      <c r="BY400" s="233"/>
      <c r="BZ400" s="233"/>
      <c r="CA400" s="233"/>
      <c r="CB400" s="233"/>
      <c r="CC400" s="233"/>
      <c r="CD400" s="233"/>
      <c r="CE400" s="233"/>
      <c r="CF400" s="233"/>
      <c r="CG400" s="233"/>
      <c r="CH400" s="233"/>
      <c r="CI400" s="233"/>
      <c r="CJ400" s="233"/>
      <c r="CK400" s="233"/>
      <c r="CL400" s="233"/>
      <c r="CM400" s="233"/>
      <c r="CN400" s="233"/>
      <c r="CO400" s="233"/>
      <c r="CP400" s="233"/>
      <c r="CQ400" s="233"/>
      <c r="CR400" s="233"/>
      <c r="CS400" s="233"/>
      <c r="CT400" s="233"/>
      <c r="CU400" s="233"/>
      <c r="CV400" s="233"/>
      <c r="CW400" s="233"/>
      <c r="CX400" s="233"/>
      <c r="CY400" s="233"/>
      <c r="CZ400" s="233"/>
    </row>
    <row r="401" s="2115" customFormat="true" ht="25.15" customHeight="true" x14ac:dyDescent="0.2">
      <c r="A401" s="136"/>
      <c r="B401" s="136"/>
      <c r="C401" s="2630" t="s">
        <v>182</v>
      </c>
      <c r="D401" s="2614"/>
      <c r="E401" s="2132" t="s">
        <v>191</v>
      </c>
      <c r="F401" s="2117"/>
      <c r="G401" s="2117"/>
      <c r="H401" s="2614" t="s">
        <v>182</v>
      </c>
      <c r="I401" s="2614"/>
      <c r="J401" s="2133" t="s">
        <v>191</v>
      </c>
      <c r="K401" s="2117"/>
      <c r="L401" s="2117"/>
      <c r="M401" s="2614" t="s">
        <v>182</v>
      </c>
      <c r="N401" s="2614"/>
      <c r="O401" s="2134" t="s">
        <v>191</v>
      </c>
      <c r="P401" s="2117"/>
      <c r="Q401" s="2117"/>
      <c r="R401" s="233"/>
      <c r="Y401" s="233"/>
      <c r="Z401" s="233"/>
      <c r="AA401" s="233"/>
      <c r="AB401" s="233"/>
      <c r="AC401" s="233"/>
      <c r="AD401" s="233"/>
      <c r="AE401" s="233"/>
      <c r="AF401" s="233"/>
      <c r="AG401" s="233"/>
      <c r="AH401" s="233"/>
      <c r="AI401" s="233"/>
      <c r="AJ401" s="233"/>
      <c r="AK401" s="233"/>
      <c r="AL401" s="233"/>
      <c r="AM401" s="233"/>
      <c r="AN401" s="233"/>
      <c r="AO401" s="233"/>
      <c r="AP401" s="233"/>
      <c r="AQ401" s="233"/>
      <c r="AR401" s="233"/>
      <c r="AS401" s="233"/>
      <c r="AT401" s="233"/>
      <c r="AU401" s="233"/>
      <c r="AV401" s="233"/>
      <c r="AW401" s="233"/>
      <c r="AX401" s="233"/>
      <c r="AY401" s="233"/>
      <c r="AZ401" s="233"/>
      <c r="BB401" s="136"/>
      <c r="BY401" s="233"/>
      <c r="BZ401" s="233"/>
      <c r="CA401" s="233"/>
      <c r="CB401" s="233"/>
      <c r="CC401" s="233"/>
      <c r="CD401" s="233"/>
      <c r="CE401" s="233"/>
      <c r="CF401" s="233"/>
      <c r="CG401" s="233"/>
      <c r="CH401" s="233"/>
      <c r="CI401" s="233"/>
      <c r="CJ401" s="233"/>
      <c r="CK401" s="233"/>
      <c r="CL401" s="233"/>
      <c r="CM401" s="233"/>
      <c r="CN401" s="233"/>
      <c r="CO401" s="233"/>
      <c r="CP401" s="233"/>
      <c r="CQ401" s="233"/>
      <c r="CR401" s="233"/>
      <c r="CS401" s="233"/>
      <c r="CT401" s="233"/>
      <c r="CU401" s="233"/>
      <c r="CV401" s="233"/>
      <c r="CW401" s="233"/>
      <c r="CX401" s="233"/>
      <c r="CY401" s="233"/>
      <c r="CZ401" s="233"/>
    </row>
    <row r="402" s="2115" customFormat="true" ht="25.15" customHeight="true" x14ac:dyDescent="0.2">
      <c r="A402" s="136"/>
      <c r="B402" s="2289" t="s">
        <v>139</v>
      </c>
      <c r="C402" s="2614"/>
      <c r="D402" s="2614"/>
      <c r="E402" s="2135" t="s">
        <v>192</v>
      </c>
      <c r="F402" s="2117"/>
      <c r="G402" s="2117"/>
      <c r="H402" s="2614"/>
      <c r="I402" s="2614"/>
      <c r="J402" s="2136" t="s">
        <v>192</v>
      </c>
      <c r="K402" s="2117"/>
      <c r="L402" s="2117"/>
      <c r="M402" s="2614"/>
      <c r="N402" s="2614"/>
      <c r="O402" s="2137" t="s">
        <v>192</v>
      </c>
      <c r="P402" s="2117"/>
      <c r="Q402" s="2117"/>
      <c r="R402" s="233"/>
      <c r="Y402" s="233"/>
      <c r="Z402" s="233"/>
      <c r="AA402" s="233"/>
      <c r="AB402" s="233"/>
      <c r="AC402" s="233"/>
      <c r="AD402" s="233"/>
      <c r="AE402" s="233"/>
      <c r="AF402" s="233"/>
      <c r="AG402" s="233"/>
      <c r="AH402" s="233"/>
      <c r="AI402" s="233"/>
      <c r="AJ402" s="233"/>
      <c r="AK402" s="233"/>
      <c r="AL402" s="233"/>
      <c r="AM402" s="233"/>
      <c r="AN402" s="233"/>
      <c r="AO402" s="233"/>
      <c r="AP402" s="233"/>
      <c r="AQ402" s="233"/>
      <c r="AR402" s="233"/>
      <c r="AS402" s="233"/>
      <c r="AT402" s="233"/>
      <c r="AU402" s="233"/>
      <c r="AV402" s="233"/>
      <c r="AW402" s="233"/>
      <c r="AX402" s="233"/>
      <c r="AY402" s="233"/>
      <c r="AZ402" s="233"/>
      <c r="BB402" s="136"/>
      <c r="BY402" s="233"/>
      <c r="BZ402" s="233"/>
      <c r="CA402" s="233"/>
      <c r="CB402" s="233"/>
      <c r="CC402" s="233"/>
      <c r="CD402" s="233"/>
      <c r="CE402" s="233"/>
      <c r="CF402" s="233"/>
      <c r="CG402" s="233"/>
      <c r="CH402" s="233"/>
      <c r="CI402" s="233"/>
      <c r="CJ402" s="233"/>
      <c r="CK402" s="233"/>
      <c r="CL402" s="233"/>
      <c r="CM402" s="233"/>
      <c r="CN402" s="233"/>
      <c r="CO402" s="233"/>
      <c r="CP402" s="233"/>
      <c r="CQ402" s="233"/>
      <c r="CR402" s="233"/>
      <c r="CS402" s="233"/>
      <c r="CT402" s="233"/>
      <c r="CU402" s="233"/>
      <c r="CV402" s="233"/>
      <c r="CW402" s="233"/>
      <c r="CX402" s="233"/>
      <c r="CY402" s="233"/>
      <c r="CZ402" s="233"/>
    </row>
    <row r="403" s="235" customFormat="true" ht="25.15" customHeight="true" x14ac:dyDescent="0.2">
      <c r="A403" s="412"/>
      <c r="B403" s="2287"/>
      <c r="C403" s="2622" t="s">
        <v>391</v>
      </c>
      <c r="D403" s="2614"/>
      <c r="E403" s="2138">
        <v>0.66637233847581068</v>
      </c>
      <c r="F403" s="2117"/>
      <c r="G403" s="2117"/>
      <c r="H403" s="2614" t="s">
        <v>392</v>
      </c>
      <c r="I403" s="2614"/>
      <c r="J403" s="2139">
        <v>-0.67563943181662767</v>
      </c>
      <c r="K403" s="2117"/>
      <c r="L403" s="2117"/>
      <c r="M403" s="2614" t="s">
        <v>393</v>
      </c>
      <c r="N403" s="2614"/>
      <c r="O403" s="2140">
        <v>0.64052067223476117</v>
      </c>
      <c r="P403" s="2117"/>
      <c r="Q403" s="2117"/>
      <c r="R403" s="236"/>
      <c r="Y403" s="236"/>
      <c r="Z403" s="236"/>
      <c r="AA403" s="236"/>
      <c r="AB403" s="236"/>
      <c r="AC403" s="236"/>
      <c r="AD403" s="236"/>
      <c r="AE403" s="236"/>
      <c r="AF403" s="236"/>
      <c r="AG403" s="236"/>
      <c r="AH403" s="236"/>
      <c r="AI403" s="236"/>
      <c r="AJ403" s="236"/>
      <c r="AK403" s="236"/>
      <c r="AL403" s="236"/>
      <c r="AM403" s="236"/>
      <c r="AN403" s="236"/>
      <c r="AO403" s="236"/>
      <c r="AP403" s="236"/>
      <c r="AQ403" s="236"/>
      <c r="AR403" s="236"/>
      <c r="AS403" s="236"/>
      <c r="AT403" s="236"/>
      <c r="AU403" s="236"/>
      <c r="AV403" s="236"/>
      <c r="AW403" s="236"/>
      <c r="AX403" s="236"/>
      <c r="AY403" s="236"/>
      <c r="AZ403" s="236"/>
      <c r="BB403" s="412"/>
      <c r="BY403" s="236"/>
      <c r="BZ403" s="236"/>
      <c r="CA403" s="236"/>
      <c r="CB403" s="236"/>
      <c r="CC403" s="236"/>
      <c r="CD403" s="236"/>
      <c r="CE403" s="236"/>
      <c r="CF403" s="236"/>
      <c r="CG403" s="236"/>
      <c r="CH403" s="236"/>
      <c r="CI403" s="236"/>
      <c r="CJ403" s="236"/>
      <c r="CK403" s="236"/>
      <c r="CL403" s="236"/>
      <c r="CM403" s="236"/>
      <c r="CN403" s="236"/>
      <c r="CO403" s="236"/>
      <c r="CP403" s="236"/>
      <c r="CQ403" s="236"/>
      <c r="CR403" s="236"/>
      <c r="CS403" s="236"/>
      <c r="CT403" s="236"/>
      <c r="CU403" s="236"/>
      <c r="CV403" s="236"/>
      <c r="CW403" s="236"/>
      <c r="CX403" s="236"/>
      <c r="CY403" s="236"/>
      <c r="CZ403" s="236"/>
    </row>
    <row r="404" s="235" customFormat="true" ht="25.15" customHeight="true" x14ac:dyDescent="0.2">
      <c r="A404" s="412"/>
      <c r="B404" s="2287"/>
      <c r="C404" s="2613" t="s">
        <v>392</v>
      </c>
      <c r="D404" s="2614"/>
      <c r="E404" s="2141">
        <v>0.65703369859315408</v>
      </c>
      <c r="F404" s="2117"/>
      <c r="G404" s="2117"/>
      <c r="H404" s="2614" t="s">
        <v>394</v>
      </c>
      <c r="I404" s="2614"/>
      <c r="J404" s="2142">
        <v>-0.6440503424809696</v>
      </c>
      <c r="K404" s="2117"/>
      <c r="L404" s="2117"/>
      <c r="M404" s="2614" t="s">
        <v>391</v>
      </c>
      <c r="N404" s="2614"/>
      <c r="O404" s="2143">
        <v>0.63318632867053126</v>
      </c>
      <c r="P404" s="2117"/>
      <c r="Q404" s="2117"/>
      <c r="R404" s="236"/>
      <c r="Y404" s="236"/>
      <c r="Z404" s="236"/>
      <c r="AA404" s="236"/>
      <c r="AB404" s="236"/>
      <c r="AC404" s="236"/>
      <c r="AD404" s="236"/>
      <c r="AE404" s="236"/>
      <c r="AF404" s="236"/>
      <c r="AG404" s="236"/>
      <c r="AH404" s="236"/>
      <c r="AI404" s="236"/>
      <c r="AJ404" s="236"/>
      <c r="AK404" s="236"/>
      <c r="AL404" s="236"/>
      <c r="AM404" s="236"/>
      <c r="AN404" s="236"/>
      <c r="AO404" s="236"/>
      <c r="AP404" s="236"/>
      <c r="AQ404" s="236"/>
      <c r="AR404" s="236"/>
      <c r="AS404" s="236"/>
      <c r="AT404" s="236"/>
      <c r="AU404" s="236"/>
      <c r="AV404" s="236"/>
      <c r="AW404" s="236"/>
      <c r="AX404" s="236"/>
      <c r="AY404" s="236"/>
      <c r="AZ404" s="236"/>
      <c r="BB404" s="412"/>
      <c r="BY404" s="236"/>
      <c r="BZ404" s="236"/>
      <c r="CA404" s="236"/>
      <c r="CB404" s="236"/>
      <c r="CC404" s="236"/>
      <c r="CD404" s="236"/>
      <c r="CE404" s="236"/>
      <c r="CF404" s="236"/>
      <c r="CG404" s="236"/>
      <c r="CH404" s="236"/>
      <c r="CI404" s="236"/>
      <c r="CJ404" s="236"/>
      <c r="CK404" s="236"/>
      <c r="CL404" s="236"/>
      <c r="CM404" s="236"/>
      <c r="CN404" s="236"/>
      <c r="CO404" s="236"/>
      <c r="CP404" s="236"/>
      <c r="CQ404" s="236"/>
      <c r="CR404" s="236"/>
      <c r="CS404" s="236"/>
      <c r="CT404" s="236"/>
      <c r="CU404" s="236"/>
      <c r="CV404" s="236"/>
      <c r="CW404" s="236"/>
      <c r="CX404" s="236"/>
      <c r="CY404" s="236"/>
      <c r="CZ404" s="236"/>
    </row>
    <row r="405" s="235" customFormat="true" ht="25.15" customHeight="true" x14ac:dyDescent="0.2">
      <c r="A405" s="412"/>
      <c r="B405" s="2287"/>
      <c r="C405" s="2613" t="s">
        <v>393</v>
      </c>
      <c r="D405" s="2614"/>
      <c r="E405" s="2141">
        <v>0.58610884798575824</v>
      </c>
      <c r="F405" s="2117"/>
      <c r="G405" s="2117"/>
      <c r="H405" s="2614" t="s">
        <v>391</v>
      </c>
      <c r="I405" s="2614"/>
      <c r="J405" s="2142">
        <v>-0.56912336463710145</v>
      </c>
      <c r="K405" s="2117"/>
      <c r="L405" s="2117"/>
      <c r="M405" s="2614" t="s">
        <v>395</v>
      </c>
      <c r="N405" s="2614"/>
      <c r="O405" s="2143">
        <v>-0.62011379301528857</v>
      </c>
      <c r="P405" s="2117"/>
      <c r="Q405" s="2117"/>
      <c r="R405" s="236"/>
      <c r="Y405" s="236"/>
      <c r="Z405" s="236"/>
      <c r="AA405" s="236"/>
      <c r="AB405" s="236"/>
      <c r="AC405" s="236"/>
      <c r="AD405" s="236"/>
      <c r="AE405" s="236"/>
      <c r="AF405" s="236"/>
      <c r="AG405" s="236"/>
      <c r="AH405" s="236"/>
      <c r="AI405" s="236"/>
      <c r="AJ405" s="236"/>
      <c r="AK405" s="236"/>
      <c r="AL405" s="236"/>
      <c r="AM405" s="236"/>
      <c r="AN405" s="236"/>
      <c r="AO405" s="236"/>
      <c r="AP405" s="236"/>
      <c r="AQ405" s="236"/>
      <c r="AR405" s="236"/>
      <c r="AS405" s="236"/>
      <c r="AT405" s="236"/>
      <c r="AU405" s="236"/>
      <c r="AV405" s="236"/>
      <c r="AW405" s="236"/>
      <c r="AX405" s="236"/>
      <c r="AY405" s="236"/>
      <c r="AZ405" s="236"/>
      <c r="BB405" s="412"/>
      <c r="BY405" s="236"/>
      <c r="BZ405" s="236"/>
      <c r="CA405" s="236"/>
      <c r="CB405" s="236"/>
      <c r="CC405" s="236"/>
      <c r="CD405" s="236"/>
      <c r="CE405" s="236"/>
      <c r="CF405" s="236"/>
      <c r="CG405" s="236"/>
      <c r="CH405" s="236"/>
      <c r="CI405" s="236"/>
      <c r="CJ405" s="236"/>
      <c r="CK405" s="236"/>
      <c r="CL405" s="236"/>
      <c r="CM405" s="236"/>
      <c r="CN405" s="236"/>
      <c r="CO405" s="236"/>
      <c r="CP405" s="236"/>
      <c r="CQ405" s="236"/>
      <c r="CR405" s="236"/>
      <c r="CS405" s="236"/>
      <c r="CT405" s="236"/>
      <c r="CU405" s="236"/>
      <c r="CV405" s="236"/>
      <c r="CW405" s="236"/>
      <c r="CX405" s="236"/>
      <c r="CY405" s="236"/>
      <c r="CZ405" s="236"/>
    </row>
    <row r="406" s="235" customFormat="true" ht="25.15" customHeight="true" x14ac:dyDescent="0.2">
      <c r="A406" s="412"/>
      <c r="B406" s="2287"/>
      <c r="C406" s="2613" t="s">
        <v>395</v>
      </c>
      <c r="D406" s="2614"/>
      <c r="E406" s="2141">
        <v>-0.56759784290106197</v>
      </c>
      <c r="F406" s="2117"/>
      <c r="G406" s="2117"/>
      <c r="H406" s="2614" t="s">
        <v>396</v>
      </c>
      <c r="I406" s="2614"/>
      <c r="J406" s="2142">
        <v>0.56831221273542309</v>
      </c>
      <c r="K406" s="2117"/>
      <c r="L406" s="2117"/>
      <c r="M406" s="2614" t="s">
        <v>392</v>
      </c>
      <c r="N406" s="2614"/>
      <c r="O406" s="2143">
        <v>0.61661107592193609</v>
      </c>
      <c r="P406" s="2117"/>
      <c r="Q406" s="2117"/>
      <c r="R406" s="236"/>
      <c r="Y406" s="236"/>
      <c r="Z406" s="236"/>
      <c r="AA406" s="236"/>
      <c r="AB406" s="236"/>
      <c r="AC406" s="236"/>
      <c r="AD406" s="236"/>
      <c r="AE406" s="236"/>
      <c r="AF406" s="236"/>
      <c r="AG406" s="236"/>
      <c r="AH406" s="236"/>
      <c r="AI406" s="236"/>
      <c r="AJ406" s="236"/>
      <c r="AK406" s="236"/>
      <c r="AL406" s="236"/>
      <c r="AM406" s="236"/>
      <c r="AN406" s="236"/>
      <c r="AO406" s="236"/>
      <c r="AP406" s="236"/>
      <c r="AQ406" s="236"/>
      <c r="AR406" s="236"/>
      <c r="AS406" s="236"/>
      <c r="AT406" s="236"/>
      <c r="AU406" s="236"/>
      <c r="AV406" s="236"/>
      <c r="AW406" s="236"/>
      <c r="AX406" s="236"/>
      <c r="AY406" s="236"/>
      <c r="AZ406" s="236"/>
      <c r="BB406" s="412"/>
      <c r="BY406" s="236"/>
      <c r="BZ406" s="236"/>
      <c r="CA406" s="236"/>
      <c r="CB406" s="236"/>
      <c r="CC406" s="236"/>
      <c r="CD406" s="236"/>
      <c r="CE406" s="236"/>
      <c r="CF406" s="236"/>
      <c r="CG406" s="236"/>
      <c r="CH406" s="236"/>
      <c r="CI406" s="236"/>
      <c r="CJ406" s="236"/>
      <c r="CK406" s="236"/>
      <c r="CL406" s="236"/>
      <c r="CM406" s="236"/>
      <c r="CN406" s="236"/>
      <c r="CO406" s="236"/>
      <c r="CP406" s="236"/>
      <c r="CQ406" s="236"/>
      <c r="CR406" s="236"/>
      <c r="CS406" s="236"/>
      <c r="CT406" s="236"/>
      <c r="CU406" s="236"/>
      <c r="CV406" s="236"/>
      <c r="CW406" s="236"/>
      <c r="CX406" s="236"/>
      <c r="CY406" s="236"/>
      <c r="CZ406" s="236"/>
    </row>
    <row r="407" s="235" customFormat="true" ht="25.15" customHeight="true" x14ac:dyDescent="0.2">
      <c r="A407" s="412"/>
      <c r="B407" s="2287"/>
      <c r="C407" s="2613" t="s">
        <v>394</v>
      </c>
      <c r="D407" s="2614"/>
      <c r="E407" s="2141">
        <v>0.5447404539839712</v>
      </c>
      <c r="F407" s="2117"/>
      <c r="G407" s="2117"/>
      <c r="H407" s="2614" t="s">
        <v>397</v>
      </c>
      <c r="I407" s="2614"/>
      <c r="J407" s="2142">
        <v>0.54932871798888572</v>
      </c>
      <c r="K407" s="2117"/>
      <c r="L407" s="2117"/>
      <c r="M407" s="2614" t="s">
        <v>394</v>
      </c>
      <c r="N407" s="2614"/>
      <c r="O407" s="2143">
        <v>0.51934661654149206</v>
      </c>
      <c r="P407" s="2117"/>
      <c r="Q407" s="2117"/>
      <c r="R407" s="236"/>
      <c r="Y407" s="236"/>
      <c r="Z407" s="236"/>
      <c r="AA407" s="236"/>
      <c r="AB407" s="236"/>
      <c r="AC407" s="236"/>
      <c r="AD407" s="236"/>
      <c r="AE407" s="236"/>
      <c r="AF407" s="236"/>
      <c r="AG407" s="236"/>
      <c r="AH407" s="236"/>
      <c r="AI407" s="236"/>
      <c r="AJ407" s="236"/>
      <c r="AK407" s="236"/>
      <c r="AL407" s="236"/>
      <c r="AM407" s="236"/>
      <c r="AN407" s="236"/>
      <c r="AO407" s="236"/>
      <c r="AP407" s="236"/>
      <c r="AQ407" s="236"/>
      <c r="AR407" s="236"/>
      <c r="AS407" s="236"/>
      <c r="AT407" s="236"/>
      <c r="AU407" s="236"/>
      <c r="AV407" s="236"/>
      <c r="AW407" s="236"/>
      <c r="AX407" s="236"/>
      <c r="AY407" s="236"/>
      <c r="AZ407" s="236"/>
      <c r="BB407" s="412"/>
      <c r="BY407" s="236"/>
      <c r="BZ407" s="236"/>
      <c r="CA407" s="236"/>
      <c r="CB407" s="236"/>
      <c r="CC407" s="236"/>
      <c r="CD407" s="236"/>
      <c r="CE407" s="236"/>
      <c r="CF407" s="236"/>
      <c r="CG407" s="236"/>
      <c r="CH407" s="236"/>
      <c r="CI407" s="236"/>
      <c r="CJ407" s="236"/>
      <c r="CK407" s="236"/>
      <c r="CL407" s="236"/>
      <c r="CM407" s="236"/>
      <c r="CN407" s="236"/>
      <c r="CO407" s="236"/>
      <c r="CP407" s="236"/>
      <c r="CQ407" s="236"/>
      <c r="CR407" s="236"/>
      <c r="CS407" s="236"/>
      <c r="CT407" s="236"/>
      <c r="CU407" s="236"/>
      <c r="CV407" s="236"/>
      <c r="CW407" s="236"/>
      <c r="CX407" s="236"/>
      <c r="CY407" s="236"/>
      <c r="CZ407" s="236"/>
    </row>
    <row r="408" s="235" customFormat="true" ht="25.15" customHeight="true" x14ac:dyDescent="0.2">
      <c r="A408" s="412"/>
      <c r="B408" s="2287"/>
      <c r="C408" s="2613" t="s">
        <v>397</v>
      </c>
      <c r="D408" s="2614"/>
      <c r="E408" s="2141">
        <v>-0.52870439719792162</v>
      </c>
      <c r="F408" s="2117"/>
      <c r="G408" s="2117"/>
      <c r="H408" s="2614" t="s">
        <v>393</v>
      </c>
      <c r="I408" s="2614"/>
      <c r="J408" s="2142">
        <v>-0.50903139670450337</v>
      </c>
      <c r="K408" s="2117"/>
      <c r="L408" s="2117"/>
      <c r="M408" s="2614" t="s">
        <v>397</v>
      </c>
      <c r="N408" s="2614"/>
      <c r="O408" s="2143">
        <v>-0.46944703075640137</v>
      </c>
      <c r="P408" s="2117"/>
      <c r="Q408" s="2117"/>
      <c r="R408" s="236"/>
      <c r="Y408" s="236"/>
      <c r="Z408" s="236"/>
      <c r="AA408" s="236"/>
      <c r="AB408" s="236"/>
      <c r="AC408" s="236"/>
      <c r="AD408" s="236"/>
      <c r="AE408" s="236"/>
      <c r="AF408" s="236"/>
      <c r="AG408" s="236"/>
      <c r="AH408" s="236"/>
      <c r="AI408" s="236"/>
      <c r="AJ408" s="236"/>
      <c r="AK408" s="236"/>
      <c r="AL408" s="236"/>
      <c r="AM408" s="236"/>
      <c r="AN408" s="236"/>
      <c r="AO408" s="236"/>
      <c r="AP408" s="236"/>
      <c r="AQ408" s="236"/>
      <c r="AR408" s="236"/>
      <c r="AS408" s="236"/>
      <c r="AT408" s="236"/>
      <c r="AU408" s="236"/>
      <c r="AV408" s="236"/>
      <c r="AW408" s="236"/>
      <c r="AX408" s="236"/>
      <c r="AY408" s="236"/>
      <c r="AZ408" s="236"/>
      <c r="BB408" s="412"/>
      <c r="BY408" s="236"/>
      <c r="BZ408" s="236"/>
      <c r="CA408" s="236"/>
      <c r="CB408" s="236"/>
      <c r="CC408" s="236"/>
      <c r="CD408" s="236"/>
      <c r="CE408" s="236"/>
      <c r="CF408" s="236"/>
      <c r="CG408" s="236"/>
      <c r="CH408" s="236"/>
      <c r="CI408" s="236"/>
      <c r="CJ408" s="236"/>
      <c r="CK408" s="236"/>
      <c r="CL408" s="236"/>
      <c r="CM408" s="236"/>
      <c r="CN408" s="236"/>
      <c r="CO408" s="236"/>
      <c r="CP408" s="236"/>
      <c r="CQ408" s="236"/>
      <c r="CR408" s="236"/>
      <c r="CS408" s="236"/>
      <c r="CT408" s="236"/>
      <c r="CU408" s="236"/>
      <c r="CV408" s="236"/>
      <c r="CW408" s="236"/>
      <c r="CX408" s="236"/>
      <c r="CY408" s="236"/>
      <c r="CZ408" s="236"/>
    </row>
    <row r="409" s="235" customFormat="true" ht="25.15" customHeight="true" x14ac:dyDescent="0.2">
      <c r="A409" s="412"/>
      <c r="B409" s="2287"/>
      <c r="C409" s="2613" t="s">
        <v>398</v>
      </c>
      <c r="D409" s="2614"/>
      <c r="E409" s="2141">
        <v>-0.50695110509676378</v>
      </c>
      <c r="F409" s="2117"/>
      <c r="G409" s="2117"/>
      <c r="H409" s="2614" t="s">
        <v>399</v>
      </c>
      <c r="I409" s="2614"/>
      <c r="J409" s="2142">
        <v>-0.49396181754332291</v>
      </c>
      <c r="K409" s="2117"/>
      <c r="L409" s="2117"/>
      <c r="M409" s="2614" t="s">
        <v>396</v>
      </c>
      <c r="N409" s="2614"/>
      <c r="O409" s="2143">
        <v>-0.46545377670830274</v>
      </c>
      <c r="P409" s="2117"/>
      <c r="Q409" s="2117"/>
      <c r="R409" s="236"/>
      <c r="Y409" s="236"/>
      <c r="Z409" s="236"/>
      <c r="AA409" s="236"/>
      <c r="AB409" s="236"/>
      <c r="AC409" s="236"/>
      <c r="AD409" s="236"/>
      <c r="AE409" s="236"/>
      <c r="AF409" s="236"/>
      <c r="AG409" s="236"/>
      <c r="AH409" s="236"/>
      <c r="AI409" s="236"/>
      <c r="AJ409" s="236"/>
      <c r="AK409" s="236"/>
      <c r="AL409" s="236"/>
      <c r="AM409" s="236"/>
      <c r="AN409" s="236"/>
      <c r="AO409" s="236"/>
      <c r="AP409" s="236"/>
      <c r="AQ409" s="236"/>
      <c r="AR409" s="236"/>
      <c r="AS409" s="236"/>
      <c r="AT409" s="236"/>
      <c r="AU409" s="236"/>
      <c r="AV409" s="236"/>
      <c r="AW409" s="236"/>
      <c r="AX409" s="236"/>
      <c r="AY409" s="236"/>
      <c r="AZ409" s="236"/>
      <c r="BB409" s="412"/>
      <c r="BY409" s="236"/>
      <c r="BZ409" s="236"/>
      <c r="CA409" s="236"/>
      <c r="CB409" s="236"/>
      <c r="CC409" s="236"/>
      <c r="CD409" s="236"/>
      <c r="CE409" s="236"/>
      <c r="CF409" s="236"/>
      <c r="CG409" s="236"/>
      <c r="CH409" s="236"/>
      <c r="CI409" s="236"/>
      <c r="CJ409" s="236"/>
      <c r="CK409" s="236"/>
      <c r="CL409" s="236"/>
      <c r="CM409" s="236"/>
      <c r="CN409" s="236"/>
      <c r="CO409" s="236"/>
      <c r="CP409" s="236"/>
      <c r="CQ409" s="236"/>
      <c r="CR409" s="236"/>
      <c r="CS409" s="236"/>
      <c r="CT409" s="236"/>
      <c r="CU409" s="236"/>
      <c r="CV409" s="236"/>
      <c r="CW409" s="236"/>
      <c r="CX409" s="236"/>
      <c r="CY409" s="236"/>
      <c r="CZ409" s="236"/>
    </row>
    <row r="410" s="235" customFormat="true" ht="25.15" customHeight="true" x14ac:dyDescent="0.2">
      <c r="A410" s="412"/>
      <c r="B410" s="2287"/>
      <c r="C410" s="2613" t="s">
        <v>400</v>
      </c>
      <c r="D410" s="2614"/>
      <c r="E410" s="2141">
        <v>0.49608221388934359</v>
      </c>
      <c r="F410" s="2117"/>
      <c r="G410" s="2117"/>
      <c r="H410" s="2614" t="s">
        <v>398</v>
      </c>
      <c r="I410" s="2614"/>
      <c r="J410" s="2142">
        <v>0.48560516661615533</v>
      </c>
      <c r="K410" s="2117"/>
      <c r="L410" s="2117"/>
      <c r="M410" s="2614" t="s">
        <v>401</v>
      </c>
      <c r="N410" s="2614"/>
      <c r="O410" s="2143">
        <v>-0.45741306218037942</v>
      </c>
      <c r="P410" s="2117"/>
      <c r="Q410" s="2117"/>
      <c r="R410" s="236"/>
      <c r="Y410" s="236"/>
      <c r="Z410" s="236"/>
      <c r="AA410" s="236"/>
      <c r="AB410" s="236"/>
      <c r="AC410" s="236"/>
      <c r="AD410" s="236"/>
      <c r="AE410" s="236"/>
      <c r="AF410" s="236"/>
      <c r="AG410" s="236"/>
      <c r="AH410" s="236"/>
      <c r="AI410" s="236"/>
      <c r="AJ410" s="236"/>
      <c r="AK410" s="236"/>
      <c r="AL410" s="236"/>
      <c r="AM410" s="236"/>
      <c r="AN410" s="236"/>
      <c r="AO410" s="236"/>
      <c r="AP410" s="236"/>
      <c r="AQ410" s="236"/>
      <c r="AR410" s="236"/>
      <c r="AS410" s="236"/>
      <c r="AT410" s="236"/>
      <c r="AU410" s="236"/>
      <c r="AV410" s="236"/>
      <c r="AW410" s="236"/>
      <c r="AX410" s="236"/>
      <c r="AY410" s="236"/>
      <c r="AZ410" s="236"/>
      <c r="BB410" s="412"/>
      <c r="BY410" s="236"/>
      <c r="BZ410" s="236"/>
      <c r="CA410" s="236"/>
      <c r="CB410" s="236"/>
      <c r="CC410" s="236"/>
      <c r="CD410" s="236"/>
      <c r="CE410" s="236"/>
      <c r="CF410" s="236"/>
      <c r="CG410" s="236"/>
      <c r="CH410" s="236"/>
      <c r="CI410" s="236"/>
      <c r="CJ410" s="236"/>
      <c r="CK410" s="236"/>
      <c r="CL410" s="236"/>
      <c r="CM410" s="236"/>
      <c r="CN410" s="236"/>
      <c r="CO410" s="236"/>
      <c r="CP410" s="236"/>
      <c r="CQ410" s="236"/>
      <c r="CR410" s="236"/>
      <c r="CS410" s="236"/>
      <c r="CT410" s="236"/>
      <c r="CU410" s="236"/>
      <c r="CV410" s="236"/>
      <c r="CW410" s="236"/>
      <c r="CX410" s="236"/>
      <c r="CY410" s="236"/>
      <c r="CZ410" s="236"/>
    </row>
    <row r="411" s="235" customFormat="true" ht="25.15" customHeight="true" x14ac:dyDescent="0.2">
      <c r="A411" s="412"/>
      <c r="B411" s="2287"/>
      <c r="C411" s="2613" t="s">
        <v>396</v>
      </c>
      <c r="D411" s="2614"/>
      <c r="E411" s="2141">
        <v>-0.49381634639591115</v>
      </c>
      <c r="F411" s="2117"/>
      <c r="G411" s="2117"/>
      <c r="H411" s="2614" t="s">
        <v>395</v>
      </c>
      <c r="I411" s="2614"/>
      <c r="J411" s="2142">
        <v>0.46961930040078625</v>
      </c>
      <c r="K411" s="2117"/>
      <c r="L411" s="2117"/>
      <c r="M411" s="2614" t="s">
        <v>398</v>
      </c>
      <c r="N411" s="2614"/>
      <c r="O411" s="2143">
        <v>-0.43778431250433375</v>
      </c>
      <c r="P411" s="2117"/>
      <c r="Q411" s="2117"/>
      <c r="R411" s="236"/>
      <c r="Y411" s="236"/>
      <c r="Z411" s="236"/>
      <c r="AA411" s="236"/>
      <c r="AB411" s="236"/>
      <c r="AC411" s="236"/>
      <c r="AD411" s="236"/>
      <c r="AE411" s="236"/>
      <c r="AF411" s="236"/>
      <c r="AG411" s="236"/>
      <c r="AH411" s="236"/>
      <c r="AI411" s="236"/>
      <c r="AJ411" s="236"/>
      <c r="AK411" s="236"/>
      <c r="AL411" s="236"/>
      <c r="AM411" s="236"/>
      <c r="AN411" s="236"/>
      <c r="AO411" s="236"/>
      <c r="AP411" s="236"/>
      <c r="AQ411" s="236"/>
      <c r="AR411" s="236"/>
      <c r="AS411" s="236"/>
      <c r="AT411" s="236"/>
      <c r="AU411" s="236"/>
      <c r="AV411" s="236"/>
      <c r="AW411" s="236"/>
      <c r="AX411" s="236"/>
      <c r="AY411" s="236"/>
      <c r="AZ411" s="236"/>
      <c r="BB411" s="412"/>
      <c r="BY411" s="236"/>
      <c r="BZ411" s="236"/>
      <c r="CA411" s="236"/>
      <c r="CB411" s="236"/>
      <c r="CC411" s="236"/>
      <c r="CD411" s="236"/>
      <c r="CE411" s="236"/>
      <c r="CF411" s="236"/>
      <c r="CG411" s="236"/>
      <c r="CH411" s="236"/>
      <c r="CI411" s="236"/>
      <c r="CJ411" s="236"/>
      <c r="CK411" s="236"/>
      <c r="CL411" s="236"/>
      <c r="CM411" s="236"/>
      <c r="CN411" s="236"/>
      <c r="CO411" s="236"/>
      <c r="CP411" s="236"/>
      <c r="CQ411" s="236"/>
      <c r="CR411" s="236"/>
      <c r="CS411" s="236"/>
      <c r="CT411" s="236"/>
      <c r="CU411" s="236"/>
      <c r="CV411" s="236"/>
      <c r="CW411" s="236"/>
      <c r="CX411" s="236"/>
      <c r="CY411" s="236"/>
      <c r="CZ411" s="236"/>
    </row>
    <row r="412" s="235" customFormat="true" ht="25.15" customHeight="true" x14ac:dyDescent="0.2">
      <c r="A412" s="412"/>
      <c r="B412" s="2287"/>
      <c r="C412" s="2613" t="s">
        <v>402</v>
      </c>
      <c r="D412" s="2614"/>
      <c r="E412" s="2141">
        <v>-0.49030518135924195</v>
      </c>
      <c r="F412" s="2117"/>
      <c r="G412" s="2117"/>
      <c r="H412" s="2614" t="s">
        <v>403</v>
      </c>
      <c r="I412" s="2614"/>
      <c r="J412" s="2142">
        <v>-0.46047561721730895</v>
      </c>
      <c r="K412" s="2117"/>
      <c r="L412" s="2117"/>
      <c r="M412" s="2614" t="s">
        <v>404</v>
      </c>
      <c r="N412" s="2614"/>
      <c r="O412" s="2143">
        <v>0.42489158230693141</v>
      </c>
      <c r="P412" s="2117"/>
      <c r="Q412" s="2117"/>
      <c r="R412" s="236"/>
      <c r="Y412" s="236"/>
      <c r="Z412" s="236"/>
      <c r="AA412" s="236"/>
      <c r="AB412" s="236"/>
      <c r="AC412" s="236"/>
      <c r="AD412" s="236"/>
      <c r="AE412" s="236"/>
      <c r="AF412" s="236"/>
      <c r="AG412" s="236"/>
      <c r="AH412" s="236"/>
      <c r="AI412" s="236"/>
      <c r="AJ412" s="236"/>
      <c r="AK412" s="236"/>
      <c r="AL412" s="236"/>
      <c r="AM412" s="236"/>
      <c r="AN412" s="236"/>
      <c r="AO412" s="236"/>
      <c r="AP412" s="236"/>
      <c r="AQ412" s="236"/>
      <c r="AR412" s="236"/>
      <c r="AS412" s="236"/>
      <c r="AT412" s="236"/>
      <c r="AU412" s="236"/>
      <c r="AV412" s="236"/>
      <c r="AW412" s="236"/>
      <c r="AX412" s="236"/>
      <c r="AY412" s="236"/>
      <c r="AZ412" s="236"/>
      <c r="BB412" s="412"/>
      <c r="BY412" s="236"/>
      <c r="BZ412" s="236"/>
      <c r="CA412" s="236"/>
      <c r="CB412" s="236"/>
      <c r="CC412" s="236"/>
      <c r="CD412" s="236"/>
      <c r="CE412" s="236"/>
      <c r="CF412" s="236"/>
      <c r="CG412" s="236"/>
      <c r="CH412" s="236"/>
      <c r="CI412" s="236"/>
      <c r="CJ412" s="236"/>
      <c r="CK412" s="236"/>
      <c r="CL412" s="236"/>
      <c r="CM412" s="236"/>
      <c r="CN412" s="236"/>
      <c r="CO412" s="236"/>
      <c r="CP412" s="236"/>
      <c r="CQ412" s="236"/>
      <c r="CR412" s="236"/>
      <c r="CS412" s="236"/>
      <c r="CT412" s="236"/>
      <c r="CU412" s="236"/>
      <c r="CV412" s="236"/>
      <c r="CW412" s="236"/>
      <c r="CX412" s="236"/>
      <c r="CY412" s="236"/>
      <c r="CZ412" s="236"/>
    </row>
    <row r="413" s="235" customFormat="true" ht="25.15" customHeight="true" x14ac:dyDescent="0.2">
      <c r="A413" s="412"/>
      <c r="B413" s="2287"/>
      <c r="C413" s="2613" t="s">
        <v>401</v>
      </c>
      <c r="D413" s="2614"/>
      <c r="E413" s="2141">
        <v>-0.44786368665487752</v>
      </c>
      <c r="F413" s="2117"/>
      <c r="G413" s="2117"/>
      <c r="H413" s="2614" t="s">
        <v>405</v>
      </c>
      <c r="I413" s="2614"/>
      <c r="J413" s="2142">
        <v>0.39812469198780748</v>
      </c>
      <c r="K413" s="2117"/>
      <c r="L413" s="2117"/>
      <c r="M413" s="2614" t="s">
        <v>400</v>
      </c>
      <c r="N413" s="2614"/>
      <c r="O413" s="2143">
        <v>0.38084823055021183</v>
      </c>
      <c r="P413" s="2117"/>
      <c r="Q413" s="2117"/>
      <c r="R413" s="236"/>
      <c r="Y413" s="236"/>
      <c r="Z413" s="236"/>
      <c r="AA413" s="236"/>
      <c r="AB413" s="236"/>
      <c r="AC413" s="236"/>
      <c r="AD413" s="236"/>
      <c r="AE413" s="236"/>
      <c r="AF413" s="236"/>
      <c r="AG413" s="236"/>
      <c r="AH413" s="236"/>
      <c r="AI413" s="236"/>
      <c r="AJ413" s="236"/>
      <c r="AK413" s="236"/>
      <c r="AL413" s="236"/>
      <c r="AM413" s="236"/>
      <c r="AN413" s="236"/>
      <c r="AO413" s="236"/>
      <c r="AP413" s="236"/>
      <c r="AQ413" s="236"/>
      <c r="AR413" s="236"/>
      <c r="AS413" s="236"/>
      <c r="AT413" s="236"/>
      <c r="AU413" s="236"/>
      <c r="AV413" s="236"/>
      <c r="AW413" s="236"/>
      <c r="AX413" s="236"/>
      <c r="AY413" s="236"/>
      <c r="AZ413" s="236"/>
      <c r="BB413" s="412"/>
      <c r="BY413" s="236"/>
      <c r="BZ413" s="236"/>
      <c r="CA413" s="236"/>
      <c r="CB413" s="236"/>
      <c r="CC413" s="236"/>
      <c r="CD413" s="236"/>
      <c r="CE413" s="236"/>
      <c r="CF413" s="236"/>
      <c r="CG413" s="236"/>
      <c r="CH413" s="236"/>
      <c r="CI413" s="236"/>
      <c r="CJ413" s="236"/>
      <c r="CK413" s="236"/>
      <c r="CL413" s="236"/>
      <c r="CM413" s="236"/>
      <c r="CN413" s="236"/>
      <c r="CO413" s="236"/>
      <c r="CP413" s="236"/>
      <c r="CQ413" s="236"/>
      <c r="CR413" s="236"/>
      <c r="CS413" s="236"/>
      <c r="CT413" s="236"/>
      <c r="CU413" s="236"/>
      <c r="CV413" s="236"/>
      <c r="CW413" s="236"/>
      <c r="CX413" s="236"/>
      <c r="CY413" s="236"/>
      <c r="CZ413" s="236"/>
    </row>
    <row r="414" s="235" customFormat="true" ht="25.15" customHeight="true" x14ac:dyDescent="0.2">
      <c r="A414" s="412"/>
      <c r="B414" s="2287"/>
      <c r="C414" s="2613" t="s">
        <v>406</v>
      </c>
      <c r="D414" s="2614"/>
      <c r="E414" s="2141">
        <v>0.44156928034956655</v>
      </c>
      <c r="F414" s="2117"/>
      <c r="G414" s="2117"/>
      <c r="H414" s="2614" t="s">
        <v>407</v>
      </c>
      <c r="I414" s="2614"/>
      <c r="J414" s="2142">
        <v>0.39403397146724733</v>
      </c>
      <c r="K414" s="2117"/>
      <c r="L414" s="2117"/>
      <c r="M414" s="2614" t="s">
        <v>402</v>
      </c>
      <c r="N414" s="2614"/>
      <c r="O414" s="2143">
        <v>-0.37121583379593204</v>
      </c>
      <c r="P414" s="2117"/>
      <c r="Q414" s="2117"/>
      <c r="R414" s="236"/>
      <c r="Y414" s="236"/>
      <c r="Z414" s="236"/>
      <c r="AA414" s="236"/>
      <c r="AB414" s="236"/>
      <c r="AC414" s="236"/>
      <c r="AD414" s="236"/>
      <c r="AE414" s="236"/>
      <c r="AF414" s="236"/>
      <c r="AG414" s="236"/>
      <c r="AH414" s="236"/>
      <c r="AI414" s="236"/>
      <c r="AJ414" s="236"/>
      <c r="AK414" s="236"/>
      <c r="AL414" s="236"/>
      <c r="AM414" s="236"/>
      <c r="AN414" s="236"/>
      <c r="AO414" s="236"/>
      <c r="AP414" s="236"/>
      <c r="AQ414" s="236"/>
      <c r="AR414" s="236"/>
      <c r="AS414" s="236"/>
      <c r="AT414" s="236"/>
      <c r="AU414" s="236"/>
      <c r="AV414" s="236"/>
      <c r="AW414" s="236"/>
      <c r="AX414" s="236"/>
      <c r="AY414" s="236"/>
      <c r="AZ414" s="236"/>
      <c r="BB414" s="412"/>
      <c r="BY414" s="236"/>
      <c r="BZ414" s="236"/>
      <c r="CA414" s="236"/>
      <c r="CB414" s="236"/>
      <c r="CC414" s="236"/>
      <c r="CD414" s="236"/>
      <c r="CE414" s="236"/>
      <c r="CF414" s="236"/>
      <c r="CG414" s="236"/>
      <c r="CH414" s="236"/>
      <c r="CI414" s="236"/>
      <c r="CJ414" s="236"/>
      <c r="CK414" s="236"/>
      <c r="CL414" s="236"/>
      <c r="CM414" s="236"/>
      <c r="CN414" s="236"/>
      <c r="CO414" s="236"/>
      <c r="CP414" s="236"/>
      <c r="CQ414" s="236"/>
      <c r="CR414" s="236"/>
      <c r="CS414" s="236"/>
      <c r="CT414" s="236"/>
      <c r="CU414" s="236"/>
      <c r="CV414" s="236"/>
      <c r="CW414" s="236"/>
      <c r="CX414" s="236"/>
      <c r="CY414" s="236"/>
      <c r="CZ414" s="236"/>
    </row>
    <row r="415" s="235" customFormat="true" ht="25.15" customHeight="true" x14ac:dyDescent="0.2">
      <c r="A415" s="412"/>
      <c r="B415" s="2287"/>
      <c r="C415" s="2613" t="s">
        <v>408</v>
      </c>
      <c r="D415" s="2614"/>
      <c r="E415" s="2141">
        <v>0.43461518472409355</v>
      </c>
      <c r="F415" s="2117"/>
      <c r="G415" s="2117"/>
      <c r="H415" s="2614" t="s">
        <v>409</v>
      </c>
      <c r="I415" s="2614"/>
      <c r="J415" s="2142">
        <v>0.37199121869575485</v>
      </c>
      <c r="K415" s="2117"/>
      <c r="L415" s="2117"/>
      <c r="M415" s="2614" t="s">
        <v>403</v>
      </c>
      <c r="N415" s="2614"/>
      <c r="O415" s="2143">
        <v>0.36188705187149917</v>
      </c>
      <c r="P415" s="2117"/>
      <c r="Q415" s="2117"/>
      <c r="R415" s="236"/>
      <c r="Y415" s="236"/>
      <c r="Z415" s="236"/>
      <c r="AA415" s="236"/>
      <c r="AB415" s="236"/>
      <c r="AC415" s="236"/>
      <c r="AD415" s="236"/>
      <c r="AE415" s="236"/>
      <c r="AF415" s="236"/>
      <c r="AG415" s="236"/>
      <c r="AH415" s="236"/>
      <c r="AI415" s="236"/>
      <c r="AJ415" s="236"/>
      <c r="AK415" s="236"/>
      <c r="AL415" s="236"/>
      <c r="AM415" s="236"/>
      <c r="AN415" s="236"/>
      <c r="AO415" s="236"/>
      <c r="AP415" s="236"/>
      <c r="AQ415" s="236"/>
      <c r="AR415" s="236"/>
      <c r="AS415" s="236"/>
      <c r="AT415" s="236"/>
      <c r="AU415" s="236"/>
      <c r="AV415" s="236"/>
      <c r="AW415" s="236"/>
      <c r="AX415" s="236"/>
      <c r="AY415" s="236"/>
      <c r="AZ415" s="236"/>
      <c r="BB415" s="412"/>
      <c r="BY415" s="236"/>
      <c r="BZ415" s="236"/>
      <c r="CA415" s="236"/>
      <c r="CB415" s="236"/>
      <c r="CC415" s="236"/>
      <c r="CD415" s="236"/>
      <c r="CE415" s="236"/>
      <c r="CF415" s="236"/>
      <c r="CG415" s="236"/>
      <c r="CH415" s="236"/>
      <c r="CI415" s="236"/>
      <c r="CJ415" s="236"/>
      <c r="CK415" s="236"/>
      <c r="CL415" s="236"/>
      <c r="CM415" s="236"/>
      <c r="CN415" s="236"/>
      <c r="CO415" s="236"/>
      <c r="CP415" s="236"/>
      <c r="CQ415" s="236"/>
      <c r="CR415" s="236"/>
      <c r="CS415" s="236"/>
      <c r="CT415" s="236"/>
      <c r="CU415" s="236"/>
      <c r="CV415" s="236"/>
      <c r="CW415" s="236"/>
      <c r="CX415" s="236"/>
      <c r="CY415" s="236"/>
      <c r="CZ415" s="236"/>
    </row>
    <row r="416" s="235" customFormat="true" ht="25.15" customHeight="true" x14ac:dyDescent="0.2">
      <c r="A416" s="412"/>
      <c r="B416" s="2287"/>
      <c r="C416" s="2613" t="s">
        <v>404</v>
      </c>
      <c r="D416" s="2614"/>
      <c r="E416" s="2141">
        <v>0.43017805862753566</v>
      </c>
      <c r="F416" s="2117"/>
      <c r="G416" s="2117"/>
      <c r="H416" s="2614" t="s">
        <v>410</v>
      </c>
      <c r="I416" s="2614"/>
      <c r="J416" s="2142">
        <v>0.36862026510423801</v>
      </c>
      <c r="K416" s="2117"/>
      <c r="L416" s="2117"/>
      <c r="M416" s="2614" t="s">
        <v>411</v>
      </c>
      <c r="N416" s="2614"/>
      <c r="O416" s="2143">
        <v>-0.35656116254440473</v>
      </c>
      <c r="P416" s="2117"/>
      <c r="Q416" s="2117"/>
      <c r="R416" s="236"/>
      <c r="Y416" s="236"/>
      <c r="Z416" s="236"/>
      <c r="AA416" s="236"/>
      <c r="AB416" s="236"/>
      <c r="AC416" s="236"/>
      <c r="AD416" s="236"/>
      <c r="AE416" s="236"/>
      <c r="AF416" s="236"/>
      <c r="AG416" s="236"/>
      <c r="AH416" s="236"/>
      <c r="AI416" s="236"/>
      <c r="AJ416" s="236"/>
      <c r="AK416" s="236"/>
      <c r="AL416" s="236"/>
      <c r="AM416" s="236"/>
      <c r="AN416" s="236"/>
      <c r="AO416" s="236"/>
      <c r="AP416" s="236"/>
      <c r="AQ416" s="236"/>
      <c r="AR416" s="236"/>
      <c r="AS416" s="236"/>
      <c r="AT416" s="236"/>
      <c r="AU416" s="236"/>
      <c r="AV416" s="236"/>
      <c r="AW416" s="236"/>
      <c r="AX416" s="236"/>
      <c r="AY416" s="236"/>
      <c r="AZ416" s="236"/>
      <c r="BB416" s="412"/>
      <c r="BY416" s="236"/>
      <c r="BZ416" s="236"/>
      <c r="CA416" s="236"/>
      <c r="CB416" s="236"/>
      <c r="CC416" s="236"/>
      <c r="CD416" s="236"/>
      <c r="CE416" s="236"/>
      <c r="CF416" s="236"/>
      <c r="CG416" s="236"/>
      <c r="CH416" s="236"/>
      <c r="CI416" s="236"/>
      <c r="CJ416" s="236"/>
      <c r="CK416" s="236"/>
      <c r="CL416" s="236"/>
      <c r="CM416" s="236"/>
      <c r="CN416" s="236"/>
      <c r="CO416" s="236"/>
      <c r="CP416" s="236"/>
      <c r="CQ416" s="236"/>
      <c r="CR416" s="236"/>
      <c r="CS416" s="236"/>
      <c r="CT416" s="236"/>
      <c r="CU416" s="236"/>
      <c r="CV416" s="236"/>
      <c r="CW416" s="236"/>
      <c r="CX416" s="236"/>
      <c r="CY416" s="236"/>
      <c r="CZ416" s="236"/>
    </row>
    <row r="417" s="235" customFormat="true" ht="25.15" customHeight="true" x14ac:dyDescent="0.2">
      <c r="A417" s="412"/>
      <c r="B417" s="2287"/>
      <c r="C417" s="2613" t="s">
        <v>410</v>
      </c>
      <c r="D417" s="2614"/>
      <c r="E417" s="2141">
        <v>-0.4268380254294839</v>
      </c>
      <c r="F417" s="2117"/>
      <c r="G417" s="2117"/>
      <c r="H417" s="2614" t="s">
        <v>412</v>
      </c>
      <c r="I417" s="2614"/>
      <c r="J417" s="2142">
        <v>0.34168316631520829</v>
      </c>
      <c r="K417" s="2117"/>
      <c r="L417" s="2117"/>
      <c r="M417" s="2614" t="s">
        <v>409</v>
      </c>
      <c r="N417" s="2614"/>
      <c r="O417" s="2143">
        <v>-0.34136674735684586</v>
      </c>
      <c r="P417" s="2117"/>
      <c r="Q417" s="2117"/>
      <c r="R417" s="236"/>
      <c r="Y417" s="236"/>
      <c r="Z417" s="236"/>
      <c r="AA417" s="236"/>
      <c r="AB417" s="236"/>
      <c r="AC417" s="236"/>
      <c r="AD417" s="236"/>
      <c r="AE417" s="236"/>
      <c r="AF417" s="236"/>
      <c r="AG417" s="236"/>
      <c r="AH417" s="236"/>
      <c r="AI417" s="236"/>
      <c r="AJ417" s="236"/>
      <c r="AK417" s="236"/>
      <c r="AL417" s="236"/>
      <c r="AM417" s="236"/>
      <c r="AN417" s="236"/>
      <c r="AO417" s="236"/>
      <c r="AP417" s="236"/>
      <c r="AQ417" s="236"/>
      <c r="AR417" s="236"/>
      <c r="AS417" s="236"/>
      <c r="AT417" s="236"/>
      <c r="AU417" s="236"/>
      <c r="AV417" s="236"/>
      <c r="AW417" s="236"/>
      <c r="AX417" s="236"/>
      <c r="AY417" s="236"/>
      <c r="AZ417" s="236"/>
      <c r="BB417" s="412"/>
      <c r="BY417" s="236"/>
      <c r="BZ417" s="236"/>
      <c r="CA417" s="236"/>
      <c r="CB417" s="236"/>
      <c r="CC417" s="236"/>
      <c r="CD417" s="236"/>
      <c r="CE417" s="236"/>
      <c r="CF417" s="236"/>
      <c r="CG417" s="236"/>
      <c r="CH417" s="236"/>
      <c r="CI417" s="236"/>
      <c r="CJ417" s="236"/>
      <c r="CK417" s="236"/>
      <c r="CL417" s="236"/>
      <c r="CM417" s="236"/>
      <c r="CN417" s="236"/>
      <c r="CO417" s="236"/>
      <c r="CP417" s="236"/>
      <c r="CQ417" s="236"/>
      <c r="CR417" s="236"/>
      <c r="CS417" s="236"/>
      <c r="CT417" s="236"/>
      <c r="CU417" s="236"/>
      <c r="CV417" s="236"/>
      <c r="CW417" s="236"/>
      <c r="CX417" s="236"/>
      <c r="CY417" s="236"/>
      <c r="CZ417" s="236"/>
    </row>
    <row r="418" s="235" customFormat="true" ht="25.15" customHeight="true" x14ac:dyDescent="0.2">
      <c r="A418" s="412"/>
      <c r="B418" s="2287"/>
      <c r="C418" s="2613" t="s">
        <v>413</v>
      </c>
      <c r="D418" s="2614"/>
      <c r="E418" s="2141">
        <v>0.41592668367614877</v>
      </c>
      <c r="F418" s="2117"/>
      <c r="G418" s="2117"/>
      <c r="H418" s="2614" t="s">
        <v>404</v>
      </c>
      <c r="I418" s="2614"/>
      <c r="J418" s="2142">
        <v>-0.30541096518963823</v>
      </c>
      <c r="K418" s="2117"/>
      <c r="L418" s="2117"/>
      <c r="M418" s="2614" t="s">
        <v>408</v>
      </c>
      <c r="N418" s="2614"/>
      <c r="O418" s="2143">
        <v>0.32837606111041823</v>
      </c>
      <c r="P418" s="2117"/>
      <c r="Q418" s="2117"/>
      <c r="R418" s="236"/>
      <c r="Y418" s="236"/>
      <c r="Z418" s="236"/>
      <c r="AA418" s="236"/>
      <c r="AB418" s="236"/>
      <c r="AC418" s="236"/>
      <c r="AD418" s="236"/>
      <c r="AE418" s="236"/>
      <c r="AF418" s="236"/>
      <c r="AG418" s="236"/>
      <c r="AH418" s="236"/>
      <c r="AI418" s="236"/>
      <c r="AJ418" s="236"/>
      <c r="AK418" s="236"/>
      <c r="AL418" s="236"/>
      <c r="AM418" s="236"/>
      <c r="AN418" s="236"/>
      <c r="AO418" s="236"/>
      <c r="AP418" s="236"/>
      <c r="AQ418" s="236"/>
      <c r="AR418" s="236"/>
      <c r="AS418" s="236"/>
      <c r="AT418" s="236"/>
      <c r="AU418" s="236"/>
      <c r="AV418" s="236"/>
      <c r="AW418" s="236"/>
      <c r="AX418" s="236"/>
      <c r="AY418" s="236"/>
      <c r="AZ418" s="236"/>
      <c r="BB418" s="412"/>
      <c r="BY418" s="236"/>
      <c r="BZ418" s="236"/>
      <c r="CA418" s="236"/>
      <c r="CB418" s="236"/>
      <c r="CC418" s="236"/>
      <c r="CD418" s="236"/>
      <c r="CE418" s="236"/>
      <c r="CF418" s="236"/>
      <c r="CG418" s="236"/>
      <c r="CH418" s="236"/>
      <c r="CI418" s="236"/>
      <c r="CJ418" s="236"/>
      <c r="CK418" s="236"/>
      <c r="CL418" s="236"/>
      <c r="CM418" s="236"/>
      <c r="CN418" s="236"/>
      <c r="CO418" s="236"/>
      <c r="CP418" s="236"/>
      <c r="CQ418" s="236"/>
      <c r="CR418" s="236"/>
      <c r="CS418" s="236"/>
      <c r="CT418" s="236"/>
      <c r="CU418" s="236"/>
      <c r="CV418" s="236"/>
      <c r="CW418" s="236"/>
      <c r="CX418" s="236"/>
      <c r="CY418" s="236"/>
      <c r="CZ418" s="236"/>
    </row>
    <row r="419" s="235" customFormat="true" ht="25.15" customHeight="true" x14ac:dyDescent="0.2">
      <c r="A419" s="412"/>
      <c r="B419" s="2287"/>
      <c r="C419" s="2613" t="s">
        <v>403</v>
      </c>
      <c r="D419" s="2614"/>
      <c r="E419" s="2141">
        <v>0.415614005468803</v>
      </c>
      <c r="F419" s="2117"/>
      <c r="G419" s="2117"/>
      <c r="H419" s="2614" t="s">
        <v>414</v>
      </c>
      <c r="I419" s="2614"/>
      <c r="J419" s="2142">
        <v>-0.30223376909609279</v>
      </c>
      <c r="K419" s="2117"/>
      <c r="L419" s="2117"/>
      <c r="M419" s="2614" t="s">
        <v>406</v>
      </c>
      <c r="N419" s="2614"/>
      <c r="O419" s="2143">
        <v>0.32406858096597618</v>
      </c>
      <c r="P419" s="2117"/>
      <c r="Q419" s="2117"/>
      <c r="R419" s="236"/>
      <c r="Y419" s="236"/>
      <c r="Z419" s="236"/>
      <c r="AA419" s="236"/>
      <c r="AB419" s="236"/>
      <c r="AC419" s="236"/>
      <c r="AD419" s="236"/>
      <c r="AE419" s="236"/>
      <c r="AF419" s="236"/>
      <c r="AG419" s="236"/>
      <c r="AH419" s="236"/>
      <c r="AI419" s="236"/>
      <c r="AJ419" s="236"/>
      <c r="AK419" s="236"/>
      <c r="AL419" s="236"/>
      <c r="AM419" s="236"/>
      <c r="AN419" s="236"/>
      <c r="AO419" s="236"/>
      <c r="AP419" s="236"/>
      <c r="AQ419" s="236"/>
      <c r="AR419" s="236"/>
      <c r="AS419" s="236"/>
      <c r="AT419" s="236"/>
      <c r="AU419" s="236"/>
      <c r="AV419" s="236"/>
      <c r="AW419" s="236"/>
      <c r="AX419" s="236"/>
      <c r="AY419" s="236"/>
      <c r="AZ419" s="236"/>
      <c r="BB419" s="412"/>
      <c r="BY419" s="236"/>
      <c r="BZ419" s="236"/>
      <c r="CA419" s="236"/>
      <c r="CB419" s="236"/>
      <c r="CC419" s="236"/>
      <c r="CD419" s="236"/>
      <c r="CE419" s="236"/>
      <c r="CF419" s="236"/>
      <c r="CG419" s="236"/>
      <c r="CH419" s="236"/>
      <c r="CI419" s="236"/>
      <c r="CJ419" s="236"/>
      <c r="CK419" s="236"/>
      <c r="CL419" s="236"/>
      <c r="CM419" s="236"/>
      <c r="CN419" s="236"/>
      <c r="CO419" s="236"/>
      <c r="CP419" s="236"/>
      <c r="CQ419" s="236"/>
      <c r="CR419" s="236"/>
      <c r="CS419" s="236"/>
      <c r="CT419" s="236"/>
      <c r="CU419" s="236"/>
      <c r="CV419" s="236"/>
      <c r="CW419" s="236"/>
      <c r="CX419" s="236"/>
      <c r="CY419" s="236"/>
      <c r="CZ419" s="236"/>
    </row>
    <row r="420" s="235" customFormat="true" ht="25.15" customHeight="true" x14ac:dyDescent="0.2">
      <c r="A420" s="412"/>
      <c r="B420" s="2287"/>
      <c r="C420" s="2613" t="s">
        <v>307</v>
      </c>
      <c r="D420" s="2614"/>
      <c r="E420" s="2141">
        <v>0.3991186775026796</v>
      </c>
      <c r="F420" s="2117"/>
      <c r="G420" s="2117"/>
      <c r="H420" s="2614" t="s">
        <v>400</v>
      </c>
      <c r="I420" s="2614"/>
      <c r="J420" s="2142">
        <v>-0.29460599747259414</v>
      </c>
      <c r="K420" s="2117"/>
      <c r="L420" s="2117"/>
      <c r="M420" s="2614" t="s">
        <v>410</v>
      </c>
      <c r="N420" s="2614"/>
      <c r="O420" s="2143">
        <v>-0.32374446324532807</v>
      </c>
      <c r="P420" s="2117"/>
      <c r="Q420" s="2117"/>
      <c r="R420" s="236"/>
      <c r="Y420" s="236"/>
      <c r="Z420" s="236"/>
      <c r="AA420" s="236"/>
      <c r="AB420" s="236"/>
      <c r="AC420" s="236"/>
      <c r="AD420" s="236"/>
      <c r="AE420" s="236"/>
      <c r="AF420" s="236"/>
      <c r="AG420" s="236"/>
      <c r="AH420" s="236"/>
      <c r="AI420" s="236"/>
      <c r="AJ420" s="236"/>
      <c r="AK420" s="236"/>
      <c r="AL420" s="236"/>
      <c r="AM420" s="236"/>
      <c r="AN420" s="236"/>
      <c r="AO420" s="236"/>
      <c r="AP420" s="236"/>
      <c r="AQ420" s="236"/>
      <c r="AR420" s="236"/>
      <c r="AS420" s="236"/>
      <c r="AT420" s="236"/>
      <c r="AU420" s="236"/>
      <c r="AV420" s="236"/>
      <c r="AW420" s="236"/>
      <c r="AX420" s="236"/>
      <c r="AY420" s="236"/>
      <c r="AZ420" s="236"/>
      <c r="BB420" s="412"/>
      <c r="BY420" s="236"/>
      <c r="BZ420" s="236"/>
      <c r="CA420" s="236"/>
      <c r="CB420" s="236"/>
      <c r="CC420" s="236"/>
      <c r="CD420" s="236"/>
      <c r="CE420" s="236"/>
      <c r="CF420" s="236"/>
      <c r="CG420" s="236"/>
      <c r="CH420" s="236"/>
      <c r="CI420" s="236"/>
      <c r="CJ420" s="236"/>
      <c r="CK420" s="236"/>
      <c r="CL420" s="236"/>
      <c r="CM420" s="236"/>
      <c r="CN420" s="236"/>
      <c r="CO420" s="236"/>
      <c r="CP420" s="236"/>
      <c r="CQ420" s="236"/>
      <c r="CR420" s="236"/>
      <c r="CS420" s="236"/>
      <c r="CT420" s="236"/>
      <c r="CU420" s="236"/>
      <c r="CV420" s="236"/>
      <c r="CW420" s="236"/>
      <c r="CX420" s="236"/>
      <c r="CY420" s="236"/>
      <c r="CZ420" s="236"/>
    </row>
    <row r="421" s="235" customFormat="true" ht="25.15" customHeight="true" x14ac:dyDescent="0.2">
      <c r="A421" s="412"/>
      <c r="B421" s="2287"/>
      <c r="C421" s="2613" t="s">
        <v>411</v>
      </c>
      <c r="D421" s="2614"/>
      <c r="E421" s="2141">
        <v>-0.38586982781982132</v>
      </c>
      <c r="F421" s="2117"/>
      <c r="G421" s="2117"/>
      <c r="H421" s="2614" t="s">
        <v>402</v>
      </c>
      <c r="I421" s="2614"/>
      <c r="J421" s="2142">
        <v>0.29203881757927669</v>
      </c>
      <c r="K421" s="2117"/>
      <c r="L421" s="2117"/>
      <c r="M421" s="2614" t="s">
        <v>412</v>
      </c>
      <c r="N421" s="2614"/>
      <c r="O421" s="2143">
        <v>-0.30356592580547564</v>
      </c>
      <c r="P421" s="2117"/>
      <c r="Q421" s="2117"/>
      <c r="R421" s="236"/>
      <c r="Y421" s="236"/>
      <c r="Z421" s="236"/>
      <c r="AA421" s="236"/>
      <c r="AB421" s="236"/>
      <c r="AC421" s="236"/>
      <c r="AD421" s="236"/>
      <c r="AE421" s="236"/>
      <c r="AF421" s="236"/>
      <c r="AG421" s="236"/>
      <c r="AH421" s="236"/>
      <c r="AI421" s="236"/>
      <c r="AJ421" s="236"/>
      <c r="AK421" s="236"/>
      <c r="AL421" s="236"/>
      <c r="AM421" s="236"/>
      <c r="AN421" s="236"/>
      <c r="AO421" s="236"/>
      <c r="AP421" s="236"/>
      <c r="AQ421" s="236"/>
      <c r="AR421" s="236"/>
      <c r="AS421" s="236"/>
      <c r="AT421" s="236"/>
      <c r="AU421" s="236"/>
      <c r="AV421" s="236"/>
      <c r="AW421" s="236"/>
      <c r="AX421" s="236"/>
      <c r="AY421" s="236"/>
      <c r="AZ421" s="236"/>
      <c r="BB421" s="412"/>
      <c r="BY421" s="236"/>
      <c r="BZ421" s="236"/>
      <c r="CA421" s="236"/>
      <c r="CB421" s="236"/>
      <c r="CC421" s="236"/>
      <c r="CD421" s="236"/>
      <c r="CE421" s="236"/>
      <c r="CF421" s="236"/>
      <c r="CG421" s="236"/>
      <c r="CH421" s="236"/>
      <c r="CI421" s="236"/>
      <c r="CJ421" s="236"/>
      <c r="CK421" s="236"/>
      <c r="CL421" s="236"/>
      <c r="CM421" s="236"/>
      <c r="CN421" s="236"/>
      <c r="CO421" s="236"/>
      <c r="CP421" s="236"/>
      <c r="CQ421" s="236"/>
      <c r="CR421" s="236"/>
      <c r="CS421" s="236"/>
      <c r="CT421" s="236"/>
      <c r="CU421" s="236"/>
      <c r="CV421" s="236"/>
      <c r="CW421" s="236"/>
      <c r="CX421" s="236"/>
      <c r="CY421" s="236"/>
      <c r="CZ421" s="236"/>
    </row>
    <row r="422" s="235" customFormat="true" ht="25.15" customHeight="true" x14ac:dyDescent="0.2">
      <c r="A422" s="412"/>
      <c r="B422" s="2287"/>
      <c r="C422" s="2613" t="s">
        <v>409</v>
      </c>
      <c r="D422" s="2614"/>
      <c r="E422" s="2141">
        <v>-0.38484235110597764</v>
      </c>
      <c r="F422" s="2117"/>
      <c r="G422" s="2117"/>
      <c r="H422" s="2614" t="s">
        <v>406</v>
      </c>
      <c r="I422" s="2614"/>
      <c r="J422" s="2142">
        <v>-0.28259104270168239</v>
      </c>
      <c r="K422" s="2117"/>
      <c r="L422" s="2117"/>
      <c r="M422" s="2614" t="s">
        <v>413</v>
      </c>
      <c r="N422" s="2614"/>
      <c r="O422" s="2143">
        <v>0.29726589733719866</v>
      </c>
      <c r="P422" s="2117"/>
      <c r="Q422" s="2117"/>
      <c r="R422" s="236"/>
      <c r="Y422" s="236"/>
      <c r="Z422" s="236"/>
      <c r="AA422" s="236"/>
      <c r="AB422" s="236"/>
      <c r="AC422" s="236"/>
      <c r="AD422" s="236"/>
      <c r="AE422" s="236"/>
      <c r="AF422" s="236"/>
      <c r="AG422" s="236"/>
      <c r="AH422" s="236"/>
      <c r="AI422" s="236"/>
      <c r="AJ422" s="236"/>
      <c r="AK422" s="236"/>
      <c r="AL422" s="236"/>
      <c r="AM422" s="236"/>
      <c r="AN422" s="236"/>
      <c r="AO422" s="236"/>
      <c r="AP422" s="236"/>
      <c r="AQ422" s="236"/>
      <c r="AR422" s="236"/>
      <c r="AS422" s="236"/>
      <c r="AT422" s="236"/>
      <c r="AU422" s="236"/>
      <c r="AV422" s="236"/>
      <c r="AW422" s="236"/>
      <c r="AX422" s="236"/>
      <c r="AY422" s="236"/>
      <c r="AZ422" s="236"/>
      <c r="BB422" s="412"/>
      <c r="BY422" s="236"/>
      <c r="BZ422" s="236"/>
      <c r="CA422" s="236"/>
      <c r="CB422" s="236"/>
      <c r="CC422" s="236"/>
      <c r="CD422" s="236"/>
      <c r="CE422" s="236"/>
      <c r="CF422" s="236"/>
      <c r="CG422" s="236"/>
      <c r="CH422" s="236"/>
      <c r="CI422" s="236"/>
      <c r="CJ422" s="236"/>
      <c r="CK422" s="236"/>
      <c r="CL422" s="236"/>
      <c r="CM422" s="236"/>
      <c r="CN422" s="236"/>
      <c r="CO422" s="236"/>
      <c r="CP422" s="236"/>
      <c r="CQ422" s="236"/>
      <c r="CR422" s="236"/>
      <c r="CS422" s="236"/>
      <c r="CT422" s="236"/>
      <c r="CU422" s="236"/>
      <c r="CV422" s="236"/>
      <c r="CW422" s="236"/>
      <c r="CX422" s="236"/>
      <c r="CY422" s="236"/>
      <c r="CZ422" s="236"/>
    </row>
    <row r="423" s="235" customFormat="true" ht="25.15" customHeight="true" x14ac:dyDescent="0.2">
      <c r="A423" s="412"/>
      <c r="B423" s="2287"/>
      <c r="C423" s="2613" t="s">
        <v>407</v>
      </c>
      <c r="D423" s="2614"/>
      <c r="E423" s="2141">
        <v>-0.38134801472941998</v>
      </c>
      <c r="F423" s="2117"/>
      <c r="G423" s="2117"/>
      <c r="H423" s="2614" t="s">
        <v>415</v>
      </c>
      <c r="I423" s="2614"/>
      <c r="J423" s="2142">
        <v>0.27963529264938375</v>
      </c>
      <c r="K423" s="2117"/>
      <c r="L423" s="2117"/>
      <c r="M423" s="2614" t="s">
        <v>416</v>
      </c>
      <c r="N423" s="2614"/>
      <c r="O423" s="2143">
        <v>0.29435922306723572</v>
      </c>
      <c r="P423" s="2117"/>
      <c r="Q423" s="2117"/>
      <c r="R423" s="236"/>
      <c r="Y423" s="236"/>
      <c r="Z423" s="236"/>
      <c r="AA423" s="236"/>
      <c r="AB423" s="236"/>
      <c r="AC423" s="236"/>
      <c r="AD423" s="236"/>
      <c r="AE423" s="236"/>
      <c r="AF423" s="236"/>
      <c r="AG423" s="236"/>
      <c r="AH423" s="236"/>
      <c r="AI423" s="236"/>
      <c r="AJ423" s="236"/>
      <c r="AK423" s="236"/>
      <c r="AL423" s="236"/>
      <c r="AM423" s="236"/>
      <c r="AN423" s="236"/>
      <c r="AO423" s="236"/>
      <c r="AP423" s="236"/>
      <c r="AQ423" s="236"/>
      <c r="AR423" s="236"/>
      <c r="AS423" s="236"/>
      <c r="AT423" s="236"/>
      <c r="AU423" s="236"/>
      <c r="AV423" s="236"/>
      <c r="AW423" s="236"/>
      <c r="AX423" s="236"/>
      <c r="AY423" s="236"/>
      <c r="AZ423" s="236"/>
      <c r="BB423" s="412"/>
      <c r="BY423" s="236"/>
      <c r="BZ423" s="236"/>
      <c r="CA423" s="236"/>
      <c r="CB423" s="236"/>
      <c r="CC423" s="236"/>
      <c r="CD423" s="236"/>
      <c r="CE423" s="236"/>
      <c r="CF423" s="236"/>
      <c r="CG423" s="236"/>
      <c r="CH423" s="236"/>
      <c r="CI423" s="236"/>
      <c r="CJ423" s="236"/>
      <c r="CK423" s="236"/>
      <c r="CL423" s="236"/>
      <c r="CM423" s="236"/>
      <c r="CN423" s="236"/>
      <c r="CO423" s="236"/>
      <c r="CP423" s="236"/>
      <c r="CQ423" s="236"/>
      <c r="CR423" s="236"/>
      <c r="CS423" s="236"/>
      <c r="CT423" s="236"/>
      <c r="CU423" s="236"/>
      <c r="CV423" s="236"/>
      <c r="CW423" s="236"/>
      <c r="CX423" s="236"/>
      <c r="CY423" s="236"/>
      <c r="CZ423" s="236"/>
    </row>
    <row r="424" s="235" customFormat="true" ht="25.15" customHeight="true" x14ac:dyDescent="0.2">
      <c r="A424" s="412"/>
      <c r="B424" s="2287"/>
      <c r="C424" s="2613" t="s">
        <v>414</v>
      </c>
      <c r="D424" s="2614"/>
      <c r="E424" s="2141">
        <v>0.37997495655507274</v>
      </c>
      <c r="F424" s="2117"/>
      <c r="G424" s="2117"/>
      <c r="H424" s="2614" t="s">
        <v>401</v>
      </c>
      <c r="I424" s="2614"/>
      <c r="J424" s="2142">
        <v>0.26905751615877954</v>
      </c>
      <c r="K424" s="2117"/>
      <c r="L424" s="2117"/>
      <c r="M424" s="2614" t="s">
        <v>417</v>
      </c>
      <c r="N424" s="2614"/>
      <c r="O424" s="2143">
        <v>-0.29410287352199932</v>
      </c>
      <c r="P424" s="2117"/>
      <c r="Q424" s="2117"/>
      <c r="R424" s="236"/>
      <c r="Y424" s="236"/>
      <c r="Z424" s="236"/>
      <c r="AA424" s="236"/>
      <c r="AB424" s="236"/>
      <c r="AC424" s="236"/>
      <c r="AD424" s="236"/>
      <c r="AE424" s="236"/>
      <c r="AF424" s="236"/>
      <c r="AG424" s="236"/>
      <c r="AH424" s="236"/>
      <c r="AI424" s="236"/>
      <c r="AJ424" s="236"/>
      <c r="AK424" s="236"/>
      <c r="AL424" s="236"/>
      <c r="AM424" s="236"/>
      <c r="AN424" s="236"/>
      <c r="AO424" s="236"/>
      <c r="AP424" s="236"/>
      <c r="AQ424" s="236"/>
      <c r="AR424" s="236"/>
      <c r="AS424" s="236"/>
      <c r="AT424" s="236"/>
      <c r="AU424" s="236"/>
      <c r="AV424" s="236"/>
      <c r="AW424" s="236"/>
      <c r="AX424" s="236"/>
      <c r="AY424" s="236"/>
      <c r="AZ424" s="236"/>
      <c r="BB424" s="412"/>
      <c r="BY424" s="236"/>
      <c r="BZ424" s="236"/>
      <c r="CA424" s="236"/>
      <c r="CB424" s="236"/>
      <c r="CC424" s="236"/>
      <c r="CD424" s="236"/>
      <c r="CE424" s="236"/>
      <c r="CF424" s="236"/>
      <c r="CG424" s="236"/>
      <c r="CH424" s="236"/>
      <c r="CI424" s="236"/>
      <c r="CJ424" s="236"/>
      <c r="CK424" s="236"/>
      <c r="CL424" s="236"/>
      <c r="CM424" s="236"/>
      <c r="CN424" s="236"/>
      <c r="CO424" s="236"/>
      <c r="CP424" s="236"/>
      <c r="CQ424" s="236"/>
      <c r="CR424" s="236"/>
      <c r="CS424" s="236"/>
      <c r="CT424" s="236"/>
      <c r="CU424" s="236"/>
      <c r="CV424" s="236"/>
      <c r="CW424" s="236"/>
      <c r="CX424" s="236"/>
      <c r="CY424" s="236"/>
      <c r="CZ424" s="236"/>
    </row>
    <row r="425" s="235" customFormat="true" ht="25.15" customHeight="true" x14ac:dyDescent="0.2">
      <c r="A425" s="412"/>
      <c r="B425" s="2287"/>
      <c r="C425" s="2613" t="s">
        <v>416</v>
      </c>
      <c r="D425" s="2614"/>
      <c r="E425" s="2141">
        <v>0.36673313152287884</v>
      </c>
      <c r="F425" s="2117"/>
      <c r="G425" s="2117"/>
      <c r="H425" s="2614" t="s">
        <v>411</v>
      </c>
      <c r="I425" s="2614"/>
      <c r="J425" s="2142">
        <v>0.26003109606763475</v>
      </c>
      <c r="K425" s="2117"/>
      <c r="L425" s="2117"/>
      <c r="M425" s="2614" t="s">
        <v>399</v>
      </c>
      <c r="N425" s="2614"/>
      <c r="O425" s="2143">
        <v>0.29141690589873359</v>
      </c>
      <c r="P425" s="2117"/>
      <c r="Q425" s="2117"/>
      <c r="R425" s="236"/>
      <c r="Y425" s="236"/>
      <c r="Z425" s="236"/>
      <c r="AA425" s="236"/>
      <c r="AB425" s="236"/>
      <c r="AC425" s="236"/>
      <c r="AD425" s="236"/>
      <c r="AE425" s="236"/>
      <c r="AF425" s="236"/>
      <c r="AG425" s="236"/>
      <c r="AH425" s="236"/>
      <c r="AI425" s="236"/>
      <c r="AJ425" s="236"/>
      <c r="AK425" s="236"/>
      <c r="AL425" s="236"/>
      <c r="AM425" s="236"/>
      <c r="AN425" s="236"/>
      <c r="AO425" s="236"/>
      <c r="AP425" s="236"/>
      <c r="AQ425" s="236"/>
      <c r="AR425" s="236"/>
      <c r="AS425" s="236"/>
      <c r="AT425" s="236"/>
      <c r="AU425" s="236"/>
      <c r="AV425" s="236"/>
      <c r="AW425" s="236"/>
      <c r="AX425" s="236"/>
      <c r="AY425" s="236"/>
      <c r="AZ425" s="236"/>
      <c r="BB425" s="412"/>
      <c r="BY425" s="236"/>
      <c r="BZ425" s="236"/>
      <c r="CA425" s="236"/>
      <c r="CB425" s="236"/>
      <c r="CC425" s="236"/>
      <c r="CD425" s="236"/>
      <c r="CE425" s="236"/>
      <c r="CF425" s="236"/>
      <c r="CG425" s="236"/>
      <c r="CH425" s="236"/>
      <c r="CI425" s="236"/>
      <c r="CJ425" s="236"/>
      <c r="CK425" s="236"/>
      <c r="CL425" s="236"/>
      <c r="CM425" s="236"/>
      <c r="CN425" s="236"/>
      <c r="CO425" s="236"/>
      <c r="CP425" s="236"/>
      <c r="CQ425" s="236"/>
      <c r="CR425" s="236"/>
      <c r="CS425" s="236"/>
      <c r="CT425" s="236"/>
      <c r="CU425" s="236"/>
      <c r="CV425" s="236"/>
      <c r="CW425" s="236"/>
      <c r="CX425" s="236"/>
      <c r="CY425" s="236"/>
      <c r="CZ425" s="236"/>
    </row>
    <row r="426" s="235" customFormat="true" ht="25.15" customHeight="true" x14ac:dyDescent="0.2">
      <c r="A426" s="412"/>
      <c r="B426" s="2287"/>
      <c r="C426" s="2613" t="s">
        <v>399</v>
      </c>
      <c r="D426" s="2614"/>
      <c r="E426" s="2141">
        <v>0.34805818485937717</v>
      </c>
      <c r="F426" s="2117"/>
      <c r="G426" s="2117"/>
      <c r="H426" s="2614" t="s">
        <v>413</v>
      </c>
      <c r="I426" s="2614"/>
      <c r="J426" s="2142">
        <v>-0.25306267994088871</v>
      </c>
      <c r="K426" s="2117"/>
      <c r="L426" s="2117"/>
      <c r="M426" s="2614" t="s">
        <v>418</v>
      </c>
      <c r="N426" s="2614"/>
      <c r="O426" s="2143">
        <v>0.28053007311578942</v>
      </c>
      <c r="P426" s="2117"/>
      <c r="Q426" s="2117"/>
      <c r="R426" s="236"/>
      <c r="Y426" s="236"/>
      <c r="Z426" s="236"/>
      <c r="AA426" s="236"/>
      <c r="AB426" s="236"/>
      <c r="AC426" s="236"/>
      <c r="AD426" s="236"/>
      <c r="AE426" s="236"/>
      <c r="AF426" s="236"/>
      <c r="AG426" s="236"/>
      <c r="AH426" s="236"/>
      <c r="AI426" s="236"/>
      <c r="AJ426" s="236"/>
      <c r="AK426" s="236"/>
      <c r="AL426" s="236"/>
      <c r="AM426" s="236"/>
      <c r="AN426" s="236"/>
      <c r="AO426" s="236"/>
      <c r="AP426" s="236"/>
      <c r="AQ426" s="236"/>
      <c r="AR426" s="236"/>
      <c r="AS426" s="236"/>
      <c r="AT426" s="236"/>
      <c r="AU426" s="236"/>
      <c r="AV426" s="236"/>
      <c r="AW426" s="236"/>
      <c r="AX426" s="236"/>
      <c r="AY426" s="236"/>
      <c r="AZ426" s="236"/>
      <c r="BB426" s="412"/>
      <c r="BY426" s="236"/>
      <c r="BZ426" s="236"/>
      <c r="CA426" s="236"/>
      <c r="CB426" s="236"/>
      <c r="CC426" s="236"/>
      <c r="CD426" s="236"/>
      <c r="CE426" s="236"/>
      <c r="CF426" s="236"/>
      <c r="CG426" s="236"/>
      <c r="CH426" s="236"/>
      <c r="CI426" s="236"/>
      <c r="CJ426" s="236"/>
      <c r="CK426" s="236"/>
      <c r="CL426" s="236"/>
      <c r="CM426" s="236"/>
      <c r="CN426" s="236"/>
      <c r="CO426" s="236"/>
      <c r="CP426" s="236"/>
      <c r="CQ426" s="236"/>
      <c r="CR426" s="236"/>
      <c r="CS426" s="236"/>
      <c r="CT426" s="236"/>
      <c r="CU426" s="236"/>
      <c r="CV426" s="236"/>
      <c r="CW426" s="236"/>
      <c r="CX426" s="236"/>
      <c r="CY426" s="236"/>
      <c r="CZ426" s="236"/>
    </row>
    <row r="427" s="235" customFormat="true" ht="25.15" customHeight="true" x14ac:dyDescent="0.2">
      <c r="A427" s="412"/>
      <c r="B427" s="2287"/>
      <c r="C427" s="2613" t="s">
        <v>415</v>
      </c>
      <c r="D427" s="2614"/>
      <c r="E427" s="2141">
        <v>-0.34634674654785397</v>
      </c>
      <c r="F427" s="2117"/>
      <c r="G427" s="2117"/>
      <c r="H427" s="2614" t="s">
        <v>307</v>
      </c>
      <c r="I427" s="2614"/>
      <c r="J427" s="2142">
        <v>-0.25015375879843943</v>
      </c>
      <c r="K427" s="2117"/>
      <c r="L427" s="2117"/>
      <c r="M427" s="2614" t="s">
        <v>307</v>
      </c>
      <c r="N427" s="2614"/>
      <c r="O427" s="2143">
        <v>0.25456021801601081</v>
      </c>
      <c r="P427" s="2117"/>
      <c r="Q427" s="2117"/>
      <c r="R427" s="236"/>
      <c r="Y427" s="236"/>
      <c r="Z427" s="236"/>
      <c r="AA427" s="236"/>
      <c r="AB427" s="236"/>
      <c r="AC427" s="236"/>
      <c r="AD427" s="236"/>
      <c r="AE427" s="236"/>
      <c r="AF427" s="236"/>
      <c r="AG427" s="236"/>
      <c r="AH427" s="236"/>
      <c r="AI427" s="236"/>
      <c r="AJ427" s="236"/>
      <c r="AK427" s="236"/>
      <c r="AL427" s="236"/>
      <c r="AM427" s="236"/>
      <c r="AN427" s="236"/>
      <c r="AO427" s="236"/>
      <c r="AP427" s="236"/>
      <c r="AQ427" s="236"/>
      <c r="AR427" s="236"/>
      <c r="AS427" s="236"/>
      <c r="AT427" s="236"/>
      <c r="AU427" s="236"/>
      <c r="AV427" s="236"/>
      <c r="AW427" s="236"/>
      <c r="AX427" s="236"/>
      <c r="AY427" s="236"/>
      <c r="AZ427" s="236"/>
      <c r="BB427" s="412"/>
      <c r="BY427" s="236"/>
      <c r="BZ427" s="236"/>
      <c r="CA427" s="236"/>
      <c r="CB427" s="236"/>
      <c r="CC427" s="236"/>
      <c r="CD427" s="236"/>
      <c r="CE427" s="236"/>
      <c r="CF427" s="236"/>
      <c r="CG427" s="236"/>
      <c r="CH427" s="236"/>
      <c r="CI427" s="236"/>
      <c r="CJ427" s="236"/>
      <c r="CK427" s="236"/>
      <c r="CL427" s="236"/>
      <c r="CM427" s="236"/>
      <c r="CN427" s="236"/>
      <c r="CO427" s="236"/>
      <c r="CP427" s="236"/>
      <c r="CQ427" s="236"/>
      <c r="CR427" s="236"/>
      <c r="CS427" s="236"/>
      <c r="CT427" s="236"/>
      <c r="CU427" s="236"/>
      <c r="CV427" s="236"/>
      <c r="CW427" s="236"/>
      <c r="CX427" s="236"/>
      <c r="CY427" s="236"/>
      <c r="CZ427" s="236"/>
    </row>
    <row r="428" s="235" customFormat="true" ht="25.15" customHeight="true" x14ac:dyDescent="0.2">
      <c r="A428" s="412"/>
      <c r="B428" s="2287"/>
      <c r="C428" s="2613" t="s">
        <v>417</v>
      </c>
      <c r="D428" s="2614"/>
      <c r="E428" s="2141">
        <v>-0.34180471565716308</v>
      </c>
      <c r="F428" s="2117"/>
      <c r="G428" s="2117"/>
      <c r="H428" s="2614" t="s">
        <v>419</v>
      </c>
      <c r="I428" s="2614"/>
      <c r="J428" s="2142">
        <v>0.24590903911135423</v>
      </c>
      <c r="K428" s="2117"/>
      <c r="L428" s="2117"/>
      <c r="M428" s="2614" t="s">
        <v>420</v>
      </c>
      <c r="N428" s="2614"/>
      <c r="O428" s="2143">
        <v>0.24614693001780769</v>
      </c>
      <c r="P428" s="2117"/>
      <c r="Q428" s="2117"/>
      <c r="R428" s="236"/>
      <c r="Y428" s="236"/>
      <c r="Z428" s="236"/>
      <c r="AA428" s="236"/>
      <c r="AB428" s="236"/>
      <c r="AC428" s="236"/>
      <c r="AD428" s="236"/>
      <c r="AE428" s="236"/>
      <c r="AF428" s="236"/>
      <c r="AG428" s="236"/>
      <c r="AH428" s="236"/>
      <c r="AI428" s="236"/>
      <c r="AJ428" s="236"/>
      <c r="AK428" s="236"/>
      <c r="AL428" s="236"/>
      <c r="AM428" s="236"/>
      <c r="AN428" s="236"/>
      <c r="AO428" s="236"/>
      <c r="AP428" s="236"/>
      <c r="AQ428" s="236"/>
      <c r="AR428" s="236"/>
      <c r="AS428" s="236"/>
      <c r="AT428" s="236"/>
      <c r="AU428" s="236"/>
      <c r="AV428" s="236"/>
      <c r="AW428" s="236"/>
      <c r="AX428" s="236"/>
      <c r="AY428" s="236"/>
      <c r="AZ428" s="236"/>
      <c r="BB428" s="412"/>
      <c r="BY428" s="236"/>
      <c r="BZ428" s="236"/>
      <c r="CA428" s="236"/>
      <c r="CB428" s="236"/>
      <c r="CC428" s="236"/>
      <c r="CD428" s="236"/>
      <c r="CE428" s="236"/>
      <c r="CF428" s="236"/>
      <c r="CG428" s="236"/>
      <c r="CH428" s="236"/>
      <c r="CI428" s="236"/>
      <c r="CJ428" s="236"/>
      <c r="CK428" s="236"/>
      <c r="CL428" s="236"/>
      <c r="CM428" s="236"/>
      <c r="CN428" s="236"/>
      <c r="CO428" s="236"/>
      <c r="CP428" s="236"/>
      <c r="CQ428" s="236"/>
      <c r="CR428" s="236"/>
      <c r="CS428" s="236"/>
      <c r="CT428" s="236"/>
      <c r="CU428" s="236"/>
      <c r="CV428" s="236"/>
      <c r="CW428" s="236"/>
      <c r="CX428" s="236"/>
      <c r="CY428" s="236"/>
      <c r="CZ428" s="236"/>
    </row>
    <row r="429" s="235" customFormat="true" ht="25.15" customHeight="true" x14ac:dyDescent="0.2">
      <c r="A429" s="412"/>
      <c r="B429" s="2287"/>
      <c r="C429" s="2613" t="s">
        <v>412</v>
      </c>
      <c r="D429" s="2614"/>
      <c r="E429" s="2141">
        <v>-0.33721401828620551</v>
      </c>
      <c r="F429" s="2117"/>
      <c r="G429" s="2117"/>
      <c r="H429" s="2614" t="s">
        <v>421</v>
      </c>
      <c r="I429" s="2614"/>
      <c r="J429" s="2142">
        <v>0.24582614687149276</v>
      </c>
      <c r="K429" s="2117"/>
      <c r="L429" s="2117"/>
      <c r="M429" s="2614" t="s">
        <v>407</v>
      </c>
      <c r="N429" s="2614"/>
      <c r="O429" s="2143">
        <v>-0.21880892029653934</v>
      </c>
      <c r="P429" s="2117"/>
      <c r="Q429" s="2117"/>
      <c r="R429" s="236"/>
      <c r="Y429" s="236"/>
      <c r="Z429" s="236"/>
      <c r="AA429" s="236"/>
      <c r="AB429" s="236"/>
      <c r="AC429" s="236"/>
      <c r="AD429" s="236"/>
      <c r="AE429" s="236"/>
      <c r="AF429" s="236"/>
      <c r="AG429" s="236"/>
      <c r="AH429" s="236"/>
      <c r="AI429" s="236"/>
      <c r="AJ429" s="236"/>
      <c r="AK429" s="236"/>
      <c r="AL429" s="236"/>
      <c r="AM429" s="236"/>
      <c r="AN429" s="236"/>
      <c r="AO429" s="236"/>
      <c r="AP429" s="236"/>
      <c r="AQ429" s="236"/>
      <c r="AR429" s="236"/>
      <c r="AS429" s="236"/>
      <c r="AT429" s="236"/>
      <c r="AU429" s="236"/>
      <c r="AV429" s="236"/>
      <c r="AW429" s="236"/>
      <c r="AX429" s="236"/>
      <c r="AY429" s="236"/>
      <c r="AZ429" s="236"/>
      <c r="BB429" s="412"/>
      <c r="BY429" s="236"/>
      <c r="BZ429" s="236"/>
      <c r="CA429" s="236"/>
      <c r="CB429" s="236"/>
      <c r="CC429" s="236"/>
      <c r="CD429" s="236"/>
      <c r="CE429" s="236"/>
      <c r="CF429" s="236"/>
      <c r="CG429" s="236"/>
      <c r="CH429" s="236"/>
      <c r="CI429" s="236"/>
      <c r="CJ429" s="236"/>
      <c r="CK429" s="236"/>
      <c r="CL429" s="236"/>
      <c r="CM429" s="236"/>
      <c r="CN429" s="236"/>
      <c r="CO429" s="236"/>
      <c r="CP429" s="236"/>
      <c r="CQ429" s="236"/>
      <c r="CR429" s="236"/>
      <c r="CS429" s="236"/>
      <c r="CT429" s="236"/>
      <c r="CU429" s="236"/>
      <c r="CV429" s="236"/>
      <c r="CW429" s="236"/>
      <c r="CX429" s="236"/>
      <c r="CY429" s="236"/>
      <c r="CZ429" s="236"/>
    </row>
    <row r="430" s="235" customFormat="true" ht="25.15" customHeight="true" x14ac:dyDescent="0.2">
      <c r="A430" s="412"/>
      <c r="B430" s="2287"/>
      <c r="C430" s="2613" t="s">
        <v>422</v>
      </c>
      <c r="D430" s="2614"/>
      <c r="E430" s="2141">
        <v>0.31401811628369131</v>
      </c>
      <c r="F430" s="2117"/>
      <c r="G430" s="2117"/>
      <c r="H430" s="2614" t="s">
        <v>423</v>
      </c>
      <c r="I430" s="2614"/>
      <c r="J430" s="2142">
        <v>0.23906412840681135</v>
      </c>
      <c r="K430" s="2117"/>
      <c r="L430" s="2117"/>
      <c r="M430" s="2614" t="s">
        <v>422</v>
      </c>
      <c r="N430" s="2614"/>
      <c r="O430" s="2143">
        <v>0.21167077755008187</v>
      </c>
      <c r="P430" s="2117"/>
      <c r="Q430" s="2117"/>
      <c r="R430" s="236"/>
      <c r="Y430" s="236"/>
      <c r="Z430" s="236"/>
      <c r="AA430" s="236"/>
      <c r="AB430" s="236"/>
      <c r="AC430" s="236"/>
      <c r="AD430" s="236"/>
      <c r="AE430" s="236"/>
      <c r="AF430" s="236"/>
      <c r="AG430" s="236"/>
      <c r="AH430" s="236"/>
      <c r="AI430" s="236"/>
      <c r="AJ430" s="236"/>
      <c r="AK430" s="236"/>
      <c r="AL430" s="236"/>
      <c r="AM430" s="236"/>
      <c r="AN430" s="236"/>
      <c r="AO430" s="236"/>
      <c r="AP430" s="236"/>
      <c r="AQ430" s="236"/>
      <c r="AR430" s="236"/>
      <c r="AS430" s="236"/>
      <c r="AT430" s="236"/>
      <c r="AU430" s="236"/>
      <c r="AV430" s="236"/>
      <c r="AW430" s="236"/>
      <c r="AX430" s="236"/>
      <c r="AY430" s="236"/>
      <c r="AZ430" s="236"/>
      <c r="BB430" s="412"/>
      <c r="BY430" s="236"/>
      <c r="BZ430" s="236"/>
      <c r="CA430" s="236"/>
      <c r="CB430" s="236"/>
      <c r="CC430" s="236"/>
      <c r="CD430" s="236"/>
      <c r="CE430" s="236"/>
      <c r="CF430" s="236"/>
      <c r="CG430" s="236"/>
      <c r="CH430" s="236"/>
      <c r="CI430" s="236"/>
      <c r="CJ430" s="236"/>
      <c r="CK430" s="236"/>
      <c r="CL430" s="236"/>
      <c r="CM430" s="236"/>
      <c r="CN430" s="236"/>
      <c r="CO430" s="236"/>
      <c r="CP430" s="236"/>
      <c r="CQ430" s="236"/>
      <c r="CR430" s="236"/>
      <c r="CS430" s="236"/>
      <c r="CT430" s="236"/>
      <c r="CU430" s="236"/>
      <c r="CV430" s="236"/>
      <c r="CW430" s="236"/>
      <c r="CX430" s="236"/>
      <c r="CY430" s="236"/>
      <c r="CZ430" s="236"/>
    </row>
    <row r="431" s="235" customFormat="true" ht="25.15" customHeight="true" x14ac:dyDescent="0.2">
      <c r="A431" s="412"/>
      <c r="B431" s="2287"/>
      <c r="C431" s="2613" t="s">
        <v>418</v>
      </c>
      <c r="D431" s="2614"/>
      <c r="E431" s="2141">
        <v>0.28592977813274434</v>
      </c>
      <c r="F431" s="2117"/>
      <c r="G431" s="2117"/>
      <c r="H431" s="2614" t="s">
        <v>416</v>
      </c>
      <c r="I431" s="2614"/>
      <c r="J431" s="2142">
        <v>-0.23133837429290827</v>
      </c>
      <c r="K431" s="2117"/>
      <c r="L431" s="2117"/>
      <c r="M431" s="2614" t="s">
        <v>414</v>
      </c>
      <c r="N431" s="2614"/>
      <c r="O431" s="2143">
        <v>0.20363310600223508</v>
      </c>
      <c r="P431" s="2117"/>
      <c r="Q431" s="2117"/>
      <c r="R431" s="236"/>
      <c r="Y431" s="236"/>
      <c r="Z431" s="236"/>
      <c r="AA431" s="236"/>
      <c r="AB431" s="236"/>
      <c r="AC431" s="236"/>
      <c r="AD431" s="236"/>
      <c r="AE431" s="236"/>
      <c r="AF431" s="236"/>
      <c r="AG431" s="236"/>
      <c r="AH431" s="236"/>
      <c r="AI431" s="236"/>
      <c r="AJ431" s="236"/>
      <c r="AK431" s="236"/>
      <c r="AL431" s="236"/>
      <c r="AM431" s="236"/>
      <c r="AN431" s="236"/>
      <c r="AO431" s="236"/>
      <c r="AP431" s="236"/>
      <c r="AQ431" s="236"/>
      <c r="AR431" s="236"/>
      <c r="AS431" s="236"/>
      <c r="AT431" s="236"/>
      <c r="AU431" s="236"/>
      <c r="AV431" s="236"/>
      <c r="AW431" s="236"/>
      <c r="AX431" s="236"/>
      <c r="AY431" s="236"/>
      <c r="AZ431" s="236"/>
      <c r="BB431" s="412"/>
      <c r="BY431" s="236"/>
      <c r="BZ431" s="236"/>
      <c r="CA431" s="236"/>
      <c r="CB431" s="236"/>
      <c r="CC431" s="236"/>
      <c r="CD431" s="236"/>
      <c r="CE431" s="236"/>
      <c r="CF431" s="236"/>
      <c r="CG431" s="236"/>
      <c r="CH431" s="236"/>
      <c r="CI431" s="236"/>
      <c r="CJ431" s="236"/>
      <c r="CK431" s="236"/>
      <c r="CL431" s="236"/>
      <c r="CM431" s="236"/>
      <c r="CN431" s="236"/>
      <c r="CO431" s="236"/>
      <c r="CP431" s="236"/>
      <c r="CQ431" s="236"/>
      <c r="CR431" s="236"/>
      <c r="CS431" s="236"/>
      <c r="CT431" s="236"/>
      <c r="CU431" s="236"/>
      <c r="CV431" s="236"/>
      <c r="CW431" s="236"/>
      <c r="CX431" s="236"/>
      <c r="CY431" s="236"/>
      <c r="CZ431" s="236"/>
    </row>
    <row r="432" s="235" customFormat="true" ht="25.15" customHeight="true" x14ac:dyDescent="0.2">
      <c r="A432" s="412"/>
      <c r="B432" s="2287"/>
      <c r="C432" s="2613" t="s">
        <v>424</v>
      </c>
      <c r="D432" s="2614"/>
      <c r="E432" s="2141">
        <v>0.28224431400353217</v>
      </c>
      <c r="F432" s="2117"/>
      <c r="G432" s="2117"/>
      <c r="H432" s="2614" t="s">
        <v>418</v>
      </c>
      <c r="I432" s="2614"/>
      <c r="J432" s="2142">
        <v>-0.2114167136370739</v>
      </c>
      <c r="K432" s="2117"/>
      <c r="L432" s="2117"/>
      <c r="M432" s="2614" t="s">
        <v>421</v>
      </c>
      <c r="N432" s="2614"/>
      <c r="O432" s="2143">
        <v>-0.20047685239188526</v>
      </c>
      <c r="P432" s="2117"/>
      <c r="Q432" s="2117"/>
      <c r="R432" s="236"/>
      <c r="Y432" s="236"/>
      <c r="Z432" s="236"/>
      <c r="AA432" s="236"/>
      <c r="AB432" s="236"/>
      <c r="AC432" s="236"/>
      <c r="AD432" s="236"/>
      <c r="AE432" s="236"/>
      <c r="AF432" s="236"/>
      <c r="AG432" s="236"/>
      <c r="AH432" s="236"/>
      <c r="AI432" s="236"/>
      <c r="AJ432" s="236"/>
      <c r="AK432" s="236"/>
      <c r="AL432" s="236"/>
      <c r="AM432" s="236"/>
      <c r="AN432" s="236"/>
      <c r="AO432" s="236"/>
      <c r="AP432" s="236"/>
      <c r="AQ432" s="236"/>
      <c r="AR432" s="236"/>
      <c r="AS432" s="236"/>
      <c r="AT432" s="236"/>
      <c r="AU432" s="236"/>
      <c r="AV432" s="236"/>
      <c r="AW432" s="236"/>
      <c r="AX432" s="236"/>
      <c r="AY432" s="236"/>
      <c r="AZ432" s="236"/>
      <c r="BB432" s="412"/>
      <c r="BY432" s="236"/>
      <c r="BZ432" s="236"/>
      <c r="CA432" s="236"/>
      <c r="CB432" s="236"/>
      <c r="CC432" s="236"/>
      <c r="CD432" s="236"/>
      <c r="CE432" s="236"/>
      <c r="CF432" s="236"/>
      <c r="CG432" s="236"/>
      <c r="CH432" s="236"/>
      <c r="CI432" s="236"/>
      <c r="CJ432" s="236"/>
      <c r="CK432" s="236"/>
      <c r="CL432" s="236"/>
      <c r="CM432" s="236"/>
      <c r="CN432" s="236"/>
      <c r="CO432" s="236"/>
      <c r="CP432" s="236"/>
      <c r="CQ432" s="236"/>
      <c r="CR432" s="236"/>
      <c r="CS432" s="236"/>
      <c r="CT432" s="236"/>
      <c r="CU432" s="236"/>
      <c r="CV432" s="236"/>
      <c r="CW432" s="236"/>
      <c r="CX432" s="236"/>
      <c r="CY432" s="236"/>
      <c r="CZ432" s="236"/>
    </row>
    <row r="433" s="235" customFormat="true" ht="25.15" customHeight="true" x14ac:dyDescent="0.2">
      <c r="A433" s="412"/>
      <c r="B433" s="2287"/>
      <c r="C433" s="2613" t="s">
        <v>425</v>
      </c>
      <c r="D433" s="2614"/>
      <c r="E433" s="2141">
        <v>0.27618631378187541</v>
      </c>
      <c r="F433" s="2117"/>
      <c r="G433" s="2117"/>
      <c r="H433" s="2614" t="s">
        <v>422</v>
      </c>
      <c r="I433" s="2614"/>
      <c r="J433" s="2142">
        <v>-0.20436040633688279</v>
      </c>
      <c r="K433" s="2117"/>
      <c r="L433" s="2117"/>
      <c r="M433" s="2614" t="s">
        <v>425</v>
      </c>
      <c r="N433" s="2614"/>
      <c r="O433" s="2143">
        <v>0.19446594421365532</v>
      </c>
      <c r="P433" s="2117"/>
      <c r="Q433" s="2117"/>
      <c r="R433" s="236"/>
      <c r="Y433" s="236"/>
      <c r="Z433" s="236"/>
      <c r="AA433" s="236"/>
      <c r="AB433" s="236"/>
      <c r="AC433" s="236"/>
      <c r="AD433" s="236"/>
      <c r="AE433" s="236"/>
      <c r="AF433" s="236"/>
      <c r="AG433" s="236"/>
      <c r="AH433" s="236"/>
      <c r="AI433" s="236"/>
      <c r="AJ433" s="236"/>
      <c r="AK433" s="236"/>
      <c r="AL433" s="236"/>
      <c r="AM433" s="236"/>
      <c r="AN433" s="236"/>
      <c r="AO433" s="236"/>
      <c r="AP433" s="236"/>
      <c r="AQ433" s="236"/>
      <c r="AR433" s="236"/>
      <c r="AS433" s="236"/>
      <c r="AT433" s="236"/>
      <c r="AU433" s="236"/>
      <c r="AV433" s="236"/>
      <c r="AW433" s="236"/>
      <c r="AX433" s="236"/>
      <c r="AY433" s="236"/>
      <c r="AZ433" s="236"/>
      <c r="BB433" s="412"/>
      <c r="BY433" s="236"/>
      <c r="BZ433" s="236"/>
      <c r="CA433" s="236"/>
      <c r="CB433" s="236"/>
      <c r="CC433" s="236"/>
      <c r="CD433" s="236"/>
      <c r="CE433" s="236"/>
      <c r="CF433" s="236"/>
      <c r="CG433" s="236"/>
      <c r="CH433" s="236"/>
      <c r="CI433" s="236"/>
      <c r="CJ433" s="236"/>
      <c r="CK433" s="236"/>
      <c r="CL433" s="236"/>
      <c r="CM433" s="236"/>
      <c r="CN433" s="236"/>
      <c r="CO433" s="236"/>
      <c r="CP433" s="236"/>
      <c r="CQ433" s="236"/>
      <c r="CR433" s="236"/>
      <c r="CS433" s="236"/>
      <c r="CT433" s="236"/>
      <c r="CU433" s="236"/>
      <c r="CV433" s="236"/>
      <c r="CW433" s="236"/>
      <c r="CX433" s="236"/>
      <c r="CY433" s="236"/>
      <c r="CZ433" s="236"/>
    </row>
    <row r="434" s="235" customFormat="true" ht="25.15" customHeight="true" x14ac:dyDescent="0.2">
      <c r="A434" s="412"/>
      <c r="B434" s="2287"/>
      <c r="C434" s="2613" t="s">
        <v>426</v>
      </c>
      <c r="D434" s="2614"/>
      <c r="E434" s="2141">
        <v>0.24342633904014752</v>
      </c>
      <c r="F434" s="2117"/>
      <c r="G434" s="2117"/>
      <c r="H434" s="2614" t="s">
        <v>427</v>
      </c>
      <c r="I434" s="2614"/>
      <c r="J434" s="2142">
        <v>0.20350893103072445</v>
      </c>
      <c r="K434" s="2117"/>
      <c r="L434" s="2117"/>
      <c r="M434" s="2614" t="s">
        <v>428</v>
      </c>
      <c r="N434" s="2614"/>
      <c r="O434" s="2143">
        <v>0.19441682349088432</v>
      </c>
      <c r="P434" s="2117"/>
      <c r="Q434" s="2117"/>
      <c r="R434" s="236"/>
      <c r="Y434" s="236"/>
      <c r="Z434" s="236"/>
      <c r="AA434" s="236"/>
      <c r="AB434" s="236"/>
      <c r="AC434" s="236"/>
      <c r="AD434" s="236"/>
      <c r="AE434" s="236"/>
      <c r="AF434" s="236"/>
      <c r="AG434" s="236"/>
      <c r="AH434" s="236"/>
      <c r="AI434" s="236"/>
      <c r="AJ434" s="236"/>
      <c r="AK434" s="236"/>
      <c r="AL434" s="236"/>
      <c r="AM434" s="236"/>
      <c r="AN434" s="236"/>
      <c r="AO434" s="236"/>
      <c r="AP434" s="236"/>
      <c r="AQ434" s="236"/>
      <c r="AR434" s="236"/>
      <c r="AS434" s="236"/>
      <c r="AT434" s="236"/>
      <c r="AU434" s="236"/>
      <c r="AV434" s="236"/>
      <c r="AW434" s="236"/>
      <c r="AX434" s="236"/>
      <c r="AY434" s="236"/>
      <c r="AZ434" s="236"/>
      <c r="BB434" s="412"/>
      <c r="BY434" s="236"/>
      <c r="BZ434" s="236"/>
      <c r="CA434" s="236"/>
      <c r="CB434" s="236"/>
      <c r="CC434" s="236"/>
      <c r="CD434" s="236"/>
      <c r="CE434" s="236"/>
      <c r="CF434" s="236"/>
      <c r="CG434" s="236"/>
      <c r="CH434" s="236"/>
      <c r="CI434" s="236"/>
      <c r="CJ434" s="236"/>
      <c r="CK434" s="236"/>
      <c r="CL434" s="236"/>
      <c r="CM434" s="236"/>
      <c r="CN434" s="236"/>
      <c r="CO434" s="236"/>
      <c r="CP434" s="236"/>
      <c r="CQ434" s="236"/>
      <c r="CR434" s="236"/>
      <c r="CS434" s="236"/>
      <c r="CT434" s="236"/>
      <c r="CU434" s="236"/>
      <c r="CV434" s="236"/>
      <c r="CW434" s="236"/>
      <c r="CX434" s="236"/>
      <c r="CY434" s="236"/>
      <c r="CZ434" s="236"/>
    </row>
    <row r="435" s="235" customFormat="true" ht="25.15" customHeight="true" x14ac:dyDescent="0.2">
      <c r="A435" s="412"/>
      <c r="B435" s="2287"/>
      <c r="C435" s="2613" t="s">
        <v>428</v>
      </c>
      <c r="D435" s="2614"/>
      <c r="E435" s="2141">
        <v>0.23719540181320009</v>
      </c>
      <c r="F435" s="2117"/>
      <c r="G435" s="2117"/>
      <c r="H435" s="2614" t="s">
        <v>426</v>
      </c>
      <c r="I435" s="2614"/>
      <c r="J435" s="2142">
        <v>-0.19909897982955627</v>
      </c>
      <c r="K435" s="2117"/>
      <c r="L435" s="2117"/>
      <c r="M435" s="2614" t="s">
        <v>424</v>
      </c>
      <c r="N435" s="2614"/>
      <c r="O435" s="2143">
        <v>0.18897199900476525</v>
      </c>
      <c r="P435" s="2117"/>
      <c r="Q435" s="2117"/>
      <c r="R435" s="236"/>
      <c r="Y435" s="236"/>
      <c r="Z435" s="236"/>
      <c r="AA435" s="236"/>
      <c r="AB435" s="236"/>
      <c r="AC435" s="236"/>
      <c r="AD435" s="236"/>
      <c r="AE435" s="236"/>
      <c r="AF435" s="236"/>
      <c r="AG435" s="236"/>
      <c r="AH435" s="236"/>
      <c r="AI435" s="236"/>
      <c r="AJ435" s="236"/>
      <c r="AK435" s="236"/>
      <c r="AL435" s="236"/>
      <c r="AM435" s="236"/>
      <c r="AN435" s="236"/>
      <c r="AO435" s="236"/>
      <c r="AP435" s="236"/>
      <c r="AQ435" s="236"/>
      <c r="AR435" s="236"/>
      <c r="AS435" s="236"/>
      <c r="AT435" s="236"/>
      <c r="AU435" s="236"/>
      <c r="AV435" s="236"/>
      <c r="AW435" s="236"/>
      <c r="AX435" s="236"/>
      <c r="AY435" s="236"/>
      <c r="AZ435" s="236"/>
      <c r="BB435" s="412"/>
      <c r="BY435" s="236"/>
      <c r="BZ435" s="236"/>
      <c r="CA435" s="236"/>
      <c r="CB435" s="236"/>
      <c r="CC435" s="236"/>
      <c r="CD435" s="236"/>
      <c r="CE435" s="236"/>
      <c r="CF435" s="236"/>
      <c r="CG435" s="236"/>
      <c r="CH435" s="236"/>
      <c r="CI435" s="236"/>
      <c r="CJ435" s="236"/>
      <c r="CK435" s="236"/>
      <c r="CL435" s="236"/>
      <c r="CM435" s="236"/>
      <c r="CN435" s="236"/>
      <c r="CO435" s="236"/>
      <c r="CP435" s="236"/>
      <c r="CQ435" s="236"/>
      <c r="CR435" s="236"/>
      <c r="CS435" s="236"/>
      <c r="CT435" s="236"/>
      <c r="CU435" s="236"/>
      <c r="CV435" s="236"/>
      <c r="CW435" s="236"/>
      <c r="CX435" s="236"/>
      <c r="CY435" s="236"/>
      <c r="CZ435" s="236"/>
    </row>
    <row r="436" s="235" customFormat="true" ht="25.15" customHeight="true" x14ac:dyDescent="0.2">
      <c r="A436" s="412"/>
      <c r="B436" s="2287"/>
      <c r="C436" s="2613" t="s">
        <v>420</v>
      </c>
      <c r="D436" s="2614"/>
      <c r="E436" s="2141">
        <v>0.23558025699004453</v>
      </c>
      <c r="F436" s="2117"/>
      <c r="G436" s="2117"/>
      <c r="H436" s="2614" t="s">
        <v>429</v>
      </c>
      <c r="I436" s="2614"/>
      <c r="J436" s="2142">
        <v>0.19520471529742181</v>
      </c>
      <c r="K436" s="2117"/>
      <c r="L436" s="2117"/>
      <c r="M436" s="2614" t="s">
        <v>430</v>
      </c>
      <c r="N436" s="2614"/>
      <c r="O436" s="2143">
        <v>0.18261560396543675</v>
      </c>
      <c r="P436" s="2117"/>
      <c r="Q436" s="2117"/>
      <c r="R436" s="236"/>
      <c r="Y436" s="236"/>
      <c r="Z436" s="236"/>
      <c r="AA436" s="236"/>
      <c r="AB436" s="236"/>
      <c r="AC436" s="236"/>
      <c r="AD436" s="236"/>
      <c r="AE436" s="236"/>
      <c r="AF436" s="236"/>
      <c r="AG436" s="236"/>
      <c r="AH436" s="236"/>
      <c r="AI436" s="236"/>
      <c r="AJ436" s="236"/>
      <c r="AK436" s="236"/>
      <c r="AL436" s="236"/>
      <c r="AM436" s="236"/>
      <c r="AN436" s="236"/>
      <c r="AO436" s="236"/>
      <c r="AP436" s="236"/>
      <c r="AQ436" s="236"/>
      <c r="AR436" s="236"/>
      <c r="AS436" s="236"/>
      <c r="AT436" s="236"/>
      <c r="AU436" s="236"/>
      <c r="AV436" s="236"/>
      <c r="AW436" s="236"/>
      <c r="AX436" s="236"/>
      <c r="AY436" s="236"/>
      <c r="AZ436" s="236"/>
      <c r="BB436" s="412"/>
      <c r="BY436" s="236"/>
      <c r="BZ436" s="236"/>
      <c r="CA436" s="236"/>
      <c r="CB436" s="236"/>
      <c r="CC436" s="236"/>
      <c r="CD436" s="236"/>
      <c r="CE436" s="236"/>
      <c r="CF436" s="236"/>
      <c r="CG436" s="236"/>
      <c r="CH436" s="236"/>
      <c r="CI436" s="236"/>
      <c r="CJ436" s="236"/>
      <c r="CK436" s="236"/>
      <c r="CL436" s="236"/>
      <c r="CM436" s="236"/>
      <c r="CN436" s="236"/>
      <c r="CO436" s="236"/>
      <c r="CP436" s="236"/>
      <c r="CQ436" s="236"/>
      <c r="CR436" s="236"/>
      <c r="CS436" s="236"/>
      <c r="CT436" s="236"/>
      <c r="CU436" s="236"/>
      <c r="CV436" s="236"/>
      <c r="CW436" s="236"/>
      <c r="CX436" s="236"/>
      <c r="CY436" s="236"/>
      <c r="CZ436" s="236"/>
    </row>
    <row r="437" s="235" customFormat="true" ht="25.15" customHeight="true" x14ac:dyDescent="0.2">
      <c r="A437" s="412"/>
      <c r="B437" s="2287"/>
      <c r="C437" s="2613" t="s">
        <v>405</v>
      </c>
      <c r="D437" s="2614"/>
      <c r="E437" s="2141">
        <v>-0.23252370458943261</v>
      </c>
      <c r="F437" s="2117"/>
      <c r="G437" s="2117"/>
      <c r="H437" s="2614" t="s">
        <v>408</v>
      </c>
      <c r="I437" s="2614"/>
      <c r="J437" s="2142">
        <v>-0.19466454620913659</v>
      </c>
      <c r="K437" s="2117"/>
      <c r="L437" s="2117"/>
      <c r="M437" s="2614" t="s">
        <v>419</v>
      </c>
      <c r="N437" s="2614"/>
      <c r="O437" s="2143">
        <v>-0.17995445560182283</v>
      </c>
      <c r="P437" s="2117"/>
      <c r="Q437" s="2117"/>
      <c r="R437" s="236"/>
      <c r="Y437" s="236"/>
      <c r="Z437" s="236"/>
      <c r="AA437" s="236"/>
      <c r="AB437" s="236"/>
      <c r="AC437" s="236"/>
      <c r="AD437" s="236"/>
      <c r="AE437" s="236"/>
      <c r="AF437" s="236"/>
      <c r="AG437" s="236"/>
      <c r="AH437" s="236"/>
      <c r="AI437" s="236"/>
      <c r="AJ437" s="236"/>
      <c r="AK437" s="236"/>
      <c r="AL437" s="236"/>
      <c r="AM437" s="236"/>
      <c r="AN437" s="236"/>
      <c r="AO437" s="236"/>
      <c r="AP437" s="236"/>
      <c r="AQ437" s="236"/>
      <c r="AR437" s="236"/>
      <c r="AS437" s="236"/>
      <c r="AT437" s="236"/>
      <c r="AU437" s="236"/>
      <c r="AV437" s="236"/>
      <c r="AW437" s="236"/>
      <c r="AX437" s="236"/>
      <c r="AY437" s="236"/>
      <c r="AZ437" s="236"/>
      <c r="BB437" s="412"/>
      <c r="BY437" s="236"/>
      <c r="BZ437" s="236"/>
      <c r="CA437" s="236"/>
      <c r="CB437" s="236"/>
      <c r="CC437" s="236"/>
      <c r="CD437" s="236"/>
      <c r="CE437" s="236"/>
      <c r="CF437" s="236"/>
      <c r="CG437" s="236"/>
      <c r="CH437" s="236"/>
      <c r="CI437" s="236"/>
      <c r="CJ437" s="236"/>
      <c r="CK437" s="236"/>
      <c r="CL437" s="236"/>
      <c r="CM437" s="236"/>
      <c r="CN437" s="236"/>
      <c r="CO437" s="236"/>
      <c r="CP437" s="236"/>
      <c r="CQ437" s="236"/>
      <c r="CR437" s="236"/>
      <c r="CS437" s="236"/>
      <c r="CT437" s="236"/>
      <c r="CU437" s="236"/>
      <c r="CV437" s="236"/>
      <c r="CW437" s="236"/>
      <c r="CX437" s="236"/>
      <c r="CY437" s="236"/>
      <c r="CZ437" s="236"/>
    </row>
    <row r="438" s="235" customFormat="true" ht="25.15" customHeight="true" x14ac:dyDescent="0.2">
      <c r="A438" s="412"/>
      <c r="B438" s="2287"/>
      <c r="C438" s="2613" t="s">
        <v>431</v>
      </c>
      <c r="D438" s="2614"/>
      <c r="E438" s="2141">
        <v>0.23224373474589571</v>
      </c>
      <c r="F438" s="2117"/>
      <c r="G438" s="2117"/>
      <c r="H438" s="2614" t="s">
        <v>432</v>
      </c>
      <c r="I438" s="2614"/>
      <c r="J438" s="2142">
        <v>0.19342404381478379</v>
      </c>
      <c r="K438" s="2117"/>
      <c r="L438" s="2117"/>
      <c r="M438" s="2614" t="s">
        <v>405</v>
      </c>
      <c r="N438" s="2614"/>
      <c r="O438" s="2143">
        <v>-0.17114908108748483</v>
      </c>
      <c r="P438" s="2117"/>
      <c r="Q438" s="2117"/>
      <c r="R438" s="236"/>
      <c r="Y438" s="236"/>
      <c r="Z438" s="236"/>
      <c r="AA438" s="236"/>
      <c r="AB438" s="236"/>
      <c r="AC438" s="236"/>
      <c r="AD438" s="236"/>
      <c r="AE438" s="236"/>
      <c r="AF438" s="236"/>
      <c r="AG438" s="236"/>
      <c r="AH438" s="236"/>
      <c r="AI438" s="236"/>
      <c r="AJ438" s="236"/>
      <c r="AK438" s="236"/>
      <c r="AL438" s="236"/>
      <c r="AM438" s="236"/>
      <c r="AN438" s="236"/>
      <c r="AO438" s="236"/>
      <c r="AP438" s="236"/>
      <c r="AQ438" s="236"/>
      <c r="AR438" s="236"/>
      <c r="AS438" s="236"/>
      <c r="AT438" s="236"/>
      <c r="AU438" s="236"/>
      <c r="AV438" s="236"/>
      <c r="AW438" s="236"/>
      <c r="AX438" s="236"/>
      <c r="AY438" s="236"/>
      <c r="AZ438" s="236"/>
      <c r="BB438" s="412"/>
      <c r="BY438" s="236"/>
      <c r="BZ438" s="236"/>
      <c r="CA438" s="236"/>
      <c r="CB438" s="236"/>
      <c r="CC438" s="236"/>
      <c r="CD438" s="236"/>
      <c r="CE438" s="236"/>
      <c r="CF438" s="236"/>
      <c r="CG438" s="236"/>
      <c r="CH438" s="236"/>
      <c r="CI438" s="236"/>
      <c r="CJ438" s="236"/>
      <c r="CK438" s="236"/>
      <c r="CL438" s="236"/>
      <c r="CM438" s="236"/>
      <c r="CN438" s="236"/>
      <c r="CO438" s="236"/>
      <c r="CP438" s="236"/>
      <c r="CQ438" s="236"/>
      <c r="CR438" s="236"/>
      <c r="CS438" s="236"/>
      <c r="CT438" s="236"/>
      <c r="CU438" s="236"/>
      <c r="CV438" s="236"/>
      <c r="CW438" s="236"/>
      <c r="CX438" s="236"/>
      <c r="CY438" s="236"/>
      <c r="CZ438" s="236"/>
    </row>
    <row r="439" s="235" customFormat="true" ht="25.15" customHeight="true" x14ac:dyDescent="0.2">
      <c r="A439" s="412"/>
      <c r="B439" s="2287"/>
      <c r="C439" s="2613" t="s">
        <v>430</v>
      </c>
      <c r="D439" s="2614"/>
      <c r="E439" s="2141">
        <v>0.22193408234995385</v>
      </c>
      <c r="F439" s="2117"/>
      <c r="G439" s="2117"/>
      <c r="H439" s="2614" t="s">
        <v>424</v>
      </c>
      <c r="I439" s="2614"/>
      <c r="J439" s="2142">
        <v>-0.19227028485905961</v>
      </c>
      <c r="K439" s="2117"/>
      <c r="L439" s="2117"/>
      <c r="M439" s="2614" t="s">
        <v>415</v>
      </c>
      <c r="N439" s="2614"/>
      <c r="O439" s="2143">
        <v>-0.1704100199001467</v>
      </c>
      <c r="P439" s="2117"/>
      <c r="Q439" s="2117"/>
      <c r="R439" s="236"/>
      <c r="Y439" s="236"/>
      <c r="Z439" s="236"/>
      <c r="AA439" s="236"/>
      <c r="AB439" s="236"/>
      <c r="AC439" s="236"/>
      <c r="AD439" s="236"/>
      <c r="AE439" s="236"/>
      <c r="AF439" s="236"/>
      <c r="AG439" s="236"/>
      <c r="AH439" s="236"/>
      <c r="AI439" s="236"/>
      <c r="AJ439" s="236"/>
      <c r="AK439" s="236"/>
      <c r="AL439" s="236"/>
      <c r="AM439" s="236"/>
      <c r="AN439" s="236"/>
      <c r="AO439" s="236"/>
      <c r="AP439" s="236"/>
      <c r="AQ439" s="236"/>
      <c r="AR439" s="236"/>
      <c r="AS439" s="236"/>
      <c r="AT439" s="236"/>
      <c r="AU439" s="236"/>
      <c r="AV439" s="236"/>
      <c r="AW439" s="236"/>
      <c r="AX439" s="236"/>
      <c r="AY439" s="236"/>
      <c r="AZ439" s="236"/>
      <c r="BB439" s="412"/>
      <c r="BY439" s="236"/>
      <c r="BZ439" s="236"/>
      <c r="CA439" s="236"/>
      <c r="CB439" s="236"/>
      <c r="CC439" s="236"/>
      <c r="CD439" s="236"/>
      <c r="CE439" s="236"/>
      <c r="CF439" s="236"/>
      <c r="CG439" s="236"/>
      <c r="CH439" s="236"/>
      <c r="CI439" s="236"/>
      <c r="CJ439" s="236"/>
      <c r="CK439" s="236"/>
      <c r="CL439" s="236"/>
      <c r="CM439" s="236"/>
      <c r="CN439" s="236"/>
      <c r="CO439" s="236"/>
      <c r="CP439" s="236"/>
      <c r="CQ439" s="236"/>
      <c r="CR439" s="236"/>
      <c r="CS439" s="236"/>
      <c r="CT439" s="236"/>
      <c r="CU439" s="236"/>
      <c r="CV439" s="236"/>
      <c r="CW439" s="236"/>
      <c r="CX439" s="236"/>
      <c r="CY439" s="236"/>
      <c r="CZ439" s="236"/>
    </row>
    <row r="440" s="235" customFormat="true" ht="25.15" customHeight="true" x14ac:dyDescent="0.2">
      <c r="A440" s="412"/>
      <c r="B440" s="2287"/>
      <c r="C440" s="2613" t="s">
        <v>421</v>
      </c>
      <c r="D440" s="2614"/>
      <c r="E440" s="2141">
        <v>-0.2111661568033594</v>
      </c>
      <c r="F440" s="2117"/>
      <c r="G440" s="2117"/>
      <c r="H440" s="2614" t="s">
        <v>433</v>
      </c>
      <c r="I440" s="2614"/>
      <c r="J440" s="2142">
        <v>0.18887858108641947</v>
      </c>
      <c r="K440" s="2117"/>
      <c r="L440" s="2117"/>
      <c r="M440" s="2614" t="s">
        <v>434</v>
      </c>
      <c r="N440" s="2614"/>
      <c r="O440" s="2143">
        <v>-0.15089013937546281</v>
      </c>
      <c r="P440" s="2117"/>
      <c r="Q440" s="2117"/>
      <c r="R440" s="236"/>
      <c r="Y440" s="236"/>
      <c r="Z440" s="236"/>
      <c r="AA440" s="236"/>
      <c r="AB440" s="236"/>
      <c r="AC440" s="236"/>
      <c r="AD440" s="236"/>
      <c r="AE440" s="236"/>
      <c r="AF440" s="236"/>
      <c r="AG440" s="236"/>
      <c r="AH440" s="236"/>
      <c r="AI440" s="236"/>
      <c r="AJ440" s="236"/>
      <c r="AK440" s="236"/>
      <c r="AL440" s="236"/>
      <c r="AM440" s="236"/>
      <c r="AN440" s="236"/>
      <c r="AO440" s="236"/>
      <c r="AP440" s="236"/>
      <c r="AQ440" s="236"/>
      <c r="AR440" s="236"/>
      <c r="AS440" s="236"/>
      <c r="AT440" s="236"/>
      <c r="AU440" s="236"/>
      <c r="AV440" s="236"/>
      <c r="AW440" s="236"/>
      <c r="AX440" s="236"/>
      <c r="AY440" s="236"/>
      <c r="AZ440" s="236"/>
      <c r="BB440" s="412"/>
      <c r="BY440" s="236"/>
      <c r="BZ440" s="236"/>
      <c r="CA440" s="236"/>
      <c r="CB440" s="236"/>
      <c r="CC440" s="236"/>
      <c r="CD440" s="236"/>
      <c r="CE440" s="236"/>
      <c r="CF440" s="236"/>
      <c r="CG440" s="236"/>
      <c r="CH440" s="236"/>
      <c r="CI440" s="236"/>
      <c r="CJ440" s="236"/>
      <c r="CK440" s="236"/>
      <c r="CL440" s="236"/>
      <c r="CM440" s="236"/>
      <c r="CN440" s="236"/>
      <c r="CO440" s="236"/>
      <c r="CP440" s="236"/>
      <c r="CQ440" s="236"/>
      <c r="CR440" s="236"/>
      <c r="CS440" s="236"/>
      <c r="CT440" s="236"/>
      <c r="CU440" s="236"/>
      <c r="CV440" s="236"/>
      <c r="CW440" s="236"/>
      <c r="CX440" s="236"/>
      <c r="CY440" s="236"/>
      <c r="CZ440" s="236"/>
    </row>
    <row r="441" s="235" customFormat="true" ht="25.15" customHeight="true" x14ac:dyDescent="0.2">
      <c r="A441" s="412"/>
      <c r="B441" s="2287"/>
      <c r="C441" s="2613" t="s">
        <v>419</v>
      </c>
      <c r="D441" s="2614"/>
      <c r="E441" s="2141">
        <v>-0.19659096151956862</v>
      </c>
      <c r="F441" s="2117"/>
      <c r="G441" s="2117"/>
      <c r="H441" s="2614" t="s">
        <v>428</v>
      </c>
      <c r="I441" s="2614"/>
      <c r="J441" s="2142">
        <v>-0.17553004259728089</v>
      </c>
      <c r="K441" s="2117"/>
      <c r="L441" s="2117"/>
      <c r="M441" s="2614" t="s">
        <v>435</v>
      </c>
      <c r="N441" s="2614"/>
      <c r="O441" s="2143">
        <v>-0.14472512683186819</v>
      </c>
      <c r="P441" s="2117"/>
      <c r="Q441" s="2117"/>
      <c r="R441" s="236"/>
      <c r="Y441" s="236"/>
      <c r="Z441" s="236"/>
      <c r="AA441" s="236"/>
      <c r="AB441" s="236"/>
      <c r="AC441" s="236"/>
      <c r="AD441" s="236"/>
      <c r="AE441" s="236"/>
      <c r="AF441" s="236"/>
      <c r="AG441" s="236"/>
      <c r="AH441" s="236"/>
      <c r="AI441" s="236"/>
      <c r="AJ441" s="236"/>
      <c r="AK441" s="236"/>
      <c r="AL441" s="236"/>
      <c r="AM441" s="236"/>
      <c r="AN441" s="236"/>
      <c r="AO441" s="236"/>
      <c r="AP441" s="236"/>
      <c r="AQ441" s="236"/>
      <c r="AR441" s="236"/>
      <c r="AS441" s="236"/>
      <c r="AT441" s="236"/>
      <c r="AU441" s="236"/>
      <c r="AV441" s="236"/>
      <c r="AW441" s="236"/>
      <c r="AX441" s="236"/>
      <c r="AY441" s="236"/>
      <c r="AZ441" s="236"/>
      <c r="BB441" s="412"/>
      <c r="BY441" s="236"/>
      <c r="BZ441" s="236"/>
      <c r="CA441" s="236"/>
      <c r="CB441" s="236"/>
      <c r="CC441" s="236"/>
      <c r="CD441" s="236"/>
      <c r="CE441" s="236"/>
      <c r="CF441" s="236"/>
      <c r="CG441" s="236"/>
      <c r="CH441" s="236"/>
      <c r="CI441" s="236"/>
      <c r="CJ441" s="236"/>
      <c r="CK441" s="236"/>
      <c r="CL441" s="236"/>
      <c r="CM441" s="236"/>
      <c r="CN441" s="236"/>
      <c r="CO441" s="236"/>
      <c r="CP441" s="236"/>
      <c r="CQ441" s="236"/>
      <c r="CR441" s="236"/>
      <c r="CS441" s="236"/>
      <c r="CT441" s="236"/>
      <c r="CU441" s="236"/>
      <c r="CV441" s="236"/>
      <c r="CW441" s="236"/>
      <c r="CX441" s="236"/>
      <c r="CY441" s="236"/>
      <c r="CZ441" s="236"/>
    </row>
    <row r="442" s="235" customFormat="true" ht="25.15" customHeight="true" x14ac:dyDescent="0.2">
      <c r="A442" s="412"/>
      <c r="B442" s="2287"/>
      <c r="C442" s="2613" t="s">
        <v>434</v>
      </c>
      <c r="D442" s="2614"/>
      <c r="E442" s="2141">
        <v>-0.19580024235757928</v>
      </c>
      <c r="F442" s="2117"/>
      <c r="G442" s="2117"/>
      <c r="H442" s="2614" t="s">
        <v>436</v>
      </c>
      <c r="I442" s="2614"/>
      <c r="J442" s="2142">
        <v>0.16536450578892348</v>
      </c>
      <c r="K442" s="2117"/>
      <c r="L442" s="2117"/>
      <c r="M442" s="2614" t="s">
        <v>437</v>
      </c>
      <c r="N442" s="2614"/>
      <c r="O442" s="2143">
        <v>-0.14441115557896436</v>
      </c>
      <c r="P442" s="2117"/>
      <c r="Q442" s="2117"/>
      <c r="R442" s="236"/>
      <c r="Y442" s="236"/>
      <c r="Z442" s="236"/>
      <c r="AA442" s="236"/>
      <c r="AB442" s="236"/>
      <c r="AC442" s="236"/>
      <c r="AD442" s="236"/>
      <c r="AE442" s="236"/>
      <c r="AF442" s="236"/>
      <c r="AG442" s="236"/>
      <c r="AH442" s="236"/>
      <c r="AI442" s="236"/>
      <c r="AJ442" s="236"/>
      <c r="AK442" s="236"/>
      <c r="AL442" s="236"/>
      <c r="AM442" s="236"/>
      <c r="AN442" s="236"/>
      <c r="AO442" s="236"/>
      <c r="AP442" s="236"/>
      <c r="AQ442" s="236"/>
      <c r="AR442" s="236"/>
      <c r="AS442" s="236"/>
      <c r="AT442" s="236"/>
      <c r="AU442" s="236"/>
      <c r="AV442" s="236"/>
      <c r="AW442" s="236"/>
      <c r="AX442" s="236"/>
      <c r="AY442" s="236"/>
      <c r="AZ442" s="236"/>
      <c r="BB442" s="412"/>
      <c r="BY442" s="236"/>
      <c r="BZ442" s="236"/>
      <c r="CA442" s="236"/>
      <c r="CB442" s="236"/>
      <c r="CC442" s="236"/>
      <c r="CD442" s="236"/>
      <c r="CE442" s="236"/>
      <c r="CF442" s="236"/>
      <c r="CG442" s="236"/>
      <c r="CH442" s="236"/>
      <c r="CI442" s="236"/>
      <c r="CJ442" s="236"/>
      <c r="CK442" s="236"/>
      <c r="CL442" s="236"/>
      <c r="CM442" s="236"/>
      <c r="CN442" s="236"/>
      <c r="CO442" s="236"/>
      <c r="CP442" s="236"/>
      <c r="CQ442" s="236"/>
      <c r="CR442" s="236"/>
      <c r="CS442" s="236"/>
      <c r="CT442" s="236"/>
      <c r="CU442" s="236"/>
      <c r="CV442" s="236"/>
      <c r="CW442" s="236"/>
      <c r="CX442" s="236"/>
      <c r="CY442" s="236"/>
      <c r="CZ442" s="236"/>
    </row>
    <row r="443" s="235" customFormat="true" ht="25.15" customHeight="true" x14ac:dyDescent="0.2">
      <c r="A443" s="412"/>
      <c r="B443" s="2287"/>
      <c r="C443" s="2613" t="s">
        <v>438</v>
      </c>
      <c r="D443" s="2614"/>
      <c r="E443" s="2141">
        <v>0.19574104584049906</v>
      </c>
      <c r="F443" s="2117"/>
      <c r="G443" s="2117"/>
      <c r="H443" s="2614" t="s">
        <v>435</v>
      </c>
      <c r="I443" s="2614"/>
      <c r="J443" s="2142">
        <v>0.16305298554890152</v>
      </c>
      <c r="K443" s="2117"/>
      <c r="L443" s="2117"/>
      <c r="M443" s="2614" t="s">
        <v>427</v>
      </c>
      <c r="N443" s="2614"/>
      <c r="O443" s="2143">
        <v>-0.14305830206566791</v>
      </c>
      <c r="P443" s="2117"/>
      <c r="Q443" s="2117"/>
      <c r="R443" s="236"/>
      <c r="Y443" s="236"/>
      <c r="Z443" s="236"/>
      <c r="AA443" s="236"/>
      <c r="AB443" s="236"/>
      <c r="AC443" s="236"/>
      <c r="AD443" s="236"/>
      <c r="AE443" s="236"/>
      <c r="AF443" s="236"/>
      <c r="AG443" s="236"/>
      <c r="AH443" s="236"/>
      <c r="AI443" s="236"/>
      <c r="AJ443" s="236"/>
      <c r="AK443" s="236"/>
      <c r="AL443" s="236"/>
      <c r="AM443" s="236"/>
      <c r="AN443" s="236"/>
      <c r="AO443" s="236"/>
      <c r="AP443" s="236"/>
      <c r="AQ443" s="236"/>
      <c r="AR443" s="236"/>
      <c r="AS443" s="236"/>
      <c r="AT443" s="236"/>
      <c r="AU443" s="236"/>
      <c r="AV443" s="236"/>
      <c r="AW443" s="236"/>
      <c r="AX443" s="236"/>
      <c r="AY443" s="236"/>
      <c r="AZ443" s="236"/>
      <c r="BB443" s="412"/>
      <c r="BY443" s="236"/>
      <c r="BZ443" s="236"/>
      <c r="CA443" s="236"/>
      <c r="CB443" s="236"/>
      <c r="CC443" s="236"/>
      <c r="CD443" s="236"/>
      <c r="CE443" s="236"/>
      <c r="CF443" s="236"/>
      <c r="CG443" s="236"/>
      <c r="CH443" s="236"/>
      <c r="CI443" s="236"/>
      <c r="CJ443" s="236"/>
      <c r="CK443" s="236"/>
      <c r="CL443" s="236"/>
      <c r="CM443" s="236"/>
      <c r="CN443" s="236"/>
      <c r="CO443" s="236"/>
      <c r="CP443" s="236"/>
      <c r="CQ443" s="236"/>
      <c r="CR443" s="236"/>
      <c r="CS443" s="236"/>
      <c r="CT443" s="236"/>
      <c r="CU443" s="236"/>
      <c r="CV443" s="236"/>
      <c r="CW443" s="236"/>
      <c r="CX443" s="236"/>
      <c r="CY443" s="236"/>
      <c r="CZ443" s="236"/>
    </row>
    <row r="444" s="235" customFormat="true" ht="25.15" customHeight="true" x14ac:dyDescent="0.2">
      <c r="A444" s="412"/>
      <c r="B444" s="2287"/>
      <c r="C444" s="2613" t="s">
        <v>433</v>
      </c>
      <c r="D444" s="2614"/>
      <c r="E444" s="2141">
        <v>-0.17722921159090235</v>
      </c>
      <c r="F444" s="2117"/>
      <c r="G444" s="2117"/>
      <c r="H444" s="2614" t="s">
        <v>417</v>
      </c>
      <c r="I444" s="2614"/>
      <c r="J444" s="2142">
        <v>0.1612316992005863</v>
      </c>
      <c r="K444" s="2117"/>
      <c r="L444" s="2117"/>
      <c r="M444" s="2614" t="s">
        <v>439</v>
      </c>
      <c r="N444" s="2614"/>
      <c r="O444" s="2143">
        <v>0.14213957266715505</v>
      </c>
      <c r="P444" s="2117"/>
      <c r="Q444" s="2117"/>
      <c r="R444" s="236"/>
      <c r="Y444" s="236"/>
      <c r="Z444" s="236"/>
      <c r="AA444" s="236"/>
      <c r="AB444" s="236"/>
      <c r="AC444" s="236"/>
      <c r="AD444" s="236"/>
      <c r="AE444" s="236"/>
      <c r="AF444" s="236"/>
      <c r="AG444" s="236"/>
      <c r="AH444" s="236"/>
      <c r="AI444" s="236"/>
      <c r="AJ444" s="236"/>
      <c r="AK444" s="236"/>
      <c r="AL444" s="236"/>
      <c r="AM444" s="236"/>
      <c r="AN444" s="236"/>
      <c r="AO444" s="236"/>
      <c r="AP444" s="236"/>
      <c r="AQ444" s="236"/>
      <c r="AR444" s="236"/>
      <c r="AS444" s="236"/>
      <c r="AT444" s="236"/>
      <c r="AU444" s="236"/>
      <c r="AV444" s="236"/>
      <c r="AW444" s="236"/>
      <c r="AX444" s="236"/>
      <c r="AY444" s="236"/>
      <c r="AZ444" s="236"/>
      <c r="BB444" s="412"/>
      <c r="BY444" s="236"/>
      <c r="BZ444" s="236"/>
      <c r="CA444" s="236"/>
      <c r="CB444" s="236"/>
      <c r="CC444" s="236"/>
      <c r="CD444" s="236"/>
      <c r="CE444" s="236"/>
      <c r="CF444" s="236"/>
      <c r="CG444" s="236"/>
      <c r="CH444" s="236"/>
      <c r="CI444" s="236"/>
      <c r="CJ444" s="236"/>
      <c r="CK444" s="236"/>
      <c r="CL444" s="236"/>
      <c r="CM444" s="236"/>
      <c r="CN444" s="236"/>
      <c r="CO444" s="236"/>
      <c r="CP444" s="236"/>
      <c r="CQ444" s="236"/>
      <c r="CR444" s="236"/>
      <c r="CS444" s="236"/>
      <c r="CT444" s="236"/>
      <c r="CU444" s="236"/>
      <c r="CV444" s="236"/>
      <c r="CW444" s="236"/>
      <c r="CX444" s="236"/>
      <c r="CY444" s="236"/>
      <c r="CZ444" s="236"/>
    </row>
    <row r="445" s="235" customFormat="true" ht="25.15" customHeight="true" x14ac:dyDescent="0.2">
      <c r="A445" s="412"/>
      <c r="B445" s="2287"/>
      <c r="C445" s="2613" t="s">
        <v>440</v>
      </c>
      <c r="D445" s="2614"/>
      <c r="E445" s="2141">
        <v>0.17614803756506214</v>
      </c>
      <c r="F445" s="2117"/>
      <c r="G445" s="2117"/>
      <c r="H445" s="2614" t="s">
        <v>420</v>
      </c>
      <c r="I445" s="2614"/>
      <c r="J445" s="2142">
        <v>-0.14791287200278005</v>
      </c>
      <c r="K445" s="2117"/>
      <c r="L445" s="2117"/>
      <c r="M445" s="2614" t="s">
        <v>433</v>
      </c>
      <c r="N445" s="2614"/>
      <c r="O445" s="2143">
        <v>-0.13461326483986499</v>
      </c>
      <c r="P445" s="2117"/>
      <c r="Q445" s="2117"/>
      <c r="R445" s="236"/>
      <c r="Y445" s="236"/>
      <c r="Z445" s="236"/>
      <c r="AA445" s="236"/>
      <c r="AB445" s="236"/>
      <c r="AC445" s="236"/>
      <c r="AD445" s="236"/>
      <c r="AE445" s="236"/>
      <c r="AF445" s="236"/>
      <c r="AG445" s="236"/>
      <c r="AH445" s="236"/>
      <c r="AI445" s="236"/>
      <c r="AJ445" s="236"/>
      <c r="AK445" s="236"/>
      <c r="AL445" s="236"/>
      <c r="AM445" s="236"/>
      <c r="AN445" s="236"/>
      <c r="AO445" s="236"/>
      <c r="AP445" s="236"/>
      <c r="AQ445" s="236"/>
      <c r="AR445" s="236"/>
      <c r="AS445" s="236"/>
      <c r="AT445" s="236"/>
      <c r="AU445" s="236"/>
      <c r="AV445" s="236"/>
      <c r="AW445" s="236"/>
      <c r="AX445" s="236"/>
      <c r="AY445" s="236"/>
      <c r="AZ445" s="236"/>
      <c r="BB445" s="412"/>
      <c r="BY445" s="236"/>
      <c r="BZ445" s="236"/>
      <c r="CA445" s="236"/>
      <c r="CB445" s="236"/>
      <c r="CC445" s="236"/>
      <c r="CD445" s="236"/>
      <c r="CE445" s="236"/>
      <c r="CF445" s="236"/>
      <c r="CG445" s="236"/>
      <c r="CH445" s="236"/>
      <c r="CI445" s="236"/>
      <c r="CJ445" s="236"/>
      <c r="CK445" s="236"/>
      <c r="CL445" s="236"/>
      <c r="CM445" s="236"/>
      <c r="CN445" s="236"/>
      <c r="CO445" s="236"/>
      <c r="CP445" s="236"/>
      <c r="CQ445" s="236"/>
      <c r="CR445" s="236"/>
      <c r="CS445" s="236"/>
      <c r="CT445" s="236"/>
      <c r="CU445" s="236"/>
      <c r="CV445" s="236"/>
      <c r="CW445" s="236"/>
      <c r="CX445" s="236"/>
      <c r="CY445" s="236"/>
      <c r="CZ445" s="236"/>
    </row>
    <row r="446" s="235" customFormat="true" ht="25.15" customHeight="true" x14ac:dyDescent="0.2">
      <c r="A446" s="412"/>
      <c r="B446" s="412"/>
      <c r="C446" s="2613" t="s">
        <v>437</v>
      </c>
      <c r="D446" s="2614"/>
      <c r="E446" s="2141">
        <v>-0.17295045484908123</v>
      </c>
      <c r="F446" s="2117"/>
      <c r="G446" s="2117"/>
      <c r="H446" s="2614" t="s">
        <v>441</v>
      </c>
      <c r="I446" s="2614"/>
      <c r="J446" s="2142">
        <v>0.13804505465094027</v>
      </c>
      <c r="K446" s="2117"/>
      <c r="L446" s="2117"/>
      <c r="M446" s="2614" t="s">
        <v>431</v>
      </c>
      <c r="N446" s="2614"/>
      <c r="O446" s="2143">
        <v>0.13283947906652588</v>
      </c>
      <c r="P446" s="2117"/>
      <c r="Q446" s="2117"/>
      <c r="R446" s="236"/>
      <c r="Y446" s="236"/>
      <c r="Z446" s="236"/>
      <c r="AA446" s="236"/>
      <c r="AB446" s="236"/>
      <c r="AC446" s="236"/>
      <c r="AD446" s="236"/>
      <c r="AE446" s="236"/>
      <c r="AF446" s="236"/>
      <c r="AG446" s="236"/>
      <c r="AH446" s="236"/>
      <c r="AI446" s="236"/>
      <c r="AJ446" s="236"/>
      <c r="AK446" s="236"/>
      <c r="AL446" s="236"/>
      <c r="AM446" s="236"/>
      <c r="AN446" s="236"/>
      <c r="AO446" s="236"/>
      <c r="AP446" s="236"/>
      <c r="AQ446" s="236"/>
      <c r="AR446" s="236"/>
      <c r="AS446" s="236"/>
      <c r="AT446" s="236"/>
      <c r="AU446" s="236"/>
      <c r="AV446" s="236"/>
      <c r="AW446" s="236"/>
      <c r="AX446" s="236"/>
      <c r="AY446" s="236"/>
      <c r="AZ446" s="236"/>
      <c r="BB446" s="412"/>
      <c r="BY446" s="236"/>
      <c r="BZ446" s="236"/>
      <c r="CA446" s="236"/>
      <c r="CB446" s="236"/>
      <c r="CC446" s="236"/>
      <c r="CD446" s="236"/>
      <c r="CE446" s="236"/>
      <c r="CF446" s="236"/>
      <c r="CG446" s="236"/>
      <c r="CH446" s="236"/>
      <c r="CI446" s="236"/>
      <c r="CJ446" s="236"/>
      <c r="CK446" s="236"/>
      <c r="CL446" s="236"/>
      <c r="CM446" s="236"/>
      <c r="CN446" s="236"/>
      <c r="CO446" s="236"/>
      <c r="CP446" s="236"/>
      <c r="CQ446" s="236"/>
      <c r="CR446" s="236"/>
      <c r="CS446" s="236"/>
      <c r="CT446" s="236"/>
      <c r="CU446" s="236"/>
      <c r="CV446" s="236"/>
      <c r="CW446" s="236"/>
      <c r="CX446" s="236"/>
      <c r="CY446" s="236"/>
      <c r="CZ446" s="236"/>
    </row>
    <row r="447" s="235" customFormat="true" ht="25.15" customHeight="true" x14ac:dyDescent="0.2">
      <c r="A447" s="412"/>
      <c r="B447" s="412"/>
      <c r="C447" s="2613" t="s">
        <v>442</v>
      </c>
      <c r="D447" s="2614"/>
      <c r="E447" s="2141">
        <v>-0.16854717035356781</v>
      </c>
      <c r="F447" s="2117"/>
      <c r="G447" s="2117"/>
      <c r="H447" s="2614" t="s">
        <v>443</v>
      </c>
      <c r="I447" s="2614"/>
      <c r="J447" s="2142">
        <v>0.13737063487386472</v>
      </c>
      <c r="K447" s="2117"/>
      <c r="L447" s="2117"/>
      <c r="M447" s="2614" t="s">
        <v>440</v>
      </c>
      <c r="N447" s="2614"/>
      <c r="O447" s="2143">
        <v>0.12323785337913107</v>
      </c>
      <c r="P447" s="2117"/>
      <c r="Q447" s="2117"/>
      <c r="R447" s="236"/>
      <c r="Y447" s="236"/>
      <c r="Z447" s="236"/>
      <c r="AA447" s="236"/>
      <c r="AB447" s="236"/>
      <c r="AC447" s="236"/>
      <c r="AD447" s="236"/>
      <c r="AE447" s="236"/>
      <c r="AF447" s="236"/>
      <c r="AG447" s="236"/>
      <c r="AH447" s="236"/>
      <c r="AI447" s="236"/>
      <c r="AJ447" s="236"/>
      <c r="AK447" s="236"/>
      <c r="AL447" s="236"/>
      <c r="AM447" s="236"/>
      <c r="AN447" s="236"/>
      <c r="AO447" s="236"/>
      <c r="AP447" s="236"/>
      <c r="AQ447" s="236"/>
      <c r="AR447" s="236"/>
      <c r="AS447" s="236"/>
      <c r="AT447" s="236"/>
      <c r="AU447" s="236"/>
      <c r="AV447" s="236"/>
      <c r="AW447" s="236"/>
      <c r="AX447" s="236"/>
      <c r="AY447" s="236"/>
      <c r="AZ447" s="236"/>
      <c r="BB447" s="412"/>
      <c r="BY447" s="236"/>
      <c r="BZ447" s="236"/>
      <c r="CA447" s="236"/>
      <c r="CB447" s="236"/>
      <c r="CC447" s="236"/>
      <c r="CD447" s="236"/>
      <c r="CE447" s="236"/>
      <c r="CF447" s="236"/>
      <c r="CG447" s="236"/>
      <c r="CH447" s="236"/>
      <c r="CI447" s="236"/>
      <c r="CJ447" s="236"/>
      <c r="CK447" s="236"/>
      <c r="CL447" s="236"/>
      <c r="CM447" s="236"/>
      <c r="CN447" s="236"/>
      <c r="CO447" s="236"/>
      <c r="CP447" s="236"/>
      <c r="CQ447" s="236"/>
      <c r="CR447" s="236"/>
      <c r="CS447" s="236"/>
      <c r="CT447" s="236"/>
      <c r="CU447" s="236"/>
      <c r="CV447" s="236"/>
      <c r="CW447" s="236"/>
      <c r="CX447" s="236"/>
      <c r="CY447" s="236"/>
      <c r="CZ447" s="236"/>
    </row>
    <row r="448" s="235" customFormat="true" ht="25.15" customHeight="true" x14ac:dyDescent="0.2">
      <c r="A448" s="412"/>
      <c r="B448" s="412"/>
      <c r="C448" s="2613" t="s">
        <v>435</v>
      </c>
      <c r="D448" s="2614"/>
      <c r="E448" s="2141">
        <v>-0.16548712866380036</v>
      </c>
      <c r="F448" s="2117"/>
      <c r="G448" s="2117"/>
      <c r="H448" s="2614" t="s">
        <v>440</v>
      </c>
      <c r="I448" s="2614"/>
      <c r="J448" s="2142">
        <v>-0.13193485031540331</v>
      </c>
      <c r="K448" s="2117"/>
      <c r="L448" s="2117"/>
      <c r="M448" s="2614" t="s">
        <v>442</v>
      </c>
      <c r="N448" s="2614"/>
      <c r="O448" s="2143">
        <v>-0.12106899296976564</v>
      </c>
      <c r="P448" s="2117"/>
      <c r="Q448" s="2117"/>
      <c r="R448" s="236"/>
      <c r="Y448" s="236"/>
      <c r="Z448" s="236"/>
      <c r="AA448" s="236"/>
      <c r="AB448" s="236"/>
      <c r="AC448" s="236"/>
      <c r="AD448" s="236"/>
      <c r="AE448" s="236"/>
      <c r="AF448" s="236"/>
      <c r="AG448" s="236"/>
      <c r="AH448" s="236"/>
      <c r="AI448" s="236"/>
      <c r="AJ448" s="236"/>
      <c r="AK448" s="236"/>
      <c r="AL448" s="236"/>
      <c r="AM448" s="236"/>
      <c r="AN448" s="236"/>
      <c r="AO448" s="236"/>
      <c r="AP448" s="236"/>
      <c r="AQ448" s="236"/>
      <c r="AR448" s="236"/>
      <c r="AS448" s="236"/>
      <c r="AT448" s="236"/>
      <c r="AU448" s="236"/>
      <c r="AV448" s="236"/>
      <c r="AW448" s="236"/>
      <c r="AX448" s="236"/>
      <c r="AY448" s="236"/>
      <c r="AZ448" s="236"/>
      <c r="BB448" s="412"/>
      <c r="BY448" s="236"/>
      <c r="BZ448" s="236"/>
      <c r="CA448" s="236"/>
      <c r="CB448" s="236"/>
      <c r="CC448" s="236"/>
      <c r="CD448" s="236"/>
      <c r="CE448" s="236"/>
      <c r="CF448" s="236"/>
      <c r="CG448" s="236"/>
      <c r="CH448" s="236"/>
      <c r="CI448" s="236"/>
      <c r="CJ448" s="236"/>
      <c r="CK448" s="236"/>
      <c r="CL448" s="236"/>
      <c r="CM448" s="236"/>
      <c r="CN448" s="236"/>
      <c r="CO448" s="236"/>
      <c r="CP448" s="236"/>
      <c r="CQ448" s="236"/>
      <c r="CR448" s="236"/>
      <c r="CS448" s="236"/>
      <c r="CT448" s="236"/>
      <c r="CU448" s="236"/>
      <c r="CV448" s="236"/>
      <c r="CW448" s="236"/>
      <c r="CX448" s="236"/>
      <c r="CY448" s="236"/>
      <c r="CZ448" s="236"/>
    </row>
    <row r="449" s="235" customFormat="true" ht="25.15" customHeight="true" x14ac:dyDescent="0.2">
      <c r="A449" s="412"/>
      <c r="B449" s="412"/>
      <c r="C449" s="2613" t="s">
        <v>444</v>
      </c>
      <c r="D449" s="2614"/>
      <c r="E449" s="2141">
        <v>-0.14447220507447059</v>
      </c>
      <c r="F449" s="2117"/>
      <c r="G449" s="2117"/>
      <c r="H449" s="2614" t="s">
        <v>434</v>
      </c>
      <c r="I449" s="2614"/>
      <c r="J449" s="2142">
        <v>0.1259126059635132</v>
      </c>
      <c r="K449" s="2117"/>
      <c r="L449" s="2117"/>
      <c r="M449" s="2614" t="s">
        <v>438</v>
      </c>
      <c r="N449" s="2614"/>
      <c r="O449" s="2143">
        <v>0.11749748558383764</v>
      </c>
      <c r="P449" s="2117"/>
      <c r="Q449" s="2117"/>
      <c r="R449" s="236"/>
      <c r="Y449" s="236"/>
      <c r="Z449" s="236"/>
      <c r="AA449" s="236"/>
      <c r="AB449" s="236"/>
      <c r="AC449" s="236"/>
      <c r="AD449" s="236"/>
      <c r="AE449" s="236"/>
      <c r="AF449" s="236"/>
      <c r="AG449" s="236"/>
      <c r="AH449" s="236"/>
      <c r="AI449" s="236"/>
      <c r="AJ449" s="236"/>
      <c r="AK449" s="236"/>
      <c r="AL449" s="236"/>
      <c r="AM449" s="236"/>
      <c r="AN449" s="236"/>
      <c r="AO449" s="236"/>
      <c r="AP449" s="236"/>
      <c r="AQ449" s="236"/>
      <c r="AR449" s="236"/>
      <c r="AS449" s="236"/>
      <c r="AT449" s="236"/>
      <c r="AU449" s="236"/>
      <c r="AV449" s="236"/>
      <c r="AW449" s="236"/>
      <c r="AX449" s="236"/>
      <c r="AY449" s="236"/>
      <c r="AZ449" s="236"/>
      <c r="BB449" s="412"/>
      <c r="BY449" s="236"/>
      <c r="BZ449" s="236"/>
      <c r="CA449" s="236"/>
      <c r="CB449" s="236"/>
      <c r="CC449" s="236"/>
      <c r="CD449" s="236"/>
      <c r="CE449" s="236"/>
      <c r="CF449" s="236"/>
      <c r="CG449" s="236"/>
      <c r="CH449" s="236"/>
      <c r="CI449" s="236"/>
      <c r="CJ449" s="236"/>
      <c r="CK449" s="236"/>
      <c r="CL449" s="236"/>
      <c r="CM449" s="236"/>
      <c r="CN449" s="236"/>
      <c r="CO449" s="236"/>
      <c r="CP449" s="236"/>
      <c r="CQ449" s="236"/>
      <c r="CR449" s="236"/>
      <c r="CS449" s="236"/>
      <c r="CT449" s="236"/>
      <c r="CU449" s="236"/>
      <c r="CV449" s="236"/>
      <c r="CW449" s="236"/>
      <c r="CX449" s="236"/>
      <c r="CY449" s="236"/>
      <c r="CZ449" s="236"/>
    </row>
    <row r="450" s="235" customFormat="true" ht="25.15" customHeight="true" x14ac:dyDescent="0.2">
      <c r="A450" s="412"/>
      <c r="B450" s="412"/>
      <c r="C450" s="2613" t="s">
        <v>427</v>
      </c>
      <c r="D450" s="2614"/>
      <c r="E450" s="2141">
        <v>-0.14122195236237614</v>
      </c>
      <c r="F450" s="2117"/>
      <c r="G450" s="2117"/>
      <c r="H450" s="2614" t="s">
        <v>425</v>
      </c>
      <c r="I450" s="2614"/>
      <c r="J450" s="2142">
        <v>-0.1254320085226947</v>
      </c>
      <c r="K450" s="2117"/>
      <c r="L450" s="2117"/>
      <c r="M450" s="2614" t="s">
        <v>443</v>
      </c>
      <c r="N450" s="2614"/>
      <c r="O450" s="2143">
        <v>-0.10090238925915727</v>
      </c>
      <c r="P450" s="2117"/>
      <c r="Q450" s="2117"/>
      <c r="R450" s="236"/>
      <c r="Y450" s="236"/>
      <c r="Z450" s="236"/>
      <c r="AA450" s="236"/>
      <c r="AB450" s="236"/>
      <c r="AC450" s="236"/>
      <c r="AD450" s="236"/>
      <c r="AE450" s="236"/>
      <c r="AF450" s="236"/>
      <c r="AG450" s="236"/>
      <c r="AH450" s="236"/>
      <c r="AI450" s="236"/>
      <c r="AJ450" s="236"/>
      <c r="AK450" s="236"/>
      <c r="AL450" s="236"/>
      <c r="AM450" s="236"/>
      <c r="AN450" s="236"/>
      <c r="AO450" s="236"/>
      <c r="AP450" s="236"/>
      <c r="AQ450" s="236"/>
      <c r="AR450" s="236"/>
      <c r="AS450" s="236"/>
      <c r="AT450" s="236"/>
      <c r="AU450" s="236"/>
      <c r="AV450" s="236"/>
      <c r="AW450" s="236"/>
      <c r="AX450" s="236"/>
      <c r="AY450" s="236"/>
      <c r="AZ450" s="236"/>
      <c r="BB450" s="412"/>
      <c r="BY450" s="236"/>
      <c r="BZ450" s="236"/>
      <c r="CA450" s="236"/>
      <c r="CB450" s="236"/>
      <c r="CC450" s="236"/>
      <c r="CD450" s="236"/>
      <c r="CE450" s="236"/>
      <c r="CF450" s="236"/>
      <c r="CG450" s="236"/>
      <c r="CH450" s="236"/>
      <c r="CI450" s="236"/>
      <c r="CJ450" s="236"/>
      <c r="CK450" s="236"/>
      <c r="CL450" s="236"/>
      <c r="CM450" s="236"/>
      <c r="CN450" s="236"/>
      <c r="CO450" s="236"/>
      <c r="CP450" s="236"/>
      <c r="CQ450" s="236"/>
      <c r="CR450" s="236"/>
      <c r="CS450" s="236"/>
      <c r="CT450" s="236"/>
      <c r="CU450" s="236"/>
      <c r="CV450" s="236"/>
      <c r="CW450" s="236"/>
      <c r="CX450" s="236"/>
      <c r="CY450" s="236"/>
      <c r="CZ450" s="236"/>
    </row>
    <row r="451" s="235" customFormat="true" ht="25.15" customHeight="true" x14ac:dyDescent="0.2">
      <c r="A451" s="412"/>
      <c r="B451" s="412"/>
      <c r="C451" s="2613" t="s">
        <v>445</v>
      </c>
      <c r="D451" s="2614"/>
      <c r="E451" s="2141">
        <v>0.1372268230349046</v>
      </c>
      <c r="F451" s="2117"/>
      <c r="G451" s="2117"/>
      <c r="H451" s="2614" t="s">
        <v>430</v>
      </c>
      <c r="I451" s="2614"/>
      <c r="J451" s="2142">
        <v>-0.1089907296084752</v>
      </c>
      <c r="K451" s="2117"/>
      <c r="L451" s="2117"/>
      <c r="M451" s="2614" t="s">
        <v>429</v>
      </c>
      <c r="N451" s="2614"/>
      <c r="O451" s="2143">
        <v>-9.46834757313363E-2</v>
      </c>
      <c r="P451" s="2117"/>
      <c r="Q451" s="2117"/>
      <c r="R451" s="236"/>
      <c r="Y451" s="236"/>
      <c r="Z451" s="236"/>
      <c r="AA451" s="236"/>
      <c r="AB451" s="236"/>
      <c r="AC451" s="236"/>
      <c r="AD451" s="236"/>
      <c r="AE451" s="236"/>
      <c r="AF451" s="236"/>
      <c r="AG451" s="236"/>
      <c r="AH451" s="236"/>
      <c r="AI451" s="236"/>
      <c r="AJ451" s="236"/>
      <c r="AK451" s="236"/>
      <c r="AL451" s="236"/>
      <c r="AM451" s="236"/>
      <c r="AN451" s="236"/>
      <c r="AO451" s="236"/>
      <c r="AP451" s="236"/>
      <c r="AQ451" s="236"/>
      <c r="AR451" s="236"/>
      <c r="AS451" s="236"/>
      <c r="AT451" s="236"/>
      <c r="AU451" s="236"/>
      <c r="AV451" s="236"/>
      <c r="AW451" s="236"/>
      <c r="AX451" s="236"/>
      <c r="AY451" s="236"/>
      <c r="AZ451" s="236"/>
      <c r="BB451" s="412"/>
      <c r="BY451" s="236"/>
      <c r="BZ451" s="236"/>
      <c r="CA451" s="236"/>
      <c r="CB451" s="236"/>
      <c r="CC451" s="236"/>
      <c r="CD451" s="236"/>
      <c r="CE451" s="236"/>
      <c r="CF451" s="236"/>
      <c r="CG451" s="236"/>
      <c r="CH451" s="236"/>
      <c r="CI451" s="236"/>
      <c r="CJ451" s="236"/>
      <c r="CK451" s="236"/>
      <c r="CL451" s="236"/>
      <c r="CM451" s="236"/>
      <c r="CN451" s="236"/>
      <c r="CO451" s="236"/>
      <c r="CP451" s="236"/>
      <c r="CQ451" s="236"/>
      <c r="CR451" s="236"/>
      <c r="CS451" s="236"/>
      <c r="CT451" s="236"/>
      <c r="CU451" s="236"/>
      <c r="CV451" s="236"/>
      <c r="CW451" s="236"/>
      <c r="CX451" s="236"/>
      <c r="CY451" s="236"/>
      <c r="CZ451" s="236"/>
    </row>
    <row r="452" s="235" customFormat="true" ht="25.15" customHeight="true" x14ac:dyDescent="0.2">
      <c r="A452" s="412"/>
      <c r="B452" s="412"/>
      <c r="C452" s="2613" t="s">
        <v>429</v>
      </c>
      <c r="D452" s="2614"/>
      <c r="E452" s="2141">
        <v>-0.12852660927218548</v>
      </c>
      <c r="F452" s="2117"/>
      <c r="G452" s="2117"/>
      <c r="H452" s="2614" t="s">
        <v>438</v>
      </c>
      <c r="I452" s="2614"/>
      <c r="J452" s="2142">
        <v>-0.10496138441053834</v>
      </c>
      <c r="K452" s="2117"/>
      <c r="L452" s="2117"/>
      <c r="M452" s="2614" t="s">
        <v>426</v>
      </c>
      <c r="N452" s="2614"/>
      <c r="O452" s="2143">
        <v>8.8052344324502971E-2</v>
      </c>
      <c r="P452" s="2117"/>
      <c r="Q452" s="2117"/>
      <c r="R452" s="236"/>
      <c r="Y452" s="236"/>
      <c r="Z452" s="236"/>
      <c r="AA452" s="236"/>
      <c r="AB452" s="236"/>
      <c r="AC452" s="236"/>
      <c r="AD452" s="236"/>
      <c r="AE452" s="236"/>
      <c r="AF452" s="236"/>
      <c r="AG452" s="236"/>
      <c r="AH452" s="236"/>
      <c r="AI452" s="236"/>
      <c r="AJ452" s="236"/>
      <c r="AK452" s="236"/>
      <c r="AL452" s="236"/>
      <c r="AM452" s="236"/>
      <c r="AN452" s="236"/>
      <c r="AO452" s="236"/>
      <c r="AP452" s="236"/>
      <c r="AQ452" s="236"/>
      <c r="AR452" s="236"/>
      <c r="AS452" s="236"/>
      <c r="AT452" s="236"/>
      <c r="AU452" s="236"/>
      <c r="AV452" s="236"/>
      <c r="AW452" s="236"/>
      <c r="AX452" s="236"/>
      <c r="AY452" s="236"/>
      <c r="AZ452" s="236"/>
      <c r="BB452" s="412"/>
      <c r="BY452" s="236"/>
      <c r="BZ452" s="236"/>
      <c r="CA452" s="236"/>
      <c r="CB452" s="236"/>
      <c r="CC452" s="236"/>
      <c r="CD452" s="236"/>
      <c r="CE452" s="236"/>
      <c r="CF452" s="236"/>
      <c r="CG452" s="236"/>
      <c r="CH452" s="236"/>
      <c r="CI452" s="236"/>
      <c r="CJ452" s="236"/>
      <c r="CK452" s="236"/>
      <c r="CL452" s="236"/>
      <c r="CM452" s="236"/>
      <c r="CN452" s="236"/>
      <c r="CO452" s="236"/>
      <c r="CP452" s="236"/>
      <c r="CQ452" s="236"/>
      <c r="CR452" s="236"/>
      <c r="CS452" s="236"/>
      <c r="CT452" s="236"/>
      <c r="CU452" s="236"/>
      <c r="CV452" s="236"/>
      <c r="CW452" s="236"/>
      <c r="CX452" s="236"/>
      <c r="CY452" s="236"/>
      <c r="CZ452" s="236"/>
    </row>
    <row r="453" s="235" customFormat="true" ht="25.15" customHeight="true" x14ac:dyDescent="0.2">
      <c r="A453" s="412"/>
      <c r="B453" s="412"/>
      <c r="C453" s="2613" t="s">
        <v>443</v>
      </c>
      <c r="D453" s="2614"/>
      <c r="E453" s="2141">
        <v>-0.12781721065417706</v>
      </c>
      <c r="F453" s="2117"/>
      <c r="G453" s="2117"/>
      <c r="H453" s="2614" t="s">
        <v>446</v>
      </c>
      <c r="I453" s="2614"/>
      <c r="J453" s="2142">
        <v>9.9058629510777083E-2</v>
      </c>
      <c r="K453" s="2117"/>
      <c r="L453" s="2117"/>
      <c r="M453" s="2614" t="s">
        <v>445</v>
      </c>
      <c r="N453" s="2614"/>
      <c r="O453" s="2143">
        <v>8.5439209068198185E-2</v>
      </c>
      <c r="P453" s="2117"/>
      <c r="Q453" s="2117"/>
      <c r="R453" s="236"/>
      <c r="Y453" s="236"/>
      <c r="Z453" s="236"/>
      <c r="AA453" s="236"/>
      <c r="AB453" s="236"/>
      <c r="AC453" s="236"/>
      <c r="AD453" s="236"/>
      <c r="AE453" s="236"/>
      <c r="AF453" s="236"/>
      <c r="AG453" s="236"/>
      <c r="AH453" s="236"/>
      <c r="AI453" s="236"/>
      <c r="AJ453" s="236"/>
      <c r="AK453" s="236"/>
      <c r="AL453" s="236"/>
      <c r="AM453" s="236"/>
      <c r="AN453" s="236"/>
      <c r="AO453" s="236"/>
      <c r="AP453" s="236"/>
      <c r="AQ453" s="236"/>
      <c r="AR453" s="236"/>
      <c r="AS453" s="236"/>
      <c r="AT453" s="236"/>
      <c r="AU453" s="236"/>
      <c r="AV453" s="236"/>
      <c r="AW453" s="236"/>
      <c r="AX453" s="236"/>
      <c r="AY453" s="236"/>
      <c r="AZ453" s="236"/>
      <c r="BB453" s="412"/>
      <c r="BY453" s="236"/>
      <c r="BZ453" s="236"/>
      <c r="CA453" s="236"/>
      <c r="CB453" s="236"/>
      <c r="CC453" s="236"/>
      <c r="CD453" s="236"/>
      <c r="CE453" s="236"/>
      <c r="CF453" s="236"/>
      <c r="CG453" s="236"/>
      <c r="CH453" s="236"/>
      <c r="CI453" s="236"/>
      <c r="CJ453" s="236"/>
      <c r="CK453" s="236"/>
      <c r="CL453" s="236"/>
      <c r="CM453" s="236"/>
      <c r="CN453" s="236"/>
      <c r="CO453" s="236"/>
      <c r="CP453" s="236"/>
      <c r="CQ453" s="236"/>
      <c r="CR453" s="236"/>
      <c r="CS453" s="236"/>
      <c r="CT453" s="236"/>
      <c r="CU453" s="236"/>
      <c r="CV453" s="236"/>
      <c r="CW453" s="236"/>
      <c r="CX453" s="236"/>
      <c r="CY453" s="236"/>
      <c r="CZ453" s="236"/>
    </row>
    <row r="454" s="235" customFormat="true" ht="25.15" customHeight="true" x14ac:dyDescent="0.2">
      <c r="A454" s="412"/>
      <c r="B454" s="412"/>
      <c r="C454" s="2613" t="s">
        <v>446</v>
      </c>
      <c r="D454" s="2614"/>
      <c r="E454" s="2141">
        <v>-0.11403480356344819</v>
      </c>
      <c r="F454" s="2117"/>
      <c r="G454" s="2117"/>
      <c r="H454" s="2614" t="s">
        <v>431</v>
      </c>
      <c r="I454" s="2614"/>
      <c r="J454" s="2142">
        <v>-9.2754040569873686E-2</v>
      </c>
      <c r="K454" s="2117"/>
      <c r="L454" s="2117"/>
      <c r="M454" s="2614" t="s">
        <v>444</v>
      </c>
      <c r="N454" s="2614"/>
      <c r="O454" s="2143">
        <v>-8.1887157120936818E-2</v>
      </c>
      <c r="P454" s="2117"/>
      <c r="Q454" s="2117"/>
      <c r="R454" s="236"/>
      <c r="Y454" s="236"/>
      <c r="Z454" s="236"/>
      <c r="AA454" s="236"/>
      <c r="AB454" s="236"/>
      <c r="AC454" s="236"/>
      <c r="AD454" s="236"/>
      <c r="AE454" s="236"/>
      <c r="AF454" s="236"/>
      <c r="AG454" s="236"/>
      <c r="AH454" s="236"/>
      <c r="AI454" s="236"/>
      <c r="AJ454" s="236"/>
      <c r="AK454" s="236"/>
      <c r="AL454" s="236"/>
      <c r="AM454" s="236"/>
      <c r="AN454" s="236"/>
      <c r="AO454" s="236"/>
      <c r="AP454" s="236"/>
      <c r="AQ454" s="236"/>
      <c r="AR454" s="236"/>
      <c r="AS454" s="236"/>
      <c r="AT454" s="236"/>
      <c r="AU454" s="236"/>
      <c r="AV454" s="236"/>
      <c r="AW454" s="236"/>
      <c r="AX454" s="236"/>
      <c r="AY454" s="236"/>
      <c r="AZ454" s="236"/>
      <c r="BB454" s="412"/>
      <c r="BY454" s="236"/>
      <c r="BZ454" s="236"/>
      <c r="CA454" s="236"/>
      <c r="CB454" s="236"/>
      <c r="CC454" s="236"/>
      <c r="CD454" s="236"/>
      <c r="CE454" s="236"/>
      <c r="CF454" s="236"/>
      <c r="CG454" s="236"/>
      <c r="CH454" s="236"/>
      <c r="CI454" s="236"/>
      <c r="CJ454" s="236"/>
      <c r="CK454" s="236"/>
      <c r="CL454" s="236"/>
      <c r="CM454" s="236"/>
      <c r="CN454" s="236"/>
      <c r="CO454" s="236"/>
      <c r="CP454" s="236"/>
      <c r="CQ454" s="236"/>
      <c r="CR454" s="236"/>
      <c r="CS454" s="236"/>
      <c r="CT454" s="236"/>
      <c r="CU454" s="236"/>
      <c r="CV454" s="236"/>
      <c r="CW454" s="236"/>
      <c r="CX454" s="236"/>
      <c r="CY454" s="236"/>
      <c r="CZ454" s="236"/>
    </row>
    <row r="455" s="235" customFormat="true" ht="25.15" customHeight="true" x14ac:dyDescent="0.2">
      <c r="A455" s="412"/>
      <c r="B455" s="412"/>
      <c r="C455" s="2613" t="s">
        <v>441</v>
      </c>
      <c r="D455" s="2614"/>
      <c r="E455" s="2141">
        <v>-9.9628336939370885E-2</v>
      </c>
      <c r="F455" s="2117"/>
      <c r="G455" s="2117"/>
      <c r="H455" s="2614" t="s">
        <v>447</v>
      </c>
      <c r="I455" s="2614"/>
      <c r="J455" s="2142">
        <v>9.0799491901924129E-2</v>
      </c>
      <c r="K455" s="2117"/>
      <c r="L455" s="2117"/>
      <c r="M455" s="2614" t="s">
        <v>448</v>
      </c>
      <c r="N455" s="2614"/>
      <c r="O455" s="2143">
        <v>7.6113007500694788E-2</v>
      </c>
      <c r="P455" s="2117"/>
      <c r="Q455" s="2117"/>
      <c r="R455" s="236"/>
      <c r="Y455" s="236"/>
      <c r="Z455" s="236"/>
      <c r="AA455" s="236"/>
      <c r="AB455" s="236"/>
      <c r="AC455" s="236"/>
      <c r="AD455" s="236"/>
      <c r="AE455" s="236"/>
      <c r="AF455" s="236"/>
      <c r="AG455" s="236"/>
      <c r="AH455" s="236"/>
      <c r="AI455" s="236"/>
      <c r="AJ455" s="236"/>
      <c r="AK455" s="236"/>
      <c r="AL455" s="236"/>
      <c r="AM455" s="236"/>
      <c r="AN455" s="236"/>
      <c r="AO455" s="236"/>
      <c r="AP455" s="236"/>
      <c r="AQ455" s="236"/>
      <c r="AR455" s="236"/>
      <c r="AS455" s="236"/>
      <c r="AT455" s="236"/>
      <c r="AU455" s="236"/>
      <c r="AV455" s="236"/>
      <c r="AW455" s="236"/>
      <c r="AX455" s="236"/>
      <c r="AY455" s="236"/>
      <c r="AZ455" s="236"/>
      <c r="BB455" s="412"/>
      <c r="BY455" s="236"/>
      <c r="BZ455" s="236"/>
      <c r="CA455" s="236"/>
      <c r="CB455" s="236"/>
      <c r="CC455" s="236"/>
      <c r="CD455" s="236"/>
      <c r="CE455" s="236"/>
      <c r="CF455" s="236"/>
      <c r="CG455" s="236"/>
      <c r="CH455" s="236"/>
      <c r="CI455" s="236"/>
      <c r="CJ455" s="236"/>
      <c r="CK455" s="236"/>
      <c r="CL455" s="236"/>
      <c r="CM455" s="236"/>
      <c r="CN455" s="236"/>
      <c r="CO455" s="236"/>
      <c r="CP455" s="236"/>
      <c r="CQ455" s="236"/>
      <c r="CR455" s="236"/>
      <c r="CS455" s="236"/>
      <c r="CT455" s="236"/>
      <c r="CU455" s="236"/>
      <c r="CV455" s="236"/>
      <c r="CW455" s="236"/>
      <c r="CX455" s="236"/>
      <c r="CY455" s="236"/>
      <c r="CZ455" s="236"/>
    </row>
    <row r="456" s="235" customFormat="true" ht="25.15" customHeight="true" x14ac:dyDescent="0.2">
      <c r="A456" s="412"/>
      <c r="B456" s="412"/>
      <c r="C456" s="2613" t="s">
        <v>449</v>
      </c>
      <c r="D456" s="2614"/>
      <c r="E456" s="2141">
        <v>9.7746311247274481E-2</v>
      </c>
      <c r="F456" s="2117"/>
      <c r="G456" s="2117"/>
      <c r="H456" s="2614" t="s">
        <v>437</v>
      </c>
      <c r="I456" s="2614"/>
      <c r="J456" s="2142">
        <v>8.5634568534915745E-2</v>
      </c>
      <c r="K456" s="2117"/>
      <c r="L456" s="2117"/>
      <c r="M456" s="2614" t="s">
        <v>450</v>
      </c>
      <c r="N456" s="2614"/>
      <c r="O456" s="2143">
        <v>-7.1558584861767471E-2</v>
      </c>
      <c r="P456" s="2117"/>
      <c r="Q456" s="2117"/>
      <c r="R456" s="236"/>
      <c r="Y456" s="236"/>
      <c r="Z456" s="236"/>
      <c r="AA456" s="236"/>
      <c r="AB456" s="236"/>
      <c r="AC456" s="236"/>
      <c r="AD456" s="236"/>
      <c r="AE456" s="236"/>
      <c r="AF456" s="236"/>
      <c r="AG456" s="236"/>
      <c r="AH456" s="236"/>
      <c r="AI456" s="236"/>
      <c r="AJ456" s="236"/>
      <c r="AK456" s="236"/>
      <c r="AL456" s="236"/>
      <c r="AM456" s="236"/>
      <c r="AN456" s="236"/>
      <c r="AO456" s="236"/>
      <c r="AP456" s="236"/>
      <c r="AQ456" s="236"/>
      <c r="AR456" s="236"/>
      <c r="AS456" s="236"/>
      <c r="AT456" s="236"/>
      <c r="AU456" s="236"/>
      <c r="AV456" s="236"/>
      <c r="AW456" s="236"/>
      <c r="AX456" s="236"/>
      <c r="AY456" s="236"/>
      <c r="AZ456" s="236"/>
      <c r="BB456" s="412"/>
      <c r="BY456" s="236"/>
      <c r="BZ456" s="236"/>
      <c r="CA456" s="236"/>
      <c r="CB456" s="236"/>
      <c r="CC456" s="236"/>
      <c r="CD456" s="236"/>
      <c r="CE456" s="236"/>
      <c r="CF456" s="236"/>
      <c r="CG456" s="236"/>
      <c r="CH456" s="236"/>
      <c r="CI456" s="236"/>
      <c r="CJ456" s="236"/>
      <c r="CK456" s="236"/>
      <c r="CL456" s="236"/>
      <c r="CM456" s="236"/>
      <c r="CN456" s="236"/>
      <c r="CO456" s="236"/>
      <c r="CP456" s="236"/>
      <c r="CQ456" s="236"/>
      <c r="CR456" s="236"/>
      <c r="CS456" s="236"/>
      <c r="CT456" s="236"/>
      <c r="CU456" s="236"/>
      <c r="CV456" s="236"/>
      <c r="CW456" s="236"/>
      <c r="CX456" s="236"/>
      <c r="CY456" s="236"/>
      <c r="CZ456" s="236"/>
    </row>
    <row r="457" s="235" customFormat="true" ht="25.15" customHeight="true" x14ac:dyDescent="0.2">
      <c r="A457" s="412"/>
      <c r="B457" s="412"/>
      <c r="C457" s="2613" t="s">
        <v>448</v>
      </c>
      <c r="D457" s="2614"/>
      <c r="E457" s="2141">
        <v>8.4522504215041386E-2</v>
      </c>
      <c r="F457" s="2117"/>
      <c r="G457" s="2117"/>
      <c r="H457" s="2614" t="s">
        <v>445</v>
      </c>
      <c r="I457" s="2614"/>
      <c r="J457" s="2142">
        <v>-8.2698460340358076E-2</v>
      </c>
      <c r="K457" s="2117"/>
      <c r="L457" s="2117"/>
      <c r="M457" s="2614" t="s">
        <v>451</v>
      </c>
      <c r="N457" s="2614"/>
      <c r="O457" s="2143">
        <v>-6.7480396945840224E-2</v>
      </c>
      <c r="P457" s="2117"/>
      <c r="Q457" s="2117"/>
      <c r="R457" s="236"/>
      <c r="Y457" s="236"/>
      <c r="Z457" s="236"/>
      <c r="AA457" s="236"/>
      <c r="AB457" s="236"/>
      <c r="AC457" s="236"/>
      <c r="AD457" s="236"/>
      <c r="AE457" s="236"/>
      <c r="AF457" s="236"/>
      <c r="AG457" s="236"/>
      <c r="AH457" s="236"/>
      <c r="AI457" s="236"/>
      <c r="AJ457" s="236"/>
      <c r="AK457" s="236"/>
      <c r="AL457" s="236"/>
      <c r="AM457" s="236"/>
      <c r="AN457" s="236"/>
      <c r="AO457" s="236"/>
      <c r="AP457" s="236"/>
      <c r="AQ457" s="236"/>
      <c r="AR457" s="236"/>
      <c r="AS457" s="236"/>
      <c r="AT457" s="236"/>
      <c r="AU457" s="236"/>
      <c r="AV457" s="236"/>
      <c r="AW457" s="236"/>
      <c r="AX457" s="236"/>
      <c r="AY457" s="236"/>
      <c r="AZ457" s="236"/>
      <c r="BB457" s="412"/>
      <c r="BY457" s="236"/>
      <c r="BZ457" s="236"/>
      <c r="CA457" s="236"/>
      <c r="CB457" s="236"/>
      <c r="CC457" s="236"/>
      <c r="CD457" s="236"/>
      <c r="CE457" s="236"/>
      <c r="CF457" s="236"/>
      <c r="CG457" s="236"/>
      <c r="CH457" s="236"/>
      <c r="CI457" s="236"/>
      <c r="CJ457" s="236"/>
      <c r="CK457" s="236"/>
      <c r="CL457" s="236"/>
      <c r="CM457" s="236"/>
      <c r="CN457" s="236"/>
      <c r="CO457" s="236"/>
      <c r="CP457" s="236"/>
      <c r="CQ457" s="236"/>
      <c r="CR457" s="236"/>
      <c r="CS457" s="236"/>
      <c r="CT457" s="236"/>
      <c r="CU457" s="236"/>
      <c r="CV457" s="236"/>
      <c r="CW457" s="236"/>
      <c r="CX457" s="236"/>
      <c r="CY457" s="236"/>
      <c r="CZ457" s="236"/>
    </row>
    <row r="458" s="235" customFormat="true" ht="25.15" customHeight="true" x14ac:dyDescent="0.2">
      <c r="A458" s="412"/>
      <c r="B458" s="412"/>
      <c r="C458" s="2613" t="s">
        <v>452</v>
      </c>
      <c r="D458" s="2614"/>
      <c r="E458" s="2141">
        <v>-8.2484398129720554E-2</v>
      </c>
      <c r="F458" s="2117"/>
      <c r="G458" s="2117"/>
      <c r="H458" s="2614" t="s">
        <v>442</v>
      </c>
      <c r="I458" s="2614"/>
      <c r="J458" s="2142">
        <v>8.2102590654736282E-2</v>
      </c>
      <c r="K458" s="2117"/>
      <c r="L458" s="2117"/>
      <c r="M458" s="2614" t="s">
        <v>453</v>
      </c>
      <c r="N458" s="2614"/>
      <c r="O458" s="2143">
        <v>6.5131688228223017E-2</v>
      </c>
      <c r="P458" s="2117"/>
      <c r="Q458" s="2117"/>
      <c r="R458" s="236"/>
      <c r="Y458" s="236"/>
      <c r="Z458" s="236"/>
      <c r="AA458" s="236"/>
      <c r="AB458" s="236"/>
      <c r="AC458" s="236"/>
      <c r="AD458" s="236"/>
      <c r="AE458" s="236"/>
      <c r="AF458" s="236"/>
      <c r="AG458" s="236"/>
      <c r="AH458" s="236"/>
      <c r="AI458" s="236"/>
      <c r="AJ458" s="236"/>
      <c r="AK458" s="236"/>
      <c r="AL458" s="236"/>
      <c r="AM458" s="236"/>
      <c r="AN458" s="236"/>
      <c r="AO458" s="236"/>
      <c r="AP458" s="236"/>
      <c r="AQ458" s="236"/>
      <c r="AR458" s="236"/>
      <c r="AS458" s="236"/>
      <c r="AT458" s="236"/>
      <c r="AU458" s="236"/>
      <c r="AV458" s="236"/>
      <c r="AW458" s="236"/>
      <c r="AX458" s="236"/>
      <c r="AY458" s="236"/>
      <c r="AZ458" s="236"/>
      <c r="BB458" s="412"/>
      <c r="BY458" s="236"/>
      <c r="BZ458" s="236"/>
      <c r="CA458" s="236"/>
      <c r="CB458" s="236"/>
      <c r="CC458" s="236"/>
      <c r="CD458" s="236"/>
      <c r="CE458" s="236"/>
      <c r="CF458" s="236"/>
      <c r="CG458" s="236"/>
      <c r="CH458" s="236"/>
      <c r="CI458" s="236"/>
      <c r="CJ458" s="236"/>
      <c r="CK458" s="236"/>
      <c r="CL458" s="236"/>
      <c r="CM458" s="236"/>
      <c r="CN458" s="236"/>
      <c r="CO458" s="236"/>
      <c r="CP458" s="236"/>
      <c r="CQ458" s="236"/>
      <c r="CR458" s="236"/>
      <c r="CS458" s="236"/>
      <c r="CT458" s="236"/>
      <c r="CU458" s="236"/>
      <c r="CV458" s="236"/>
      <c r="CW458" s="236"/>
      <c r="CX458" s="236"/>
      <c r="CY458" s="236"/>
      <c r="CZ458" s="236"/>
    </row>
    <row r="459" s="235" customFormat="true" ht="25.15" customHeight="true" x14ac:dyDescent="0.2">
      <c r="A459" s="412"/>
      <c r="B459" s="412"/>
      <c r="C459" s="2613" t="s">
        <v>423</v>
      </c>
      <c r="D459" s="2614"/>
      <c r="E459" s="2141">
        <v>-8.2261869523859013E-2</v>
      </c>
      <c r="F459" s="2117"/>
      <c r="G459" s="2117"/>
      <c r="H459" s="2614" t="s">
        <v>444</v>
      </c>
      <c r="I459" s="2614"/>
      <c r="J459" s="2142">
        <v>8.1826024442121614E-2</v>
      </c>
      <c r="K459" s="2117"/>
      <c r="L459" s="2117"/>
      <c r="M459" s="2614" t="s">
        <v>454</v>
      </c>
      <c r="N459" s="2614"/>
      <c r="O459" s="2143">
        <v>-6.1961412519406948E-2</v>
      </c>
      <c r="P459" s="2117"/>
      <c r="Q459" s="2117"/>
      <c r="R459" s="236"/>
      <c r="Y459" s="236"/>
      <c r="Z459" s="236"/>
      <c r="AA459" s="236"/>
      <c r="AB459" s="236"/>
      <c r="AC459" s="236"/>
      <c r="AD459" s="236"/>
      <c r="AE459" s="236"/>
      <c r="AF459" s="236"/>
      <c r="AG459" s="236"/>
      <c r="AH459" s="236"/>
      <c r="AI459" s="236"/>
      <c r="AJ459" s="236"/>
      <c r="AK459" s="236"/>
      <c r="AL459" s="236"/>
      <c r="AM459" s="236"/>
      <c r="AN459" s="236"/>
      <c r="AO459" s="236"/>
      <c r="AP459" s="236"/>
      <c r="AQ459" s="236"/>
      <c r="AR459" s="236"/>
      <c r="AS459" s="236"/>
      <c r="AT459" s="236"/>
      <c r="AU459" s="236"/>
      <c r="AV459" s="236"/>
      <c r="AW459" s="236"/>
      <c r="AX459" s="236"/>
      <c r="AY459" s="236"/>
      <c r="AZ459" s="236"/>
      <c r="BB459" s="412"/>
      <c r="BY459" s="236"/>
      <c r="BZ459" s="236"/>
      <c r="CA459" s="236"/>
      <c r="CB459" s="236"/>
      <c r="CC459" s="236"/>
      <c r="CD459" s="236"/>
      <c r="CE459" s="236"/>
      <c r="CF459" s="236"/>
      <c r="CG459" s="236"/>
      <c r="CH459" s="236"/>
      <c r="CI459" s="236"/>
      <c r="CJ459" s="236"/>
      <c r="CK459" s="236"/>
      <c r="CL459" s="236"/>
      <c r="CM459" s="236"/>
      <c r="CN459" s="236"/>
      <c r="CO459" s="236"/>
      <c r="CP459" s="236"/>
      <c r="CQ459" s="236"/>
      <c r="CR459" s="236"/>
      <c r="CS459" s="236"/>
      <c r="CT459" s="236"/>
      <c r="CU459" s="236"/>
      <c r="CV459" s="236"/>
      <c r="CW459" s="236"/>
      <c r="CX459" s="236"/>
      <c r="CY459" s="236"/>
      <c r="CZ459" s="236"/>
    </row>
    <row r="460" s="235" customFormat="true" ht="25.15" customHeight="true" x14ac:dyDescent="0.2">
      <c r="A460" s="412"/>
      <c r="B460" s="412"/>
      <c r="C460" s="2613" t="s">
        <v>436</v>
      </c>
      <c r="D460" s="2614"/>
      <c r="E460" s="2141">
        <v>-7.7084839144912209E-2</v>
      </c>
      <c r="F460" s="2117"/>
      <c r="G460" s="2117"/>
      <c r="H460" s="2614" t="s">
        <v>455</v>
      </c>
      <c r="I460" s="2614"/>
      <c r="J460" s="2142">
        <v>-6.9152478830074693E-2</v>
      </c>
      <c r="K460" s="2117"/>
      <c r="L460" s="2117"/>
      <c r="M460" s="2614" t="s">
        <v>456</v>
      </c>
      <c r="N460" s="2614"/>
      <c r="O460" s="2143">
        <v>6.0237444394819817E-2</v>
      </c>
      <c r="P460" s="2117"/>
      <c r="Q460" s="2117"/>
      <c r="R460" s="236"/>
      <c r="Y460" s="236"/>
      <c r="Z460" s="236"/>
      <c r="AA460" s="236"/>
      <c r="AB460" s="236"/>
      <c r="AC460" s="236"/>
      <c r="AD460" s="236"/>
      <c r="AE460" s="236"/>
      <c r="AF460" s="236"/>
      <c r="AG460" s="236"/>
      <c r="AH460" s="236"/>
      <c r="AI460" s="236"/>
      <c r="AJ460" s="236"/>
      <c r="AK460" s="236"/>
      <c r="AL460" s="236"/>
      <c r="AM460" s="236"/>
      <c r="AN460" s="236"/>
      <c r="AO460" s="236"/>
      <c r="AP460" s="236"/>
      <c r="AQ460" s="236"/>
      <c r="AR460" s="236"/>
      <c r="AS460" s="236"/>
      <c r="AT460" s="236"/>
      <c r="AU460" s="236"/>
      <c r="AV460" s="236"/>
      <c r="AW460" s="236"/>
      <c r="AX460" s="236"/>
      <c r="AY460" s="236"/>
      <c r="AZ460" s="236"/>
      <c r="BB460" s="412"/>
      <c r="BY460" s="236"/>
      <c r="BZ460" s="236"/>
      <c r="CA460" s="236"/>
      <c r="CB460" s="236"/>
      <c r="CC460" s="236"/>
      <c r="CD460" s="236"/>
      <c r="CE460" s="236"/>
      <c r="CF460" s="236"/>
      <c r="CG460" s="236"/>
      <c r="CH460" s="236"/>
      <c r="CI460" s="236"/>
      <c r="CJ460" s="236"/>
      <c r="CK460" s="236"/>
      <c r="CL460" s="236"/>
      <c r="CM460" s="236"/>
      <c r="CN460" s="236"/>
      <c r="CO460" s="236"/>
      <c r="CP460" s="236"/>
      <c r="CQ460" s="236"/>
      <c r="CR460" s="236"/>
      <c r="CS460" s="236"/>
      <c r="CT460" s="236"/>
      <c r="CU460" s="236"/>
      <c r="CV460" s="236"/>
      <c r="CW460" s="236"/>
      <c r="CX460" s="236"/>
      <c r="CY460" s="236"/>
      <c r="CZ460" s="236"/>
    </row>
    <row r="461" s="235" customFormat="true" ht="25.15" customHeight="true" x14ac:dyDescent="0.2">
      <c r="A461" s="412"/>
      <c r="B461" s="412"/>
      <c r="C461" s="2613" t="s">
        <v>457</v>
      </c>
      <c r="D461" s="2614"/>
      <c r="E461" s="2141">
        <v>7.0681872228460604E-2</v>
      </c>
      <c r="F461" s="2117"/>
      <c r="G461" s="2117"/>
      <c r="H461" s="2614" t="s">
        <v>449</v>
      </c>
      <c r="I461" s="2614"/>
      <c r="J461" s="2142">
        <v>-5.8234938769905001E-2</v>
      </c>
      <c r="K461" s="2117"/>
      <c r="L461" s="2117"/>
      <c r="M461" s="2614" t="s">
        <v>452</v>
      </c>
      <c r="N461" s="2614"/>
      <c r="O461" s="2143">
        <v>-5.9860377548249466E-2</v>
      </c>
      <c r="P461" s="2117"/>
      <c r="Q461" s="2117"/>
      <c r="R461" s="236"/>
      <c r="Y461" s="236"/>
      <c r="Z461" s="236"/>
      <c r="AA461" s="236"/>
      <c r="AB461" s="236"/>
      <c r="AC461" s="236"/>
      <c r="AD461" s="236"/>
      <c r="AE461" s="236"/>
      <c r="AF461" s="236"/>
      <c r="AG461" s="236"/>
      <c r="AH461" s="236"/>
      <c r="AI461" s="236"/>
      <c r="AJ461" s="236"/>
      <c r="AK461" s="236"/>
      <c r="AL461" s="236"/>
      <c r="AM461" s="236"/>
      <c r="AN461" s="236"/>
      <c r="AO461" s="236"/>
      <c r="AP461" s="236"/>
      <c r="AQ461" s="236"/>
      <c r="AR461" s="236"/>
      <c r="AS461" s="236"/>
      <c r="AT461" s="236"/>
      <c r="AU461" s="236"/>
      <c r="AV461" s="236"/>
      <c r="AW461" s="236"/>
      <c r="AX461" s="236"/>
      <c r="AY461" s="236"/>
      <c r="AZ461" s="236"/>
      <c r="BB461" s="412"/>
      <c r="BY461" s="236"/>
      <c r="BZ461" s="236"/>
      <c r="CA461" s="236"/>
      <c r="CB461" s="236"/>
      <c r="CC461" s="236"/>
      <c r="CD461" s="236"/>
      <c r="CE461" s="236"/>
      <c r="CF461" s="236"/>
      <c r="CG461" s="236"/>
      <c r="CH461" s="236"/>
      <c r="CI461" s="236"/>
      <c r="CJ461" s="236"/>
      <c r="CK461" s="236"/>
      <c r="CL461" s="236"/>
      <c r="CM461" s="236"/>
      <c r="CN461" s="236"/>
      <c r="CO461" s="236"/>
      <c r="CP461" s="236"/>
      <c r="CQ461" s="236"/>
      <c r="CR461" s="236"/>
      <c r="CS461" s="236"/>
      <c r="CT461" s="236"/>
      <c r="CU461" s="236"/>
      <c r="CV461" s="236"/>
      <c r="CW461" s="236"/>
      <c r="CX461" s="236"/>
      <c r="CY461" s="236"/>
      <c r="CZ461" s="236"/>
    </row>
    <row r="462" s="235" customFormat="true" ht="25.15" customHeight="true" x14ac:dyDescent="0.2">
      <c r="A462" s="412"/>
      <c r="B462" s="412"/>
      <c r="C462" s="2613" t="s">
        <v>458</v>
      </c>
      <c r="D462" s="2614"/>
      <c r="E462" s="2141">
        <v>-6.9852555631770105E-2</v>
      </c>
      <c r="F462" s="2117"/>
      <c r="G462" s="2117"/>
      <c r="H462" s="2614" t="s">
        <v>457</v>
      </c>
      <c r="I462" s="2614"/>
      <c r="J462" s="2142">
        <v>-5.565029375891465E-2</v>
      </c>
      <c r="K462" s="2117"/>
      <c r="L462" s="2117"/>
      <c r="M462" s="2614" t="s">
        <v>441</v>
      </c>
      <c r="N462" s="2614"/>
      <c r="O462" s="2143">
        <v>-5.8765112235787301E-2</v>
      </c>
      <c r="P462" s="2117"/>
      <c r="Q462" s="2117"/>
      <c r="R462" s="236"/>
      <c r="Y462" s="236"/>
      <c r="Z462" s="236"/>
      <c r="AA462" s="236"/>
      <c r="AB462" s="236"/>
      <c r="AC462" s="236"/>
      <c r="AD462" s="236"/>
      <c r="AE462" s="236"/>
      <c r="AF462" s="236"/>
      <c r="AG462" s="236"/>
      <c r="AH462" s="236"/>
      <c r="AI462" s="236"/>
      <c r="AJ462" s="236"/>
      <c r="AK462" s="236"/>
      <c r="AL462" s="236"/>
      <c r="AM462" s="236"/>
      <c r="AN462" s="236"/>
      <c r="AO462" s="236"/>
      <c r="AP462" s="236"/>
      <c r="AQ462" s="236"/>
      <c r="AR462" s="236"/>
      <c r="AS462" s="236"/>
      <c r="AT462" s="236"/>
      <c r="AU462" s="236"/>
      <c r="AV462" s="236"/>
      <c r="AW462" s="236"/>
      <c r="AX462" s="236"/>
      <c r="AY462" s="236"/>
      <c r="AZ462" s="236"/>
      <c r="BB462" s="412"/>
      <c r="BY462" s="236"/>
      <c r="BZ462" s="236"/>
      <c r="CA462" s="236"/>
      <c r="CB462" s="236"/>
      <c r="CC462" s="236"/>
      <c r="CD462" s="236"/>
      <c r="CE462" s="236"/>
      <c r="CF462" s="236"/>
      <c r="CG462" s="236"/>
      <c r="CH462" s="236"/>
      <c r="CI462" s="236"/>
      <c r="CJ462" s="236"/>
      <c r="CK462" s="236"/>
      <c r="CL462" s="236"/>
      <c r="CM462" s="236"/>
      <c r="CN462" s="236"/>
      <c r="CO462" s="236"/>
      <c r="CP462" s="236"/>
      <c r="CQ462" s="236"/>
      <c r="CR462" s="236"/>
      <c r="CS462" s="236"/>
      <c r="CT462" s="236"/>
      <c r="CU462" s="236"/>
      <c r="CV462" s="236"/>
      <c r="CW462" s="236"/>
      <c r="CX462" s="236"/>
      <c r="CY462" s="236"/>
      <c r="CZ462" s="236"/>
    </row>
    <row r="463" s="235" customFormat="true" ht="25.15" customHeight="true" x14ac:dyDescent="0.2">
      <c r="A463" s="412"/>
      <c r="B463" s="412"/>
      <c r="C463" s="2613" t="s">
        <v>454</v>
      </c>
      <c r="D463" s="2614"/>
      <c r="E463" s="2141">
        <v>-6.1462321286126567E-2</v>
      </c>
      <c r="F463" s="2117"/>
      <c r="G463" s="2117"/>
      <c r="H463" s="2614" t="s">
        <v>459</v>
      </c>
      <c r="I463" s="2614"/>
      <c r="J463" s="2142">
        <v>5.0088714424994331E-2</v>
      </c>
      <c r="K463" s="2117"/>
      <c r="L463" s="2117"/>
      <c r="M463" s="2614" t="s">
        <v>460</v>
      </c>
      <c r="N463" s="2614"/>
      <c r="O463" s="2143">
        <v>5.7969404983231554E-2</v>
      </c>
      <c r="P463" s="2117"/>
      <c r="Q463" s="2117"/>
      <c r="R463" s="236"/>
      <c r="Y463" s="236"/>
      <c r="Z463" s="236"/>
      <c r="AA463" s="236"/>
      <c r="AB463" s="236"/>
      <c r="AC463" s="236"/>
      <c r="AD463" s="236"/>
      <c r="AE463" s="236"/>
      <c r="AF463" s="236"/>
      <c r="AG463" s="236"/>
      <c r="AH463" s="236"/>
      <c r="AI463" s="236"/>
      <c r="AJ463" s="236"/>
      <c r="AK463" s="236"/>
      <c r="AL463" s="236"/>
      <c r="AM463" s="236"/>
      <c r="AN463" s="236"/>
      <c r="AO463" s="236"/>
      <c r="AP463" s="236"/>
      <c r="AQ463" s="236"/>
      <c r="AR463" s="236"/>
      <c r="AS463" s="236"/>
      <c r="AT463" s="236"/>
      <c r="AU463" s="236"/>
      <c r="AV463" s="236"/>
      <c r="AW463" s="236"/>
      <c r="AX463" s="236"/>
      <c r="AY463" s="236"/>
      <c r="AZ463" s="236"/>
      <c r="BB463" s="412"/>
      <c r="BY463" s="236"/>
      <c r="BZ463" s="236"/>
      <c r="CA463" s="236"/>
      <c r="CB463" s="236"/>
      <c r="CC463" s="236"/>
      <c r="CD463" s="236"/>
      <c r="CE463" s="236"/>
      <c r="CF463" s="236"/>
      <c r="CG463" s="236"/>
      <c r="CH463" s="236"/>
      <c r="CI463" s="236"/>
      <c r="CJ463" s="236"/>
      <c r="CK463" s="236"/>
      <c r="CL463" s="236"/>
      <c r="CM463" s="236"/>
      <c r="CN463" s="236"/>
      <c r="CO463" s="236"/>
      <c r="CP463" s="236"/>
      <c r="CQ463" s="236"/>
      <c r="CR463" s="236"/>
      <c r="CS463" s="236"/>
      <c r="CT463" s="236"/>
      <c r="CU463" s="236"/>
      <c r="CV463" s="236"/>
      <c r="CW463" s="236"/>
      <c r="CX463" s="236"/>
      <c r="CY463" s="236"/>
      <c r="CZ463" s="236"/>
    </row>
    <row r="464" s="235" customFormat="true" ht="25.15" customHeight="true" x14ac:dyDescent="0.2">
      <c r="A464" s="412"/>
      <c r="B464" s="412"/>
      <c r="C464" s="2613" t="s">
        <v>451</v>
      </c>
      <c r="D464" s="2614"/>
      <c r="E464" s="2141">
        <v>-6.1234380801223218E-2</v>
      </c>
      <c r="F464" s="2117"/>
      <c r="G464" s="2117"/>
      <c r="H464" s="2614" t="s">
        <v>461</v>
      </c>
      <c r="I464" s="2614"/>
      <c r="J464" s="2142">
        <v>4.3516940303753644E-2</v>
      </c>
      <c r="K464" s="2117"/>
      <c r="L464" s="2117"/>
      <c r="M464" s="2614" t="s">
        <v>462</v>
      </c>
      <c r="N464" s="2614"/>
      <c r="O464" s="2143">
        <v>5.3946026481935513E-2</v>
      </c>
      <c r="P464" s="2117"/>
      <c r="Q464" s="2117"/>
      <c r="R464" s="236"/>
      <c r="Y464" s="236"/>
      <c r="Z464" s="236"/>
      <c r="AA464" s="236"/>
      <c r="AB464" s="236"/>
      <c r="AC464" s="236"/>
      <c r="AD464" s="236"/>
      <c r="AE464" s="236"/>
      <c r="AF464" s="236"/>
      <c r="AG464" s="236"/>
      <c r="AH464" s="236"/>
      <c r="AI464" s="236"/>
      <c r="AJ464" s="236"/>
      <c r="AK464" s="236"/>
      <c r="AL464" s="236"/>
      <c r="AM464" s="236"/>
      <c r="AN464" s="236"/>
      <c r="AO464" s="236"/>
      <c r="AP464" s="236"/>
      <c r="AQ464" s="236"/>
      <c r="AR464" s="236"/>
      <c r="AS464" s="236"/>
      <c r="AT464" s="236"/>
      <c r="AU464" s="236"/>
      <c r="AV464" s="236"/>
      <c r="AW464" s="236"/>
      <c r="AX464" s="236"/>
      <c r="AY464" s="236"/>
      <c r="AZ464" s="236"/>
      <c r="BB464" s="412"/>
      <c r="BY464" s="236"/>
      <c r="BZ464" s="236"/>
      <c r="CA464" s="236"/>
      <c r="CB464" s="236"/>
      <c r="CC464" s="236"/>
      <c r="CD464" s="236"/>
      <c r="CE464" s="236"/>
      <c r="CF464" s="236"/>
      <c r="CG464" s="236"/>
      <c r="CH464" s="236"/>
      <c r="CI464" s="236"/>
      <c r="CJ464" s="236"/>
      <c r="CK464" s="236"/>
      <c r="CL464" s="236"/>
      <c r="CM464" s="236"/>
      <c r="CN464" s="236"/>
      <c r="CO464" s="236"/>
      <c r="CP464" s="236"/>
      <c r="CQ464" s="236"/>
      <c r="CR464" s="236"/>
      <c r="CS464" s="236"/>
      <c r="CT464" s="236"/>
      <c r="CU464" s="236"/>
      <c r="CV464" s="236"/>
      <c r="CW464" s="236"/>
      <c r="CX464" s="236"/>
      <c r="CY464" s="236"/>
      <c r="CZ464" s="236"/>
    </row>
    <row r="465" s="235" customFormat="true" ht="25.15" customHeight="true" x14ac:dyDescent="0.2">
      <c r="A465" s="412"/>
      <c r="B465" s="412"/>
      <c r="C465" s="2613" t="s">
        <v>432</v>
      </c>
      <c r="D465" s="2614"/>
      <c r="E465" s="2141">
        <v>-6.1129800764047719E-2</v>
      </c>
      <c r="F465" s="2117"/>
      <c r="G465" s="2117"/>
      <c r="H465" s="2614" t="s">
        <v>452</v>
      </c>
      <c r="I465" s="2614"/>
      <c r="J465" s="2142">
        <v>3.6558151227096707E-2</v>
      </c>
      <c r="K465" s="2117"/>
      <c r="L465" s="2117"/>
      <c r="M465" s="2614" t="s">
        <v>458</v>
      </c>
      <c r="N465" s="2614"/>
      <c r="O465" s="2143">
        <v>-5.3592412931358732E-2</v>
      </c>
      <c r="P465" s="2117"/>
      <c r="Q465" s="2117"/>
      <c r="R465" s="236"/>
      <c r="Y465" s="236"/>
      <c r="Z465" s="236"/>
      <c r="AA465" s="236"/>
      <c r="AB465" s="236"/>
      <c r="AC465" s="236"/>
      <c r="AD465" s="236"/>
      <c r="AE465" s="236"/>
      <c r="AF465" s="236"/>
      <c r="AG465" s="236"/>
      <c r="AH465" s="236"/>
      <c r="AI465" s="236"/>
      <c r="AJ465" s="236"/>
      <c r="AK465" s="236"/>
      <c r="AL465" s="236"/>
      <c r="AM465" s="236"/>
      <c r="AN465" s="236"/>
      <c r="AO465" s="236"/>
      <c r="AP465" s="236"/>
      <c r="AQ465" s="236"/>
      <c r="AR465" s="236"/>
      <c r="AS465" s="236"/>
      <c r="AT465" s="236"/>
      <c r="AU465" s="236"/>
      <c r="AV465" s="236"/>
      <c r="AW465" s="236"/>
      <c r="AX465" s="236"/>
      <c r="AY465" s="236"/>
      <c r="AZ465" s="236"/>
      <c r="BB465" s="412"/>
      <c r="BY465" s="236"/>
      <c r="BZ465" s="236"/>
      <c r="CA465" s="236"/>
      <c r="CB465" s="236"/>
      <c r="CC465" s="236"/>
      <c r="CD465" s="236"/>
      <c r="CE465" s="236"/>
      <c r="CF465" s="236"/>
      <c r="CG465" s="236"/>
      <c r="CH465" s="236"/>
      <c r="CI465" s="236"/>
      <c r="CJ465" s="236"/>
      <c r="CK465" s="236"/>
      <c r="CL465" s="236"/>
      <c r="CM465" s="236"/>
      <c r="CN465" s="236"/>
      <c r="CO465" s="236"/>
      <c r="CP465" s="236"/>
      <c r="CQ465" s="236"/>
      <c r="CR465" s="236"/>
      <c r="CS465" s="236"/>
      <c r="CT465" s="236"/>
      <c r="CU465" s="236"/>
      <c r="CV465" s="236"/>
      <c r="CW465" s="236"/>
      <c r="CX465" s="236"/>
      <c r="CY465" s="236"/>
      <c r="CZ465" s="236"/>
    </row>
    <row r="466" s="235" customFormat="true" ht="25.15" customHeight="true" x14ac:dyDescent="0.2">
      <c r="A466" s="412"/>
      <c r="B466" s="412"/>
      <c r="C466" s="2613" t="s">
        <v>447</v>
      </c>
      <c r="D466" s="2614"/>
      <c r="E466" s="2141">
        <v>-6.0455434888830283E-2</v>
      </c>
      <c r="F466" s="2117"/>
      <c r="G466" s="2117"/>
      <c r="H466" s="2614" t="s">
        <v>448</v>
      </c>
      <c r="I466" s="2614"/>
      <c r="J466" s="2142">
        <v>3.6090758281910648E-2</v>
      </c>
      <c r="K466" s="2117"/>
      <c r="L466" s="2117"/>
      <c r="M466" s="2614" t="s">
        <v>463</v>
      </c>
      <c r="N466" s="2614"/>
      <c r="O466" s="2143">
        <v>5.0094708813651467E-2</v>
      </c>
      <c r="P466" s="2117"/>
      <c r="Q466" s="2117"/>
      <c r="R466" s="236"/>
      <c r="Y466" s="236"/>
      <c r="Z466" s="236"/>
      <c r="AA466" s="236"/>
      <c r="AB466" s="236"/>
      <c r="AC466" s="236"/>
      <c r="AD466" s="236"/>
      <c r="AE466" s="236"/>
      <c r="AF466" s="236"/>
      <c r="AG466" s="236"/>
      <c r="AH466" s="236"/>
      <c r="AI466" s="236"/>
      <c r="AJ466" s="236"/>
      <c r="AK466" s="236"/>
      <c r="AL466" s="236"/>
      <c r="AM466" s="236"/>
      <c r="AN466" s="236"/>
      <c r="AO466" s="236"/>
      <c r="AP466" s="236"/>
      <c r="AQ466" s="236"/>
      <c r="AR466" s="236"/>
      <c r="AS466" s="236"/>
      <c r="AT466" s="236"/>
      <c r="AU466" s="236"/>
      <c r="AV466" s="236"/>
      <c r="AW466" s="236"/>
      <c r="AX466" s="236"/>
      <c r="AY466" s="236"/>
      <c r="AZ466" s="236"/>
      <c r="BB466" s="412"/>
      <c r="BY466" s="236"/>
      <c r="BZ466" s="236"/>
      <c r="CA466" s="236"/>
      <c r="CB466" s="236"/>
      <c r="CC466" s="236"/>
      <c r="CD466" s="236"/>
      <c r="CE466" s="236"/>
      <c r="CF466" s="236"/>
      <c r="CG466" s="236"/>
      <c r="CH466" s="236"/>
      <c r="CI466" s="236"/>
      <c r="CJ466" s="236"/>
      <c r="CK466" s="236"/>
      <c r="CL466" s="236"/>
      <c r="CM466" s="236"/>
      <c r="CN466" s="236"/>
      <c r="CO466" s="236"/>
      <c r="CP466" s="236"/>
      <c r="CQ466" s="236"/>
      <c r="CR466" s="236"/>
      <c r="CS466" s="236"/>
      <c r="CT466" s="236"/>
      <c r="CU466" s="236"/>
      <c r="CV466" s="236"/>
      <c r="CW466" s="236"/>
      <c r="CX466" s="236"/>
      <c r="CY466" s="236"/>
      <c r="CZ466" s="236"/>
    </row>
    <row r="467" s="235" customFormat="true" ht="25.15" customHeight="true" x14ac:dyDescent="0.2">
      <c r="A467" s="412"/>
      <c r="B467" s="412"/>
      <c r="C467" s="2613" t="s">
        <v>461</v>
      </c>
      <c r="D467" s="2614"/>
      <c r="E467" s="2141">
        <v>-5.5327576429643394E-2</v>
      </c>
      <c r="F467" s="2117"/>
      <c r="G467" s="2117"/>
      <c r="H467" s="2614" t="s">
        <v>464</v>
      </c>
      <c r="I467" s="2614"/>
      <c r="J467" s="2142">
        <v>-3.4509510586271101E-2</v>
      </c>
      <c r="K467" s="2117"/>
      <c r="L467" s="2117"/>
      <c r="M467" s="2614" t="s">
        <v>446</v>
      </c>
      <c r="N467" s="2614"/>
      <c r="O467" s="2143">
        <v>-4.7843686289088416E-2</v>
      </c>
      <c r="P467" s="2117"/>
      <c r="Q467" s="2117"/>
      <c r="R467" s="236"/>
      <c r="Y467" s="236"/>
      <c r="Z467" s="236"/>
      <c r="AA467" s="236"/>
      <c r="AB467" s="236"/>
      <c r="AC467" s="236"/>
      <c r="AD467" s="236"/>
      <c r="AE467" s="236"/>
      <c r="AF467" s="236"/>
      <c r="AG467" s="236"/>
      <c r="AH467" s="236"/>
      <c r="AI467" s="236"/>
      <c r="AJ467" s="236"/>
      <c r="AK467" s="236"/>
      <c r="AL467" s="236"/>
      <c r="AM467" s="236"/>
      <c r="AN467" s="236"/>
      <c r="AO467" s="236"/>
      <c r="AP467" s="236"/>
      <c r="AQ467" s="236"/>
      <c r="AR467" s="236"/>
      <c r="AS467" s="236"/>
      <c r="AT467" s="236"/>
      <c r="AU467" s="236"/>
      <c r="AV467" s="236"/>
      <c r="AW467" s="236"/>
      <c r="AX467" s="236"/>
      <c r="AY467" s="236"/>
      <c r="AZ467" s="236"/>
      <c r="BB467" s="412"/>
      <c r="BY467" s="236"/>
      <c r="BZ467" s="236"/>
      <c r="CA467" s="236"/>
      <c r="CB467" s="236"/>
      <c r="CC467" s="236"/>
      <c r="CD467" s="236"/>
      <c r="CE467" s="236"/>
      <c r="CF467" s="236"/>
      <c r="CG467" s="236"/>
      <c r="CH467" s="236"/>
      <c r="CI467" s="236"/>
      <c r="CJ467" s="236"/>
      <c r="CK467" s="236"/>
      <c r="CL467" s="236"/>
      <c r="CM467" s="236"/>
      <c r="CN467" s="236"/>
      <c r="CO467" s="236"/>
      <c r="CP467" s="236"/>
      <c r="CQ467" s="236"/>
      <c r="CR467" s="236"/>
      <c r="CS467" s="236"/>
      <c r="CT467" s="236"/>
      <c r="CU467" s="236"/>
      <c r="CV467" s="236"/>
      <c r="CW467" s="236"/>
      <c r="CX467" s="236"/>
      <c r="CY467" s="236"/>
      <c r="CZ467" s="236"/>
    </row>
    <row r="468" s="235" customFormat="true" ht="25.15" customHeight="true" x14ac:dyDescent="0.2">
      <c r="A468" s="412"/>
      <c r="B468" s="412"/>
      <c r="C468" s="2613" t="s">
        <v>465</v>
      </c>
      <c r="D468" s="2614"/>
      <c r="E468" s="2141">
        <v>-4.917906576781423E-2</v>
      </c>
      <c r="F468" s="2117"/>
      <c r="G468" s="2117"/>
      <c r="H468" s="2614" t="s">
        <v>458</v>
      </c>
      <c r="I468" s="2614"/>
      <c r="J468" s="2142">
        <v>3.2449415881804458E-2</v>
      </c>
      <c r="K468" s="2117"/>
      <c r="L468" s="2117"/>
      <c r="M468" s="2614" t="s">
        <v>457</v>
      </c>
      <c r="N468" s="2614"/>
      <c r="O468" s="2143">
        <v>4.55267371560166E-2</v>
      </c>
      <c r="P468" s="2117"/>
      <c r="Q468" s="2117"/>
      <c r="R468" s="236"/>
      <c r="Y468" s="236"/>
      <c r="Z468" s="236"/>
      <c r="AA468" s="236"/>
      <c r="AB468" s="236"/>
      <c r="AC468" s="236"/>
      <c r="AD468" s="236"/>
      <c r="AE468" s="236"/>
      <c r="AF468" s="236"/>
      <c r="AG468" s="236"/>
      <c r="AH468" s="236"/>
      <c r="AI468" s="236"/>
      <c r="AJ468" s="236"/>
      <c r="AK468" s="236"/>
      <c r="AL468" s="236"/>
      <c r="AM468" s="236"/>
      <c r="AN468" s="236"/>
      <c r="AO468" s="236"/>
      <c r="AP468" s="236"/>
      <c r="AQ468" s="236"/>
      <c r="AR468" s="236"/>
      <c r="AS468" s="236"/>
      <c r="AT468" s="236"/>
      <c r="AU468" s="236"/>
      <c r="AV468" s="236"/>
      <c r="AW468" s="236"/>
      <c r="AX468" s="236"/>
      <c r="AY468" s="236"/>
      <c r="AZ468" s="236"/>
      <c r="BB468" s="412"/>
      <c r="BY468" s="236"/>
      <c r="BZ468" s="236"/>
      <c r="CA468" s="236"/>
      <c r="CB468" s="236"/>
      <c r="CC468" s="236"/>
      <c r="CD468" s="236"/>
      <c r="CE468" s="236"/>
      <c r="CF468" s="236"/>
      <c r="CG468" s="236"/>
      <c r="CH468" s="236"/>
      <c r="CI468" s="236"/>
      <c r="CJ468" s="236"/>
      <c r="CK468" s="236"/>
      <c r="CL468" s="236"/>
      <c r="CM468" s="236"/>
      <c r="CN468" s="236"/>
      <c r="CO468" s="236"/>
      <c r="CP468" s="236"/>
      <c r="CQ468" s="236"/>
      <c r="CR468" s="236"/>
      <c r="CS468" s="236"/>
      <c r="CT468" s="236"/>
      <c r="CU468" s="236"/>
      <c r="CV468" s="236"/>
      <c r="CW468" s="236"/>
      <c r="CX468" s="236"/>
      <c r="CY468" s="236"/>
      <c r="CZ468" s="236"/>
    </row>
    <row r="469" s="235" customFormat="true" ht="25.15" customHeight="true" x14ac:dyDescent="0.2">
      <c r="A469" s="412"/>
      <c r="B469" s="412"/>
      <c r="C469" s="2613" t="s">
        <v>450</v>
      </c>
      <c r="D469" s="2614"/>
      <c r="E469" s="2141">
        <v>-4.601710619033015E-2</v>
      </c>
      <c r="F469" s="2117"/>
      <c r="G469" s="2117"/>
      <c r="H469" s="2614" t="s">
        <v>466</v>
      </c>
      <c r="I469" s="2614"/>
      <c r="J469" s="2142">
        <v>-3.1197238318539801E-2</v>
      </c>
      <c r="K469" s="2117"/>
      <c r="L469" s="2117"/>
      <c r="M469" s="2614" t="s">
        <v>467</v>
      </c>
      <c r="N469" s="2614"/>
      <c r="O469" s="2143">
        <v>-4.218137255743163E-2</v>
      </c>
      <c r="P469" s="2117"/>
      <c r="Q469" s="2117"/>
      <c r="R469" s="236"/>
      <c r="Y469" s="236"/>
      <c r="Z469" s="236"/>
      <c r="AA469" s="236"/>
      <c r="AB469" s="236"/>
      <c r="AC469" s="236"/>
      <c r="AD469" s="236"/>
      <c r="AE469" s="236"/>
      <c r="AF469" s="236"/>
      <c r="AG469" s="236"/>
      <c r="AH469" s="236"/>
      <c r="AI469" s="236"/>
      <c r="AJ469" s="236"/>
      <c r="AK469" s="236"/>
      <c r="AL469" s="236"/>
      <c r="AM469" s="236"/>
      <c r="AN469" s="236"/>
      <c r="AO469" s="236"/>
      <c r="AP469" s="236"/>
      <c r="AQ469" s="236"/>
      <c r="AR469" s="236"/>
      <c r="AS469" s="236"/>
      <c r="AT469" s="236"/>
      <c r="AU469" s="236"/>
      <c r="AV469" s="236"/>
      <c r="AW469" s="236"/>
      <c r="AX469" s="236"/>
      <c r="AY469" s="236"/>
      <c r="AZ469" s="236"/>
      <c r="BB469" s="412"/>
      <c r="BY469" s="236"/>
      <c r="BZ469" s="236"/>
      <c r="CA469" s="236"/>
      <c r="CB469" s="236"/>
      <c r="CC469" s="236"/>
      <c r="CD469" s="236"/>
      <c r="CE469" s="236"/>
      <c r="CF469" s="236"/>
      <c r="CG469" s="236"/>
      <c r="CH469" s="236"/>
      <c r="CI469" s="236"/>
      <c r="CJ469" s="236"/>
      <c r="CK469" s="236"/>
      <c r="CL469" s="236"/>
      <c r="CM469" s="236"/>
      <c r="CN469" s="236"/>
      <c r="CO469" s="236"/>
      <c r="CP469" s="236"/>
      <c r="CQ469" s="236"/>
      <c r="CR469" s="236"/>
      <c r="CS469" s="236"/>
      <c r="CT469" s="236"/>
      <c r="CU469" s="236"/>
      <c r="CV469" s="236"/>
      <c r="CW469" s="236"/>
      <c r="CX469" s="236"/>
      <c r="CY469" s="236"/>
      <c r="CZ469" s="236"/>
    </row>
    <row r="470" s="235" customFormat="true" ht="25.15" customHeight="true" x14ac:dyDescent="0.2">
      <c r="A470" s="412"/>
      <c r="B470" s="412"/>
      <c r="C470" s="2613" t="s">
        <v>466</v>
      </c>
      <c r="D470" s="2614"/>
      <c r="E470" s="2141">
        <v>4.4644593858310613E-2</v>
      </c>
      <c r="F470" s="2117"/>
      <c r="G470" s="2117"/>
      <c r="H470" s="2614" t="s">
        <v>439</v>
      </c>
      <c r="I470" s="2614"/>
      <c r="J470" s="2142">
        <v>2.8346457189446519E-2</v>
      </c>
      <c r="K470" s="2117"/>
      <c r="L470" s="2117"/>
      <c r="M470" s="2614" t="s">
        <v>423</v>
      </c>
      <c r="N470" s="2614"/>
      <c r="O470" s="2143">
        <v>-4.1776517026398653E-2</v>
      </c>
      <c r="P470" s="2117"/>
      <c r="Q470" s="2117"/>
      <c r="R470" s="236"/>
      <c r="Y470" s="236"/>
      <c r="Z470" s="236"/>
      <c r="AA470" s="236"/>
      <c r="AB470" s="236"/>
      <c r="AC470" s="236"/>
      <c r="AD470" s="236"/>
      <c r="AE470" s="236"/>
      <c r="AF470" s="236"/>
      <c r="AG470" s="236"/>
      <c r="AH470" s="236"/>
      <c r="AI470" s="236"/>
      <c r="AJ470" s="236"/>
      <c r="AK470" s="236"/>
      <c r="AL470" s="236"/>
      <c r="AM470" s="236"/>
      <c r="AN470" s="236"/>
      <c r="AO470" s="236"/>
      <c r="AP470" s="236"/>
      <c r="AQ470" s="236"/>
      <c r="AR470" s="236"/>
      <c r="AS470" s="236"/>
      <c r="AT470" s="236"/>
      <c r="AU470" s="236"/>
      <c r="AV470" s="236"/>
      <c r="AW470" s="236"/>
      <c r="AX470" s="236"/>
      <c r="AY470" s="236"/>
      <c r="AZ470" s="236"/>
      <c r="BB470" s="412"/>
      <c r="BY470" s="236"/>
      <c r="BZ470" s="236"/>
      <c r="CA470" s="236"/>
      <c r="CB470" s="236"/>
      <c r="CC470" s="236"/>
      <c r="CD470" s="236"/>
      <c r="CE470" s="236"/>
      <c r="CF470" s="236"/>
      <c r="CG470" s="236"/>
      <c r="CH470" s="236"/>
      <c r="CI470" s="236"/>
      <c r="CJ470" s="236"/>
      <c r="CK470" s="236"/>
      <c r="CL470" s="236"/>
      <c r="CM470" s="236"/>
      <c r="CN470" s="236"/>
      <c r="CO470" s="236"/>
      <c r="CP470" s="236"/>
      <c r="CQ470" s="236"/>
      <c r="CR470" s="236"/>
      <c r="CS470" s="236"/>
      <c r="CT470" s="236"/>
      <c r="CU470" s="236"/>
      <c r="CV470" s="236"/>
      <c r="CW470" s="236"/>
      <c r="CX470" s="236"/>
      <c r="CY470" s="236"/>
      <c r="CZ470" s="236"/>
    </row>
    <row r="471" s="235" customFormat="true" ht="25.15" customHeight="true" x14ac:dyDescent="0.2">
      <c r="A471" s="412"/>
      <c r="B471" s="412"/>
      <c r="C471" s="2613" t="s">
        <v>468</v>
      </c>
      <c r="D471" s="2614"/>
      <c r="E471" s="2141">
        <v>-4.4616496689302156E-2</v>
      </c>
      <c r="F471" s="2117"/>
      <c r="G471" s="2117"/>
      <c r="H471" s="2614" t="s">
        <v>469</v>
      </c>
      <c r="I471" s="2614"/>
      <c r="J471" s="2142">
        <v>-1.8917738188541533E-2</v>
      </c>
      <c r="K471" s="2117"/>
      <c r="L471" s="2117"/>
      <c r="M471" s="2614" t="s">
        <v>465</v>
      </c>
      <c r="N471" s="2614"/>
      <c r="O471" s="2143">
        <v>-4.079834619073535E-2</v>
      </c>
      <c r="P471" s="2117"/>
      <c r="Q471" s="2117"/>
      <c r="R471" s="236"/>
      <c r="Y471" s="236"/>
      <c r="Z471" s="236"/>
      <c r="AA471" s="236"/>
      <c r="AB471" s="236"/>
      <c r="AC471" s="236"/>
      <c r="AD471" s="236"/>
      <c r="AE471" s="236"/>
      <c r="AF471" s="236"/>
      <c r="AG471" s="236"/>
      <c r="AH471" s="236"/>
      <c r="AI471" s="236"/>
      <c r="AJ471" s="236"/>
      <c r="AK471" s="236"/>
      <c r="AL471" s="236"/>
      <c r="AM471" s="236"/>
      <c r="AN471" s="236"/>
      <c r="AO471" s="236"/>
      <c r="AP471" s="236"/>
      <c r="AQ471" s="236"/>
      <c r="AR471" s="236"/>
      <c r="AS471" s="236"/>
      <c r="AT471" s="236"/>
      <c r="AU471" s="236"/>
      <c r="AV471" s="236"/>
      <c r="AW471" s="236"/>
      <c r="AX471" s="236"/>
      <c r="AY471" s="236"/>
      <c r="AZ471" s="236"/>
      <c r="BB471" s="412"/>
      <c r="BY471" s="236"/>
      <c r="BZ471" s="236"/>
      <c r="CA471" s="236"/>
      <c r="CB471" s="236"/>
      <c r="CC471" s="236"/>
      <c r="CD471" s="236"/>
      <c r="CE471" s="236"/>
      <c r="CF471" s="236"/>
      <c r="CG471" s="236"/>
      <c r="CH471" s="236"/>
      <c r="CI471" s="236"/>
      <c r="CJ471" s="236"/>
      <c r="CK471" s="236"/>
      <c r="CL471" s="236"/>
      <c r="CM471" s="236"/>
      <c r="CN471" s="236"/>
      <c r="CO471" s="236"/>
      <c r="CP471" s="236"/>
      <c r="CQ471" s="236"/>
      <c r="CR471" s="236"/>
      <c r="CS471" s="236"/>
      <c r="CT471" s="236"/>
      <c r="CU471" s="236"/>
      <c r="CV471" s="236"/>
      <c r="CW471" s="236"/>
      <c r="CX471" s="236"/>
      <c r="CY471" s="236"/>
      <c r="CZ471" s="236"/>
    </row>
    <row r="472" s="235" customFormat="true" ht="25.15" customHeight="true" x14ac:dyDescent="0.2">
      <c r="A472" s="412"/>
      <c r="B472" s="412"/>
      <c r="C472" s="2613" t="s">
        <v>464</v>
      </c>
      <c r="D472" s="2614"/>
      <c r="E472" s="2141">
        <v>4.3790218921763553E-2</v>
      </c>
      <c r="F472" s="2117"/>
      <c r="G472" s="2117"/>
      <c r="H472" s="2614" t="s">
        <v>470</v>
      </c>
      <c r="I472" s="2614"/>
      <c r="J472" s="2142">
        <v>1.8731096935441144E-2</v>
      </c>
      <c r="K472" s="2117"/>
      <c r="L472" s="2117"/>
      <c r="M472" s="2614" t="s">
        <v>471</v>
      </c>
      <c r="N472" s="2614"/>
      <c r="O472" s="2143">
        <v>3.8040263267146074E-2</v>
      </c>
      <c r="P472" s="2117"/>
      <c r="Q472" s="2117"/>
      <c r="R472" s="236"/>
      <c r="Y472" s="236"/>
      <c r="Z472" s="236"/>
      <c r="AA472" s="236"/>
      <c r="AB472" s="236"/>
      <c r="AC472" s="236"/>
      <c r="AD472" s="236"/>
      <c r="AE472" s="236"/>
      <c r="AF472" s="236"/>
      <c r="AG472" s="236"/>
      <c r="AH472" s="236"/>
      <c r="AI472" s="236"/>
      <c r="AJ472" s="236"/>
      <c r="AK472" s="236"/>
      <c r="AL472" s="236"/>
      <c r="AM472" s="236"/>
      <c r="AN472" s="236"/>
      <c r="AO472" s="236"/>
      <c r="AP472" s="236"/>
      <c r="AQ472" s="236"/>
      <c r="AR472" s="236"/>
      <c r="AS472" s="236"/>
      <c r="AT472" s="236"/>
      <c r="AU472" s="236"/>
      <c r="AV472" s="236"/>
      <c r="AW472" s="236"/>
      <c r="AX472" s="236"/>
      <c r="AY472" s="236"/>
      <c r="AZ472" s="236"/>
      <c r="BB472" s="412"/>
      <c r="BY472" s="236"/>
      <c r="BZ472" s="236"/>
      <c r="CA472" s="236"/>
      <c r="CB472" s="236"/>
      <c r="CC472" s="236"/>
      <c r="CD472" s="236"/>
      <c r="CE472" s="236"/>
      <c r="CF472" s="236"/>
      <c r="CG472" s="236"/>
      <c r="CH472" s="236"/>
      <c r="CI472" s="236"/>
      <c r="CJ472" s="236"/>
      <c r="CK472" s="236"/>
      <c r="CL472" s="236"/>
      <c r="CM472" s="236"/>
      <c r="CN472" s="236"/>
      <c r="CO472" s="236"/>
      <c r="CP472" s="236"/>
      <c r="CQ472" s="236"/>
      <c r="CR472" s="236"/>
      <c r="CS472" s="236"/>
      <c r="CT472" s="236"/>
      <c r="CU472" s="236"/>
      <c r="CV472" s="236"/>
      <c r="CW472" s="236"/>
      <c r="CX472" s="236"/>
      <c r="CY472" s="236"/>
      <c r="CZ472" s="236"/>
    </row>
    <row r="473" s="235" customFormat="true" ht="25.15" customHeight="true" x14ac:dyDescent="0.2">
      <c r="A473" s="412"/>
      <c r="B473" s="412"/>
      <c r="C473" s="2613" t="s">
        <v>453</v>
      </c>
      <c r="D473" s="2614"/>
      <c r="E473" s="2141">
        <v>4.2462174184769025E-2</v>
      </c>
      <c r="F473" s="2117"/>
      <c r="G473" s="2117"/>
      <c r="H473" s="2614" t="s">
        <v>472</v>
      </c>
      <c r="I473" s="2614"/>
      <c r="J473" s="2142">
        <v>-1.7693699407204114E-2</v>
      </c>
      <c r="K473" s="2117"/>
      <c r="L473" s="2117"/>
      <c r="M473" s="2614" t="s">
        <v>436</v>
      </c>
      <c r="N473" s="2614"/>
      <c r="O473" s="2143">
        <v>-3.7956953961714529E-2</v>
      </c>
      <c r="P473" s="2117"/>
      <c r="Q473" s="2117"/>
      <c r="R473" s="236"/>
      <c r="Y473" s="236"/>
      <c r="Z473" s="236"/>
      <c r="AA473" s="236"/>
      <c r="AB473" s="236"/>
      <c r="AC473" s="236"/>
      <c r="AD473" s="236"/>
      <c r="AE473" s="236"/>
      <c r="AF473" s="236"/>
      <c r="AG473" s="236"/>
      <c r="AH473" s="236"/>
      <c r="AI473" s="236"/>
      <c r="AJ473" s="236"/>
      <c r="AK473" s="236"/>
      <c r="AL473" s="236"/>
      <c r="AM473" s="236"/>
      <c r="AN473" s="236"/>
      <c r="AO473" s="236"/>
      <c r="AP473" s="236"/>
      <c r="AQ473" s="236"/>
      <c r="AR473" s="236"/>
      <c r="AS473" s="236"/>
      <c r="AT473" s="236"/>
      <c r="AU473" s="236"/>
      <c r="AV473" s="236"/>
      <c r="AW473" s="236"/>
      <c r="AX473" s="236"/>
      <c r="AY473" s="236"/>
      <c r="AZ473" s="236"/>
      <c r="BB473" s="412"/>
      <c r="BY473" s="236"/>
      <c r="BZ473" s="236"/>
      <c r="CA473" s="236"/>
      <c r="CB473" s="236"/>
      <c r="CC473" s="236"/>
      <c r="CD473" s="236"/>
      <c r="CE473" s="236"/>
      <c r="CF473" s="236"/>
      <c r="CG473" s="236"/>
      <c r="CH473" s="236"/>
      <c r="CI473" s="236"/>
      <c r="CJ473" s="236"/>
      <c r="CK473" s="236"/>
      <c r="CL473" s="236"/>
      <c r="CM473" s="236"/>
      <c r="CN473" s="236"/>
      <c r="CO473" s="236"/>
      <c r="CP473" s="236"/>
      <c r="CQ473" s="236"/>
      <c r="CR473" s="236"/>
      <c r="CS473" s="236"/>
      <c r="CT473" s="236"/>
      <c r="CU473" s="236"/>
      <c r="CV473" s="236"/>
      <c r="CW473" s="236"/>
      <c r="CX473" s="236"/>
      <c r="CY473" s="236"/>
      <c r="CZ473" s="236"/>
    </row>
    <row r="474" s="235" customFormat="true" ht="25.15" customHeight="true" x14ac:dyDescent="0.2">
      <c r="A474" s="412"/>
      <c r="B474" s="412"/>
      <c r="C474" s="2613" t="s">
        <v>470</v>
      </c>
      <c r="D474" s="2614"/>
      <c r="E474" s="2141">
        <v>-4.0600820183136765E-2</v>
      </c>
      <c r="F474" s="2117"/>
      <c r="G474" s="2117"/>
      <c r="H474" s="2614" t="s">
        <v>465</v>
      </c>
      <c r="I474" s="2614"/>
      <c r="J474" s="2142">
        <v>1.7561884312881124E-2</v>
      </c>
      <c r="K474" s="2117"/>
      <c r="L474" s="2117"/>
      <c r="M474" s="2614" t="s">
        <v>432</v>
      </c>
      <c r="N474" s="2614"/>
      <c r="O474" s="2143">
        <v>-3.7210893190721565E-2</v>
      </c>
      <c r="P474" s="2117"/>
      <c r="Q474" s="2117"/>
      <c r="R474" s="236"/>
      <c r="Y474" s="236"/>
      <c r="Z474" s="236"/>
      <c r="AA474" s="236"/>
      <c r="AB474" s="236"/>
      <c r="AC474" s="236"/>
      <c r="AD474" s="236"/>
      <c r="AE474" s="236"/>
      <c r="AF474" s="236"/>
      <c r="AG474" s="236"/>
      <c r="AH474" s="236"/>
      <c r="AI474" s="236"/>
      <c r="AJ474" s="236"/>
      <c r="AK474" s="236"/>
      <c r="AL474" s="236"/>
      <c r="AM474" s="236"/>
      <c r="AN474" s="236"/>
      <c r="AO474" s="236"/>
      <c r="AP474" s="236"/>
      <c r="AQ474" s="236"/>
      <c r="AR474" s="236"/>
      <c r="AS474" s="236"/>
      <c r="AT474" s="236"/>
      <c r="AU474" s="236"/>
      <c r="AV474" s="236"/>
      <c r="AW474" s="236"/>
      <c r="AX474" s="236"/>
      <c r="AY474" s="236"/>
      <c r="AZ474" s="236"/>
      <c r="BB474" s="412"/>
      <c r="BY474" s="236"/>
      <c r="BZ474" s="236"/>
      <c r="CA474" s="236"/>
      <c r="CB474" s="236"/>
      <c r="CC474" s="236"/>
      <c r="CD474" s="236"/>
      <c r="CE474" s="236"/>
      <c r="CF474" s="236"/>
      <c r="CG474" s="236"/>
      <c r="CH474" s="236"/>
      <c r="CI474" s="236"/>
      <c r="CJ474" s="236"/>
      <c r="CK474" s="236"/>
      <c r="CL474" s="236"/>
      <c r="CM474" s="236"/>
      <c r="CN474" s="236"/>
      <c r="CO474" s="236"/>
      <c r="CP474" s="236"/>
      <c r="CQ474" s="236"/>
      <c r="CR474" s="236"/>
      <c r="CS474" s="236"/>
      <c r="CT474" s="236"/>
      <c r="CU474" s="236"/>
      <c r="CV474" s="236"/>
      <c r="CW474" s="236"/>
      <c r="CX474" s="236"/>
      <c r="CY474" s="236"/>
      <c r="CZ474" s="236"/>
    </row>
    <row r="475" s="235" customFormat="true" ht="25.15" customHeight="true" x14ac:dyDescent="0.2">
      <c r="A475" s="412"/>
      <c r="B475" s="412"/>
      <c r="C475" s="2613" t="s">
        <v>455</v>
      </c>
      <c r="D475" s="2614"/>
      <c r="E475" s="2141">
        <v>3.9669097105034044E-2</v>
      </c>
      <c r="F475" s="2117"/>
      <c r="G475" s="2117"/>
      <c r="H475" s="2614" t="s">
        <v>451</v>
      </c>
      <c r="I475" s="2614"/>
      <c r="J475" s="2142">
        <v>1.7053584524703951E-2</v>
      </c>
      <c r="K475" s="2117"/>
      <c r="L475" s="2117"/>
      <c r="M475" s="2614" t="s">
        <v>464</v>
      </c>
      <c r="N475" s="2614"/>
      <c r="O475" s="2143">
        <v>3.1302582271622414E-2</v>
      </c>
      <c r="P475" s="2117"/>
      <c r="Q475" s="2117"/>
      <c r="R475" s="236"/>
      <c r="Y475" s="236"/>
      <c r="Z475" s="236"/>
      <c r="AA475" s="236"/>
      <c r="AB475" s="236"/>
      <c r="AC475" s="236"/>
      <c r="AD475" s="236"/>
      <c r="AE475" s="236"/>
      <c r="AF475" s="236"/>
      <c r="AG475" s="236"/>
      <c r="AH475" s="236"/>
      <c r="AI475" s="236"/>
      <c r="AJ475" s="236"/>
      <c r="AK475" s="236"/>
      <c r="AL475" s="236"/>
      <c r="AM475" s="236"/>
      <c r="AN475" s="236"/>
      <c r="AO475" s="236"/>
      <c r="AP475" s="236"/>
      <c r="AQ475" s="236"/>
      <c r="AR475" s="236"/>
      <c r="AS475" s="236"/>
      <c r="AT475" s="236"/>
      <c r="AU475" s="236"/>
      <c r="AV475" s="236"/>
      <c r="AW475" s="236"/>
      <c r="AX475" s="236"/>
      <c r="AY475" s="236"/>
      <c r="AZ475" s="236"/>
      <c r="BB475" s="412"/>
      <c r="BY475" s="236"/>
      <c r="BZ475" s="236"/>
      <c r="CA475" s="236"/>
      <c r="CB475" s="236"/>
      <c r="CC475" s="236"/>
      <c r="CD475" s="236"/>
      <c r="CE475" s="236"/>
      <c r="CF475" s="236"/>
      <c r="CG475" s="236"/>
      <c r="CH475" s="236"/>
      <c r="CI475" s="236"/>
      <c r="CJ475" s="236"/>
      <c r="CK475" s="236"/>
      <c r="CL475" s="236"/>
      <c r="CM475" s="236"/>
      <c r="CN475" s="236"/>
      <c r="CO475" s="236"/>
      <c r="CP475" s="236"/>
      <c r="CQ475" s="236"/>
      <c r="CR475" s="236"/>
      <c r="CS475" s="236"/>
      <c r="CT475" s="236"/>
      <c r="CU475" s="236"/>
      <c r="CV475" s="236"/>
      <c r="CW475" s="236"/>
      <c r="CX475" s="236"/>
      <c r="CY475" s="236"/>
      <c r="CZ475" s="236"/>
    </row>
    <row r="476" s="235" customFormat="true" ht="25.15" customHeight="true" x14ac:dyDescent="0.2">
      <c r="A476" s="412"/>
      <c r="B476" s="412"/>
      <c r="C476" s="2613" t="s">
        <v>467</v>
      </c>
      <c r="D476" s="2614"/>
      <c r="E476" s="2141">
        <v>-3.8468571823352254E-2</v>
      </c>
      <c r="F476" s="2117"/>
      <c r="G476" s="2117"/>
      <c r="H476" s="2614" t="s">
        <v>473</v>
      </c>
      <c r="I476" s="2614"/>
      <c r="J476" s="2142">
        <v>-1.684456607019795E-2</v>
      </c>
      <c r="K476" s="2117"/>
      <c r="L476" s="2117"/>
      <c r="M476" s="2614" t="s">
        <v>447</v>
      </c>
      <c r="N476" s="2614"/>
      <c r="O476" s="2143">
        <v>-3.065583521310335E-2</v>
      </c>
      <c r="P476" s="2117"/>
      <c r="Q476" s="2117"/>
      <c r="R476" s="236"/>
      <c r="Y476" s="236"/>
      <c r="Z476" s="236"/>
      <c r="AA476" s="236"/>
      <c r="AB476" s="236"/>
      <c r="AC476" s="236"/>
      <c r="AD476" s="236"/>
      <c r="AE476" s="236"/>
      <c r="AF476" s="236"/>
      <c r="AG476" s="236"/>
      <c r="AH476" s="236"/>
      <c r="AI476" s="236"/>
      <c r="AJ476" s="236"/>
      <c r="AK476" s="236"/>
      <c r="AL476" s="236"/>
      <c r="AM476" s="236"/>
      <c r="AN476" s="236"/>
      <c r="AO476" s="236"/>
      <c r="AP476" s="236"/>
      <c r="AQ476" s="236"/>
      <c r="AR476" s="236"/>
      <c r="AS476" s="236"/>
      <c r="AT476" s="236"/>
      <c r="AU476" s="236"/>
      <c r="AV476" s="236"/>
      <c r="AW476" s="236"/>
      <c r="AX476" s="236"/>
      <c r="AY476" s="236"/>
      <c r="AZ476" s="236"/>
      <c r="BB476" s="412"/>
      <c r="BY476" s="236"/>
      <c r="BZ476" s="236"/>
      <c r="CA476" s="236"/>
      <c r="CB476" s="236"/>
      <c r="CC476" s="236"/>
      <c r="CD476" s="236"/>
      <c r="CE476" s="236"/>
      <c r="CF476" s="236"/>
      <c r="CG476" s="236"/>
      <c r="CH476" s="236"/>
      <c r="CI476" s="236"/>
      <c r="CJ476" s="236"/>
      <c r="CK476" s="236"/>
      <c r="CL476" s="236"/>
      <c r="CM476" s="236"/>
      <c r="CN476" s="236"/>
      <c r="CO476" s="236"/>
      <c r="CP476" s="236"/>
      <c r="CQ476" s="236"/>
      <c r="CR476" s="236"/>
      <c r="CS476" s="236"/>
      <c r="CT476" s="236"/>
      <c r="CU476" s="236"/>
      <c r="CV476" s="236"/>
      <c r="CW476" s="236"/>
      <c r="CX476" s="236"/>
      <c r="CY476" s="236"/>
      <c r="CZ476" s="236"/>
    </row>
    <row r="477" s="235" customFormat="true" ht="25.15" customHeight="true" x14ac:dyDescent="0.2">
      <c r="A477" s="412"/>
      <c r="B477" s="412"/>
      <c r="C477" s="2613" t="s">
        <v>439</v>
      </c>
      <c r="D477" s="2614"/>
      <c r="E477" s="2141">
        <v>3.4265710930097643E-2</v>
      </c>
      <c r="F477" s="2117"/>
      <c r="G477" s="2117"/>
      <c r="H477" s="2614" t="s">
        <v>474</v>
      </c>
      <c r="I477" s="2614"/>
      <c r="J477" s="2142">
        <v>1.6331521779832617E-2</v>
      </c>
      <c r="K477" s="2117"/>
      <c r="L477" s="2117"/>
      <c r="M477" s="2614" t="s">
        <v>475</v>
      </c>
      <c r="N477" s="2614"/>
      <c r="O477" s="2143">
        <v>-2.9054894465921487E-2</v>
      </c>
      <c r="P477" s="2117"/>
      <c r="Q477" s="2117"/>
      <c r="R477" s="236"/>
      <c r="Y477" s="236"/>
      <c r="Z477" s="236"/>
      <c r="AA477" s="236"/>
      <c r="AB477" s="236"/>
      <c r="AC477" s="236"/>
      <c r="AD477" s="236"/>
      <c r="AE477" s="236"/>
      <c r="AF477" s="236"/>
      <c r="AG477" s="236"/>
      <c r="AH477" s="236"/>
      <c r="AI477" s="236"/>
      <c r="AJ477" s="236"/>
      <c r="AK477" s="236"/>
      <c r="AL477" s="236"/>
      <c r="AM477" s="236"/>
      <c r="AN477" s="236"/>
      <c r="AO477" s="236"/>
      <c r="AP477" s="236"/>
      <c r="AQ477" s="236"/>
      <c r="AR477" s="236"/>
      <c r="AS477" s="236"/>
      <c r="AT477" s="236"/>
      <c r="AU477" s="236"/>
      <c r="AV477" s="236"/>
      <c r="AW477" s="236"/>
      <c r="AX477" s="236"/>
      <c r="AY477" s="236"/>
      <c r="AZ477" s="236"/>
      <c r="BB477" s="412"/>
      <c r="BY477" s="236"/>
      <c r="BZ477" s="236"/>
      <c r="CA477" s="236"/>
      <c r="CB477" s="236"/>
      <c r="CC477" s="236"/>
      <c r="CD477" s="236"/>
      <c r="CE477" s="236"/>
      <c r="CF477" s="236"/>
      <c r="CG477" s="236"/>
      <c r="CH477" s="236"/>
      <c r="CI477" s="236"/>
      <c r="CJ477" s="236"/>
      <c r="CK477" s="236"/>
      <c r="CL477" s="236"/>
      <c r="CM477" s="236"/>
      <c r="CN477" s="236"/>
      <c r="CO477" s="236"/>
      <c r="CP477" s="236"/>
      <c r="CQ477" s="236"/>
      <c r="CR477" s="236"/>
      <c r="CS477" s="236"/>
      <c r="CT477" s="236"/>
      <c r="CU477" s="236"/>
      <c r="CV477" s="236"/>
      <c r="CW477" s="236"/>
      <c r="CX477" s="236"/>
      <c r="CY477" s="236"/>
      <c r="CZ477" s="236"/>
    </row>
    <row r="478" s="235" customFormat="true" ht="25.15" customHeight="true" x14ac:dyDescent="0.2">
      <c r="A478" s="412"/>
      <c r="B478" s="412"/>
      <c r="C478" s="2613" t="s">
        <v>476</v>
      </c>
      <c r="D478" s="2614"/>
      <c r="E478" s="2141">
        <v>3.3720330084968372E-2</v>
      </c>
      <c r="F478" s="2117"/>
      <c r="G478" s="2117"/>
      <c r="H478" s="2614" t="s">
        <v>460</v>
      </c>
      <c r="I478" s="2614"/>
      <c r="J478" s="2142">
        <v>-1.5485255047337495E-2</v>
      </c>
      <c r="K478" s="2117"/>
      <c r="L478" s="2117"/>
      <c r="M478" s="2614" t="s">
        <v>461</v>
      </c>
      <c r="N478" s="2614"/>
      <c r="O478" s="2143">
        <v>-2.7099841983902161E-2</v>
      </c>
      <c r="P478" s="2117"/>
      <c r="Q478" s="2117"/>
      <c r="R478" s="236"/>
      <c r="Y478" s="236"/>
      <c r="Z478" s="236"/>
      <c r="AA478" s="236"/>
      <c r="AB478" s="236"/>
      <c r="AC478" s="236"/>
      <c r="AD478" s="236"/>
      <c r="AE478" s="236"/>
      <c r="AF478" s="236"/>
      <c r="AG478" s="236"/>
      <c r="AH478" s="236"/>
      <c r="AI478" s="236"/>
      <c r="AJ478" s="236"/>
      <c r="AK478" s="236"/>
      <c r="AL478" s="236"/>
      <c r="AM478" s="236"/>
      <c r="AN478" s="236"/>
      <c r="AO478" s="236"/>
      <c r="AP478" s="236"/>
      <c r="AQ478" s="236"/>
      <c r="AR478" s="236"/>
      <c r="AS478" s="236"/>
      <c r="AT478" s="236"/>
      <c r="AU478" s="236"/>
      <c r="AV478" s="236"/>
      <c r="AW478" s="236"/>
      <c r="AX478" s="236"/>
      <c r="AY478" s="236"/>
      <c r="AZ478" s="236"/>
      <c r="BB478" s="412"/>
      <c r="BY478" s="236"/>
      <c r="BZ478" s="236"/>
      <c r="CA478" s="236"/>
      <c r="CB478" s="236"/>
      <c r="CC478" s="236"/>
      <c r="CD478" s="236"/>
      <c r="CE478" s="236"/>
      <c r="CF478" s="236"/>
      <c r="CG478" s="236"/>
      <c r="CH478" s="236"/>
      <c r="CI478" s="236"/>
      <c r="CJ478" s="236"/>
      <c r="CK478" s="236"/>
      <c r="CL478" s="236"/>
      <c r="CM478" s="236"/>
      <c r="CN478" s="236"/>
      <c r="CO478" s="236"/>
      <c r="CP478" s="236"/>
      <c r="CQ478" s="236"/>
      <c r="CR478" s="236"/>
      <c r="CS478" s="236"/>
      <c r="CT478" s="236"/>
      <c r="CU478" s="236"/>
      <c r="CV478" s="236"/>
      <c r="CW478" s="236"/>
      <c r="CX478" s="236"/>
      <c r="CY478" s="236"/>
      <c r="CZ478" s="236"/>
    </row>
    <row r="479" s="235" customFormat="true" ht="25.15" customHeight="true" x14ac:dyDescent="0.2">
      <c r="A479" s="412"/>
      <c r="B479" s="412"/>
      <c r="C479" s="2613" t="s">
        <v>477</v>
      </c>
      <c r="D479" s="2614"/>
      <c r="E479" s="2141">
        <v>-3.3148673588525107E-2</v>
      </c>
      <c r="F479" s="2117"/>
      <c r="G479" s="2117"/>
      <c r="H479" s="2614" t="s">
        <v>477</v>
      </c>
      <c r="I479" s="2614"/>
      <c r="J479" s="2142">
        <v>1.5204222537855284E-2</v>
      </c>
      <c r="K479" s="2117"/>
      <c r="L479" s="2117"/>
      <c r="M479" s="2614" t="s">
        <v>470</v>
      </c>
      <c r="N479" s="2614"/>
      <c r="O479" s="2143">
        <v>-2.5625316805915902E-2</v>
      </c>
      <c r="P479" s="2117"/>
      <c r="Q479" s="2117"/>
      <c r="R479" s="236"/>
      <c r="Y479" s="236"/>
      <c r="Z479" s="236"/>
      <c r="AA479" s="236"/>
      <c r="AB479" s="236"/>
      <c r="AC479" s="236"/>
      <c r="AD479" s="236"/>
      <c r="AE479" s="236"/>
      <c r="AF479" s="236"/>
      <c r="AG479" s="236"/>
      <c r="AH479" s="236"/>
      <c r="AI479" s="236"/>
      <c r="AJ479" s="236"/>
      <c r="AK479" s="236"/>
      <c r="AL479" s="236"/>
      <c r="AM479" s="236"/>
      <c r="AN479" s="236"/>
      <c r="AO479" s="236"/>
      <c r="AP479" s="236"/>
      <c r="AQ479" s="236"/>
      <c r="AR479" s="236"/>
      <c r="AS479" s="236"/>
      <c r="AT479" s="236"/>
      <c r="AU479" s="236"/>
      <c r="AV479" s="236"/>
      <c r="AW479" s="236"/>
      <c r="AX479" s="236"/>
      <c r="AY479" s="236"/>
      <c r="AZ479" s="236"/>
      <c r="BB479" s="412"/>
      <c r="BY479" s="236"/>
      <c r="BZ479" s="236"/>
      <c r="CA479" s="236"/>
      <c r="CB479" s="236"/>
      <c r="CC479" s="236"/>
      <c r="CD479" s="236"/>
      <c r="CE479" s="236"/>
      <c r="CF479" s="236"/>
      <c r="CG479" s="236"/>
      <c r="CH479" s="236"/>
      <c r="CI479" s="236"/>
      <c r="CJ479" s="236"/>
      <c r="CK479" s="236"/>
      <c r="CL479" s="236"/>
      <c r="CM479" s="236"/>
      <c r="CN479" s="236"/>
      <c r="CO479" s="236"/>
      <c r="CP479" s="236"/>
      <c r="CQ479" s="236"/>
      <c r="CR479" s="236"/>
      <c r="CS479" s="236"/>
      <c r="CT479" s="236"/>
      <c r="CU479" s="236"/>
      <c r="CV479" s="236"/>
      <c r="CW479" s="236"/>
      <c r="CX479" s="236"/>
      <c r="CY479" s="236"/>
      <c r="CZ479" s="236"/>
    </row>
    <row r="480" s="235" customFormat="true" ht="25.15" customHeight="true" x14ac:dyDescent="0.2">
      <c r="A480" s="412"/>
      <c r="B480" s="412"/>
      <c r="C480" s="2613" t="s">
        <v>472</v>
      </c>
      <c r="D480" s="2614"/>
      <c r="E480" s="2141">
        <v>2.8908274980260967E-2</v>
      </c>
      <c r="F480" s="2117"/>
      <c r="G480" s="2117"/>
      <c r="H480" s="2614" t="s">
        <v>476</v>
      </c>
      <c r="I480" s="2614"/>
      <c r="J480" s="2142">
        <v>1.376453706592941E-2</v>
      </c>
      <c r="K480" s="2117"/>
      <c r="L480" s="2117"/>
      <c r="M480" s="2614" t="s">
        <v>478</v>
      </c>
      <c r="N480" s="2614"/>
      <c r="O480" s="2143">
        <v>2.418060370654521E-2</v>
      </c>
      <c r="P480" s="2117"/>
      <c r="Q480" s="2117"/>
      <c r="R480" s="236"/>
      <c r="Y480" s="236"/>
      <c r="Z480" s="236"/>
      <c r="AA480" s="236"/>
      <c r="AB480" s="236"/>
      <c r="AC480" s="236"/>
      <c r="AD480" s="236"/>
      <c r="AE480" s="236"/>
      <c r="AF480" s="236"/>
      <c r="AG480" s="236"/>
      <c r="AH480" s="236"/>
      <c r="AI480" s="236"/>
      <c r="AJ480" s="236"/>
      <c r="AK480" s="236"/>
      <c r="AL480" s="236"/>
      <c r="AM480" s="236"/>
      <c r="AN480" s="236"/>
      <c r="AO480" s="236"/>
      <c r="AP480" s="236"/>
      <c r="AQ480" s="236"/>
      <c r="AR480" s="236"/>
      <c r="AS480" s="236"/>
      <c r="AT480" s="236"/>
      <c r="AU480" s="236"/>
      <c r="AV480" s="236"/>
      <c r="AW480" s="236"/>
      <c r="AX480" s="236"/>
      <c r="AY480" s="236"/>
      <c r="AZ480" s="236"/>
      <c r="BB480" s="412"/>
      <c r="BY480" s="236"/>
      <c r="BZ480" s="236"/>
      <c r="CA480" s="236"/>
      <c r="CB480" s="236"/>
      <c r="CC480" s="236"/>
      <c r="CD480" s="236"/>
      <c r="CE480" s="236"/>
      <c r="CF480" s="236"/>
      <c r="CG480" s="236"/>
      <c r="CH480" s="236"/>
      <c r="CI480" s="236"/>
      <c r="CJ480" s="236"/>
      <c r="CK480" s="236"/>
      <c r="CL480" s="236"/>
      <c r="CM480" s="236"/>
      <c r="CN480" s="236"/>
      <c r="CO480" s="236"/>
      <c r="CP480" s="236"/>
      <c r="CQ480" s="236"/>
      <c r="CR480" s="236"/>
      <c r="CS480" s="236"/>
      <c r="CT480" s="236"/>
      <c r="CU480" s="236"/>
      <c r="CV480" s="236"/>
      <c r="CW480" s="236"/>
      <c r="CX480" s="236"/>
      <c r="CY480" s="236"/>
      <c r="CZ480" s="236"/>
    </row>
    <row r="481" s="235" customFormat="true" ht="25.15" customHeight="true" x14ac:dyDescent="0.2">
      <c r="A481" s="412"/>
      <c r="B481" s="412"/>
      <c r="C481" s="2613" t="s">
        <v>456</v>
      </c>
      <c r="D481" s="2614"/>
      <c r="E481" s="2141">
        <v>2.7453937419297532E-2</v>
      </c>
      <c r="F481" s="2117"/>
      <c r="G481" s="2117"/>
      <c r="H481" s="2614" t="s">
        <v>453</v>
      </c>
      <c r="I481" s="2614"/>
      <c r="J481" s="2142">
        <v>1.3714436567724975E-2</v>
      </c>
      <c r="K481" s="2117"/>
      <c r="L481" s="2117"/>
      <c r="M481" s="2614" t="s">
        <v>479</v>
      </c>
      <c r="N481" s="2614"/>
      <c r="O481" s="2143">
        <v>2.2208521724272342E-2</v>
      </c>
      <c r="P481" s="2117"/>
      <c r="Q481" s="2117"/>
      <c r="R481" s="236"/>
      <c r="Y481" s="236"/>
      <c r="Z481" s="236"/>
      <c r="AA481" s="236"/>
      <c r="AB481" s="236"/>
      <c r="AC481" s="236"/>
      <c r="AD481" s="236"/>
      <c r="AE481" s="236"/>
      <c r="AF481" s="236"/>
      <c r="AG481" s="236"/>
      <c r="AH481" s="236"/>
      <c r="AI481" s="236"/>
      <c r="AJ481" s="236"/>
      <c r="AK481" s="236"/>
      <c r="AL481" s="236"/>
      <c r="AM481" s="236"/>
      <c r="AN481" s="236"/>
      <c r="AO481" s="236"/>
      <c r="AP481" s="236"/>
      <c r="AQ481" s="236"/>
      <c r="AR481" s="236"/>
      <c r="AS481" s="236"/>
      <c r="AT481" s="236"/>
      <c r="AU481" s="236"/>
      <c r="AV481" s="236"/>
      <c r="AW481" s="236"/>
      <c r="AX481" s="236"/>
      <c r="AY481" s="236"/>
      <c r="AZ481" s="236"/>
      <c r="BB481" s="412"/>
      <c r="BY481" s="236"/>
      <c r="BZ481" s="236"/>
      <c r="CA481" s="236"/>
      <c r="CB481" s="236"/>
      <c r="CC481" s="236"/>
      <c r="CD481" s="236"/>
      <c r="CE481" s="236"/>
      <c r="CF481" s="236"/>
      <c r="CG481" s="236"/>
      <c r="CH481" s="236"/>
      <c r="CI481" s="236"/>
      <c r="CJ481" s="236"/>
      <c r="CK481" s="236"/>
      <c r="CL481" s="236"/>
      <c r="CM481" s="236"/>
      <c r="CN481" s="236"/>
      <c r="CO481" s="236"/>
      <c r="CP481" s="236"/>
      <c r="CQ481" s="236"/>
      <c r="CR481" s="236"/>
      <c r="CS481" s="236"/>
      <c r="CT481" s="236"/>
      <c r="CU481" s="236"/>
      <c r="CV481" s="236"/>
      <c r="CW481" s="236"/>
      <c r="CX481" s="236"/>
      <c r="CY481" s="236"/>
      <c r="CZ481" s="236"/>
    </row>
    <row r="482" s="235" customFormat="true" ht="25.15" customHeight="true" x14ac:dyDescent="0.2">
      <c r="A482" s="412"/>
      <c r="B482" s="412"/>
      <c r="C482" s="2613" t="s">
        <v>459</v>
      </c>
      <c r="D482" s="2614"/>
      <c r="E482" s="2141">
        <v>-2.5507781926125798E-2</v>
      </c>
      <c r="F482" s="2117"/>
      <c r="G482" s="2117"/>
      <c r="H482" s="2614" t="s">
        <v>450</v>
      </c>
      <c r="I482" s="2614"/>
      <c r="J482" s="2142">
        <v>1.2504289144436423E-2</v>
      </c>
      <c r="K482" s="2117"/>
      <c r="L482" s="2117"/>
      <c r="M482" s="2614" t="s">
        <v>480</v>
      </c>
      <c r="N482" s="2614"/>
      <c r="O482" s="2143">
        <v>-2.1777641017137854E-2</v>
      </c>
      <c r="P482" s="2117"/>
      <c r="Q482" s="2117"/>
      <c r="R482" s="236"/>
      <c r="Y482" s="236"/>
      <c r="Z482" s="236"/>
      <c r="AA482" s="236"/>
      <c r="AB482" s="236"/>
      <c r="AC482" s="236"/>
      <c r="AD482" s="236"/>
      <c r="AE482" s="236"/>
      <c r="AF482" s="236"/>
      <c r="AG482" s="236"/>
      <c r="AH482" s="236"/>
      <c r="AI482" s="236"/>
      <c r="AJ482" s="236"/>
      <c r="AK482" s="236"/>
      <c r="AL482" s="236"/>
      <c r="AM482" s="236"/>
      <c r="AN482" s="236"/>
      <c r="AO482" s="236"/>
      <c r="AP482" s="236"/>
      <c r="AQ482" s="236"/>
      <c r="AR482" s="236"/>
      <c r="AS482" s="236"/>
      <c r="AT482" s="236"/>
      <c r="AU482" s="236"/>
      <c r="AV482" s="236"/>
      <c r="AW482" s="236"/>
      <c r="AX482" s="236"/>
      <c r="AY482" s="236"/>
      <c r="AZ482" s="236"/>
      <c r="BB482" s="412"/>
      <c r="BY482" s="236"/>
      <c r="BZ482" s="236"/>
      <c r="CA482" s="236"/>
      <c r="CB482" s="236"/>
      <c r="CC482" s="236"/>
      <c r="CD482" s="236"/>
      <c r="CE482" s="236"/>
      <c r="CF482" s="236"/>
      <c r="CG482" s="236"/>
      <c r="CH482" s="236"/>
      <c r="CI482" s="236"/>
      <c r="CJ482" s="236"/>
      <c r="CK482" s="236"/>
      <c r="CL482" s="236"/>
      <c r="CM482" s="236"/>
      <c r="CN482" s="236"/>
      <c r="CO482" s="236"/>
      <c r="CP482" s="236"/>
      <c r="CQ482" s="236"/>
      <c r="CR482" s="236"/>
      <c r="CS482" s="236"/>
      <c r="CT482" s="236"/>
      <c r="CU482" s="236"/>
      <c r="CV482" s="236"/>
      <c r="CW482" s="236"/>
      <c r="CX482" s="236"/>
      <c r="CY482" s="236"/>
      <c r="CZ482" s="236"/>
    </row>
    <row r="483" s="235" customFormat="true" ht="25.15" customHeight="true" x14ac:dyDescent="0.2">
      <c r="A483" s="412"/>
      <c r="B483" s="412"/>
      <c r="C483" s="2613" t="s">
        <v>460</v>
      </c>
      <c r="D483" s="2614"/>
      <c r="E483" s="2141">
        <v>2.5050607772340163E-2</v>
      </c>
      <c r="F483" s="2117"/>
      <c r="G483" s="2117"/>
      <c r="H483" s="2614" t="s">
        <v>471</v>
      </c>
      <c r="I483" s="2614"/>
      <c r="J483" s="2142">
        <v>1.244153630430178E-2</v>
      </c>
      <c r="K483" s="2117"/>
      <c r="L483" s="2117"/>
      <c r="M483" s="2614" t="s">
        <v>472</v>
      </c>
      <c r="N483" s="2614"/>
      <c r="O483" s="2143">
        <v>2.1733978857078388E-2</v>
      </c>
      <c r="P483" s="2117"/>
      <c r="Q483" s="2117"/>
      <c r="R483" s="236"/>
      <c r="Y483" s="236"/>
      <c r="Z483" s="236"/>
      <c r="AA483" s="236"/>
      <c r="AB483" s="236"/>
      <c r="AC483" s="236"/>
      <c r="AD483" s="236"/>
      <c r="AE483" s="236"/>
      <c r="AF483" s="236"/>
      <c r="AG483" s="236"/>
      <c r="AH483" s="236"/>
      <c r="AI483" s="236"/>
      <c r="AJ483" s="236"/>
      <c r="AK483" s="236"/>
      <c r="AL483" s="236"/>
      <c r="AM483" s="236"/>
      <c r="AN483" s="236"/>
      <c r="AO483" s="236"/>
      <c r="AP483" s="236"/>
      <c r="AQ483" s="236"/>
      <c r="AR483" s="236"/>
      <c r="AS483" s="236"/>
      <c r="AT483" s="236"/>
      <c r="AU483" s="236"/>
      <c r="AV483" s="236"/>
      <c r="AW483" s="236"/>
      <c r="AX483" s="236"/>
      <c r="AY483" s="236"/>
      <c r="AZ483" s="236"/>
      <c r="BB483" s="412"/>
      <c r="BY483" s="236"/>
      <c r="BZ483" s="236"/>
      <c r="CA483" s="236"/>
      <c r="CB483" s="236"/>
      <c r="CC483" s="236"/>
      <c r="CD483" s="236"/>
      <c r="CE483" s="236"/>
      <c r="CF483" s="236"/>
      <c r="CG483" s="236"/>
      <c r="CH483" s="236"/>
      <c r="CI483" s="236"/>
      <c r="CJ483" s="236"/>
      <c r="CK483" s="236"/>
      <c r="CL483" s="236"/>
      <c r="CM483" s="236"/>
      <c r="CN483" s="236"/>
      <c r="CO483" s="236"/>
      <c r="CP483" s="236"/>
      <c r="CQ483" s="236"/>
      <c r="CR483" s="236"/>
      <c r="CS483" s="236"/>
      <c r="CT483" s="236"/>
      <c r="CU483" s="236"/>
      <c r="CV483" s="236"/>
      <c r="CW483" s="236"/>
      <c r="CX483" s="236"/>
      <c r="CY483" s="236"/>
      <c r="CZ483" s="236"/>
    </row>
    <row r="484" s="235" customFormat="true" ht="25.15" customHeight="true" x14ac:dyDescent="0.2">
      <c r="A484" s="412"/>
      <c r="B484" s="412"/>
      <c r="C484" s="2613" t="s">
        <v>475</v>
      </c>
      <c r="D484" s="2614"/>
      <c r="E484" s="2141">
        <v>-2.2709358680527644E-2</v>
      </c>
      <c r="F484" s="2117"/>
      <c r="G484" s="2117"/>
      <c r="H484" s="2614" t="s">
        <v>478</v>
      </c>
      <c r="I484" s="2614"/>
      <c r="J484" s="2142">
        <v>9.3576592642801385E-3</v>
      </c>
      <c r="K484" s="2117"/>
      <c r="L484" s="2117"/>
      <c r="M484" s="2614" t="s">
        <v>449</v>
      </c>
      <c r="N484" s="2614"/>
      <c r="O484" s="2143">
        <v>2.1376880839941829E-2</v>
      </c>
      <c r="P484" s="2117"/>
      <c r="Q484" s="2117"/>
      <c r="R484" s="236"/>
      <c r="Y484" s="236"/>
      <c r="Z484" s="236"/>
      <c r="AA484" s="236"/>
      <c r="AB484" s="236"/>
      <c r="AC484" s="236"/>
      <c r="AD484" s="236"/>
      <c r="AE484" s="236"/>
      <c r="AF484" s="236"/>
      <c r="AG484" s="236"/>
      <c r="AH484" s="236"/>
      <c r="AI484" s="236"/>
      <c r="AJ484" s="236"/>
      <c r="AK484" s="236"/>
      <c r="AL484" s="236"/>
      <c r="AM484" s="236"/>
      <c r="AN484" s="236"/>
      <c r="AO484" s="236"/>
      <c r="AP484" s="236"/>
      <c r="AQ484" s="236"/>
      <c r="AR484" s="236"/>
      <c r="AS484" s="236"/>
      <c r="AT484" s="236"/>
      <c r="AU484" s="236"/>
      <c r="AV484" s="236"/>
      <c r="AW484" s="236"/>
      <c r="AX484" s="236"/>
      <c r="AY484" s="236"/>
      <c r="AZ484" s="236"/>
      <c r="BB484" s="412"/>
      <c r="BY484" s="236"/>
      <c r="BZ484" s="236"/>
      <c r="CA484" s="236"/>
      <c r="CB484" s="236"/>
      <c r="CC484" s="236"/>
      <c r="CD484" s="236"/>
      <c r="CE484" s="236"/>
      <c r="CF484" s="236"/>
      <c r="CG484" s="236"/>
      <c r="CH484" s="236"/>
      <c r="CI484" s="236"/>
      <c r="CJ484" s="236"/>
      <c r="CK484" s="236"/>
      <c r="CL484" s="236"/>
      <c r="CM484" s="236"/>
      <c r="CN484" s="236"/>
      <c r="CO484" s="236"/>
      <c r="CP484" s="236"/>
      <c r="CQ484" s="236"/>
      <c r="CR484" s="236"/>
      <c r="CS484" s="236"/>
      <c r="CT484" s="236"/>
      <c r="CU484" s="236"/>
      <c r="CV484" s="236"/>
      <c r="CW484" s="236"/>
      <c r="CX484" s="236"/>
      <c r="CY484" s="236"/>
      <c r="CZ484" s="236"/>
    </row>
    <row r="485" s="235" customFormat="true" ht="25.15" customHeight="true" x14ac:dyDescent="0.2">
      <c r="A485" s="412"/>
      <c r="B485" s="412"/>
      <c r="C485" s="2613" t="s">
        <v>478</v>
      </c>
      <c r="D485" s="2614"/>
      <c r="E485" s="2141">
        <v>2.1425899665062094E-2</v>
      </c>
      <c r="F485" s="2117"/>
      <c r="G485" s="2117"/>
      <c r="H485" s="2614" t="s">
        <v>481</v>
      </c>
      <c r="I485" s="2614"/>
      <c r="J485" s="2142">
        <v>8.9168647162407681E-3</v>
      </c>
      <c r="K485" s="2117"/>
      <c r="L485" s="2117"/>
      <c r="M485" s="2614" t="s">
        <v>482</v>
      </c>
      <c r="N485" s="2614"/>
      <c r="O485" s="2143">
        <v>-2.1146369752233694E-2</v>
      </c>
      <c r="P485" s="2117"/>
      <c r="Q485" s="2117"/>
      <c r="R485" s="236"/>
      <c r="Y485" s="236"/>
      <c r="Z485" s="236"/>
      <c r="AA485" s="236"/>
      <c r="AB485" s="236"/>
      <c r="AC485" s="236"/>
      <c r="AD485" s="236"/>
      <c r="AE485" s="236"/>
      <c r="AF485" s="236"/>
      <c r="AG485" s="236"/>
      <c r="AH485" s="236"/>
      <c r="AI485" s="236"/>
      <c r="AJ485" s="236"/>
      <c r="AK485" s="236"/>
      <c r="AL485" s="236"/>
      <c r="AM485" s="236"/>
      <c r="AN485" s="236"/>
      <c r="AO485" s="236"/>
      <c r="AP485" s="236"/>
      <c r="AQ485" s="236"/>
      <c r="AR485" s="236"/>
      <c r="AS485" s="236"/>
      <c r="AT485" s="236"/>
      <c r="AU485" s="236"/>
      <c r="AV485" s="236"/>
      <c r="AW485" s="236"/>
      <c r="AX485" s="236"/>
      <c r="AY485" s="236"/>
      <c r="AZ485" s="236"/>
      <c r="BB485" s="412"/>
      <c r="BY485" s="236"/>
      <c r="BZ485" s="236"/>
      <c r="CA485" s="236"/>
      <c r="CB485" s="236"/>
      <c r="CC485" s="236"/>
      <c r="CD485" s="236"/>
      <c r="CE485" s="236"/>
      <c r="CF485" s="236"/>
      <c r="CG485" s="236"/>
      <c r="CH485" s="236"/>
      <c r="CI485" s="236"/>
      <c r="CJ485" s="236"/>
      <c r="CK485" s="236"/>
      <c r="CL485" s="236"/>
      <c r="CM485" s="236"/>
      <c r="CN485" s="236"/>
      <c r="CO485" s="236"/>
      <c r="CP485" s="236"/>
      <c r="CQ485" s="236"/>
      <c r="CR485" s="236"/>
      <c r="CS485" s="236"/>
      <c r="CT485" s="236"/>
      <c r="CU485" s="236"/>
      <c r="CV485" s="236"/>
      <c r="CW485" s="236"/>
      <c r="CX485" s="236"/>
      <c r="CY485" s="236"/>
      <c r="CZ485" s="236"/>
    </row>
    <row r="486" s="235" customFormat="true" ht="25.15" customHeight="true" x14ac:dyDescent="0.2">
      <c r="A486" s="412"/>
      <c r="B486" s="412"/>
      <c r="C486" s="2613" t="s">
        <v>474</v>
      </c>
      <c r="D486" s="2614"/>
      <c r="E486" s="2141">
        <v>-2.081689684370315E-2</v>
      </c>
      <c r="F486" s="2117"/>
      <c r="G486" s="2117"/>
      <c r="H486" s="2614" t="s">
        <v>483</v>
      </c>
      <c r="I486" s="2614"/>
      <c r="J486" s="2142">
        <v>-8.7932002117839005E-3</v>
      </c>
      <c r="K486" s="2117"/>
      <c r="L486" s="2117"/>
      <c r="M486" s="2614" t="s">
        <v>484</v>
      </c>
      <c r="N486" s="2614"/>
      <c r="O486" s="2143">
        <v>1.6167454632720159E-2</v>
      </c>
      <c r="P486" s="2117"/>
      <c r="Q486" s="2117"/>
      <c r="R486" s="236"/>
      <c r="Y486" s="236"/>
      <c r="Z486" s="236"/>
      <c r="AA486" s="236"/>
      <c r="AB486" s="236"/>
      <c r="AC486" s="236"/>
      <c r="AD486" s="236"/>
      <c r="AE486" s="236"/>
      <c r="AF486" s="236"/>
      <c r="AG486" s="236"/>
      <c r="AH486" s="236"/>
      <c r="AI486" s="236"/>
      <c r="AJ486" s="236"/>
      <c r="AK486" s="236"/>
      <c r="AL486" s="236"/>
      <c r="AM486" s="236"/>
      <c r="AN486" s="236"/>
      <c r="AO486" s="236"/>
      <c r="AP486" s="236"/>
      <c r="AQ486" s="236"/>
      <c r="AR486" s="236"/>
      <c r="AS486" s="236"/>
      <c r="AT486" s="236"/>
      <c r="AU486" s="236"/>
      <c r="AV486" s="236"/>
      <c r="AW486" s="236"/>
      <c r="AX486" s="236"/>
      <c r="AY486" s="236"/>
      <c r="AZ486" s="236"/>
      <c r="BB486" s="412"/>
      <c r="BY486" s="236"/>
      <c r="BZ486" s="236"/>
      <c r="CA486" s="236"/>
      <c r="CB486" s="236"/>
      <c r="CC486" s="236"/>
      <c r="CD486" s="236"/>
      <c r="CE486" s="236"/>
      <c r="CF486" s="236"/>
      <c r="CG486" s="236"/>
      <c r="CH486" s="236"/>
      <c r="CI486" s="236"/>
      <c r="CJ486" s="236"/>
      <c r="CK486" s="236"/>
      <c r="CL486" s="236"/>
      <c r="CM486" s="236"/>
      <c r="CN486" s="236"/>
      <c r="CO486" s="236"/>
      <c r="CP486" s="236"/>
      <c r="CQ486" s="236"/>
      <c r="CR486" s="236"/>
      <c r="CS486" s="236"/>
      <c r="CT486" s="236"/>
      <c r="CU486" s="236"/>
      <c r="CV486" s="236"/>
      <c r="CW486" s="236"/>
      <c r="CX486" s="236"/>
      <c r="CY486" s="236"/>
      <c r="CZ486" s="236"/>
    </row>
    <row r="487" s="235" customFormat="true" ht="25.15" customHeight="true" x14ac:dyDescent="0.2">
      <c r="A487" s="412"/>
      <c r="B487" s="412"/>
      <c r="C487" s="2613" t="s">
        <v>471</v>
      </c>
      <c r="D487" s="2614"/>
      <c r="E487" s="2141">
        <v>-1.8475078550136127E-2</v>
      </c>
      <c r="F487" s="2117"/>
      <c r="G487" s="2117"/>
      <c r="H487" s="2614" t="s">
        <v>485</v>
      </c>
      <c r="I487" s="2614"/>
      <c r="J487" s="2142">
        <v>-8.4525246531290295E-3</v>
      </c>
      <c r="K487" s="2117"/>
      <c r="L487" s="2117"/>
      <c r="M487" s="2614" t="s">
        <v>468</v>
      </c>
      <c r="N487" s="2614"/>
      <c r="O487" s="2143">
        <v>-1.6165743968750181E-2</v>
      </c>
      <c r="P487" s="2117"/>
      <c r="Q487" s="2117"/>
      <c r="R487" s="236"/>
      <c r="Y487" s="236"/>
      <c r="Z487" s="236"/>
      <c r="AA487" s="236"/>
      <c r="AB487" s="236"/>
      <c r="AC487" s="236"/>
      <c r="AD487" s="236"/>
      <c r="AE487" s="236"/>
      <c r="AF487" s="236"/>
      <c r="AG487" s="236"/>
      <c r="AH487" s="236"/>
      <c r="AI487" s="236"/>
      <c r="AJ487" s="236"/>
      <c r="AK487" s="236"/>
      <c r="AL487" s="236"/>
      <c r="AM487" s="236"/>
      <c r="AN487" s="236"/>
      <c r="AO487" s="236"/>
      <c r="AP487" s="236"/>
      <c r="AQ487" s="236"/>
      <c r="AR487" s="236"/>
      <c r="AS487" s="236"/>
      <c r="AT487" s="236"/>
      <c r="AU487" s="236"/>
      <c r="AV487" s="236"/>
      <c r="AW487" s="236"/>
      <c r="AX487" s="236"/>
      <c r="AY487" s="236"/>
      <c r="AZ487" s="236"/>
      <c r="BB487" s="412"/>
      <c r="BY487" s="236"/>
      <c r="BZ487" s="236"/>
      <c r="CA487" s="236"/>
      <c r="CB487" s="236"/>
      <c r="CC487" s="236"/>
      <c r="CD487" s="236"/>
      <c r="CE487" s="236"/>
      <c r="CF487" s="236"/>
      <c r="CG487" s="236"/>
      <c r="CH487" s="236"/>
      <c r="CI487" s="236"/>
      <c r="CJ487" s="236"/>
      <c r="CK487" s="236"/>
      <c r="CL487" s="236"/>
      <c r="CM487" s="236"/>
      <c r="CN487" s="236"/>
      <c r="CO487" s="236"/>
      <c r="CP487" s="236"/>
      <c r="CQ487" s="236"/>
      <c r="CR487" s="236"/>
      <c r="CS487" s="236"/>
      <c r="CT487" s="236"/>
      <c r="CU487" s="236"/>
      <c r="CV487" s="236"/>
      <c r="CW487" s="236"/>
      <c r="CX487" s="236"/>
      <c r="CY487" s="236"/>
      <c r="CZ487" s="236"/>
    </row>
    <row r="488" s="235" customFormat="true" ht="25.15" customHeight="true" x14ac:dyDescent="0.2">
      <c r="A488" s="412"/>
      <c r="B488" s="412"/>
      <c r="C488" s="2613" t="s">
        <v>480</v>
      </c>
      <c r="D488" s="2614"/>
      <c r="E488" s="2141">
        <v>-1.8279874447471894E-2</v>
      </c>
      <c r="F488" s="2117"/>
      <c r="G488" s="2117"/>
      <c r="H488" s="2614" t="s">
        <v>486</v>
      </c>
      <c r="I488" s="2614"/>
      <c r="J488" s="2142">
        <v>-7.3690945014945374E-3</v>
      </c>
      <c r="K488" s="2117"/>
      <c r="L488" s="2117"/>
      <c r="M488" s="2614" t="s">
        <v>487</v>
      </c>
      <c r="N488" s="2614"/>
      <c r="O488" s="2143">
        <v>-1.5454230635327883E-2</v>
      </c>
      <c r="P488" s="2117"/>
      <c r="Q488" s="2117"/>
      <c r="R488" s="236"/>
      <c r="Y488" s="236"/>
      <c r="Z488" s="236"/>
      <c r="AA488" s="236"/>
      <c r="AB488" s="236"/>
      <c r="AC488" s="236"/>
      <c r="AD488" s="236"/>
      <c r="AE488" s="236"/>
      <c r="AF488" s="236"/>
      <c r="AG488" s="236"/>
      <c r="AH488" s="236"/>
      <c r="AI488" s="236"/>
      <c r="AJ488" s="236"/>
      <c r="AK488" s="236"/>
      <c r="AL488" s="236"/>
      <c r="AM488" s="236"/>
      <c r="AN488" s="236"/>
      <c r="AO488" s="236"/>
      <c r="AP488" s="236"/>
      <c r="AQ488" s="236"/>
      <c r="AR488" s="236"/>
      <c r="AS488" s="236"/>
      <c r="AT488" s="236"/>
      <c r="AU488" s="236"/>
      <c r="AV488" s="236"/>
      <c r="AW488" s="236"/>
      <c r="AX488" s="236"/>
      <c r="AY488" s="236"/>
      <c r="AZ488" s="236"/>
      <c r="BB488" s="412"/>
      <c r="BY488" s="236"/>
      <c r="BZ488" s="236"/>
      <c r="CA488" s="236"/>
      <c r="CB488" s="236"/>
      <c r="CC488" s="236"/>
      <c r="CD488" s="236"/>
      <c r="CE488" s="236"/>
      <c r="CF488" s="236"/>
      <c r="CG488" s="236"/>
      <c r="CH488" s="236"/>
      <c r="CI488" s="236"/>
      <c r="CJ488" s="236"/>
      <c r="CK488" s="236"/>
      <c r="CL488" s="236"/>
      <c r="CM488" s="236"/>
      <c r="CN488" s="236"/>
      <c r="CO488" s="236"/>
      <c r="CP488" s="236"/>
      <c r="CQ488" s="236"/>
      <c r="CR488" s="236"/>
      <c r="CS488" s="236"/>
      <c r="CT488" s="236"/>
      <c r="CU488" s="236"/>
      <c r="CV488" s="236"/>
      <c r="CW488" s="236"/>
      <c r="CX488" s="236"/>
      <c r="CY488" s="236"/>
      <c r="CZ488" s="236"/>
    </row>
    <row r="489" s="235" customFormat="true" ht="25.15" customHeight="true" x14ac:dyDescent="0.2">
      <c r="A489" s="412"/>
      <c r="B489" s="412"/>
      <c r="C489" s="2613" t="s">
        <v>482</v>
      </c>
      <c r="D489" s="2614"/>
      <c r="E489" s="2141">
        <v>-1.6272319696555796E-2</v>
      </c>
      <c r="F489" s="2117"/>
      <c r="G489" s="2117"/>
      <c r="H489" s="2614" t="s">
        <v>462</v>
      </c>
      <c r="I489" s="2614"/>
      <c r="J489" s="2142">
        <v>-7.260241436685683E-3</v>
      </c>
      <c r="K489" s="2117"/>
      <c r="L489" s="2117"/>
      <c r="M489" s="2614" t="s">
        <v>477</v>
      </c>
      <c r="N489" s="2614"/>
      <c r="O489" s="2143">
        <v>1.3047030586536005E-2</v>
      </c>
      <c r="P489" s="2117"/>
      <c r="Q489" s="2117"/>
      <c r="R489" s="236"/>
      <c r="Y489" s="236"/>
      <c r="Z489" s="236"/>
      <c r="AA489" s="236"/>
      <c r="AB489" s="236"/>
      <c r="AC489" s="236"/>
      <c r="AD489" s="236"/>
      <c r="AE489" s="236"/>
      <c r="AF489" s="236"/>
      <c r="AG489" s="236"/>
      <c r="AH489" s="236"/>
      <c r="AI489" s="236"/>
      <c r="AJ489" s="236"/>
      <c r="AK489" s="236"/>
      <c r="AL489" s="236"/>
      <c r="AM489" s="236"/>
      <c r="AN489" s="236"/>
      <c r="AO489" s="236"/>
      <c r="AP489" s="236"/>
      <c r="AQ489" s="236"/>
      <c r="AR489" s="236"/>
      <c r="AS489" s="236"/>
      <c r="AT489" s="236"/>
      <c r="AU489" s="236"/>
      <c r="AV489" s="236"/>
      <c r="AW489" s="236"/>
      <c r="AX489" s="236"/>
      <c r="AY489" s="236"/>
      <c r="AZ489" s="236"/>
      <c r="BB489" s="412"/>
      <c r="BY489" s="236"/>
      <c r="BZ489" s="236"/>
      <c r="CA489" s="236"/>
      <c r="CB489" s="236"/>
      <c r="CC489" s="236"/>
      <c r="CD489" s="236"/>
      <c r="CE489" s="236"/>
      <c r="CF489" s="236"/>
      <c r="CG489" s="236"/>
      <c r="CH489" s="236"/>
      <c r="CI489" s="236"/>
      <c r="CJ489" s="236"/>
      <c r="CK489" s="236"/>
      <c r="CL489" s="236"/>
      <c r="CM489" s="236"/>
      <c r="CN489" s="236"/>
      <c r="CO489" s="236"/>
      <c r="CP489" s="236"/>
      <c r="CQ489" s="236"/>
      <c r="CR489" s="236"/>
      <c r="CS489" s="236"/>
      <c r="CT489" s="236"/>
      <c r="CU489" s="236"/>
      <c r="CV489" s="236"/>
      <c r="CW489" s="236"/>
      <c r="CX489" s="236"/>
      <c r="CY489" s="236"/>
      <c r="CZ489" s="236"/>
    </row>
    <row r="490" s="235" customFormat="true" ht="25.15" customHeight="true" x14ac:dyDescent="0.2">
      <c r="A490" s="412"/>
      <c r="B490" s="412"/>
      <c r="C490" s="2613" t="s">
        <v>486</v>
      </c>
      <c r="D490" s="2614"/>
      <c r="E490" s="2141">
        <v>1.3302310091313387E-2</v>
      </c>
      <c r="F490" s="2117"/>
      <c r="G490" s="2117"/>
      <c r="H490" s="2614" t="s">
        <v>456</v>
      </c>
      <c r="I490" s="2614"/>
      <c r="J490" s="2142">
        <v>7.1048846845372382E-3</v>
      </c>
      <c r="K490" s="2117"/>
      <c r="L490" s="2117"/>
      <c r="M490" s="2614" t="s">
        <v>488</v>
      </c>
      <c r="N490" s="2614"/>
      <c r="O490" s="2143">
        <v>1.076815871205589E-2</v>
      </c>
      <c r="P490" s="2117"/>
      <c r="Q490" s="2117"/>
      <c r="R490" s="236"/>
      <c r="Y490" s="236"/>
      <c r="Z490" s="236"/>
      <c r="AA490" s="236"/>
      <c r="AB490" s="236"/>
      <c r="AC490" s="236"/>
      <c r="AD490" s="236"/>
      <c r="AE490" s="236"/>
      <c r="AF490" s="236"/>
      <c r="AG490" s="236"/>
      <c r="AH490" s="236"/>
      <c r="AI490" s="236"/>
      <c r="AJ490" s="236"/>
      <c r="AK490" s="236"/>
      <c r="AL490" s="236"/>
      <c r="AM490" s="236"/>
      <c r="AN490" s="236"/>
      <c r="AO490" s="236"/>
      <c r="AP490" s="236"/>
      <c r="AQ490" s="236"/>
      <c r="AR490" s="236"/>
      <c r="AS490" s="236"/>
      <c r="AT490" s="236"/>
      <c r="AU490" s="236"/>
      <c r="AV490" s="236"/>
      <c r="AW490" s="236"/>
      <c r="AX490" s="236"/>
      <c r="AY490" s="236"/>
      <c r="AZ490" s="236"/>
      <c r="BB490" s="412"/>
      <c r="BY490" s="236"/>
      <c r="BZ490" s="236"/>
      <c r="CA490" s="236"/>
      <c r="CB490" s="236"/>
      <c r="CC490" s="236"/>
      <c r="CD490" s="236"/>
      <c r="CE490" s="236"/>
      <c r="CF490" s="236"/>
      <c r="CG490" s="236"/>
      <c r="CH490" s="236"/>
      <c r="CI490" s="236"/>
      <c r="CJ490" s="236"/>
      <c r="CK490" s="236"/>
      <c r="CL490" s="236"/>
      <c r="CM490" s="236"/>
      <c r="CN490" s="236"/>
      <c r="CO490" s="236"/>
      <c r="CP490" s="236"/>
      <c r="CQ490" s="236"/>
      <c r="CR490" s="236"/>
      <c r="CS490" s="236"/>
      <c r="CT490" s="236"/>
      <c r="CU490" s="236"/>
      <c r="CV490" s="236"/>
      <c r="CW490" s="236"/>
      <c r="CX490" s="236"/>
      <c r="CY490" s="236"/>
      <c r="CZ490" s="236"/>
    </row>
    <row r="491" s="235" customFormat="true" ht="25.15" customHeight="true" x14ac:dyDescent="0.2">
      <c r="A491" s="412"/>
      <c r="B491" s="412"/>
      <c r="C491" s="2613" t="s">
        <v>463</v>
      </c>
      <c r="D491" s="2614"/>
      <c r="E491" s="2141">
        <v>1.2831094697310854E-2</v>
      </c>
      <c r="F491" s="2117"/>
      <c r="G491" s="2117"/>
      <c r="H491" s="2614" t="s">
        <v>488</v>
      </c>
      <c r="I491" s="2614"/>
      <c r="J491" s="2142">
        <v>6.6201673570935151E-3</v>
      </c>
      <c r="K491" s="2117"/>
      <c r="L491" s="2117"/>
      <c r="M491" s="2614" t="s">
        <v>489</v>
      </c>
      <c r="N491" s="2614"/>
      <c r="O491" s="2143">
        <v>1.0277660257815995E-2</v>
      </c>
      <c r="P491" s="2117"/>
      <c r="Q491" s="2117"/>
      <c r="R491" s="236"/>
      <c r="Y491" s="236"/>
      <c r="Z491" s="236"/>
      <c r="AA491" s="236"/>
      <c r="AB491" s="236"/>
      <c r="AC491" s="236"/>
      <c r="AD491" s="236"/>
      <c r="AE491" s="236"/>
      <c r="AF491" s="236"/>
      <c r="AG491" s="236"/>
      <c r="AH491" s="236"/>
      <c r="AI491" s="236"/>
      <c r="AJ491" s="236"/>
      <c r="AK491" s="236"/>
      <c r="AL491" s="236"/>
      <c r="AM491" s="236"/>
      <c r="AN491" s="236"/>
      <c r="AO491" s="236"/>
      <c r="AP491" s="236"/>
      <c r="AQ491" s="236"/>
      <c r="AR491" s="236"/>
      <c r="AS491" s="236"/>
      <c r="AT491" s="236"/>
      <c r="AU491" s="236"/>
      <c r="AV491" s="236"/>
      <c r="AW491" s="236"/>
      <c r="AX491" s="236"/>
      <c r="AY491" s="236"/>
      <c r="AZ491" s="236"/>
      <c r="BB491" s="412"/>
      <c r="BY491" s="236"/>
      <c r="BZ491" s="236"/>
      <c r="CA491" s="236"/>
      <c r="CB491" s="236"/>
      <c r="CC491" s="236"/>
      <c r="CD491" s="236"/>
      <c r="CE491" s="236"/>
      <c r="CF491" s="236"/>
      <c r="CG491" s="236"/>
      <c r="CH491" s="236"/>
      <c r="CI491" s="236"/>
      <c r="CJ491" s="236"/>
      <c r="CK491" s="236"/>
      <c r="CL491" s="236"/>
      <c r="CM491" s="236"/>
      <c r="CN491" s="236"/>
      <c r="CO491" s="236"/>
      <c r="CP491" s="236"/>
      <c r="CQ491" s="236"/>
      <c r="CR491" s="236"/>
      <c r="CS491" s="236"/>
      <c r="CT491" s="236"/>
      <c r="CU491" s="236"/>
      <c r="CV491" s="236"/>
      <c r="CW491" s="236"/>
      <c r="CX491" s="236"/>
      <c r="CY491" s="236"/>
      <c r="CZ491" s="236"/>
    </row>
    <row r="492" s="235" customFormat="true" ht="25.15" customHeight="true" x14ac:dyDescent="0.2">
      <c r="A492" s="412"/>
      <c r="B492" s="412"/>
      <c r="C492" s="2613" t="s">
        <v>485</v>
      </c>
      <c r="D492" s="2614"/>
      <c r="E492" s="2141">
        <v>1.2050534214125254E-2</v>
      </c>
      <c r="F492" s="2117"/>
      <c r="G492" s="2117"/>
      <c r="H492" s="2614" t="s">
        <v>463</v>
      </c>
      <c r="I492" s="2614"/>
      <c r="J492" s="2142">
        <v>-5.5795277043089783E-3</v>
      </c>
      <c r="K492" s="2117"/>
      <c r="L492" s="2117"/>
      <c r="M492" s="2614" t="s">
        <v>469</v>
      </c>
      <c r="N492" s="2614"/>
      <c r="O492" s="2143">
        <v>-8.8120616982269046E-3</v>
      </c>
      <c r="P492" s="2117"/>
      <c r="Q492" s="2117"/>
      <c r="R492" s="236"/>
      <c r="Y492" s="236"/>
      <c r="Z492" s="236"/>
      <c r="AA492" s="236"/>
      <c r="AB492" s="236"/>
      <c r="AC492" s="236"/>
      <c r="AD492" s="236"/>
      <c r="AE492" s="236"/>
      <c r="AF492" s="236"/>
      <c r="AG492" s="236"/>
      <c r="AH492" s="236"/>
      <c r="AI492" s="236"/>
      <c r="AJ492" s="236"/>
      <c r="AK492" s="236"/>
      <c r="AL492" s="236"/>
      <c r="AM492" s="236"/>
      <c r="AN492" s="236"/>
      <c r="AO492" s="236"/>
      <c r="AP492" s="236"/>
      <c r="AQ492" s="236"/>
      <c r="AR492" s="236"/>
      <c r="AS492" s="236"/>
      <c r="AT492" s="236"/>
      <c r="AU492" s="236"/>
      <c r="AV492" s="236"/>
      <c r="AW492" s="236"/>
      <c r="AX492" s="236"/>
      <c r="AY492" s="236"/>
      <c r="AZ492" s="236"/>
      <c r="BB492" s="412"/>
      <c r="BY492" s="236"/>
      <c r="BZ492" s="236"/>
      <c r="CA492" s="236"/>
      <c r="CB492" s="236"/>
      <c r="CC492" s="236"/>
      <c r="CD492" s="236"/>
      <c r="CE492" s="236"/>
      <c r="CF492" s="236"/>
      <c r="CG492" s="236"/>
      <c r="CH492" s="236"/>
      <c r="CI492" s="236"/>
      <c r="CJ492" s="236"/>
      <c r="CK492" s="236"/>
      <c r="CL492" s="236"/>
      <c r="CM492" s="236"/>
      <c r="CN492" s="236"/>
      <c r="CO492" s="236"/>
      <c r="CP492" s="236"/>
      <c r="CQ492" s="236"/>
      <c r="CR492" s="236"/>
      <c r="CS492" s="236"/>
      <c r="CT492" s="236"/>
      <c r="CU492" s="236"/>
      <c r="CV492" s="236"/>
      <c r="CW492" s="236"/>
      <c r="CX492" s="236"/>
      <c r="CY492" s="236"/>
      <c r="CZ492" s="236"/>
    </row>
    <row r="493" s="235" customFormat="true" ht="25.15" customHeight="true" x14ac:dyDescent="0.2">
      <c r="A493" s="412"/>
      <c r="B493" s="412"/>
      <c r="C493" s="2613" t="s">
        <v>469</v>
      </c>
      <c r="D493" s="2614"/>
      <c r="E493" s="2141">
        <v>-1.1448616024328466E-2</v>
      </c>
      <c r="F493" s="2117"/>
      <c r="G493" s="2117"/>
      <c r="H493" s="2614" t="s">
        <v>487</v>
      </c>
      <c r="I493" s="2614"/>
      <c r="J493" s="2142">
        <v>-4.9345102565264681E-3</v>
      </c>
      <c r="K493" s="2117"/>
      <c r="L493" s="2117"/>
      <c r="M493" s="2614" t="s">
        <v>483</v>
      </c>
      <c r="N493" s="2614"/>
      <c r="O493" s="2143">
        <v>7.2218142460516678E-3</v>
      </c>
      <c r="P493" s="2117"/>
      <c r="Q493" s="2117"/>
      <c r="R493" s="236"/>
      <c r="Y493" s="236"/>
      <c r="Z493" s="236"/>
      <c r="AA493" s="236"/>
      <c r="AB493" s="236"/>
      <c r="AC493" s="236"/>
      <c r="AD493" s="236"/>
      <c r="AE493" s="236"/>
      <c r="AF493" s="236"/>
      <c r="AG493" s="236"/>
      <c r="AH493" s="236"/>
      <c r="AI493" s="236"/>
      <c r="AJ493" s="236"/>
      <c r="AK493" s="236"/>
      <c r="AL493" s="236"/>
      <c r="AM493" s="236"/>
      <c r="AN493" s="236"/>
      <c r="AO493" s="236"/>
      <c r="AP493" s="236"/>
      <c r="AQ493" s="236"/>
      <c r="AR493" s="236"/>
      <c r="AS493" s="236"/>
      <c r="AT493" s="236"/>
      <c r="AU493" s="236"/>
      <c r="AV493" s="236"/>
      <c r="AW493" s="236"/>
      <c r="AX493" s="236"/>
      <c r="AY493" s="236"/>
      <c r="AZ493" s="236"/>
      <c r="BB493" s="412"/>
      <c r="BY493" s="236"/>
      <c r="BZ493" s="236"/>
      <c r="CA493" s="236"/>
      <c r="CB493" s="236"/>
      <c r="CC493" s="236"/>
      <c r="CD493" s="236"/>
      <c r="CE493" s="236"/>
      <c r="CF493" s="236"/>
      <c r="CG493" s="236"/>
      <c r="CH493" s="236"/>
      <c r="CI493" s="236"/>
      <c r="CJ493" s="236"/>
      <c r="CK493" s="236"/>
      <c r="CL493" s="236"/>
      <c r="CM493" s="236"/>
      <c r="CN493" s="236"/>
      <c r="CO493" s="236"/>
      <c r="CP493" s="236"/>
      <c r="CQ493" s="236"/>
      <c r="CR493" s="236"/>
      <c r="CS493" s="236"/>
      <c r="CT493" s="236"/>
      <c r="CU493" s="236"/>
      <c r="CV493" s="236"/>
      <c r="CW493" s="236"/>
      <c r="CX493" s="236"/>
      <c r="CY493" s="236"/>
      <c r="CZ493" s="236"/>
    </row>
    <row r="494" s="235" customFormat="true" ht="25.15" customHeight="true" x14ac:dyDescent="0.2">
      <c r="A494" s="412"/>
      <c r="B494" s="412"/>
      <c r="C494" s="2613" t="s">
        <v>462</v>
      </c>
      <c r="D494" s="2614"/>
      <c r="E494" s="2141">
        <v>1.1009889066512214E-2</v>
      </c>
      <c r="F494" s="2117"/>
      <c r="G494" s="2117"/>
      <c r="H494" s="2614" t="s">
        <v>490</v>
      </c>
      <c r="I494" s="2614"/>
      <c r="J494" s="2142">
        <v>-2.8274103163220114E-3</v>
      </c>
      <c r="K494" s="2117"/>
      <c r="L494" s="2117"/>
      <c r="M494" s="2614" t="s">
        <v>476</v>
      </c>
      <c r="N494" s="2614"/>
      <c r="O494" s="2143">
        <v>5.4682122522140301E-3</v>
      </c>
      <c r="P494" s="2117"/>
      <c r="Q494" s="2117"/>
      <c r="R494" s="236"/>
      <c r="Y494" s="236"/>
      <c r="Z494" s="236"/>
      <c r="AA494" s="236"/>
      <c r="AB494" s="236"/>
      <c r="AC494" s="236"/>
      <c r="AD494" s="236"/>
      <c r="AE494" s="236"/>
      <c r="AF494" s="236"/>
      <c r="AG494" s="236"/>
      <c r="AH494" s="236"/>
      <c r="AI494" s="236"/>
      <c r="AJ494" s="236"/>
      <c r="AK494" s="236"/>
      <c r="AL494" s="236"/>
      <c r="AM494" s="236"/>
      <c r="AN494" s="236"/>
      <c r="AO494" s="236"/>
      <c r="AP494" s="236"/>
      <c r="AQ494" s="236"/>
      <c r="AR494" s="236"/>
      <c r="AS494" s="236"/>
      <c r="AT494" s="236"/>
      <c r="AU494" s="236"/>
      <c r="AV494" s="236"/>
      <c r="AW494" s="236"/>
      <c r="AX494" s="236"/>
      <c r="AY494" s="236"/>
      <c r="AZ494" s="236"/>
      <c r="BB494" s="412"/>
      <c r="BY494" s="236"/>
      <c r="BZ494" s="236"/>
      <c r="CA494" s="236"/>
      <c r="CB494" s="236"/>
      <c r="CC494" s="236"/>
      <c r="CD494" s="236"/>
      <c r="CE494" s="236"/>
      <c r="CF494" s="236"/>
      <c r="CG494" s="236"/>
      <c r="CH494" s="236"/>
      <c r="CI494" s="236"/>
      <c r="CJ494" s="236"/>
      <c r="CK494" s="236"/>
      <c r="CL494" s="236"/>
      <c r="CM494" s="236"/>
      <c r="CN494" s="236"/>
      <c r="CO494" s="236"/>
      <c r="CP494" s="236"/>
      <c r="CQ494" s="236"/>
      <c r="CR494" s="236"/>
      <c r="CS494" s="236"/>
      <c r="CT494" s="236"/>
      <c r="CU494" s="236"/>
      <c r="CV494" s="236"/>
      <c r="CW494" s="236"/>
      <c r="CX494" s="236"/>
      <c r="CY494" s="236"/>
      <c r="CZ494" s="236"/>
    </row>
    <row r="495" s="235" customFormat="true" ht="25.15" customHeight="true" x14ac:dyDescent="0.2">
      <c r="A495" s="412"/>
      <c r="B495" s="412"/>
      <c r="C495" s="2613" t="s">
        <v>483</v>
      </c>
      <c r="D495" s="2614"/>
      <c r="E495" s="2141">
        <v>-8.5671006307145772E-3</v>
      </c>
      <c r="F495" s="2117"/>
      <c r="G495" s="2117"/>
      <c r="H495" s="2614" t="s">
        <v>475</v>
      </c>
      <c r="I495" s="2614"/>
      <c r="J495" s="2142">
        <v>-2.20015484583718E-3</v>
      </c>
      <c r="K495" s="2117"/>
      <c r="L495" s="2117"/>
      <c r="M495" s="2614" t="s">
        <v>473</v>
      </c>
      <c r="N495" s="2614"/>
      <c r="O495" s="2143">
        <v>-4.9716734055259967E-3</v>
      </c>
      <c r="P495" s="2117"/>
      <c r="Q495" s="2117"/>
      <c r="R495" s="236"/>
      <c r="Y495" s="236"/>
      <c r="Z495" s="236"/>
      <c r="AA495" s="236"/>
      <c r="AB495" s="236"/>
      <c r="AC495" s="236"/>
      <c r="AD495" s="236"/>
      <c r="AE495" s="236"/>
      <c r="AF495" s="236"/>
      <c r="AG495" s="236"/>
      <c r="AH495" s="236"/>
      <c r="AI495" s="236"/>
      <c r="AJ495" s="236"/>
      <c r="AK495" s="236"/>
      <c r="AL495" s="236"/>
      <c r="AM495" s="236"/>
      <c r="AN495" s="236"/>
      <c r="AO495" s="236"/>
      <c r="AP495" s="236"/>
      <c r="AQ495" s="236"/>
      <c r="AR495" s="236"/>
      <c r="AS495" s="236"/>
      <c r="AT495" s="236"/>
      <c r="AU495" s="236"/>
      <c r="AV495" s="236"/>
      <c r="AW495" s="236"/>
      <c r="AX495" s="236"/>
      <c r="AY495" s="236"/>
      <c r="AZ495" s="236"/>
      <c r="BB495" s="412"/>
      <c r="BY495" s="236"/>
      <c r="BZ495" s="236"/>
      <c r="CA495" s="236"/>
      <c r="CB495" s="236"/>
      <c r="CC495" s="236"/>
      <c r="CD495" s="236"/>
      <c r="CE495" s="236"/>
      <c r="CF495" s="236"/>
      <c r="CG495" s="236"/>
      <c r="CH495" s="236"/>
      <c r="CI495" s="236"/>
      <c r="CJ495" s="236"/>
      <c r="CK495" s="236"/>
      <c r="CL495" s="236"/>
      <c r="CM495" s="236"/>
      <c r="CN495" s="236"/>
      <c r="CO495" s="236"/>
      <c r="CP495" s="236"/>
      <c r="CQ495" s="236"/>
      <c r="CR495" s="236"/>
      <c r="CS495" s="236"/>
      <c r="CT495" s="236"/>
      <c r="CU495" s="236"/>
      <c r="CV495" s="236"/>
      <c r="CW495" s="236"/>
      <c r="CX495" s="236"/>
      <c r="CY495" s="236"/>
      <c r="CZ495" s="236"/>
    </row>
    <row r="496" s="235" customFormat="true" ht="25.15" customHeight="true" x14ac:dyDescent="0.2">
      <c r="A496" s="412"/>
      <c r="B496" s="412"/>
      <c r="C496" s="2613" t="s">
        <v>491</v>
      </c>
      <c r="D496" s="2614"/>
      <c r="E496" s="2141">
        <v>-8.433336741328807E-3</v>
      </c>
      <c r="F496" s="2117"/>
      <c r="G496" s="2117"/>
      <c r="H496" s="2614" t="s">
        <v>480</v>
      </c>
      <c r="I496" s="2614"/>
      <c r="J496" s="2142">
        <v>-1.9308235446725019E-3</v>
      </c>
      <c r="K496" s="2117"/>
      <c r="L496" s="2117"/>
      <c r="M496" s="2614" t="s">
        <v>455</v>
      </c>
      <c r="N496" s="2614"/>
      <c r="O496" s="2143">
        <v>3.9527281018450896E-3</v>
      </c>
      <c r="P496" s="2117"/>
      <c r="Q496" s="2117"/>
      <c r="R496" s="236"/>
      <c r="Y496" s="236"/>
      <c r="Z496" s="236"/>
      <c r="AA496" s="236"/>
      <c r="AB496" s="236"/>
      <c r="AC496" s="236"/>
      <c r="AD496" s="236"/>
      <c r="AE496" s="236"/>
      <c r="AF496" s="236"/>
      <c r="AG496" s="236"/>
      <c r="AH496" s="236"/>
      <c r="AI496" s="236"/>
      <c r="AJ496" s="236"/>
      <c r="AK496" s="236"/>
      <c r="AL496" s="236"/>
      <c r="AM496" s="236"/>
      <c r="AN496" s="236"/>
      <c r="AO496" s="236"/>
      <c r="AP496" s="236"/>
      <c r="AQ496" s="236"/>
      <c r="AR496" s="236"/>
      <c r="AS496" s="236"/>
      <c r="AT496" s="236"/>
      <c r="AU496" s="236"/>
      <c r="AV496" s="236"/>
      <c r="AW496" s="236"/>
      <c r="AX496" s="236"/>
      <c r="AY496" s="236"/>
      <c r="AZ496" s="236"/>
      <c r="BB496" s="412"/>
      <c r="BY496" s="236"/>
      <c r="BZ496" s="236"/>
      <c r="CA496" s="236"/>
      <c r="CB496" s="236"/>
      <c r="CC496" s="236"/>
      <c r="CD496" s="236"/>
      <c r="CE496" s="236"/>
      <c r="CF496" s="236"/>
      <c r="CG496" s="236"/>
      <c r="CH496" s="236"/>
      <c r="CI496" s="236"/>
      <c r="CJ496" s="236"/>
      <c r="CK496" s="236"/>
      <c r="CL496" s="236"/>
      <c r="CM496" s="236"/>
      <c r="CN496" s="236"/>
      <c r="CO496" s="236"/>
      <c r="CP496" s="236"/>
      <c r="CQ496" s="236"/>
      <c r="CR496" s="236"/>
      <c r="CS496" s="236"/>
      <c r="CT496" s="236"/>
      <c r="CU496" s="236"/>
      <c r="CV496" s="236"/>
      <c r="CW496" s="236"/>
      <c r="CX496" s="236"/>
      <c r="CY496" s="236"/>
      <c r="CZ496" s="236"/>
    </row>
    <row r="497" s="235" customFormat="true" ht="25.15" customHeight="true" x14ac:dyDescent="0.2">
      <c r="A497" s="412"/>
      <c r="B497" s="412"/>
      <c r="C497" s="2613" t="s">
        <v>488</v>
      </c>
      <c r="D497" s="2614"/>
      <c r="E497" s="2141">
        <v>-8.3285710568163016E-3</v>
      </c>
      <c r="F497" s="2117"/>
      <c r="G497" s="2117"/>
      <c r="H497" s="2614" t="s">
        <v>492</v>
      </c>
      <c r="I497" s="2614"/>
      <c r="J497" s="2142">
        <v>-1.419049472419975E-3</v>
      </c>
      <c r="K497" s="2117"/>
      <c r="L497" s="2117"/>
      <c r="M497" s="2614" t="s">
        <v>490</v>
      </c>
      <c r="N497" s="2614"/>
      <c r="O497" s="2143">
        <v>-3.8678359585581812E-3</v>
      </c>
      <c r="P497" s="2117"/>
      <c r="Q497" s="2117"/>
      <c r="R497" s="236"/>
      <c r="Y497" s="236"/>
      <c r="Z497" s="236"/>
      <c r="AA497" s="236"/>
      <c r="AB497" s="236"/>
      <c r="AC497" s="236"/>
      <c r="AD497" s="236"/>
      <c r="AE497" s="236"/>
      <c r="AF497" s="236"/>
      <c r="AG497" s="236"/>
      <c r="AH497" s="236"/>
      <c r="AI497" s="236"/>
      <c r="AJ497" s="236"/>
      <c r="AK497" s="236"/>
      <c r="AL497" s="236"/>
      <c r="AM497" s="236"/>
      <c r="AN497" s="236"/>
      <c r="AO497" s="236"/>
      <c r="AP497" s="236"/>
      <c r="AQ497" s="236"/>
      <c r="AR497" s="236"/>
      <c r="AS497" s="236"/>
      <c r="AT497" s="236"/>
      <c r="AU497" s="236"/>
      <c r="AV497" s="236"/>
      <c r="AW497" s="236"/>
      <c r="AX497" s="236"/>
      <c r="AY497" s="236"/>
      <c r="AZ497" s="236"/>
      <c r="BB497" s="412"/>
      <c r="BY497" s="236"/>
      <c r="BZ497" s="236"/>
      <c r="CA497" s="236"/>
      <c r="CB497" s="236"/>
      <c r="CC497" s="236"/>
      <c r="CD497" s="236"/>
      <c r="CE497" s="236"/>
      <c r="CF497" s="236"/>
      <c r="CG497" s="236"/>
      <c r="CH497" s="236"/>
      <c r="CI497" s="236"/>
      <c r="CJ497" s="236"/>
      <c r="CK497" s="236"/>
      <c r="CL497" s="236"/>
      <c r="CM497" s="236"/>
      <c r="CN497" s="236"/>
      <c r="CO497" s="236"/>
      <c r="CP497" s="236"/>
      <c r="CQ497" s="236"/>
      <c r="CR497" s="236"/>
      <c r="CS497" s="236"/>
      <c r="CT497" s="236"/>
      <c r="CU497" s="236"/>
      <c r="CV497" s="236"/>
      <c r="CW497" s="236"/>
      <c r="CX497" s="236"/>
      <c r="CY497" s="236"/>
      <c r="CZ497" s="236"/>
    </row>
    <row r="498" s="235" customFormat="true" ht="25.15" customHeight="true" x14ac:dyDescent="0.2">
      <c r="A498" s="412"/>
      <c r="B498" s="412"/>
      <c r="C498" s="2613" t="s">
        <v>493</v>
      </c>
      <c r="D498" s="2614"/>
      <c r="E498" s="2141">
        <v>8.2092079269152074E-3</v>
      </c>
      <c r="F498" s="2117"/>
      <c r="G498" s="2117"/>
      <c r="H498" s="2614" t="s">
        <v>489</v>
      </c>
      <c r="I498" s="2614"/>
      <c r="J498" s="2142">
        <v>9.9320941627668424E-4</v>
      </c>
      <c r="K498" s="2117"/>
      <c r="L498" s="2117"/>
      <c r="M498" s="2614" t="s">
        <v>459</v>
      </c>
      <c r="N498" s="2614"/>
      <c r="O498" s="2143">
        <v>-3.5831133131357168E-3</v>
      </c>
      <c r="P498" s="2117"/>
      <c r="Q498" s="2117"/>
      <c r="R498" s="236"/>
      <c r="Y498" s="236"/>
      <c r="Z498" s="236"/>
      <c r="AA498" s="236"/>
      <c r="AB498" s="236"/>
      <c r="AC498" s="236"/>
      <c r="AD498" s="236"/>
      <c r="AE498" s="236"/>
      <c r="AF498" s="236"/>
      <c r="AG498" s="236"/>
      <c r="AH498" s="236"/>
      <c r="AI498" s="236"/>
      <c r="AJ498" s="236"/>
      <c r="AK498" s="236"/>
      <c r="AL498" s="236"/>
      <c r="AM498" s="236"/>
      <c r="AN498" s="236"/>
      <c r="AO498" s="236"/>
      <c r="AP498" s="236"/>
      <c r="AQ498" s="236"/>
      <c r="AR498" s="236"/>
      <c r="AS498" s="236"/>
      <c r="AT498" s="236"/>
      <c r="AU498" s="236"/>
      <c r="AV498" s="236"/>
      <c r="AW498" s="236"/>
      <c r="AX498" s="236"/>
      <c r="AY498" s="236"/>
      <c r="AZ498" s="236"/>
      <c r="BB498" s="412"/>
      <c r="BY498" s="236"/>
      <c r="BZ498" s="236"/>
      <c r="CA498" s="236"/>
      <c r="CB498" s="236"/>
      <c r="CC498" s="236"/>
      <c r="CD498" s="236"/>
      <c r="CE498" s="236"/>
      <c r="CF498" s="236"/>
      <c r="CG498" s="236"/>
      <c r="CH498" s="236"/>
      <c r="CI498" s="236"/>
      <c r="CJ498" s="236"/>
      <c r="CK498" s="236"/>
      <c r="CL498" s="236"/>
      <c r="CM498" s="236"/>
      <c r="CN498" s="236"/>
      <c r="CO498" s="236"/>
      <c r="CP498" s="236"/>
      <c r="CQ498" s="236"/>
      <c r="CR498" s="236"/>
      <c r="CS498" s="236"/>
      <c r="CT498" s="236"/>
      <c r="CU498" s="236"/>
      <c r="CV498" s="236"/>
      <c r="CW498" s="236"/>
      <c r="CX498" s="236"/>
      <c r="CY498" s="236"/>
      <c r="CZ498" s="236"/>
    </row>
    <row r="499" s="235" customFormat="true" ht="25.15" customHeight="true" x14ac:dyDescent="0.2">
      <c r="A499" s="412"/>
      <c r="B499" s="412"/>
      <c r="C499" s="2613" t="s">
        <v>473</v>
      </c>
      <c r="D499" s="2614"/>
      <c r="E499" s="2141">
        <v>6.1074059383220266E-3</v>
      </c>
      <c r="F499" s="2117"/>
      <c r="G499" s="2117"/>
      <c r="H499" s="2614" t="s">
        <v>493</v>
      </c>
      <c r="I499" s="2614"/>
      <c r="J499" s="2142">
        <v>3.8522400700670938E-4</v>
      </c>
      <c r="K499" s="2117"/>
      <c r="L499" s="2117"/>
      <c r="M499" s="2614" t="s">
        <v>493</v>
      </c>
      <c r="N499" s="2614"/>
      <c r="O499" s="2144">
        <v>2.0146554661071483E-3</v>
      </c>
      <c r="P499" s="2117"/>
      <c r="Q499" s="2117"/>
      <c r="R499" s="236"/>
      <c r="Y499" s="236"/>
      <c r="Z499" s="236"/>
      <c r="AA499" s="236"/>
      <c r="AB499" s="236"/>
      <c r="AC499" s="236"/>
      <c r="AD499" s="236"/>
      <c r="AE499" s="236"/>
      <c r="AF499" s="236"/>
      <c r="AG499" s="236"/>
      <c r="AH499" s="236"/>
      <c r="AI499" s="236"/>
      <c r="AJ499" s="236"/>
      <c r="AK499" s="236"/>
      <c r="AL499" s="236"/>
      <c r="AM499" s="236"/>
      <c r="AN499" s="236"/>
      <c r="AO499" s="236"/>
      <c r="AP499" s="236"/>
      <c r="AQ499" s="236"/>
      <c r="AR499" s="236"/>
      <c r="AS499" s="236"/>
      <c r="AT499" s="236"/>
      <c r="AU499" s="236"/>
      <c r="AV499" s="236"/>
      <c r="AW499" s="236"/>
      <c r="AX499" s="236"/>
      <c r="AY499" s="236"/>
      <c r="AZ499" s="236"/>
      <c r="BB499" s="412"/>
      <c r="BY499" s="236"/>
      <c r="BZ499" s="236"/>
      <c r="CA499" s="236"/>
      <c r="CB499" s="236"/>
      <c r="CC499" s="236"/>
      <c r="CD499" s="236"/>
      <c r="CE499" s="236"/>
      <c r="CF499" s="236"/>
      <c r="CG499" s="236"/>
      <c r="CH499" s="236"/>
      <c r="CI499" s="236"/>
      <c r="CJ499" s="236"/>
      <c r="CK499" s="236"/>
      <c r="CL499" s="236"/>
      <c r="CM499" s="236"/>
      <c r="CN499" s="236"/>
      <c r="CO499" s="236"/>
      <c r="CP499" s="236"/>
      <c r="CQ499" s="236"/>
      <c r="CR499" s="236"/>
      <c r="CS499" s="236"/>
      <c r="CT499" s="236"/>
      <c r="CU499" s="236"/>
      <c r="CV499" s="236"/>
      <c r="CW499" s="236"/>
      <c r="CX499" s="236"/>
      <c r="CY499" s="236"/>
      <c r="CZ499" s="236"/>
    </row>
    <row r="500" s="235" customFormat="true" ht="25.15" customHeight="true" x14ac:dyDescent="0.2">
      <c r="A500" s="412"/>
      <c r="B500" s="412"/>
      <c r="C500" s="2613" t="s">
        <v>492</v>
      </c>
      <c r="D500" s="2614"/>
      <c r="E500" s="2141">
        <v>6.0811386535382364E-3</v>
      </c>
      <c r="F500" s="2117"/>
      <c r="G500" s="2117"/>
      <c r="H500" s="2614" t="s">
        <v>482</v>
      </c>
      <c r="I500" s="2614"/>
      <c r="J500" s="2145">
        <v>-2.1375933112080953E-4</v>
      </c>
      <c r="K500" s="2117"/>
      <c r="L500" s="2117"/>
      <c r="M500" s="2634"/>
      <c r="N500" s="2634"/>
      <c r="O500" s="2117"/>
      <c r="P500" s="2117"/>
      <c r="Q500" s="2117"/>
      <c r="R500" s="236"/>
      <c r="Y500" s="236"/>
      <c r="Z500" s="236"/>
      <c r="AA500" s="236"/>
      <c r="AB500" s="236"/>
      <c r="AC500" s="236"/>
      <c r="AD500" s="236"/>
      <c r="AE500" s="236"/>
      <c r="AF500" s="236"/>
      <c r="AG500" s="236"/>
      <c r="AH500" s="236"/>
      <c r="AI500" s="236"/>
      <c r="AJ500" s="236"/>
      <c r="AK500" s="236"/>
      <c r="AL500" s="236"/>
      <c r="AM500" s="236"/>
      <c r="AN500" s="236"/>
      <c r="AO500" s="236"/>
      <c r="AP500" s="236"/>
      <c r="AQ500" s="236"/>
      <c r="AR500" s="236"/>
      <c r="AS500" s="236"/>
      <c r="AT500" s="236"/>
      <c r="AU500" s="236"/>
      <c r="AV500" s="236"/>
      <c r="AW500" s="236"/>
      <c r="AX500" s="236"/>
      <c r="AY500" s="236"/>
      <c r="AZ500" s="236"/>
      <c r="BB500" s="412"/>
      <c r="BY500" s="236"/>
      <c r="BZ500" s="236"/>
      <c r="CA500" s="236"/>
      <c r="CB500" s="236"/>
      <c r="CC500" s="236"/>
      <c r="CD500" s="236"/>
      <c r="CE500" s="236"/>
      <c r="CF500" s="236"/>
      <c r="CG500" s="236"/>
      <c r="CH500" s="236"/>
      <c r="CI500" s="236"/>
      <c r="CJ500" s="236"/>
      <c r="CK500" s="236"/>
      <c r="CL500" s="236"/>
      <c r="CM500" s="236"/>
      <c r="CN500" s="236"/>
      <c r="CO500" s="236"/>
      <c r="CP500" s="236"/>
      <c r="CQ500" s="236"/>
      <c r="CR500" s="236"/>
      <c r="CS500" s="236"/>
      <c r="CT500" s="236"/>
      <c r="CU500" s="236"/>
      <c r="CV500" s="236"/>
      <c r="CW500" s="236"/>
      <c r="CX500" s="236"/>
      <c r="CY500" s="236"/>
      <c r="CZ500" s="236"/>
    </row>
    <row r="501" s="235" customFormat="true" ht="25.15" customHeight="true" x14ac:dyDescent="0.2">
      <c r="A501" s="412"/>
      <c r="B501" s="412"/>
      <c r="C501" s="2613" t="s">
        <v>484</v>
      </c>
      <c r="D501" s="2614"/>
      <c r="E501" s="2141">
        <v>3.2246312138871931E-3</v>
      </c>
      <c r="F501" s="2117"/>
      <c r="G501" s="2117"/>
      <c r="H501" s="2634"/>
      <c r="I501" s="2634"/>
      <c r="J501" s="2117"/>
      <c r="K501" s="2117"/>
      <c r="L501" s="2117"/>
      <c r="M501" s="2634"/>
      <c r="N501" s="2634"/>
      <c r="O501" s="2117"/>
      <c r="P501" s="2117"/>
      <c r="Q501" s="2117"/>
      <c r="R501" s="236"/>
      <c r="Y501" s="236"/>
      <c r="Z501" s="236"/>
      <c r="AA501" s="236"/>
      <c r="AB501" s="236"/>
      <c r="AC501" s="236"/>
      <c r="AD501" s="236"/>
      <c r="AE501" s="236"/>
      <c r="AF501" s="236"/>
      <c r="AG501" s="236"/>
      <c r="AH501" s="236"/>
      <c r="AI501" s="236"/>
      <c r="AJ501" s="236"/>
      <c r="AK501" s="236"/>
      <c r="AL501" s="236"/>
      <c r="AM501" s="236"/>
      <c r="AN501" s="236"/>
      <c r="AO501" s="236"/>
      <c r="AP501" s="236"/>
      <c r="AQ501" s="236"/>
      <c r="AR501" s="236"/>
      <c r="AS501" s="236"/>
      <c r="AT501" s="236"/>
      <c r="AU501" s="236"/>
      <c r="AV501" s="236"/>
      <c r="AW501" s="236"/>
      <c r="AX501" s="236"/>
      <c r="AY501" s="236"/>
      <c r="AZ501" s="236"/>
      <c r="BB501" s="412"/>
      <c r="BY501" s="236"/>
      <c r="BZ501" s="236"/>
      <c r="CA501" s="236"/>
      <c r="CB501" s="236"/>
      <c r="CC501" s="236"/>
      <c r="CD501" s="236"/>
      <c r="CE501" s="236"/>
      <c r="CF501" s="236"/>
      <c r="CG501" s="236"/>
      <c r="CH501" s="236"/>
      <c r="CI501" s="236"/>
      <c r="CJ501" s="236"/>
      <c r="CK501" s="236"/>
      <c r="CL501" s="236"/>
      <c r="CM501" s="236"/>
      <c r="CN501" s="236"/>
      <c r="CO501" s="236"/>
      <c r="CP501" s="236"/>
      <c r="CQ501" s="236"/>
      <c r="CR501" s="236"/>
      <c r="CS501" s="236"/>
      <c r="CT501" s="236"/>
      <c r="CU501" s="236"/>
      <c r="CV501" s="236"/>
      <c r="CW501" s="236"/>
      <c r="CX501" s="236"/>
      <c r="CY501" s="236"/>
      <c r="CZ501" s="236"/>
    </row>
    <row r="502" s="235" customFormat="true" ht="25.15" customHeight="true" x14ac:dyDescent="0.2">
      <c r="A502" s="412"/>
      <c r="B502" s="412"/>
      <c r="C502" s="2613" t="s">
        <v>489</v>
      </c>
      <c r="D502" s="2614"/>
      <c r="E502" s="2141">
        <v>-2.8397780748960879E-3</v>
      </c>
      <c r="F502" s="2117"/>
      <c r="G502" s="2117"/>
      <c r="H502" s="2634"/>
      <c r="I502" s="2634"/>
      <c r="J502" s="2117"/>
      <c r="K502" s="2117"/>
      <c r="L502" s="2117"/>
      <c r="M502" s="2634"/>
      <c r="N502" s="2634"/>
      <c r="O502" s="2117"/>
      <c r="P502" s="2117"/>
      <c r="Q502" s="2117"/>
      <c r="R502" s="236"/>
      <c r="Y502" s="236"/>
      <c r="Z502" s="236"/>
      <c r="AA502" s="236"/>
      <c r="AB502" s="236"/>
      <c r="AC502" s="236"/>
      <c r="AD502" s="236"/>
      <c r="AE502" s="236"/>
      <c r="AF502" s="236"/>
      <c r="AG502" s="236"/>
      <c r="AH502" s="236"/>
      <c r="AI502" s="236"/>
      <c r="AJ502" s="236"/>
      <c r="AK502" s="236"/>
      <c r="AL502" s="236"/>
      <c r="AM502" s="236"/>
      <c r="AN502" s="236"/>
      <c r="AO502" s="236"/>
      <c r="AP502" s="236"/>
      <c r="AQ502" s="236"/>
      <c r="AR502" s="236"/>
      <c r="AS502" s="236"/>
      <c r="AT502" s="236"/>
      <c r="AU502" s="236"/>
      <c r="AV502" s="236"/>
      <c r="AW502" s="236"/>
      <c r="AX502" s="236"/>
      <c r="AY502" s="236"/>
      <c r="AZ502" s="236"/>
      <c r="BB502" s="412"/>
      <c r="BY502" s="236"/>
      <c r="BZ502" s="236"/>
      <c r="CA502" s="236"/>
      <c r="CB502" s="236"/>
      <c r="CC502" s="236"/>
      <c r="CD502" s="236"/>
      <c r="CE502" s="236"/>
      <c r="CF502" s="236"/>
      <c r="CG502" s="236"/>
      <c r="CH502" s="236"/>
      <c r="CI502" s="236"/>
      <c r="CJ502" s="236"/>
      <c r="CK502" s="236"/>
      <c r="CL502" s="236"/>
      <c r="CM502" s="236"/>
      <c r="CN502" s="236"/>
      <c r="CO502" s="236"/>
      <c r="CP502" s="236"/>
      <c r="CQ502" s="236"/>
      <c r="CR502" s="236"/>
      <c r="CS502" s="236"/>
      <c r="CT502" s="236"/>
      <c r="CU502" s="236"/>
      <c r="CV502" s="236"/>
      <c r="CW502" s="236"/>
      <c r="CX502" s="236"/>
      <c r="CY502" s="236"/>
      <c r="CZ502" s="236"/>
    </row>
    <row r="503" s="235" customFormat="true" ht="25.15" customHeight="true" x14ac:dyDescent="0.2">
      <c r="A503" s="412"/>
      <c r="B503" s="412"/>
      <c r="C503" s="2613" t="s">
        <v>479</v>
      </c>
      <c r="D503" s="2614"/>
      <c r="E503" s="2141">
        <v>-2.5693429368108972E-3</v>
      </c>
      <c r="F503" s="2117"/>
      <c r="G503" s="2117"/>
      <c r="H503" s="2634"/>
      <c r="I503" s="2634"/>
      <c r="J503" s="2117"/>
      <c r="K503" s="2117"/>
      <c r="L503" s="2117"/>
      <c r="M503" s="2614" t="s">
        <v>241</v>
      </c>
      <c r="N503" s="2614"/>
      <c r="O503" s="2614"/>
      <c r="P503" s="2117"/>
      <c r="Q503" s="2117"/>
      <c r="R503" s="236"/>
      <c r="Y503" s="236"/>
      <c r="Z503" s="236"/>
      <c r="AA503" s="236"/>
      <c r="AB503" s="236"/>
      <c r="AC503" s="236"/>
      <c r="AD503" s="236"/>
      <c r="AE503" s="236"/>
      <c r="AF503" s="236"/>
      <c r="AG503" s="236"/>
      <c r="AH503" s="236"/>
      <c r="AI503" s="236"/>
      <c r="AJ503" s="236"/>
      <c r="AK503" s="236"/>
      <c r="AL503" s="236"/>
      <c r="AM503" s="236"/>
      <c r="AN503" s="236"/>
      <c r="AO503" s="236"/>
      <c r="AP503" s="236"/>
      <c r="AQ503" s="236"/>
      <c r="AR503" s="236"/>
      <c r="AS503" s="236"/>
      <c r="AT503" s="236"/>
      <c r="AU503" s="236"/>
      <c r="AV503" s="236"/>
      <c r="AW503" s="236"/>
      <c r="AX503" s="236"/>
      <c r="AY503" s="236"/>
      <c r="AZ503" s="236"/>
      <c r="BB503" s="412"/>
      <c r="BY503" s="236"/>
      <c r="BZ503" s="236"/>
      <c r="CA503" s="236"/>
      <c r="CB503" s="236"/>
      <c r="CC503" s="236"/>
      <c r="CD503" s="236"/>
      <c r="CE503" s="236"/>
      <c r="CF503" s="236"/>
      <c r="CG503" s="236"/>
      <c r="CH503" s="236"/>
      <c r="CI503" s="236"/>
      <c r="CJ503" s="236"/>
      <c r="CK503" s="236"/>
      <c r="CL503" s="236"/>
      <c r="CM503" s="236"/>
      <c r="CN503" s="236"/>
      <c r="CO503" s="236"/>
      <c r="CP503" s="236"/>
      <c r="CQ503" s="236"/>
      <c r="CR503" s="236"/>
      <c r="CS503" s="236"/>
      <c r="CT503" s="236"/>
      <c r="CU503" s="236"/>
      <c r="CV503" s="236"/>
      <c r="CW503" s="236"/>
      <c r="CX503" s="236"/>
      <c r="CY503" s="236"/>
      <c r="CZ503" s="236"/>
    </row>
    <row r="504" s="235" customFormat="true" ht="25.15" customHeight="true" x14ac:dyDescent="0.2">
      <c r="A504" s="412"/>
      <c r="B504" s="412"/>
      <c r="C504" s="2613" t="s">
        <v>487</v>
      </c>
      <c r="D504" s="2614"/>
      <c r="E504" s="2141">
        <v>2.3415739403105777E-3</v>
      </c>
      <c r="F504" s="2117"/>
      <c r="G504" s="2117"/>
      <c r="H504" s="2614" t="s">
        <v>241</v>
      </c>
      <c r="I504" s="2614"/>
      <c r="J504" s="2614"/>
      <c r="K504" s="2117"/>
      <c r="L504" s="2117"/>
      <c r="M504" s="2614" t="s">
        <v>182</v>
      </c>
      <c r="N504" s="2614"/>
      <c r="O504" s="2146" t="s">
        <v>242</v>
      </c>
      <c r="P504" s="2117"/>
      <c r="Q504" s="2117"/>
      <c r="R504" s="236"/>
      <c r="Y504" s="236"/>
      <c r="Z504" s="236"/>
      <c r="AA504" s="236"/>
      <c r="AB504" s="236"/>
      <c r="AC504" s="236"/>
      <c r="AD504" s="236"/>
      <c r="AE504" s="236"/>
      <c r="AF504" s="236"/>
      <c r="AG504" s="236"/>
      <c r="AH504" s="236"/>
      <c r="AI504" s="236"/>
      <c r="AJ504" s="236"/>
      <c r="AK504" s="236"/>
      <c r="AL504" s="236"/>
      <c r="AM504" s="236"/>
      <c r="AN504" s="236"/>
      <c r="AO504" s="236"/>
      <c r="AP504" s="236"/>
      <c r="AQ504" s="236"/>
      <c r="AR504" s="236"/>
      <c r="AS504" s="236"/>
      <c r="AT504" s="236"/>
      <c r="AU504" s="236"/>
      <c r="AV504" s="236"/>
      <c r="AW504" s="236"/>
      <c r="AX504" s="236"/>
      <c r="AY504" s="236"/>
      <c r="AZ504" s="236"/>
      <c r="BB504" s="412"/>
      <c r="BY504" s="236"/>
      <c r="BZ504" s="236"/>
      <c r="CA504" s="236"/>
      <c r="CB504" s="236"/>
      <c r="CC504" s="236"/>
      <c r="CD504" s="236"/>
      <c r="CE504" s="236"/>
      <c r="CF504" s="236"/>
      <c r="CG504" s="236"/>
      <c r="CH504" s="236"/>
      <c r="CI504" s="236"/>
      <c r="CJ504" s="236"/>
      <c r="CK504" s="236"/>
      <c r="CL504" s="236"/>
      <c r="CM504" s="236"/>
      <c r="CN504" s="236"/>
      <c r="CO504" s="236"/>
      <c r="CP504" s="236"/>
      <c r="CQ504" s="236"/>
      <c r="CR504" s="236"/>
      <c r="CS504" s="236"/>
      <c r="CT504" s="236"/>
      <c r="CU504" s="236"/>
      <c r="CV504" s="236"/>
      <c r="CW504" s="236"/>
      <c r="CX504" s="236"/>
      <c r="CY504" s="236"/>
      <c r="CZ504" s="236"/>
    </row>
    <row r="505" s="235" customFormat="true" ht="25.15" customHeight="true" x14ac:dyDescent="0.2">
      <c r="A505" s="412"/>
      <c r="B505" s="412"/>
      <c r="C505" s="2613" t="s">
        <v>481</v>
      </c>
      <c r="D505" s="2614"/>
      <c r="E505" s="2141">
        <v>-1.9914790950067104E-3</v>
      </c>
      <c r="F505" s="2117"/>
      <c r="G505" s="2117"/>
      <c r="H505" s="2614" t="s">
        <v>182</v>
      </c>
      <c r="I505" s="2614"/>
      <c r="J505" s="2147" t="s">
        <v>242</v>
      </c>
      <c r="K505" s="2117"/>
      <c r="L505" s="2117"/>
      <c r="M505" s="2614" t="s">
        <v>452</v>
      </c>
      <c r="N505" s="2614"/>
      <c r="O505" s="2140">
        <v>3.5832648002189688E-3</v>
      </c>
      <c r="P505" s="2117"/>
      <c r="Q505" s="2117"/>
      <c r="R505" s="236"/>
      <c r="Y505" s="236"/>
      <c r="Z505" s="236"/>
      <c r="AA505" s="236"/>
      <c r="AB505" s="236"/>
      <c r="AC505" s="236"/>
      <c r="AD505" s="236"/>
      <c r="AE505" s="236"/>
      <c r="AF505" s="236"/>
      <c r="AG505" s="236"/>
      <c r="AH505" s="236"/>
      <c r="AI505" s="236"/>
      <c r="AJ505" s="236"/>
      <c r="AK505" s="236"/>
      <c r="AL505" s="236"/>
      <c r="AM505" s="236"/>
      <c r="AN505" s="236"/>
      <c r="AO505" s="236"/>
      <c r="AP505" s="236"/>
      <c r="AQ505" s="236"/>
      <c r="AR505" s="236"/>
      <c r="AS505" s="236"/>
      <c r="AT505" s="236"/>
      <c r="AU505" s="236"/>
      <c r="AV505" s="236"/>
      <c r="AW505" s="236"/>
      <c r="AX505" s="236"/>
      <c r="AY505" s="236"/>
      <c r="AZ505" s="236"/>
      <c r="BB505" s="412"/>
      <c r="BY505" s="236"/>
      <c r="BZ505" s="236"/>
      <c r="CA505" s="236"/>
      <c r="CB505" s="236"/>
      <c r="CC505" s="236"/>
      <c r="CD505" s="236"/>
      <c r="CE505" s="236"/>
      <c r="CF505" s="236"/>
      <c r="CG505" s="236"/>
      <c r="CH505" s="236"/>
      <c r="CI505" s="236"/>
      <c r="CJ505" s="236"/>
      <c r="CK505" s="236"/>
      <c r="CL505" s="236"/>
      <c r="CM505" s="236"/>
      <c r="CN505" s="236"/>
      <c r="CO505" s="236"/>
      <c r="CP505" s="236"/>
      <c r="CQ505" s="236"/>
      <c r="CR505" s="236"/>
      <c r="CS505" s="236"/>
      <c r="CT505" s="236"/>
      <c r="CU505" s="236"/>
      <c r="CV505" s="236"/>
      <c r="CW505" s="236"/>
      <c r="CX505" s="236"/>
      <c r="CY505" s="236"/>
      <c r="CZ505" s="236"/>
    </row>
    <row r="506" s="235" customFormat="true" ht="25.15" customHeight="true" x14ac:dyDescent="0.2">
      <c r="A506" s="412"/>
      <c r="B506" s="412"/>
      <c r="C506" s="2613" t="s">
        <v>490</v>
      </c>
      <c r="D506" s="2614"/>
      <c r="E506" s="2148">
        <v>-5.8114503963006229E-4</v>
      </c>
      <c r="F506" s="2117"/>
      <c r="G506" s="2117"/>
      <c r="H506" s="2614" t="s">
        <v>452</v>
      </c>
      <c r="I506" s="2614"/>
      <c r="J506" s="2139">
        <v>1.3364984211432724E-3</v>
      </c>
      <c r="K506" s="2117"/>
      <c r="L506" s="2117"/>
      <c r="M506" s="2614" t="s">
        <v>400</v>
      </c>
      <c r="N506" s="2614"/>
      <c r="O506" s="2143">
        <v>0.14504537471322732</v>
      </c>
      <c r="P506" s="2117"/>
      <c r="Q506" s="2117"/>
      <c r="R506" s="236"/>
      <c r="Y506" s="236"/>
      <c r="Z506" s="236"/>
      <c r="AA506" s="236"/>
      <c r="AB506" s="236"/>
      <c r="AC506" s="236"/>
      <c r="AD506" s="236"/>
      <c r="AE506" s="236"/>
      <c r="AF506" s="236"/>
      <c r="AG506" s="236"/>
      <c r="AH506" s="236"/>
      <c r="AI506" s="236"/>
      <c r="AJ506" s="236"/>
      <c r="AK506" s="236"/>
      <c r="AL506" s="236"/>
      <c r="AM506" s="236"/>
      <c r="AN506" s="236"/>
      <c r="AO506" s="236"/>
      <c r="AP506" s="236"/>
      <c r="AQ506" s="236"/>
      <c r="AR506" s="236"/>
      <c r="AS506" s="236"/>
      <c r="AT506" s="236"/>
      <c r="AU506" s="236"/>
      <c r="AV506" s="236"/>
      <c r="AW506" s="236"/>
      <c r="AX506" s="236"/>
      <c r="AY506" s="236"/>
      <c r="AZ506" s="236"/>
      <c r="BB506" s="412"/>
      <c r="BY506" s="236"/>
      <c r="BZ506" s="236"/>
      <c r="CA506" s="236"/>
      <c r="CB506" s="236"/>
      <c r="CC506" s="236"/>
      <c r="CD506" s="236"/>
      <c r="CE506" s="236"/>
      <c r="CF506" s="236"/>
      <c r="CG506" s="236"/>
      <c r="CH506" s="236"/>
      <c r="CI506" s="236"/>
      <c r="CJ506" s="236"/>
      <c r="CK506" s="236"/>
      <c r="CL506" s="236"/>
      <c r="CM506" s="236"/>
      <c r="CN506" s="236"/>
      <c r="CO506" s="236"/>
      <c r="CP506" s="236"/>
      <c r="CQ506" s="236"/>
      <c r="CR506" s="236"/>
      <c r="CS506" s="236"/>
      <c r="CT506" s="236"/>
      <c r="CU506" s="236"/>
      <c r="CV506" s="236"/>
      <c r="CW506" s="236"/>
      <c r="CX506" s="236"/>
      <c r="CY506" s="236"/>
      <c r="CZ506" s="236"/>
    </row>
    <row r="507" s="235" customFormat="true" ht="25.15" customHeight="true" x14ac:dyDescent="0.2">
      <c r="A507" s="412"/>
      <c r="B507" s="412"/>
      <c r="C507" s="2613"/>
      <c r="D507" s="2634"/>
      <c r="E507" s="2117"/>
      <c r="F507" s="2117"/>
      <c r="G507" s="2117"/>
      <c r="H507" s="2614" t="s">
        <v>492</v>
      </c>
      <c r="I507" s="2614"/>
      <c r="J507" s="2149">
        <v>2.0137014051754093E-6</v>
      </c>
      <c r="K507" s="2117"/>
      <c r="L507" s="2117"/>
      <c r="M507" s="2614" t="s">
        <v>402</v>
      </c>
      <c r="N507" s="2614"/>
      <c r="O507" s="2143">
        <v>0.13780119526080903</v>
      </c>
      <c r="P507" s="2117"/>
      <c r="Q507" s="2117"/>
      <c r="R507" s="236"/>
      <c r="Y507" s="236"/>
      <c r="Z507" s="236"/>
      <c r="AA507" s="236"/>
      <c r="AB507" s="236"/>
      <c r="AC507" s="236"/>
      <c r="AD507" s="236"/>
      <c r="AE507" s="236"/>
      <c r="AF507" s="236"/>
      <c r="AG507" s="236"/>
      <c r="AH507" s="236"/>
      <c r="AI507" s="236"/>
      <c r="AJ507" s="236"/>
      <c r="AK507" s="236"/>
      <c r="AL507" s="236"/>
      <c r="AM507" s="236"/>
      <c r="AN507" s="236"/>
      <c r="AO507" s="236"/>
      <c r="AP507" s="236"/>
      <c r="AQ507" s="236"/>
      <c r="AR507" s="236"/>
      <c r="AS507" s="236"/>
      <c r="AT507" s="236"/>
      <c r="AU507" s="236"/>
      <c r="AV507" s="236"/>
      <c r="AW507" s="236"/>
      <c r="AX507" s="236"/>
      <c r="AY507" s="236"/>
      <c r="AZ507" s="236"/>
      <c r="BB507" s="412"/>
      <c r="BY507" s="236"/>
      <c r="BZ507" s="236"/>
      <c r="CA507" s="236"/>
      <c r="CB507" s="236"/>
      <c r="CC507" s="236"/>
      <c r="CD507" s="236"/>
      <c r="CE507" s="236"/>
      <c r="CF507" s="236"/>
      <c r="CG507" s="236"/>
      <c r="CH507" s="236"/>
      <c r="CI507" s="236"/>
      <c r="CJ507" s="236"/>
      <c r="CK507" s="236"/>
      <c r="CL507" s="236"/>
      <c r="CM507" s="236"/>
      <c r="CN507" s="236"/>
      <c r="CO507" s="236"/>
      <c r="CP507" s="236"/>
      <c r="CQ507" s="236"/>
      <c r="CR507" s="236"/>
      <c r="CS507" s="236"/>
      <c r="CT507" s="236"/>
      <c r="CU507" s="236"/>
      <c r="CV507" s="236"/>
      <c r="CW507" s="236"/>
      <c r="CX507" s="236"/>
      <c r="CY507" s="236"/>
      <c r="CZ507" s="236"/>
    </row>
    <row r="508" s="235" customFormat="true" ht="25.15" customHeight="true" x14ac:dyDescent="0.2">
      <c r="A508" s="412"/>
      <c r="B508" s="412"/>
      <c r="C508" s="2613"/>
      <c r="D508" s="2634"/>
      <c r="E508" s="2117"/>
      <c r="F508" s="2117"/>
      <c r="G508" s="2117"/>
      <c r="H508" s="2614" t="s">
        <v>486</v>
      </c>
      <c r="I508" s="2614"/>
      <c r="J508" s="2149">
        <v>5.4303553771957027E-5</v>
      </c>
      <c r="K508" s="2117"/>
      <c r="L508" s="2117"/>
      <c r="M508" s="2614" t="s">
        <v>493</v>
      </c>
      <c r="N508" s="2614"/>
      <c r="O508" s="2150">
        <v>4.0588366471154113E-6</v>
      </c>
      <c r="P508" s="2117"/>
      <c r="Q508" s="2117"/>
      <c r="R508" s="236"/>
      <c r="Y508" s="236"/>
      <c r="Z508" s="236"/>
      <c r="AA508" s="236"/>
      <c r="AB508" s="236"/>
      <c r="AC508" s="236"/>
      <c r="AD508" s="236"/>
      <c r="AE508" s="236"/>
      <c r="AF508" s="236"/>
      <c r="AG508" s="236"/>
      <c r="AH508" s="236"/>
      <c r="AI508" s="236"/>
      <c r="AJ508" s="236"/>
      <c r="AK508" s="236"/>
      <c r="AL508" s="236"/>
      <c r="AM508" s="236"/>
      <c r="AN508" s="236"/>
      <c r="AO508" s="236"/>
      <c r="AP508" s="236"/>
      <c r="AQ508" s="236"/>
      <c r="AR508" s="236"/>
      <c r="AS508" s="236"/>
      <c r="AT508" s="236"/>
      <c r="AU508" s="236"/>
      <c r="AV508" s="236"/>
      <c r="AW508" s="236"/>
      <c r="AX508" s="236"/>
      <c r="AY508" s="236"/>
      <c r="AZ508" s="236"/>
      <c r="BB508" s="412"/>
      <c r="BY508" s="236"/>
      <c r="BZ508" s="236"/>
      <c r="CA508" s="236"/>
      <c r="CB508" s="236"/>
      <c r="CC508" s="236"/>
      <c r="CD508" s="236"/>
      <c r="CE508" s="236"/>
      <c r="CF508" s="236"/>
      <c r="CG508" s="236"/>
      <c r="CH508" s="236"/>
      <c r="CI508" s="236"/>
      <c r="CJ508" s="236"/>
      <c r="CK508" s="236"/>
      <c r="CL508" s="236"/>
      <c r="CM508" s="236"/>
      <c r="CN508" s="236"/>
      <c r="CO508" s="236"/>
      <c r="CP508" s="236"/>
      <c r="CQ508" s="236"/>
      <c r="CR508" s="236"/>
      <c r="CS508" s="236"/>
      <c r="CT508" s="236"/>
      <c r="CU508" s="236"/>
      <c r="CV508" s="236"/>
      <c r="CW508" s="236"/>
      <c r="CX508" s="236"/>
      <c r="CY508" s="236"/>
      <c r="CZ508" s="236"/>
    </row>
    <row r="509" s="235" customFormat="true" ht="25.15" customHeight="true" x14ac:dyDescent="0.2">
      <c r="A509" s="412"/>
      <c r="B509" s="412"/>
      <c r="C509" s="2635"/>
      <c r="D509" s="2634"/>
      <c r="E509" s="2117"/>
      <c r="F509" s="2117"/>
      <c r="G509" s="2117"/>
      <c r="H509" s="2614" t="s">
        <v>400</v>
      </c>
      <c r="I509" s="2614"/>
      <c r="J509" s="2142">
        <v>8.679269374682215E-2</v>
      </c>
      <c r="K509" s="2117"/>
      <c r="L509" s="2117"/>
      <c r="M509" s="2614" t="s">
        <v>454</v>
      </c>
      <c r="N509" s="2614"/>
      <c r="O509" s="2143">
        <v>3.83921664140012E-3</v>
      </c>
      <c r="P509" s="2117"/>
      <c r="Q509" s="2117"/>
      <c r="R509" s="236"/>
      <c r="Y509" s="236"/>
      <c r="Z509" s="236"/>
      <c r="AA509" s="236"/>
      <c r="AB509" s="236"/>
      <c r="AC509" s="236"/>
      <c r="AD509" s="236"/>
      <c r="AE509" s="236"/>
      <c r="AF509" s="236"/>
      <c r="AG509" s="236"/>
      <c r="AH509" s="236"/>
      <c r="AI509" s="236"/>
      <c r="AJ509" s="236"/>
      <c r="AK509" s="236"/>
      <c r="AL509" s="236"/>
      <c r="AM509" s="236"/>
      <c r="AN509" s="236"/>
      <c r="AO509" s="236"/>
      <c r="AP509" s="236"/>
      <c r="AQ509" s="236"/>
      <c r="AR509" s="236"/>
      <c r="AS509" s="236"/>
      <c r="AT509" s="236"/>
      <c r="AU509" s="236"/>
      <c r="AV509" s="236"/>
      <c r="AW509" s="236"/>
      <c r="AX509" s="236"/>
      <c r="AY509" s="236"/>
      <c r="AZ509" s="236"/>
      <c r="BB509" s="412"/>
      <c r="BY509" s="236"/>
      <c r="BZ509" s="236"/>
      <c r="CA509" s="236"/>
      <c r="CB509" s="236"/>
      <c r="CC509" s="236"/>
      <c r="CD509" s="236"/>
      <c r="CE509" s="236"/>
      <c r="CF509" s="236"/>
      <c r="CG509" s="236"/>
      <c r="CH509" s="236"/>
      <c r="CI509" s="236"/>
      <c r="CJ509" s="236"/>
      <c r="CK509" s="236"/>
      <c r="CL509" s="236"/>
      <c r="CM509" s="236"/>
      <c r="CN509" s="236"/>
      <c r="CO509" s="236"/>
      <c r="CP509" s="236"/>
      <c r="CQ509" s="236"/>
      <c r="CR509" s="236"/>
      <c r="CS509" s="236"/>
      <c r="CT509" s="236"/>
      <c r="CU509" s="236"/>
      <c r="CV509" s="236"/>
      <c r="CW509" s="236"/>
      <c r="CX509" s="236"/>
      <c r="CY509" s="236"/>
      <c r="CZ509" s="236"/>
    </row>
    <row r="510" s="235" customFormat="true" ht="25.15" customHeight="true" x14ac:dyDescent="0.2">
      <c r="A510" s="412"/>
      <c r="B510" s="412"/>
      <c r="C510" s="2636" t="s">
        <v>241</v>
      </c>
      <c r="D510" s="2614"/>
      <c r="E510" s="2614"/>
      <c r="F510" s="2117"/>
      <c r="G510" s="2117"/>
      <c r="H510" s="2614" t="s">
        <v>402</v>
      </c>
      <c r="I510" s="2614"/>
      <c r="J510" s="2142">
        <v>8.5286670973102052E-2</v>
      </c>
      <c r="K510" s="2117"/>
      <c r="L510" s="2117"/>
      <c r="M510" s="2614" t="s">
        <v>465</v>
      </c>
      <c r="N510" s="2614"/>
      <c r="O510" s="2143">
        <v>1.6645050518990898E-3</v>
      </c>
      <c r="P510" s="2117"/>
      <c r="Q510" s="2117"/>
      <c r="R510" s="236"/>
      <c r="Y510" s="236"/>
      <c r="Z510" s="236"/>
      <c r="AA510" s="236"/>
      <c r="AB510" s="236"/>
      <c r="AC510" s="236"/>
      <c r="AD510" s="236"/>
      <c r="AE510" s="236"/>
      <c r="AF510" s="236"/>
      <c r="AG510" s="236"/>
      <c r="AH510" s="236"/>
      <c r="AI510" s="236"/>
      <c r="AJ510" s="236"/>
      <c r="AK510" s="236"/>
      <c r="AL510" s="236"/>
      <c r="AM510" s="236"/>
      <c r="AN510" s="236"/>
      <c r="AO510" s="236"/>
      <c r="AP510" s="236"/>
      <c r="AQ510" s="236"/>
      <c r="AR510" s="236"/>
      <c r="AS510" s="236"/>
      <c r="AT510" s="236"/>
      <c r="AU510" s="236"/>
      <c r="AV510" s="236"/>
      <c r="AW510" s="236"/>
      <c r="AX510" s="236"/>
      <c r="AY510" s="236"/>
      <c r="AZ510" s="236"/>
      <c r="BB510" s="412"/>
      <c r="BY510" s="236"/>
      <c r="BZ510" s="236"/>
      <c r="CA510" s="236"/>
      <c r="CB510" s="236"/>
      <c r="CC510" s="236"/>
      <c r="CD510" s="236"/>
      <c r="CE510" s="236"/>
      <c r="CF510" s="236"/>
      <c r="CG510" s="236"/>
      <c r="CH510" s="236"/>
      <c r="CI510" s="236"/>
      <c r="CJ510" s="236"/>
      <c r="CK510" s="236"/>
      <c r="CL510" s="236"/>
      <c r="CM510" s="236"/>
      <c r="CN510" s="236"/>
      <c r="CO510" s="236"/>
      <c r="CP510" s="236"/>
      <c r="CQ510" s="236"/>
      <c r="CR510" s="236"/>
      <c r="CS510" s="236"/>
      <c r="CT510" s="236"/>
      <c r="CU510" s="236"/>
      <c r="CV510" s="236"/>
      <c r="CW510" s="236"/>
      <c r="CX510" s="236"/>
      <c r="CY510" s="236"/>
      <c r="CZ510" s="236"/>
    </row>
    <row r="511" s="235" customFormat="true" ht="25.15" customHeight="true" x14ac:dyDescent="0.2">
      <c r="A511" s="412"/>
      <c r="B511" s="412"/>
      <c r="C511" s="2636" t="s">
        <v>182</v>
      </c>
      <c r="D511" s="2614"/>
      <c r="E511" s="2151" t="s">
        <v>242</v>
      </c>
      <c r="F511" s="2117"/>
      <c r="G511" s="2117"/>
      <c r="H511" s="2614" t="s">
        <v>493</v>
      </c>
      <c r="I511" s="2614"/>
      <c r="J511" s="2149">
        <v>1.4839753557430526E-7</v>
      </c>
      <c r="K511" s="2117"/>
      <c r="L511" s="2117"/>
      <c r="M511" s="2614" t="s">
        <v>484</v>
      </c>
      <c r="N511" s="2614"/>
      <c r="O511" s="2143">
        <v>2.613865893010645E-4</v>
      </c>
      <c r="P511" s="2117"/>
      <c r="Q511" s="2117"/>
      <c r="R511" s="236"/>
      <c r="Y511" s="236"/>
      <c r="Z511" s="236"/>
      <c r="AA511" s="236"/>
      <c r="AB511" s="236"/>
      <c r="AC511" s="236"/>
      <c r="AD511" s="236"/>
      <c r="AE511" s="236"/>
      <c r="AF511" s="236"/>
      <c r="AG511" s="236"/>
      <c r="AH511" s="236"/>
      <c r="AI511" s="236"/>
      <c r="AJ511" s="236"/>
      <c r="AK511" s="236"/>
      <c r="AL511" s="236"/>
      <c r="AM511" s="236"/>
      <c r="AN511" s="236"/>
      <c r="AO511" s="236"/>
      <c r="AP511" s="236"/>
      <c r="AQ511" s="236"/>
      <c r="AR511" s="236"/>
      <c r="AS511" s="236"/>
      <c r="AT511" s="236"/>
      <c r="AU511" s="236"/>
      <c r="AV511" s="236"/>
      <c r="AW511" s="236"/>
      <c r="AX511" s="236"/>
      <c r="AY511" s="236"/>
      <c r="AZ511" s="236"/>
      <c r="BB511" s="412"/>
      <c r="BY511" s="236"/>
      <c r="BZ511" s="236"/>
      <c r="CA511" s="236"/>
      <c r="CB511" s="236"/>
      <c r="CC511" s="236"/>
      <c r="CD511" s="236"/>
      <c r="CE511" s="236"/>
      <c r="CF511" s="236"/>
      <c r="CG511" s="236"/>
      <c r="CH511" s="236"/>
      <c r="CI511" s="236"/>
      <c r="CJ511" s="236"/>
      <c r="CK511" s="236"/>
      <c r="CL511" s="236"/>
      <c r="CM511" s="236"/>
      <c r="CN511" s="236"/>
      <c r="CO511" s="236"/>
      <c r="CP511" s="236"/>
      <c r="CQ511" s="236"/>
      <c r="CR511" s="236"/>
      <c r="CS511" s="236"/>
      <c r="CT511" s="236"/>
      <c r="CU511" s="236"/>
      <c r="CV511" s="236"/>
      <c r="CW511" s="236"/>
      <c r="CX511" s="236"/>
      <c r="CY511" s="236"/>
      <c r="CZ511" s="236"/>
    </row>
    <row r="512" s="235" customFormat="true" ht="25.15" customHeight="true" x14ac:dyDescent="0.2">
      <c r="A512" s="412"/>
      <c r="B512" s="412"/>
      <c r="C512" s="2636" t="s">
        <v>452</v>
      </c>
      <c r="D512" s="2614"/>
      <c r="E512" s="2138">
        <v>6.8036759348222477E-3</v>
      </c>
      <c r="F512" s="2117"/>
      <c r="G512" s="2117"/>
      <c r="H512" s="2614" t="s">
        <v>485</v>
      </c>
      <c r="I512" s="2614"/>
      <c r="J512" s="2149">
        <v>7.1445173011754016E-5</v>
      </c>
      <c r="K512" s="2117"/>
      <c r="L512" s="2117"/>
      <c r="M512" s="2614" t="s">
        <v>483</v>
      </c>
      <c r="N512" s="2614"/>
      <c r="O512" s="2150">
        <v>5.2154601004474821E-5</v>
      </c>
      <c r="P512" s="2117"/>
      <c r="Q512" s="2117"/>
      <c r="R512" s="236"/>
      <c r="Y512" s="236"/>
      <c r="Z512" s="236"/>
      <c r="AA512" s="236"/>
      <c r="AB512" s="236"/>
      <c r="AC512" s="236"/>
      <c r="AD512" s="236"/>
      <c r="AE512" s="236"/>
      <c r="AF512" s="236"/>
      <c r="AG512" s="236"/>
      <c r="AH512" s="236"/>
      <c r="AI512" s="236"/>
      <c r="AJ512" s="236"/>
      <c r="AK512" s="236"/>
      <c r="AL512" s="236"/>
      <c r="AM512" s="236"/>
      <c r="AN512" s="236"/>
      <c r="AO512" s="236"/>
      <c r="AP512" s="236"/>
      <c r="AQ512" s="236"/>
      <c r="AR512" s="236"/>
      <c r="AS512" s="236"/>
      <c r="AT512" s="236"/>
      <c r="AU512" s="236"/>
      <c r="AV512" s="236"/>
      <c r="AW512" s="236"/>
      <c r="AX512" s="236"/>
      <c r="AY512" s="236"/>
      <c r="AZ512" s="236"/>
      <c r="BB512" s="412"/>
      <c r="BY512" s="236"/>
      <c r="BZ512" s="236"/>
      <c r="CA512" s="236"/>
      <c r="CB512" s="236"/>
      <c r="CC512" s="236"/>
      <c r="CD512" s="236"/>
      <c r="CE512" s="236"/>
      <c r="CF512" s="236"/>
      <c r="CG512" s="236"/>
      <c r="CH512" s="236"/>
      <c r="CI512" s="236"/>
      <c r="CJ512" s="236"/>
      <c r="CK512" s="236"/>
      <c r="CL512" s="236"/>
      <c r="CM512" s="236"/>
      <c r="CN512" s="236"/>
      <c r="CO512" s="236"/>
      <c r="CP512" s="236"/>
      <c r="CQ512" s="236"/>
      <c r="CR512" s="236"/>
      <c r="CS512" s="236"/>
      <c r="CT512" s="236"/>
      <c r="CU512" s="236"/>
      <c r="CV512" s="236"/>
      <c r="CW512" s="236"/>
      <c r="CX512" s="236"/>
      <c r="CY512" s="236"/>
      <c r="CZ512" s="236"/>
    </row>
    <row r="513" s="235" customFormat="true" ht="25.15" customHeight="true" x14ac:dyDescent="0.2">
      <c r="A513" s="412"/>
      <c r="B513" s="412"/>
      <c r="C513" s="2637" t="s">
        <v>492</v>
      </c>
      <c r="D513" s="2614"/>
      <c r="E513" s="2152">
        <v>3.6980247323556832E-5</v>
      </c>
      <c r="F513" s="2117"/>
      <c r="G513" s="2117"/>
      <c r="H513" s="2614" t="s">
        <v>465</v>
      </c>
      <c r="I513" s="2614"/>
      <c r="J513" s="2142">
        <v>3.084197806190201E-4</v>
      </c>
      <c r="K513" s="2117"/>
      <c r="L513" s="2117"/>
      <c r="M513" s="2614" t="s">
        <v>480</v>
      </c>
      <c r="N513" s="2614"/>
      <c r="O513" s="2143">
        <v>4.7426564827132505E-4</v>
      </c>
      <c r="P513" s="2117"/>
      <c r="Q513" s="2117"/>
      <c r="R513" s="236"/>
      <c r="Y513" s="236"/>
      <c r="Z513" s="236"/>
      <c r="AA513" s="236"/>
      <c r="AB513" s="236"/>
      <c r="AC513" s="236"/>
      <c r="AD513" s="236"/>
      <c r="AE513" s="236"/>
      <c r="AF513" s="236"/>
      <c r="AG513" s="236"/>
      <c r="AH513" s="236"/>
      <c r="AI513" s="236"/>
      <c r="AJ513" s="236"/>
      <c r="AK513" s="236"/>
      <c r="AL513" s="236"/>
      <c r="AM513" s="236"/>
      <c r="AN513" s="236"/>
      <c r="AO513" s="236"/>
      <c r="AP513" s="236"/>
      <c r="AQ513" s="236"/>
      <c r="AR513" s="236"/>
      <c r="AS513" s="236"/>
      <c r="AT513" s="236"/>
      <c r="AU513" s="236"/>
      <c r="AV513" s="236"/>
      <c r="AW513" s="236"/>
      <c r="AX513" s="236"/>
      <c r="AY513" s="236"/>
      <c r="AZ513" s="236"/>
      <c r="BB513" s="412"/>
      <c r="BY513" s="236"/>
      <c r="BZ513" s="236"/>
      <c r="CA513" s="236"/>
      <c r="CB513" s="236"/>
      <c r="CC513" s="236"/>
      <c r="CD513" s="236"/>
      <c r="CE513" s="236"/>
      <c r="CF513" s="236"/>
      <c r="CG513" s="236"/>
      <c r="CH513" s="236"/>
      <c r="CI513" s="236"/>
      <c r="CJ513" s="236"/>
      <c r="CK513" s="236"/>
      <c r="CL513" s="236"/>
      <c r="CM513" s="236"/>
      <c r="CN513" s="236"/>
      <c r="CO513" s="236"/>
      <c r="CP513" s="236"/>
      <c r="CQ513" s="236"/>
      <c r="CR513" s="236"/>
      <c r="CS513" s="236"/>
      <c r="CT513" s="236"/>
      <c r="CU513" s="236"/>
      <c r="CV513" s="236"/>
      <c r="CW513" s="236"/>
      <c r="CX513" s="236"/>
      <c r="CY513" s="236"/>
      <c r="CZ513" s="236"/>
    </row>
    <row r="514" s="235" customFormat="true" ht="25.15" customHeight="true" x14ac:dyDescent="0.2">
      <c r="A514" s="412"/>
      <c r="B514" s="412"/>
      <c r="C514" s="2638" t="s">
        <v>486</v>
      </c>
      <c r="D514" s="2614"/>
      <c r="E514" s="2141">
        <v>1.7695145376545797E-4</v>
      </c>
      <c r="F514" s="2117"/>
      <c r="G514" s="2117"/>
      <c r="H514" s="2614" t="s">
        <v>483</v>
      </c>
      <c r="I514" s="2614"/>
      <c r="J514" s="2149">
        <v>7.7320369964516432E-5</v>
      </c>
      <c r="K514" s="2117"/>
      <c r="L514" s="2117"/>
      <c r="M514" s="2614" t="s">
        <v>469</v>
      </c>
      <c r="N514" s="2614"/>
      <c r="O514" s="2150">
        <v>7.7652431373357642E-5</v>
      </c>
      <c r="P514" s="2117"/>
      <c r="Q514" s="2117"/>
      <c r="R514" s="236"/>
      <c r="Y514" s="236"/>
      <c r="Z514" s="236"/>
      <c r="AA514" s="236"/>
      <c r="AB514" s="236"/>
      <c r="AC514" s="236"/>
      <c r="AD514" s="236"/>
      <c r="AE514" s="236"/>
      <c r="AF514" s="236"/>
      <c r="AG514" s="236"/>
      <c r="AH514" s="236"/>
      <c r="AI514" s="236"/>
      <c r="AJ514" s="236"/>
      <c r="AK514" s="236"/>
      <c r="AL514" s="236"/>
      <c r="AM514" s="236"/>
      <c r="AN514" s="236"/>
      <c r="AO514" s="236"/>
      <c r="AP514" s="236"/>
      <c r="AQ514" s="236"/>
      <c r="AR514" s="236"/>
      <c r="AS514" s="236"/>
      <c r="AT514" s="236"/>
      <c r="AU514" s="236"/>
      <c r="AV514" s="236"/>
      <c r="AW514" s="236"/>
      <c r="AX514" s="236"/>
      <c r="AY514" s="236"/>
      <c r="AZ514" s="236"/>
      <c r="BB514" s="412"/>
      <c r="BY514" s="236"/>
      <c r="BZ514" s="236"/>
      <c r="CA514" s="236"/>
      <c r="CB514" s="236"/>
      <c r="CC514" s="236"/>
      <c r="CD514" s="236"/>
      <c r="CE514" s="236"/>
      <c r="CF514" s="236"/>
      <c r="CG514" s="236"/>
      <c r="CH514" s="236"/>
      <c r="CI514" s="236"/>
      <c r="CJ514" s="236"/>
      <c r="CK514" s="236"/>
      <c r="CL514" s="236"/>
      <c r="CM514" s="236"/>
      <c r="CN514" s="236"/>
      <c r="CO514" s="236"/>
      <c r="CP514" s="236"/>
      <c r="CQ514" s="236"/>
      <c r="CR514" s="236"/>
      <c r="CS514" s="236"/>
      <c r="CT514" s="236"/>
      <c r="CU514" s="236"/>
      <c r="CV514" s="236"/>
      <c r="CW514" s="236"/>
      <c r="CX514" s="236"/>
      <c r="CY514" s="236"/>
      <c r="CZ514" s="236"/>
    </row>
    <row r="515" s="235" customFormat="true" ht="25.15" customHeight="true" x14ac:dyDescent="0.2">
      <c r="A515" s="412"/>
      <c r="B515" s="412"/>
      <c r="C515" s="2622" t="s">
        <v>400</v>
      </c>
      <c r="D515" s="2614"/>
      <c r="E515" s="2141">
        <v>0.24609756293735244</v>
      </c>
      <c r="F515" s="2117"/>
      <c r="G515" s="2117"/>
      <c r="H515" s="2614" t="s">
        <v>480</v>
      </c>
      <c r="I515" s="2614"/>
      <c r="J515" s="2149">
        <v>3.7280795606616851E-6</v>
      </c>
      <c r="K515" s="2117"/>
      <c r="L515" s="2117"/>
      <c r="M515" s="2614" t="s">
        <v>463</v>
      </c>
      <c r="N515" s="2614"/>
      <c r="O515" s="2143">
        <v>2.50947985112453E-3</v>
      </c>
      <c r="P515" s="2117"/>
      <c r="Q515" s="2117"/>
      <c r="R515" s="236"/>
      <c r="Y515" s="236"/>
      <c r="Z515" s="236"/>
      <c r="AA515" s="236"/>
      <c r="AB515" s="236"/>
      <c r="AC515" s="236"/>
      <c r="AD515" s="236"/>
      <c r="AE515" s="236"/>
      <c r="AF515" s="236"/>
      <c r="AG515" s="236"/>
      <c r="AH515" s="236"/>
      <c r="AI515" s="236"/>
      <c r="AJ515" s="236"/>
      <c r="AK515" s="236"/>
      <c r="AL515" s="236"/>
      <c r="AM515" s="236"/>
      <c r="AN515" s="236"/>
      <c r="AO515" s="236"/>
      <c r="AP515" s="236"/>
      <c r="AQ515" s="236"/>
      <c r="AR515" s="236"/>
      <c r="AS515" s="236"/>
      <c r="AT515" s="236"/>
      <c r="AU515" s="236"/>
      <c r="AV515" s="236"/>
      <c r="AW515" s="236"/>
      <c r="AX515" s="236"/>
      <c r="AY515" s="236"/>
      <c r="AZ515" s="236"/>
      <c r="BB515" s="412"/>
      <c r="BY515" s="236"/>
      <c r="BZ515" s="236"/>
      <c r="CA515" s="236"/>
      <c r="CB515" s="236"/>
      <c r="CC515" s="236"/>
      <c r="CD515" s="236"/>
      <c r="CE515" s="236"/>
      <c r="CF515" s="236"/>
      <c r="CG515" s="236"/>
      <c r="CH515" s="236"/>
      <c r="CI515" s="236"/>
      <c r="CJ515" s="236"/>
      <c r="CK515" s="236"/>
      <c r="CL515" s="236"/>
      <c r="CM515" s="236"/>
      <c r="CN515" s="236"/>
      <c r="CO515" s="236"/>
      <c r="CP515" s="236"/>
      <c r="CQ515" s="236"/>
      <c r="CR515" s="236"/>
      <c r="CS515" s="236"/>
      <c r="CT515" s="236"/>
      <c r="CU515" s="236"/>
      <c r="CV515" s="236"/>
      <c r="CW515" s="236"/>
      <c r="CX515" s="236"/>
      <c r="CY515" s="236"/>
      <c r="CZ515" s="236"/>
    </row>
    <row r="516" s="235" customFormat="true" ht="25.15" customHeight="true" x14ac:dyDescent="0.2">
      <c r="A516" s="412"/>
      <c r="B516" s="412"/>
      <c r="C516" s="2613" t="s">
        <v>402</v>
      </c>
      <c r="D516" s="2614"/>
      <c r="E516" s="2141">
        <v>0.24039917086771914</v>
      </c>
      <c r="F516" s="2117"/>
      <c r="G516" s="2117"/>
      <c r="H516" s="2614" t="s">
        <v>469</v>
      </c>
      <c r="I516" s="2614"/>
      <c r="J516" s="2142">
        <v>3.5788081817020269E-4</v>
      </c>
      <c r="K516" s="2117"/>
      <c r="L516" s="2117"/>
      <c r="M516" s="2614" t="s">
        <v>476</v>
      </c>
      <c r="N516" s="2614"/>
      <c r="O516" s="2150">
        <v>2.9901345235263636E-5</v>
      </c>
      <c r="P516" s="2117"/>
      <c r="Q516" s="2117"/>
      <c r="R516" s="236"/>
      <c r="Y516" s="236"/>
      <c r="Z516" s="236"/>
      <c r="AA516" s="236"/>
      <c r="AB516" s="236"/>
      <c r="AC516" s="236"/>
      <c r="AD516" s="236"/>
      <c r="AE516" s="236"/>
      <c r="AF516" s="236"/>
      <c r="AG516" s="236"/>
      <c r="AH516" s="236"/>
      <c r="AI516" s="236"/>
      <c r="AJ516" s="236"/>
      <c r="AK516" s="236"/>
      <c r="AL516" s="236"/>
      <c r="AM516" s="236"/>
      <c r="AN516" s="236"/>
      <c r="AO516" s="236"/>
      <c r="AP516" s="236"/>
      <c r="AQ516" s="236"/>
      <c r="AR516" s="236"/>
      <c r="AS516" s="236"/>
      <c r="AT516" s="236"/>
      <c r="AU516" s="236"/>
      <c r="AV516" s="236"/>
      <c r="AW516" s="236"/>
      <c r="AX516" s="236"/>
      <c r="AY516" s="236"/>
      <c r="AZ516" s="236"/>
      <c r="BB516" s="412"/>
      <c r="BY516" s="236"/>
      <c r="BZ516" s="236"/>
      <c r="CA516" s="236"/>
      <c r="CB516" s="236"/>
      <c r="CC516" s="236"/>
      <c r="CD516" s="236"/>
      <c r="CE516" s="236"/>
      <c r="CF516" s="236"/>
      <c r="CG516" s="236"/>
      <c r="CH516" s="236"/>
      <c r="CI516" s="236"/>
      <c r="CJ516" s="236"/>
      <c r="CK516" s="236"/>
      <c r="CL516" s="236"/>
      <c r="CM516" s="236"/>
      <c r="CN516" s="236"/>
      <c r="CO516" s="236"/>
      <c r="CP516" s="236"/>
      <c r="CQ516" s="236"/>
      <c r="CR516" s="236"/>
      <c r="CS516" s="236"/>
      <c r="CT516" s="236"/>
      <c r="CU516" s="236"/>
      <c r="CV516" s="236"/>
      <c r="CW516" s="236"/>
      <c r="CX516" s="236"/>
      <c r="CY516" s="236"/>
      <c r="CZ516" s="236"/>
    </row>
    <row r="517" s="235" customFormat="true" ht="25.15" customHeight="true" x14ac:dyDescent="0.2">
      <c r="A517" s="412"/>
      <c r="B517" s="412"/>
      <c r="C517" s="2613" t="s">
        <v>493</v>
      </c>
      <c r="D517" s="2614"/>
      <c r="E517" s="2152">
        <v>6.7391094787327475E-5</v>
      </c>
      <c r="F517" s="2117"/>
      <c r="G517" s="2117"/>
      <c r="H517" s="2614" t="s">
        <v>463</v>
      </c>
      <c r="I517" s="2614"/>
      <c r="J517" s="2149">
        <v>3.113112940315142E-5</v>
      </c>
      <c r="K517" s="2117"/>
      <c r="L517" s="2117"/>
      <c r="M517" s="2614" t="s">
        <v>475</v>
      </c>
      <c r="N517" s="2614"/>
      <c r="O517" s="2143">
        <v>8.4418689242583508E-4</v>
      </c>
      <c r="P517" s="2117"/>
      <c r="Q517" s="2117"/>
      <c r="R517" s="236"/>
      <c r="Y517" s="236"/>
      <c r="Z517" s="236"/>
      <c r="AA517" s="236"/>
      <c r="AB517" s="236"/>
      <c r="AC517" s="236"/>
      <c r="AD517" s="236"/>
      <c r="AE517" s="236"/>
      <c r="AF517" s="236"/>
      <c r="AG517" s="236"/>
      <c r="AH517" s="236"/>
      <c r="AI517" s="236"/>
      <c r="AJ517" s="236"/>
      <c r="AK517" s="236"/>
      <c r="AL517" s="236"/>
      <c r="AM517" s="236"/>
      <c r="AN517" s="236"/>
      <c r="AO517" s="236"/>
      <c r="AP517" s="236"/>
      <c r="AQ517" s="236"/>
      <c r="AR517" s="236"/>
      <c r="AS517" s="236"/>
      <c r="AT517" s="236"/>
      <c r="AU517" s="236"/>
      <c r="AV517" s="236"/>
      <c r="AW517" s="236"/>
      <c r="AX517" s="236"/>
      <c r="AY517" s="236"/>
      <c r="AZ517" s="236"/>
      <c r="BB517" s="412"/>
      <c r="BY517" s="236"/>
      <c r="BZ517" s="236"/>
      <c r="CA517" s="236"/>
      <c r="CB517" s="236"/>
      <c r="CC517" s="236"/>
      <c r="CD517" s="236"/>
      <c r="CE517" s="236"/>
      <c r="CF517" s="236"/>
      <c r="CG517" s="236"/>
      <c r="CH517" s="236"/>
      <c r="CI517" s="236"/>
      <c r="CJ517" s="236"/>
      <c r="CK517" s="236"/>
      <c r="CL517" s="236"/>
      <c r="CM517" s="236"/>
      <c r="CN517" s="236"/>
      <c r="CO517" s="236"/>
      <c r="CP517" s="236"/>
      <c r="CQ517" s="236"/>
      <c r="CR517" s="236"/>
      <c r="CS517" s="236"/>
      <c r="CT517" s="236"/>
      <c r="CU517" s="236"/>
      <c r="CV517" s="236"/>
      <c r="CW517" s="236"/>
      <c r="CX517" s="236"/>
      <c r="CY517" s="236"/>
      <c r="CZ517" s="236"/>
    </row>
    <row r="518" s="235" customFormat="true" ht="25.15" customHeight="true" x14ac:dyDescent="0.2">
      <c r="A518" s="412"/>
      <c r="B518" s="412"/>
      <c r="C518" s="2613" t="s">
        <v>485</v>
      </c>
      <c r="D518" s="2614"/>
      <c r="E518" s="2141">
        <v>1.4521537484580335E-4</v>
      </c>
      <c r="F518" s="2117"/>
      <c r="G518" s="2117"/>
      <c r="H518" s="2614" t="s">
        <v>476</v>
      </c>
      <c r="I518" s="2614"/>
      <c r="J518" s="2142">
        <v>1.8946248063934462E-4</v>
      </c>
      <c r="K518" s="2117"/>
      <c r="L518" s="2117"/>
      <c r="M518" s="2614" t="s">
        <v>451</v>
      </c>
      <c r="N518" s="2614"/>
      <c r="O518" s="2143">
        <v>4.5536039719681629E-3</v>
      </c>
      <c r="P518" s="2117"/>
      <c r="Q518" s="2117"/>
      <c r="R518" s="236"/>
      <c r="Y518" s="236"/>
      <c r="Z518" s="236"/>
      <c r="AA518" s="236"/>
      <c r="AB518" s="236"/>
      <c r="AC518" s="236"/>
      <c r="AD518" s="236"/>
      <c r="AE518" s="236"/>
      <c r="AF518" s="236"/>
      <c r="AG518" s="236"/>
      <c r="AH518" s="236"/>
      <c r="AI518" s="236"/>
      <c r="AJ518" s="236"/>
      <c r="AK518" s="236"/>
      <c r="AL518" s="236"/>
      <c r="AM518" s="236"/>
      <c r="AN518" s="236"/>
      <c r="AO518" s="236"/>
      <c r="AP518" s="236"/>
      <c r="AQ518" s="236"/>
      <c r="AR518" s="236"/>
      <c r="AS518" s="236"/>
      <c r="AT518" s="236"/>
      <c r="AU518" s="236"/>
      <c r="AV518" s="236"/>
      <c r="AW518" s="236"/>
      <c r="AX518" s="236"/>
      <c r="AY518" s="236"/>
      <c r="AZ518" s="236"/>
      <c r="BB518" s="412"/>
      <c r="BY518" s="236"/>
      <c r="BZ518" s="236"/>
      <c r="CA518" s="236"/>
      <c r="CB518" s="236"/>
      <c r="CC518" s="236"/>
      <c r="CD518" s="236"/>
      <c r="CE518" s="236"/>
      <c r="CF518" s="236"/>
      <c r="CG518" s="236"/>
      <c r="CH518" s="236"/>
      <c r="CI518" s="236"/>
      <c r="CJ518" s="236"/>
      <c r="CK518" s="236"/>
      <c r="CL518" s="236"/>
      <c r="CM518" s="236"/>
      <c r="CN518" s="236"/>
      <c r="CO518" s="236"/>
      <c r="CP518" s="236"/>
      <c r="CQ518" s="236"/>
      <c r="CR518" s="236"/>
      <c r="CS518" s="236"/>
      <c r="CT518" s="236"/>
      <c r="CU518" s="236"/>
      <c r="CV518" s="236"/>
      <c r="CW518" s="236"/>
      <c r="CX518" s="236"/>
      <c r="CY518" s="236"/>
      <c r="CZ518" s="236"/>
    </row>
    <row r="519" s="235" customFormat="true" ht="25.15" customHeight="true" x14ac:dyDescent="0.2">
      <c r="A519" s="412"/>
      <c r="B519" s="412"/>
      <c r="C519" s="2613" t="s">
        <v>454</v>
      </c>
      <c r="D519" s="2614"/>
      <c r="E519" s="2141">
        <v>3.7776169378790471E-3</v>
      </c>
      <c r="F519" s="2117"/>
      <c r="G519" s="2117"/>
      <c r="H519" s="2614" t="s">
        <v>475</v>
      </c>
      <c r="I519" s="2614"/>
      <c r="J519" s="2149">
        <v>4.8406813456608251E-6</v>
      </c>
      <c r="K519" s="2117"/>
      <c r="L519" s="2117"/>
      <c r="M519" s="2614" t="s">
        <v>458</v>
      </c>
      <c r="N519" s="2614"/>
      <c r="O519" s="2143">
        <v>2.8721467238052665E-3</v>
      </c>
      <c r="P519" s="2117"/>
      <c r="Q519" s="2117"/>
      <c r="R519" s="236"/>
      <c r="Y519" s="236"/>
      <c r="Z519" s="236"/>
      <c r="AA519" s="236"/>
      <c r="AB519" s="236"/>
      <c r="AC519" s="236"/>
      <c r="AD519" s="236"/>
      <c r="AE519" s="236"/>
      <c r="AF519" s="236"/>
      <c r="AG519" s="236"/>
      <c r="AH519" s="236"/>
      <c r="AI519" s="236"/>
      <c r="AJ519" s="236"/>
      <c r="AK519" s="236"/>
      <c r="AL519" s="236"/>
      <c r="AM519" s="236"/>
      <c r="AN519" s="236"/>
      <c r="AO519" s="236"/>
      <c r="AP519" s="236"/>
      <c r="AQ519" s="236"/>
      <c r="AR519" s="236"/>
      <c r="AS519" s="236"/>
      <c r="AT519" s="236"/>
      <c r="AU519" s="236"/>
      <c r="AV519" s="236"/>
      <c r="AW519" s="236"/>
      <c r="AX519" s="236"/>
      <c r="AY519" s="236"/>
      <c r="AZ519" s="236"/>
      <c r="BB519" s="412"/>
      <c r="BY519" s="236"/>
      <c r="BZ519" s="236"/>
      <c r="CA519" s="236"/>
      <c r="CB519" s="236"/>
      <c r="CC519" s="236"/>
      <c r="CD519" s="236"/>
      <c r="CE519" s="236"/>
      <c r="CF519" s="236"/>
      <c r="CG519" s="236"/>
      <c r="CH519" s="236"/>
      <c r="CI519" s="236"/>
      <c r="CJ519" s="236"/>
      <c r="CK519" s="236"/>
      <c r="CL519" s="236"/>
      <c r="CM519" s="236"/>
      <c r="CN519" s="236"/>
      <c r="CO519" s="236"/>
      <c r="CP519" s="236"/>
      <c r="CQ519" s="236"/>
      <c r="CR519" s="236"/>
      <c r="CS519" s="236"/>
      <c r="CT519" s="236"/>
      <c r="CU519" s="236"/>
      <c r="CV519" s="236"/>
      <c r="CW519" s="236"/>
      <c r="CX519" s="236"/>
      <c r="CY519" s="236"/>
      <c r="CZ519" s="236"/>
    </row>
    <row r="520" s="235" customFormat="true" ht="25.15" customHeight="true" x14ac:dyDescent="0.2">
      <c r="A520" s="412"/>
      <c r="B520" s="412"/>
      <c r="C520" s="2613" t="s">
        <v>465</v>
      </c>
      <c r="D520" s="2614"/>
      <c r="E520" s="2141">
        <v>2.4185805097949975E-3</v>
      </c>
      <c r="F520" s="2117"/>
      <c r="G520" s="2117"/>
      <c r="H520" s="2614" t="s">
        <v>451</v>
      </c>
      <c r="I520" s="2614"/>
      <c r="J520" s="2142">
        <v>2.9082474514122207E-4</v>
      </c>
      <c r="K520" s="2117"/>
      <c r="L520" s="2117"/>
      <c r="M520" s="2614" t="s">
        <v>479</v>
      </c>
      <c r="N520" s="2614"/>
      <c r="O520" s="2143">
        <v>4.9321843717747653E-4</v>
      </c>
      <c r="P520" s="2117"/>
      <c r="Q520" s="2117"/>
      <c r="R520" s="236"/>
      <c r="Y520" s="236"/>
      <c r="Z520" s="236"/>
      <c r="AA520" s="236"/>
      <c r="AB520" s="236"/>
      <c r="AC520" s="236"/>
      <c r="AD520" s="236"/>
      <c r="AE520" s="236"/>
      <c r="AF520" s="236"/>
      <c r="AG520" s="236"/>
      <c r="AH520" s="236"/>
      <c r="AI520" s="236"/>
      <c r="AJ520" s="236"/>
      <c r="AK520" s="236"/>
      <c r="AL520" s="236"/>
      <c r="AM520" s="236"/>
      <c r="AN520" s="236"/>
      <c r="AO520" s="236"/>
      <c r="AP520" s="236"/>
      <c r="AQ520" s="236"/>
      <c r="AR520" s="236"/>
      <c r="AS520" s="236"/>
      <c r="AT520" s="236"/>
      <c r="AU520" s="236"/>
      <c r="AV520" s="236"/>
      <c r="AW520" s="236"/>
      <c r="AX520" s="236"/>
      <c r="AY520" s="236"/>
      <c r="AZ520" s="236"/>
      <c r="BB520" s="412"/>
      <c r="BY520" s="236"/>
      <c r="BZ520" s="236"/>
      <c r="CA520" s="236"/>
      <c r="CB520" s="236"/>
      <c r="CC520" s="236"/>
      <c r="CD520" s="236"/>
      <c r="CE520" s="236"/>
      <c r="CF520" s="236"/>
      <c r="CG520" s="236"/>
      <c r="CH520" s="236"/>
      <c r="CI520" s="236"/>
      <c r="CJ520" s="236"/>
      <c r="CK520" s="236"/>
      <c r="CL520" s="236"/>
      <c r="CM520" s="236"/>
      <c r="CN520" s="236"/>
      <c r="CO520" s="236"/>
      <c r="CP520" s="236"/>
      <c r="CQ520" s="236"/>
      <c r="CR520" s="236"/>
      <c r="CS520" s="236"/>
      <c r="CT520" s="236"/>
      <c r="CU520" s="236"/>
      <c r="CV520" s="236"/>
      <c r="CW520" s="236"/>
      <c r="CX520" s="236"/>
      <c r="CY520" s="236"/>
      <c r="CZ520" s="236"/>
    </row>
    <row r="521" s="235" customFormat="true" ht="25.15" customHeight="true" x14ac:dyDescent="0.2">
      <c r="A521" s="412"/>
      <c r="B521" s="412"/>
      <c r="C521" s="2613" t="s">
        <v>484</v>
      </c>
      <c r="D521" s="2614"/>
      <c r="E521" s="2152">
        <v>1.0398246465575592E-5</v>
      </c>
      <c r="F521" s="2117"/>
      <c r="G521" s="2117"/>
      <c r="H521" s="2614" t="s">
        <v>474</v>
      </c>
      <c r="I521" s="2614"/>
      <c r="J521" s="2142">
        <v>2.667186036451471E-4</v>
      </c>
      <c r="K521" s="2117"/>
      <c r="L521" s="2117"/>
      <c r="M521" s="2614" t="s">
        <v>455</v>
      </c>
      <c r="N521" s="2614"/>
      <c r="O521" s="2150">
        <v>1.5624059447115885E-5</v>
      </c>
      <c r="P521" s="2117"/>
      <c r="Q521" s="2117"/>
      <c r="R521" s="236"/>
      <c r="Y521" s="236"/>
      <c r="Z521" s="236"/>
      <c r="AA521" s="236"/>
      <c r="AB521" s="236"/>
      <c r="AC521" s="236"/>
      <c r="AD521" s="236"/>
      <c r="AE521" s="236"/>
      <c r="AF521" s="236"/>
      <c r="AG521" s="236"/>
      <c r="AH521" s="236"/>
      <c r="AI521" s="236"/>
      <c r="AJ521" s="236"/>
      <c r="AK521" s="236"/>
      <c r="AL521" s="236"/>
      <c r="AM521" s="236"/>
      <c r="AN521" s="236"/>
      <c r="AO521" s="236"/>
      <c r="AP521" s="236"/>
      <c r="AQ521" s="236"/>
      <c r="AR521" s="236"/>
      <c r="AS521" s="236"/>
      <c r="AT521" s="236"/>
      <c r="AU521" s="236"/>
      <c r="AV521" s="236"/>
      <c r="AW521" s="236"/>
      <c r="AX521" s="236"/>
      <c r="AY521" s="236"/>
      <c r="AZ521" s="236"/>
      <c r="BB521" s="412"/>
      <c r="BY521" s="236"/>
      <c r="BZ521" s="236"/>
      <c r="CA521" s="236"/>
      <c r="CB521" s="236"/>
      <c r="CC521" s="236"/>
      <c r="CD521" s="236"/>
      <c r="CE521" s="236"/>
      <c r="CF521" s="236"/>
      <c r="CG521" s="236"/>
      <c r="CH521" s="236"/>
      <c r="CI521" s="236"/>
      <c r="CJ521" s="236"/>
      <c r="CK521" s="236"/>
      <c r="CL521" s="236"/>
      <c r="CM521" s="236"/>
      <c r="CN521" s="236"/>
      <c r="CO521" s="236"/>
      <c r="CP521" s="236"/>
      <c r="CQ521" s="236"/>
      <c r="CR521" s="236"/>
      <c r="CS521" s="236"/>
      <c r="CT521" s="236"/>
      <c r="CU521" s="236"/>
      <c r="CV521" s="236"/>
      <c r="CW521" s="236"/>
      <c r="CX521" s="236"/>
      <c r="CY521" s="236"/>
      <c r="CZ521" s="236"/>
    </row>
    <row r="522" s="235" customFormat="true" ht="25.15" customHeight="true" x14ac:dyDescent="0.2">
      <c r="A522" s="412"/>
      <c r="B522" s="412"/>
      <c r="C522" s="2613" t="s">
        <v>483</v>
      </c>
      <c r="D522" s="2614"/>
      <c r="E522" s="2152">
        <v>7.3395213216790101E-5</v>
      </c>
      <c r="F522" s="2117"/>
      <c r="G522" s="2117"/>
      <c r="H522" s="2614" t="s">
        <v>481</v>
      </c>
      <c r="I522" s="2614"/>
      <c r="J522" s="2149">
        <v>7.9510476367739555E-5</v>
      </c>
      <c r="K522" s="2117"/>
      <c r="L522" s="2117"/>
      <c r="M522" s="2614" t="s">
        <v>461</v>
      </c>
      <c r="N522" s="2614"/>
      <c r="O522" s="2143">
        <v>7.3440143555246614E-4</v>
      </c>
      <c r="P522" s="2117"/>
      <c r="Q522" s="2117"/>
      <c r="R522" s="236"/>
      <c r="Y522" s="236"/>
      <c r="Z522" s="236"/>
      <c r="AA522" s="236"/>
      <c r="AB522" s="236"/>
      <c r="AC522" s="236"/>
      <c r="AD522" s="236"/>
      <c r="AE522" s="236"/>
      <c r="AF522" s="236"/>
      <c r="AG522" s="236"/>
      <c r="AH522" s="236"/>
      <c r="AI522" s="236"/>
      <c r="AJ522" s="236"/>
      <c r="AK522" s="236"/>
      <c r="AL522" s="236"/>
      <c r="AM522" s="236"/>
      <c r="AN522" s="236"/>
      <c r="AO522" s="236"/>
      <c r="AP522" s="236"/>
      <c r="AQ522" s="236"/>
      <c r="AR522" s="236"/>
      <c r="AS522" s="236"/>
      <c r="AT522" s="236"/>
      <c r="AU522" s="236"/>
      <c r="AV522" s="236"/>
      <c r="AW522" s="236"/>
      <c r="AX522" s="236"/>
      <c r="AY522" s="236"/>
      <c r="AZ522" s="236"/>
      <c r="BB522" s="412"/>
      <c r="BY522" s="236"/>
      <c r="BZ522" s="236"/>
      <c r="CA522" s="236"/>
      <c r="CB522" s="236"/>
      <c r="CC522" s="236"/>
      <c r="CD522" s="236"/>
      <c r="CE522" s="236"/>
      <c r="CF522" s="236"/>
      <c r="CG522" s="236"/>
      <c r="CH522" s="236"/>
      <c r="CI522" s="236"/>
      <c r="CJ522" s="236"/>
      <c r="CK522" s="236"/>
      <c r="CL522" s="236"/>
      <c r="CM522" s="236"/>
      <c r="CN522" s="236"/>
      <c r="CO522" s="236"/>
      <c r="CP522" s="236"/>
      <c r="CQ522" s="236"/>
      <c r="CR522" s="236"/>
      <c r="CS522" s="236"/>
      <c r="CT522" s="236"/>
      <c r="CU522" s="236"/>
      <c r="CV522" s="236"/>
      <c r="CW522" s="236"/>
      <c r="CX522" s="236"/>
      <c r="CY522" s="236"/>
      <c r="CZ522" s="236"/>
    </row>
    <row r="523" s="235" customFormat="true" ht="25.15" customHeight="true" x14ac:dyDescent="0.2">
      <c r="A523" s="412"/>
      <c r="B523" s="412"/>
      <c r="C523" s="2613" t="s">
        <v>480</v>
      </c>
      <c r="D523" s="2614"/>
      <c r="E523" s="2141">
        <v>3.3415380981533589E-4</v>
      </c>
      <c r="F523" s="2117"/>
      <c r="G523" s="2117"/>
      <c r="H523" s="2614" t="s">
        <v>458</v>
      </c>
      <c r="I523" s="2614"/>
      <c r="J523" s="2142">
        <v>1.0529645910703034E-3</v>
      </c>
      <c r="K523" s="2117"/>
      <c r="L523" s="2117"/>
      <c r="M523" s="2614" t="s">
        <v>453</v>
      </c>
      <c r="N523" s="2614"/>
      <c r="O523" s="2143">
        <v>4.2421368114584444E-3</v>
      </c>
      <c r="P523" s="2117"/>
      <c r="Q523" s="2117"/>
      <c r="R523" s="236"/>
      <c r="Y523" s="236"/>
      <c r="Z523" s="236"/>
      <c r="AA523" s="236"/>
      <c r="AB523" s="236"/>
      <c r="AC523" s="236"/>
      <c r="AD523" s="236"/>
      <c r="AE523" s="236"/>
      <c r="AF523" s="236"/>
      <c r="AG523" s="236"/>
      <c r="AH523" s="236"/>
      <c r="AI523" s="236"/>
      <c r="AJ523" s="236"/>
      <c r="AK523" s="236"/>
      <c r="AL523" s="236"/>
      <c r="AM523" s="236"/>
      <c r="AN523" s="236"/>
      <c r="AO523" s="236"/>
      <c r="AP523" s="236"/>
      <c r="AQ523" s="236"/>
      <c r="AR523" s="236"/>
      <c r="AS523" s="236"/>
      <c r="AT523" s="236"/>
      <c r="AU523" s="236"/>
      <c r="AV523" s="236"/>
      <c r="AW523" s="236"/>
      <c r="AX523" s="236"/>
      <c r="AY523" s="236"/>
      <c r="AZ523" s="236"/>
      <c r="BB523" s="412"/>
      <c r="BY523" s="236"/>
      <c r="BZ523" s="236"/>
      <c r="CA523" s="236"/>
      <c r="CB523" s="236"/>
      <c r="CC523" s="236"/>
      <c r="CD523" s="236"/>
      <c r="CE523" s="236"/>
      <c r="CF523" s="236"/>
      <c r="CG523" s="236"/>
      <c r="CH523" s="236"/>
      <c r="CI523" s="236"/>
      <c r="CJ523" s="236"/>
      <c r="CK523" s="236"/>
      <c r="CL523" s="236"/>
      <c r="CM523" s="236"/>
      <c r="CN523" s="236"/>
      <c r="CO523" s="236"/>
      <c r="CP523" s="236"/>
      <c r="CQ523" s="236"/>
      <c r="CR523" s="236"/>
      <c r="CS523" s="236"/>
      <c r="CT523" s="236"/>
      <c r="CU523" s="236"/>
      <c r="CV523" s="236"/>
      <c r="CW523" s="236"/>
      <c r="CX523" s="236"/>
      <c r="CY523" s="236"/>
      <c r="CZ523" s="236"/>
    </row>
    <row r="524" s="235" customFormat="true" ht="25.15" customHeight="true" x14ac:dyDescent="0.2">
      <c r="A524" s="412"/>
      <c r="B524" s="412"/>
      <c r="C524" s="2613" t="s">
        <v>469</v>
      </c>
      <c r="D524" s="2614"/>
      <c r="E524" s="2141">
        <v>1.3107080887251053E-4</v>
      </c>
      <c r="F524" s="2117"/>
      <c r="G524" s="2117"/>
      <c r="H524" s="2614" t="s">
        <v>455</v>
      </c>
      <c r="I524" s="2614"/>
      <c r="J524" s="2142">
        <v>4.7820653283439287E-3</v>
      </c>
      <c r="K524" s="2117"/>
      <c r="L524" s="2117"/>
      <c r="M524" s="2614" t="s">
        <v>447</v>
      </c>
      <c r="N524" s="2614"/>
      <c r="O524" s="2143">
        <v>9.3978023261294733E-4</v>
      </c>
      <c r="P524" s="2117"/>
      <c r="Q524" s="2117"/>
      <c r="R524" s="236"/>
      <c r="Y524" s="236"/>
      <c r="Z524" s="236"/>
      <c r="AA524" s="236"/>
      <c r="AB524" s="236"/>
      <c r="AC524" s="236"/>
      <c r="AD524" s="236"/>
      <c r="AE524" s="236"/>
      <c r="AF524" s="236"/>
      <c r="AG524" s="236"/>
      <c r="AH524" s="236"/>
      <c r="AI524" s="236"/>
      <c r="AJ524" s="236"/>
      <c r="AK524" s="236"/>
      <c r="AL524" s="236"/>
      <c r="AM524" s="236"/>
      <c r="AN524" s="236"/>
      <c r="AO524" s="236"/>
      <c r="AP524" s="236"/>
      <c r="AQ524" s="236"/>
      <c r="AR524" s="236"/>
      <c r="AS524" s="236"/>
      <c r="AT524" s="236"/>
      <c r="AU524" s="236"/>
      <c r="AV524" s="236"/>
      <c r="AW524" s="236"/>
      <c r="AX524" s="236"/>
      <c r="AY524" s="236"/>
      <c r="AZ524" s="236"/>
      <c r="BB524" s="412"/>
      <c r="BY524" s="236"/>
      <c r="BZ524" s="236"/>
      <c r="CA524" s="236"/>
      <c r="CB524" s="236"/>
      <c r="CC524" s="236"/>
      <c r="CD524" s="236"/>
      <c r="CE524" s="236"/>
      <c r="CF524" s="236"/>
      <c r="CG524" s="236"/>
      <c r="CH524" s="236"/>
      <c r="CI524" s="236"/>
      <c r="CJ524" s="236"/>
      <c r="CK524" s="236"/>
      <c r="CL524" s="236"/>
      <c r="CM524" s="236"/>
      <c r="CN524" s="236"/>
      <c r="CO524" s="236"/>
      <c r="CP524" s="236"/>
      <c r="CQ524" s="236"/>
      <c r="CR524" s="236"/>
      <c r="CS524" s="236"/>
      <c r="CT524" s="236"/>
      <c r="CU524" s="236"/>
      <c r="CV524" s="236"/>
      <c r="CW524" s="236"/>
      <c r="CX524" s="236"/>
      <c r="CY524" s="236"/>
      <c r="CZ524" s="236"/>
    </row>
    <row r="525" s="235" customFormat="true" ht="25.15" customHeight="true" x14ac:dyDescent="0.2">
      <c r="A525" s="412"/>
      <c r="B525" s="412"/>
      <c r="C525" s="2613" t="s">
        <v>463</v>
      </c>
      <c r="D525" s="2614"/>
      <c r="E525" s="2141">
        <v>1.6463699113135872E-4</v>
      </c>
      <c r="F525" s="2117"/>
      <c r="G525" s="2117"/>
      <c r="H525" s="2614" t="s">
        <v>461</v>
      </c>
      <c r="I525" s="2614"/>
      <c r="J525" s="2142">
        <v>1.8937240934004582E-3</v>
      </c>
      <c r="K525" s="2117"/>
      <c r="L525" s="2117"/>
      <c r="M525" s="2614" t="s">
        <v>450</v>
      </c>
      <c r="N525" s="2614"/>
      <c r="O525" s="2143">
        <v>5.1206310674187768E-3</v>
      </c>
      <c r="P525" s="2117"/>
      <c r="Q525" s="2117"/>
      <c r="R525" s="236"/>
      <c r="Y525" s="236"/>
      <c r="Z525" s="236"/>
      <c r="AA525" s="236"/>
      <c r="AB525" s="236"/>
      <c r="AC525" s="236"/>
      <c r="AD525" s="236"/>
      <c r="AE525" s="236"/>
      <c r="AF525" s="236"/>
      <c r="AG525" s="236"/>
      <c r="AH525" s="236"/>
      <c r="AI525" s="236"/>
      <c r="AJ525" s="236"/>
      <c r="AK525" s="236"/>
      <c r="AL525" s="236"/>
      <c r="AM525" s="236"/>
      <c r="AN525" s="236"/>
      <c r="AO525" s="236"/>
      <c r="AP525" s="236"/>
      <c r="AQ525" s="236"/>
      <c r="AR525" s="236"/>
      <c r="AS525" s="236"/>
      <c r="AT525" s="236"/>
      <c r="AU525" s="236"/>
      <c r="AV525" s="236"/>
      <c r="AW525" s="236"/>
      <c r="AX525" s="236"/>
      <c r="AY525" s="236"/>
      <c r="AZ525" s="236"/>
      <c r="BB525" s="412"/>
      <c r="BY525" s="236"/>
      <c r="BZ525" s="236"/>
      <c r="CA525" s="236"/>
      <c r="CB525" s="236"/>
      <c r="CC525" s="236"/>
      <c r="CD525" s="236"/>
      <c r="CE525" s="236"/>
      <c r="CF525" s="236"/>
      <c r="CG525" s="236"/>
      <c r="CH525" s="236"/>
      <c r="CI525" s="236"/>
      <c r="CJ525" s="236"/>
      <c r="CK525" s="236"/>
      <c r="CL525" s="236"/>
      <c r="CM525" s="236"/>
      <c r="CN525" s="236"/>
      <c r="CO525" s="236"/>
      <c r="CP525" s="236"/>
      <c r="CQ525" s="236"/>
      <c r="CR525" s="236"/>
      <c r="CS525" s="236"/>
      <c r="CT525" s="236"/>
      <c r="CU525" s="236"/>
      <c r="CV525" s="236"/>
      <c r="CW525" s="236"/>
      <c r="CX525" s="236"/>
      <c r="CY525" s="236"/>
      <c r="CZ525" s="236"/>
    </row>
    <row r="526" s="235" customFormat="true" ht="25.15" customHeight="true" x14ac:dyDescent="0.2">
      <c r="A526" s="412"/>
      <c r="B526" s="412"/>
      <c r="C526" s="2613" t="s">
        <v>476</v>
      </c>
      <c r="D526" s="2614"/>
      <c r="E526" s="2141">
        <v>1.1370606610392232E-3</v>
      </c>
      <c r="F526" s="2117"/>
      <c r="G526" s="2117"/>
      <c r="H526" s="2614" t="s">
        <v>453</v>
      </c>
      <c r="I526" s="2614"/>
      <c r="J526" s="2142">
        <v>1.8808577037015197E-4</v>
      </c>
      <c r="K526" s="2117"/>
      <c r="L526" s="2117"/>
      <c r="M526" s="2614" t="s">
        <v>456</v>
      </c>
      <c r="N526" s="2614"/>
      <c r="O526" s="2143">
        <v>3.6285497072190095E-3</v>
      </c>
      <c r="P526" s="2117"/>
      <c r="Q526" s="2117"/>
      <c r="R526" s="236"/>
      <c r="Y526" s="236"/>
      <c r="Z526" s="236"/>
      <c r="AA526" s="236"/>
      <c r="AB526" s="236"/>
      <c r="AC526" s="236"/>
      <c r="AD526" s="236"/>
      <c r="AE526" s="236"/>
      <c r="AF526" s="236"/>
      <c r="AG526" s="236"/>
      <c r="AH526" s="236"/>
      <c r="AI526" s="236"/>
      <c r="AJ526" s="236"/>
      <c r="AK526" s="236"/>
      <c r="AL526" s="236"/>
      <c r="AM526" s="236"/>
      <c r="AN526" s="236"/>
      <c r="AO526" s="236"/>
      <c r="AP526" s="236"/>
      <c r="AQ526" s="236"/>
      <c r="AR526" s="236"/>
      <c r="AS526" s="236"/>
      <c r="AT526" s="236"/>
      <c r="AU526" s="236"/>
      <c r="AV526" s="236"/>
      <c r="AW526" s="236"/>
      <c r="AX526" s="236"/>
      <c r="AY526" s="236"/>
      <c r="AZ526" s="236"/>
      <c r="BB526" s="412"/>
      <c r="BY526" s="236"/>
      <c r="BZ526" s="236"/>
      <c r="CA526" s="236"/>
      <c r="CB526" s="236"/>
      <c r="CC526" s="236"/>
      <c r="CD526" s="236"/>
      <c r="CE526" s="236"/>
      <c r="CF526" s="236"/>
      <c r="CG526" s="236"/>
      <c r="CH526" s="236"/>
      <c r="CI526" s="236"/>
      <c r="CJ526" s="236"/>
      <c r="CK526" s="236"/>
      <c r="CL526" s="236"/>
      <c r="CM526" s="236"/>
      <c r="CN526" s="236"/>
      <c r="CO526" s="236"/>
      <c r="CP526" s="236"/>
      <c r="CQ526" s="236"/>
      <c r="CR526" s="236"/>
      <c r="CS526" s="236"/>
      <c r="CT526" s="236"/>
      <c r="CU526" s="236"/>
      <c r="CV526" s="236"/>
      <c r="CW526" s="236"/>
      <c r="CX526" s="236"/>
      <c r="CY526" s="236"/>
      <c r="CZ526" s="236"/>
    </row>
    <row r="527" s="235" customFormat="true" ht="25.15" customHeight="true" x14ac:dyDescent="0.2">
      <c r="A527" s="412"/>
      <c r="B527" s="412"/>
      <c r="C527" s="2613" t="s">
        <v>475</v>
      </c>
      <c r="D527" s="2614"/>
      <c r="E527" s="2141">
        <v>5.1571497168085624E-4</v>
      </c>
      <c r="F527" s="2117"/>
      <c r="G527" s="2117"/>
      <c r="H527" s="2614" t="s">
        <v>447</v>
      </c>
      <c r="I527" s="2614"/>
      <c r="J527" s="2142">
        <v>8.244547729647585E-3</v>
      </c>
      <c r="K527" s="2117"/>
      <c r="L527" s="2117"/>
      <c r="M527" s="2614" t="s">
        <v>487</v>
      </c>
      <c r="N527" s="2614"/>
      <c r="O527" s="2143">
        <v>2.3883324452990688E-4</v>
      </c>
      <c r="P527" s="2117"/>
      <c r="Q527" s="2117"/>
      <c r="R527" s="236"/>
      <c r="Y527" s="236"/>
      <c r="Z527" s="236"/>
      <c r="AA527" s="236"/>
      <c r="AB527" s="236"/>
      <c r="AC527" s="236"/>
      <c r="AD527" s="236"/>
      <c r="AE527" s="236"/>
      <c r="AF527" s="236"/>
      <c r="AG527" s="236"/>
      <c r="AH527" s="236"/>
      <c r="AI527" s="236"/>
      <c r="AJ527" s="236"/>
      <c r="AK527" s="236"/>
      <c r="AL527" s="236"/>
      <c r="AM527" s="236"/>
      <c r="AN527" s="236"/>
      <c r="AO527" s="236"/>
      <c r="AP527" s="236"/>
      <c r="AQ527" s="236"/>
      <c r="AR527" s="236"/>
      <c r="AS527" s="236"/>
      <c r="AT527" s="236"/>
      <c r="AU527" s="236"/>
      <c r="AV527" s="236"/>
      <c r="AW527" s="236"/>
      <c r="AX527" s="236"/>
      <c r="AY527" s="236"/>
      <c r="AZ527" s="236"/>
      <c r="BB527" s="412"/>
      <c r="BY527" s="236"/>
      <c r="BZ527" s="236"/>
      <c r="CA527" s="236"/>
      <c r="CB527" s="236"/>
      <c r="CC527" s="236"/>
      <c r="CD527" s="236"/>
      <c r="CE527" s="236"/>
      <c r="CF527" s="236"/>
      <c r="CG527" s="236"/>
      <c r="CH527" s="236"/>
      <c r="CI527" s="236"/>
      <c r="CJ527" s="236"/>
      <c r="CK527" s="236"/>
      <c r="CL527" s="236"/>
      <c r="CM527" s="236"/>
      <c r="CN527" s="236"/>
      <c r="CO527" s="236"/>
      <c r="CP527" s="236"/>
      <c r="CQ527" s="236"/>
      <c r="CR527" s="236"/>
      <c r="CS527" s="236"/>
      <c r="CT527" s="236"/>
      <c r="CU527" s="236"/>
      <c r="CV527" s="236"/>
      <c r="CW527" s="236"/>
      <c r="CX527" s="236"/>
      <c r="CY527" s="236"/>
      <c r="CZ527" s="236"/>
    </row>
    <row r="528" s="235" customFormat="true" ht="25.15" customHeight="true" x14ac:dyDescent="0.2">
      <c r="A528" s="412"/>
      <c r="B528" s="412"/>
      <c r="C528" s="2613" t="s">
        <v>451</v>
      </c>
      <c r="D528" s="2614"/>
      <c r="E528" s="2141">
        <v>3.7496493921092148E-3</v>
      </c>
      <c r="F528" s="2117"/>
      <c r="G528" s="2117"/>
      <c r="H528" s="2614" t="s">
        <v>450</v>
      </c>
      <c r="I528" s="2614"/>
      <c r="J528" s="2142">
        <v>1.5635724700767056E-4</v>
      </c>
      <c r="K528" s="2117"/>
      <c r="L528" s="2117"/>
      <c r="M528" s="2614" t="s">
        <v>415</v>
      </c>
      <c r="N528" s="2614"/>
      <c r="O528" s="2143">
        <v>2.9039574882368396E-2</v>
      </c>
      <c r="P528" s="2117"/>
      <c r="Q528" s="2117"/>
      <c r="R528" s="236"/>
      <c r="Y528" s="236"/>
      <c r="Z528" s="236"/>
      <c r="AA528" s="236"/>
      <c r="AB528" s="236"/>
      <c r="AC528" s="236"/>
      <c r="AD528" s="236"/>
      <c r="AE528" s="236"/>
      <c r="AF528" s="236"/>
      <c r="AG528" s="236"/>
      <c r="AH528" s="236"/>
      <c r="AI528" s="236"/>
      <c r="AJ528" s="236"/>
      <c r="AK528" s="236"/>
      <c r="AL528" s="236"/>
      <c r="AM528" s="236"/>
      <c r="AN528" s="236"/>
      <c r="AO528" s="236"/>
      <c r="AP528" s="236"/>
      <c r="AQ528" s="236"/>
      <c r="AR528" s="236"/>
      <c r="AS528" s="236"/>
      <c r="AT528" s="236"/>
      <c r="AU528" s="236"/>
      <c r="AV528" s="236"/>
      <c r="AW528" s="236"/>
      <c r="AX528" s="236"/>
      <c r="AY528" s="236"/>
      <c r="AZ528" s="236"/>
      <c r="BB528" s="412"/>
      <c r="BY528" s="236"/>
      <c r="BZ528" s="236"/>
      <c r="CA528" s="236"/>
      <c r="CB528" s="236"/>
      <c r="CC528" s="236"/>
      <c r="CD528" s="236"/>
      <c r="CE528" s="236"/>
      <c r="CF528" s="236"/>
      <c r="CG528" s="236"/>
      <c r="CH528" s="236"/>
      <c r="CI528" s="236"/>
      <c r="CJ528" s="236"/>
      <c r="CK528" s="236"/>
      <c r="CL528" s="236"/>
      <c r="CM528" s="236"/>
      <c r="CN528" s="236"/>
      <c r="CO528" s="236"/>
      <c r="CP528" s="236"/>
      <c r="CQ528" s="236"/>
      <c r="CR528" s="236"/>
      <c r="CS528" s="236"/>
      <c r="CT528" s="236"/>
      <c r="CU528" s="236"/>
      <c r="CV528" s="236"/>
      <c r="CW528" s="236"/>
      <c r="CX528" s="236"/>
      <c r="CY528" s="236"/>
      <c r="CZ528" s="236"/>
    </row>
    <row r="529" s="235" customFormat="true" ht="25.15" customHeight="true" x14ac:dyDescent="0.2">
      <c r="A529" s="412"/>
      <c r="B529" s="412"/>
      <c r="C529" s="2613" t="s">
        <v>474</v>
      </c>
      <c r="D529" s="2614"/>
      <c r="E529" s="2141">
        <v>4.3334319420137817E-4</v>
      </c>
      <c r="F529" s="2117"/>
      <c r="G529" s="2117"/>
      <c r="H529" s="2614" t="s">
        <v>456</v>
      </c>
      <c r="I529" s="2614"/>
      <c r="J529" s="2149">
        <v>5.0479386380571813E-5</v>
      </c>
      <c r="K529" s="2117"/>
      <c r="L529" s="2117"/>
      <c r="M529" s="2614" t="s">
        <v>414</v>
      </c>
      <c r="N529" s="2614"/>
      <c r="O529" s="2143">
        <v>4.1466441860117512E-2</v>
      </c>
      <c r="P529" s="2117"/>
      <c r="Q529" s="2117"/>
      <c r="R529" s="236"/>
      <c r="Y529" s="236"/>
      <c r="Z529" s="236"/>
      <c r="AA529" s="236"/>
      <c r="AB529" s="236"/>
      <c r="AC529" s="236"/>
      <c r="AD529" s="236"/>
      <c r="AE529" s="236"/>
      <c r="AF529" s="236"/>
      <c r="AG529" s="236"/>
      <c r="AH529" s="236"/>
      <c r="AI529" s="236"/>
      <c r="AJ529" s="236"/>
      <c r="AK529" s="236"/>
      <c r="AL529" s="236"/>
      <c r="AM529" s="236"/>
      <c r="AN529" s="236"/>
      <c r="AO529" s="236"/>
      <c r="AP529" s="236"/>
      <c r="AQ529" s="236"/>
      <c r="AR529" s="236"/>
      <c r="AS529" s="236"/>
      <c r="AT529" s="236"/>
      <c r="AU529" s="236"/>
      <c r="AV529" s="236"/>
      <c r="AW529" s="236"/>
      <c r="AX529" s="236"/>
      <c r="AY529" s="236"/>
      <c r="AZ529" s="236"/>
      <c r="BB529" s="412"/>
      <c r="BY529" s="236"/>
      <c r="BZ529" s="236"/>
      <c r="CA529" s="236"/>
      <c r="CB529" s="236"/>
      <c r="CC529" s="236"/>
      <c r="CD529" s="236"/>
      <c r="CE529" s="236"/>
      <c r="CF529" s="236"/>
      <c r="CG529" s="236"/>
      <c r="CH529" s="236"/>
      <c r="CI529" s="236"/>
      <c r="CJ529" s="236"/>
      <c r="CK529" s="236"/>
      <c r="CL529" s="236"/>
      <c r="CM529" s="236"/>
      <c r="CN529" s="236"/>
      <c r="CO529" s="236"/>
      <c r="CP529" s="236"/>
      <c r="CQ529" s="236"/>
      <c r="CR529" s="236"/>
      <c r="CS529" s="236"/>
      <c r="CT529" s="236"/>
      <c r="CU529" s="236"/>
      <c r="CV529" s="236"/>
      <c r="CW529" s="236"/>
      <c r="CX529" s="236"/>
      <c r="CY529" s="236"/>
      <c r="CZ529" s="236"/>
    </row>
    <row r="530" s="235" customFormat="true" ht="25.15" customHeight="true" x14ac:dyDescent="0.2">
      <c r="A530" s="412"/>
      <c r="B530" s="412"/>
      <c r="C530" s="2613" t="s">
        <v>481</v>
      </c>
      <c r="D530" s="2614"/>
      <c r="E530" s="2152">
        <v>3.9659889858487465E-6</v>
      </c>
      <c r="F530" s="2117"/>
      <c r="G530" s="2117"/>
      <c r="H530" s="2614" t="s">
        <v>487</v>
      </c>
      <c r="I530" s="2614"/>
      <c r="J530" s="2149">
        <v>2.434939147176491E-5</v>
      </c>
      <c r="K530" s="2117"/>
      <c r="L530" s="2117"/>
      <c r="M530" s="2614" t="s">
        <v>477</v>
      </c>
      <c r="N530" s="2614"/>
      <c r="O530" s="2143">
        <v>1.7022500712600606E-4</v>
      </c>
      <c r="P530" s="2117"/>
      <c r="Q530" s="2117"/>
      <c r="R530" s="236"/>
      <c r="Y530" s="236"/>
      <c r="Z530" s="236"/>
      <c r="AA530" s="236"/>
      <c r="AB530" s="236"/>
      <c r="AC530" s="236"/>
      <c r="AD530" s="236"/>
      <c r="AE530" s="236"/>
      <c r="AF530" s="236"/>
      <c r="AG530" s="236"/>
      <c r="AH530" s="236"/>
      <c r="AI530" s="236"/>
      <c r="AJ530" s="236"/>
      <c r="AK530" s="236"/>
      <c r="AL530" s="236"/>
      <c r="AM530" s="236"/>
      <c r="AN530" s="236"/>
      <c r="AO530" s="236"/>
      <c r="AP530" s="236"/>
      <c r="AQ530" s="236"/>
      <c r="AR530" s="236"/>
      <c r="AS530" s="236"/>
      <c r="AT530" s="236"/>
      <c r="AU530" s="236"/>
      <c r="AV530" s="236"/>
      <c r="AW530" s="236"/>
      <c r="AX530" s="236"/>
      <c r="AY530" s="236"/>
      <c r="AZ530" s="236"/>
      <c r="BB530" s="412"/>
      <c r="BY530" s="236"/>
      <c r="BZ530" s="236"/>
      <c r="CA530" s="236"/>
      <c r="CB530" s="236"/>
      <c r="CC530" s="236"/>
      <c r="CD530" s="236"/>
      <c r="CE530" s="236"/>
      <c r="CF530" s="236"/>
      <c r="CG530" s="236"/>
      <c r="CH530" s="236"/>
      <c r="CI530" s="236"/>
      <c r="CJ530" s="236"/>
      <c r="CK530" s="236"/>
      <c r="CL530" s="236"/>
      <c r="CM530" s="236"/>
      <c r="CN530" s="236"/>
      <c r="CO530" s="236"/>
      <c r="CP530" s="236"/>
      <c r="CQ530" s="236"/>
      <c r="CR530" s="236"/>
      <c r="CS530" s="236"/>
      <c r="CT530" s="236"/>
      <c r="CU530" s="236"/>
      <c r="CV530" s="236"/>
      <c r="CW530" s="236"/>
      <c r="CX530" s="236"/>
      <c r="CY530" s="236"/>
      <c r="CZ530" s="236"/>
    </row>
    <row r="531" s="235" customFormat="true" ht="25.15" customHeight="true" x14ac:dyDescent="0.2">
      <c r="A531" s="412"/>
      <c r="B531" s="412"/>
      <c r="C531" s="2613" t="s">
        <v>458</v>
      </c>
      <c r="D531" s="2614"/>
      <c r="E531" s="2141">
        <v>4.8793795282895376E-3</v>
      </c>
      <c r="F531" s="2117"/>
      <c r="G531" s="2117"/>
      <c r="H531" s="2614" t="s">
        <v>415</v>
      </c>
      <c r="I531" s="2614"/>
      <c r="J531" s="2142">
        <v>7.819589689510649E-2</v>
      </c>
      <c r="K531" s="2117"/>
      <c r="L531" s="2117"/>
      <c r="M531" s="2614" t="s">
        <v>489</v>
      </c>
      <c r="N531" s="2614"/>
      <c r="O531" s="2143">
        <v>1.0563030037509035E-4</v>
      </c>
      <c r="P531" s="2117"/>
      <c r="Q531" s="2117"/>
      <c r="R531" s="236"/>
      <c r="Y531" s="236"/>
      <c r="Z531" s="236"/>
      <c r="AA531" s="236"/>
      <c r="AB531" s="236"/>
      <c r="AC531" s="236"/>
      <c r="AD531" s="236"/>
      <c r="AE531" s="236"/>
      <c r="AF531" s="236"/>
      <c r="AG531" s="236"/>
      <c r="AH531" s="236"/>
      <c r="AI531" s="236"/>
      <c r="AJ531" s="236"/>
      <c r="AK531" s="236"/>
      <c r="AL531" s="236"/>
      <c r="AM531" s="236"/>
      <c r="AN531" s="236"/>
      <c r="AO531" s="236"/>
      <c r="AP531" s="236"/>
      <c r="AQ531" s="236"/>
      <c r="AR531" s="236"/>
      <c r="AS531" s="236"/>
      <c r="AT531" s="236"/>
      <c r="AU531" s="236"/>
      <c r="AV531" s="236"/>
      <c r="AW531" s="236"/>
      <c r="AX531" s="236"/>
      <c r="AY531" s="236"/>
      <c r="AZ531" s="236"/>
      <c r="BB531" s="412"/>
      <c r="BY531" s="236"/>
      <c r="BZ531" s="236"/>
      <c r="CA531" s="236"/>
      <c r="CB531" s="236"/>
      <c r="CC531" s="236"/>
      <c r="CD531" s="236"/>
      <c r="CE531" s="236"/>
      <c r="CF531" s="236"/>
      <c r="CG531" s="236"/>
      <c r="CH531" s="236"/>
      <c r="CI531" s="236"/>
      <c r="CJ531" s="236"/>
      <c r="CK531" s="236"/>
      <c r="CL531" s="236"/>
      <c r="CM531" s="236"/>
      <c r="CN531" s="236"/>
      <c r="CO531" s="236"/>
      <c r="CP531" s="236"/>
      <c r="CQ531" s="236"/>
      <c r="CR531" s="236"/>
      <c r="CS531" s="236"/>
      <c r="CT531" s="236"/>
      <c r="CU531" s="236"/>
      <c r="CV531" s="236"/>
      <c r="CW531" s="236"/>
      <c r="CX531" s="236"/>
      <c r="CY531" s="236"/>
      <c r="CZ531" s="236"/>
    </row>
    <row r="532" s="235" customFormat="true" ht="25.15" customHeight="true" x14ac:dyDescent="0.2">
      <c r="A532" s="412"/>
      <c r="B532" s="412"/>
      <c r="C532" s="2613" t="s">
        <v>491</v>
      </c>
      <c r="D532" s="2614"/>
      <c r="E532" s="2152">
        <v>7.112116859264638E-5</v>
      </c>
      <c r="F532" s="2117"/>
      <c r="G532" s="2117"/>
      <c r="H532" s="2614" t="s">
        <v>414</v>
      </c>
      <c r="I532" s="2614"/>
      <c r="J532" s="2142">
        <v>9.1345251182030338E-2</v>
      </c>
      <c r="K532" s="2117"/>
      <c r="L532" s="2117"/>
      <c r="M532" s="2614" t="s">
        <v>488</v>
      </c>
      <c r="N532" s="2614"/>
      <c r="O532" s="2143">
        <v>1.1595324204802516E-4</v>
      </c>
      <c r="P532" s="2117"/>
      <c r="Q532" s="2117"/>
      <c r="R532" s="236"/>
      <c r="Y532" s="236"/>
      <c r="Z532" s="236"/>
      <c r="AA532" s="236"/>
      <c r="AB532" s="236"/>
      <c r="AC532" s="236"/>
      <c r="AD532" s="236"/>
      <c r="AE532" s="236"/>
      <c r="AF532" s="236"/>
      <c r="AG532" s="236"/>
      <c r="AH532" s="236"/>
      <c r="AI532" s="236"/>
      <c r="AJ532" s="236"/>
      <c r="AK532" s="236"/>
      <c r="AL532" s="236"/>
      <c r="AM532" s="236"/>
      <c r="AN532" s="236"/>
      <c r="AO532" s="236"/>
      <c r="AP532" s="236"/>
      <c r="AQ532" s="236"/>
      <c r="AR532" s="236"/>
      <c r="AS532" s="236"/>
      <c r="AT532" s="236"/>
      <c r="AU532" s="236"/>
      <c r="AV532" s="236"/>
      <c r="AW532" s="236"/>
      <c r="AX532" s="236"/>
      <c r="AY532" s="236"/>
      <c r="AZ532" s="236"/>
      <c r="BB532" s="412"/>
      <c r="BY532" s="236"/>
      <c r="BZ532" s="236"/>
      <c r="CA532" s="236"/>
      <c r="CB532" s="236"/>
      <c r="CC532" s="236"/>
      <c r="CD532" s="236"/>
      <c r="CE532" s="236"/>
      <c r="CF532" s="236"/>
      <c r="CG532" s="236"/>
      <c r="CH532" s="236"/>
      <c r="CI532" s="236"/>
      <c r="CJ532" s="236"/>
      <c r="CK532" s="236"/>
      <c r="CL532" s="236"/>
      <c r="CM532" s="236"/>
      <c r="CN532" s="236"/>
      <c r="CO532" s="236"/>
      <c r="CP532" s="236"/>
      <c r="CQ532" s="236"/>
      <c r="CR532" s="236"/>
      <c r="CS532" s="236"/>
      <c r="CT532" s="236"/>
      <c r="CU532" s="236"/>
      <c r="CV532" s="236"/>
      <c r="CW532" s="236"/>
      <c r="CX532" s="236"/>
      <c r="CY532" s="236"/>
      <c r="CZ532" s="236"/>
    </row>
    <row r="533" s="235" customFormat="true" ht="25.15" customHeight="true" x14ac:dyDescent="0.2">
      <c r="A533" s="412"/>
      <c r="B533" s="412"/>
      <c r="C533" s="2613" t="s">
        <v>479</v>
      </c>
      <c r="D533" s="2614"/>
      <c r="E533" s="2152">
        <v>6.6015231269400461E-6</v>
      </c>
      <c r="F533" s="2117"/>
      <c r="G533" s="2117"/>
      <c r="H533" s="2614" t="s">
        <v>477</v>
      </c>
      <c r="I533" s="2614"/>
      <c r="J533" s="2142">
        <v>2.3116838298062659E-4</v>
      </c>
      <c r="K533" s="2117"/>
      <c r="L533" s="2117"/>
      <c r="M533" s="2614" t="s">
        <v>482</v>
      </c>
      <c r="N533" s="2614"/>
      <c r="O533" s="2143">
        <v>4.4716895369818408E-4</v>
      </c>
      <c r="P533" s="2117"/>
      <c r="Q533" s="2117"/>
      <c r="R533" s="236"/>
      <c r="Y533" s="236"/>
      <c r="Z533" s="236"/>
      <c r="AA533" s="236"/>
      <c r="AB533" s="236"/>
      <c r="AC533" s="236"/>
      <c r="AD533" s="236"/>
      <c r="AE533" s="236"/>
      <c r="AF533" s="236"/>
      <c r="AG533" s="236"/>
      <c r="AH533" s="236"/>
      <c r="AI533" s="236"/>
      <c r="AJ533" s="236"/>
      <c r="AK533" s="236"/>
      <c r="AL533" s="236"/>
      <c r="AM533" s="236"/>
      <c r="AN533" s="236"/>
      <c r="AO533" s="236"/>
      <c r="AP533" s="236"/>
      <c r="AQ533" s="236"/>
      <c r="AR533" s="236"/>
      <c r="AS533" s="236"/>
      <c r="AT533" s="236"/>
      <c r="AU533" s="236"/>
      <c r="AV533" s="236"/>
      <c r="AW533" s="236"/>
      <c r="AX533" s="236"/>
      <c r="AY533" s="236"/>
      <c r="AZ533" s="236"/>
      <c r="BB533" s="412"/>
      <c r="BY533" s="236"/>
      <c r="BZ533" s="236"/>
      <c r="CA533" s="236"/>
      <c r="CB533" s="236"/>
      <c r="CC533" s="236"/>
      <c r="CD533" s="236"/>
      <c r="CE533" s="236"/>
      <c r="CF533" s="236"/>
      <c r="CG533" s="236"/>
      <c r="CH533" s="236"/>
      <c r="CI533" s="236"/>
      <c r="CJ533" s="236"/>
      <c r="CK533" s="236"/>
      <c r="CL533" s="236"/>
      <c r="CM533" s="236"/>
      <c r="CN533" s="236"/>
      <c r="CO533" s="236"/>
      <c r="CP533" s="236"/>
      <c r="CQ533" s="236"/>
      <c r="CR533" s="236"/>
      <c r="CS533" s="236"/>
      <c r="CT533" s="236"/>
      <c r="CU533" s="236"/>
      <c r="CV533" s="236"/>
      <c r="CW533" s="236"/>
      <c r="CX533" s="236"/>
      <c r="CY533" s="236"/>
      <c r="CZ533" s="236"/>
    </row>
    <row r="534" s="235" customFormat="true" ht="25.15" customHeight="true" x14ac:dyDescent="0.2">
      <c r="A534" s="412"/>
      <c r="B534" s="412"/>
      <c r="C534" s="2613" t="s">
        <v>455</v>
      </c>
      <c r="D534" s="2614"/>
      <c r="E534" s="2141">
        <v>1.5736372651286204E-3</v>
      </c>
      <c r="F534" s="2117"/>
      <c r="G534" s="2117"/>
      <c r="H534" s="2614" t="s">
        <v>489</v>
      </c>
      <c r="I534" s="2614"/>
      <c r="J534" s="2149">
        <v>9.8646494458067189E-7</v>
      </c>
      <c r="K534" s="2117"/>
      <c r="L534" s="2117"/>
      <c r="M534" s="2614" t="s">
        <v>468</v>
      </c>
      <c r="N534" s="2614"/>
      <c r="O534" s="2143">
        <v>2.6133127806318284E-4</v>
      </c>
      <c r="P534" s="2117"/>
      <c r="Q534" s="2117"/>
      <c r="R534" s="236"/>
      <c r="Y534" s="236"/>
      <c r="Z534" s="236"/>
      <c r="AA534" s="236"/>
      <c r="AB534" s="236"/>
      <c r="AC534" s="236"/>
      <c r="AD534" s="236"/>
      <c r="AE534" s="236"/>
      <c r="AF534" s="236"/>
      <c r="AG534" s="236"/>
      <c r="AH534" s="236"/>
      <c r="AI534" s="236"/>
      <c r="AJ534" s="236"/>
      <c r="AK534" s="236"/>
      <c r="AL534" s="236"/>
      <c r="AM534" s="236"/>
      <c r="AN534" s="236"/>
      <c r="AO534" s="236"/>
      <c r="AP534" s="236"/>
      <c r="AQ534" s="236"/>
      <c r="AR534" s="236"/>
      <c r="AS534" s="236"/>
      <c r="AT534" s="236"/>
      <c r="AU534" s="236"/>
      <c r="AV534" s="236"/>
      <c r="AW534" s="236"/>
      <c r="AX534" s="236"/>
      <c r="AY534" s="236"/>
      <c r="AZ534" s="236"/>
      <c r="BB534" s="412"/>
      <c r="BY534" s="236"/>
      <c r="BZ534" s="236"/>
      <c r="CA534" s="236"/>
      <c r="CB534" s="236"/>
      <c r="CC534" s="236"/>
      <c r="CD534" s="236"/>
      <c r="CE534" s="236"/>
      <c r="CF534" s="236"/>
      <c r="CG534" s="236"/>
      <c r="CH534" s="236"/>
      <c r="CI534" s="236"/>
      <c r="CJ534" s="236"/>
      <c r="CK534" s="236"/>
      <c r="CL534" s="236"/>
      <c r="CM534" s="236"/>
      <c r="CN534" s="236"/>
      <c r="CO534" s="236"/>
      <c r="CP534" s="236"/>
      <c r="CQ534" s="236"/>
      <c r="CR534" s="236"/>
      <c r="CS534" s="236"/>
      <c r="CT534" s="236"/>
      <c r="CU534" s="236"/>
      <c r="CV534" s="236"/>
      <c r="CW534" s="236"/>
      <c r="CX534" s="236"/>
      <c r="CY534" s="236"/>
      <c r="CZ534" s="236"/>
    </row>
    <row r="535" s="235" customFormat="true" ht="25.15" customHeight="true" x14ac:dyDescent="0.2">
      <c r="A535" s="412"/>
      <c r="B535" s="412"/>
      <c r="C535" s="2613" t="s">
        <v>461</v>
      </c>
      <c r="D535" s="2614"/>
      <c r="E535" s="2141">
        <v>3.0611407135780313E-3</v>
      </c>
      <c r="F535" s="2117"/>
      <c r="G535" s="2117"/>
      <c r="H535" s="2614" t="s">
        <v>488</v>
      </c>
      <c r="I535" s="2614"/>
      <c r="J535" s="2149">
        <v>4.3826615835926535E-5</v>
      </c>
      <c r="K535" s="2117"/>
      <c r="L535" s="2117"/>
      <c r="M535" s="2614" t="s">
        <v>467</v>
      </c>
      <c r="N535" s="2614"/>
      <c r="O535" s="2143">
        <v>1.7792681908288463E-3</v>
      </c>
      <c r="P535" s="2117"/>
      <c r="Q535" s="2117"/>
      <c r="R535" s="236"/>
      <c r="Y535" s="236"/>
      <c r="Z535" s="236"/>
      <c r="AA535" s="236"/>
      <c r="AB535" s="236"/>
      <c r="AC535" s="236"/>
      <c r="AD535" s="236"/>
      <c r="AE535" s="236"/>
      <c r="AF535" s="236"/>
      <c r="AG535" s="236"/>
      <c r="AH535" s="236"/>
      <c r="AI535" s="236"/>
      <c r="AJ535" s="236"/>
      <c r="AK535" s="236"/>
      <c r="AL535" s="236"/>
      <c r="AM535" s="236"/>
      <c r="AN535" s="236"/>
      <c r="AO535" s="236"/>
      <c r="AP535" s="236"/>
      <c r="AQ535" s="236"/>
      <c r="AR535" s="236"/>
      <c r="AS535" s="236"/>
      <c r="AT535" s="236"/>
      <c r="AU535" s="236"/>
      <c r="AV535" s="236"/>
      <c r="AW535" s="236"/>
      <c r="AX535" s="236"/>
      <c r="AY535" s="236"/>
      <c r="AZ535" s="236"/>
      <c r="BB535" s="412"/>
      <c r="BY535" s="236"/>
      <c r="BZ535" s="236"/>
      <c r="CA535" s="236"/>
      <c r="CB535" s="236"/>
      <c r="CC535" s="236"/>
      <c r="CD535" s="236"/>
      <c r="CE535" s="236"/>
      <c r="CF535" s="236"/>
      <c r="CG535" s="236"/>
      <c r="CH535" s="236"/>
      <c r="CI535" s="236"/>
      <c r="CJ535" s="236"/>
      <c r="CK535" s="236"/>
      <c r="CL535" s="236"/>
      <c r="CM535" s="236"/>
      <c r="CN535" s="236"/>
      <c r="CO535" s="236"/>
      <c r="CP535" s="236"/>
      <c r="CQ535" s="236"/>
      <c r="CR535" s="236"/>
      <c r="CS535" s="236"/>
      <c r="CT535" s="236"/>
      <c r="CU535" s="236"/>
      <c r="CV535" s="236"/>
      <c r="CW535" s="236"/>
      <c r="CX535" s="236"/>
      <c r="CY535" s="236"/>
      <c r="CZ535" s="236"/>
    </row>
    <row r="536" s="235" customFormat="true" ht="25.15" customHeight="true" x14ac:dyDescent="0.2">
      <c r="A536" s="412"/>
      <c r="B536" s="412"/>
      <c r="C536" s="2613" t="s">
        <v>453</v>
      </c>
      <c r="D536" s="2614"/>
      <c r="E536" s="2141">
        <v>1.803036236497665E-3</v>
      </c>
      <c r="F536" s="2117"/>
      <c r="G536" s="2117"/>
      <c r="H536" s="2614" t="s">
        <v>482</v>
      </c>
      <c r="I536" s="2614"/>
      <c r="J536" s="2149">
        <v>4.569305164121589E-8</v>
      </c>
      <c r="K536" s="2117"/>
      <c r="L536" s="2117"/>
      <c r="M536" s="2614" t="s">
        <v>426</v>
      </c>
      <c r="N536" s="2614"/>
      <c r="O536" s="2143">
        <v>7.7532153410408309E-3</v>
      </c>
      <c r="P536" s="2117"/>
      <c r="Q536" s="2117"/>
      <c r="R536" s="236"/>
      <c r="Y536" s="236"/>
      <c r="Z536" s="236"/>
      <c r="AA536" s="236"/>
      <c r="AB536" s="236"/>
      <c r="AC536" s="236"/>
      <c r="AD536" s="236"/>
      <c r="AE536" s="236"/>
      <c r="AF536" s="236"/>
      <c r="AG536" s="236"/>
      <c r="AH536" s="236"/>
      <c r="AI536" s="236"/>
      <c r="AJ536" s="236"/>
      <c r="AK536" s="236"/>
      <c r="AL536" s="236"/>
      <c r="AM536" s="236"/>
      <c r="AN536" s="236"/>
      <c r="AO536" s="236"/>
      <c r="AP536" s="236"/>
      <c r="AQ536" s="236"/>
      <c r="AR536" s="236"/>
      <c r="AS536" s="236"/>
      <c r="AT536" s="236"/>
      <c r="AU536" s="236"/>
      <c r="AV536" s="236"/>
      <c r="AW536" s="236"/>
      <c r="AX536" s="236"/>
      <c r="AY536" s="236"/>
      <c r="AZ536" s="236"/>
      <c r="BB536" s="412"/>
      <c r="BY536" s="236"/>
      <c r="BZ536" s="236"/>
      <c r="CA536" s="236"/>
      <c r="CB536" s="236"/>
      <c r="CC536" s="236"/>
      <c r="CD536" s="236"/>
      <c r="CE536" s="236"/>
      <c r="CF536" s="236"/>
      <c r="CG536" s="236"/>
      <c r="CH536" s="236"/>
      <c r="CI536" s="236"/>
      <c r="CJ536" s="236"/>
      <c r="CK536" s="236"/>
      <c r="CL536" s="236"/>
      <c r="CM536" s="236"/>
      <c r="CN536" s="236"/>
      <c r="CO536" s="236"/>
      <c r="CP536" s="236"/>
      <c r="CQ536" s="236"/>
      <c r="CR536" s="236"/>
      <c r="CS536" s="236"/>
      <c r="CT536" s="236"/>
      <c r="CU536" s="236"/>
      <c r="CV536" s="236"/>
      <c r="CW536" s="236"/>
      <c r="CX536" s="236"/>
      <c r="CY536" s="236"/>
      <c r="CZ536" s="236"/>
    </row>
    <row r="537" s="235" customFormat="true" ht="25.15" customHeight="true" x14ac:dyDescent="0.2">
      <c r="A537" s="412"/>
      <c r="B537" s="412"/>
      <c r="C537" s="2613" t="s">
        <v>447</v>
      </c>
      <c r="D537" s="2614"/>
      <c r="E537" s="2141">
        <v>3.6548596075975976E-3</v>
      </c>
      <c r="F537" s="2117"/>
      <c r="G537" s="2117"/>
      <c r="H537" s="2614" t="s">
        <v>426</v>
      </c>
      <c r="I537" s="2614"/>
      <c r="J537" s="2142">
        <v>3.9640403769170052E-2</v>
      </c>
      <c r="K537" s="2117"/>
      <c r="L537" s="2117"/>
      <c r="M537" s="2614" t="s">
        <v>404</v>
      </c>
      <c r="N537" s="2614"/>
      <c r="O537" s="2143">
        <v>0.18053285671528788</v>
      </c>
      <c r="P537" s="2117"/>
      <c r="Q537" s="2117"/>
      <c r="R537" s="236"/>
      <c r="Y537" s="236"/>
      <c r="Z537" s="236"/>
      <c r="AA537" s="236"/>
      <c r="AB537" s="236"/>
      <c r="AC537" s="236"/>
      <c r="AD537" s="236"/>
      <c r="AE537" s="236"/>
      <c r="AF537" s="236"/>
      <c r="AG537" s="236"/>
      <c r="AH537" s="236"/>
      <c r="AI537" s="236"/>
      <c r="AJ537" s="236"/>
      <c r="AK537" s="236"/>
      <c r="AL537" s="236"/>
      <c r="AM537" s="236"/>
      <c r="AN537" s="236"/>
      <c r="AO537" s="236"/>
      <c r="AP537" s="236"/>
      <c r="AQ537" s="236"/>
      <c r="AR537" s="236"/>
      <c r="AS537" s="236"/>
      <c r="AT537" s="236"/>
      <c r="AU537" s="236"/>
      <c r="AV537" s="236"/>
      <c r="AW537" s="236"/>
      <c r="AX537" s="236"/>
      <c r="AY537" s="236"/>
      <c r="AZ537" s="236"/>
      <c r="BB537" s="412"/>
      <c r="BY537" s="236"/>
      <c r="BZ537" s="236"/>
      <c r="CA537" s="236"/>
      <c r="CB537" s="236"/>
      <c r="CC537" s="236"/>
      <c r="CD537" s="236"/>
      <c r="CE537" s="236"/>
      <c r="CF537" s="236"/>
      <c r="CG537" s="236"/>
      <c r="CH537" s="236"/>
      <c r="CI537" s="236"/>
      <c r="CJ537" s="236"/>
      <c r="CK537" s="236"/>
      <c r="CL537" s="236"/>
      <c r="CM537" s="236"/>
      <c r="CN537" s="236"/>
      <c r="CO537" s="236"/>
      <c r="CP537" s="236"/>
      <c r="CQ537" s="236"/>
      <c r="CR537" s="236"/>
      <c r="CS537" s="236"/>
      <c r="CT537" s="236"/>
      <c r="CU537" s="236"/>
      <c r="CV537" s="236"/>
      <c r="CW537" s="236"/>
      <c r="CX537" s="236"/>
      <c r="CY537" s="236"/>
      <c r="CZ537" s="236"/>
    </row>
    <row r="538" s="235" customFormat="true" ht="25.15" customHeight="true" x14ac:dyDescent="0.2">
      <c r="A538" s="412"/>
      <c r="B538" s="412"/>
      <c r="C538" s="2613" t="s">
        <v>450</v>
      </c>
      <c r="D538" s="2614"/>
      <c r="E538" s="2141">
        <v>2.1175740621321212E-3</v>
      </c>
      <c r="F538" s="2117"/>
      <c r="G538" s="2117"/>
      <c r="H538" s="2614" t="s">
        <v>404</v>
      </c>
      <c r="I538" s="2614"/>
      <c r="J538" s="2142">
        <v>9.3275857658066411E-2</v>
      </c>
      <c r="K538" s="2117"/>
      <c r="L538" s="2117"/>
      <c r="M538" s="2614" t="s">
        <v>410</v>
      </c>
      <c r="N538" s="2614"/>
      <c r="O538" s="2143">
        <v>0.10481047748200557</v>
      </c>
      <c r="P538" s="2117"/>
      <c r="Q538" s="2117"/>
      <c r="R538" s="236"/>
      <c r="Y538" s="236"/>
      <c r="Z538" s="236"/>
      <c r="AA538" s="236"/>
      <c r="AB538" s="236"/>
      <c r="AC538" s="236"/>
      <c r="AD538" s="236"/>
      <c r="AE538" s="236"/>
      <c r="AF538" s="236"/>
      <c r="AG538" s="236"/>
      <c r="AH538" s="236"/>
      <c r="AI538" s="236"/>
      <c r="AJ538" s="236"/>
      <c r="AK538" s="236"/>
      <c r="AL538" s="236"/>
      <c r="AM538" s="236"/>
      <c r="AN538" s="236"/>
      <c r="AO538" s="236"/>
      <c r="AP538" s="236"/>
      <c r="AQ538" s="236"/>
      <c r="AR538" s="236"/>
      <c r="AS538" s="236"/>
      <c r="AT538" s="236"/>
      <c r="AU538" s="236"/>
      <c r="AV538" s="236"/>
      <c r="AW538" s="236"/>
      <c r="AX538" s="236"/>
      <c r="AY538" s="236"/>
      <c r="AZ538" s="236"/>
      <c r="BB538" s="412"/>
      <c r="BY538" s="236"/>
      <c r="BZ538" s="236"/>
      <c r="CA538" s="236"/>
      <c r="CB538" s="236"/>
      <c r="CC538" s="236"/>
      <c r="CD538" s="236"/>
      <c r="CE538" s="236"/>
      <c r="CF538" s="236"/>
      <c r="CG538" s="236"/>
      <c r="CH538" s="236"/>
      <c r="CI538" s="236"/>
      <c r="CJ538" s="236"/>
      <c r="CK538" s="236"/>
      <c r="CL538" s="236"/>
      <c r="CM538" s="236"/>
      <c r="CN538" s="236"/>
      <c r="CO538" s="236"/>
      <c r="CP538" s="236"/>
      <c r="CQ538" s="236"/>
      <c r="CR538" s="236"/>
      <c r="CS538" s="236"/>
      <c r="CT538" s="236"/>
      <c r="CU538" s="236"/>
      <c r="CV538" s="236"/>
      <c r="CW538" s="236"/>
      <c r="CX538" s="236"/>
      <c r="CY538" s="236"/>
      <c r="CZ538" s="236"/>
    </row>
    <row r="539" s="235" customFormat="true" ht="25.15" customHeight="true" x14ac:dyDescent="0.2">
      <c r="A539" s="412"/>
      <c r="B539" s="412"/>
      <c r="C539" s="2613" t="s">
        <v>456</v>
      </c>
      <c r="D539" s="2614"/>
      <c r="E539" s="2141">
        <v>7.5371867982270519E-4</v>
      </c>
      <c r="F539" s="2117"/>
      <c r="G539" s="2117"/>
      <c r="H539" s="2614" t="s">
        <v>410</v>
      </c>
      <c r="I539" s="2614"/>
      <c r="J539" s="2142">
        <v>0.13588089984551871</v>
      </c>
      <c r="K539" s="2117"/>
      <c r="L539" s="2117"/>
      <c r="M539" s="2614" t="s">
        <v>446</v>
      </c>
      <c r="N539" s="2614"/>
      <c r="O539" s="2143">
        <v>2.2890183177287069E-3</v>
      </c>
      <c r="P539" s="2117"/>
      <c r="Q539" s="2117"/>
      <c r="R539" s="236"/>
      <c r="Y539" s="236"/>
      <c r="Z539" s="236"/>
      <c r="AA539" s="236"/>
      <c r="AB539" s="236"/>
      <c r="AC539" s="236"/>
      <c r="AD539" s="236"/>
      <c r="AE539" s="236"/>
      <c r="AF539" s="236"/>
      <c r="AG539" s="236"/>
      <c r="AH539" s="236"/>
      <c r="AI539" s="236"/>
      <c r="AJ539" s="236"/>
      <c r="AK539" s="236"/>
      <c r="AL539" s="236"/>
      <c r="AM539" s="236"/>
      <c r="AN539" s="236"/>
      <c r="AO539" s="236"/>
      <c r="AP539" s="236"/>
      <c r="AQ539" s="236"/>
      <c r="AR539" s="236"/>
      <c r="AS539" s="236"/>
      <c r="AT539" s="236"/>
      <c r="AU539" s="236"/>
      <c r="AV539" s="236"/>
      <c r="AW539" s="236"/>
      <c r="AX539" s="236"/>
      <c r="AY539" s="236"/>
      <c r="AZ539" s="236"/>
      <c r="BB539" s="412"/>
      <c r="BY539" s="236"/>
      <c r="BZ539" s="236"/>
      <c r="CA539" s="236"/>
      <c r="CB539" s="236"/>
      <c r="CC539" s="236"/>
      <c r="CD539" s="236"/>
      <c r="CE539" s="236"/>
      <c r="CF539" s="236"/>
      <c r="CG539" s="236"/>
      <c r="CH539" s="236"/>
      <c r="CI539" s="236"/>
      <c r="CJ539" s="236"/>
      <c r="CK539" s="236"/>
      <c r="CL539" s="236"/>
      <c r="CM539" s="236"/>
      <c r="CN539" s="236"/>
      <c r="CO539" s="236"/>
      <c r="CP539" s="236"/>
      <c r="CQ539" s="236"/>
      <c r="CR539" s="236"/>
      <c r="CS539" s="236"/>
      <c r="CT539" s="236"/>
      <c r="CU539" s="236"/>
      <c r="CV539" s="236"/>
      <c r="CW539" s="236"/>
      <c r="CX539" s="236"/>
      <c r="CY539" s="236"/>
      <c r="CZ539" s="236"/>
    </row>
    <row r="540" s="235" customFormat="true" ht="25.15" customHeight="true" x14ac:dyDescent="0.2">
      <c r="A540" s="412"/>
      <c r="B540" s="412"/>
      <c r="C540" s="2613" t="s">
        <v>487</v>
      </c>
      <c r="D540" s="2614"/>
      <c r="E540" s="2152">
        <v>5.4829685179416049E-6</v>
      </c>
      <c r="F540" s="2117"/>
      <c r="G540" s="2117"/>
      <c r="H540" s="2614" t="s">
        <v>446</v>
      </c>
      <c r="I540" s="2614"/>
      <c r="J540" s="2142">
        <v>9.8126120805533956E-3</v>
      </c>
      <c r="K540" s="2117"/>
      <c r="L540" s="2117"/>
      <c r="M540" s="2614" t="s">
        <v>434</v>
      </c>
      <c r="N540" s="2614"/>
      <c r="O540" s="2143">
        <v>2.276783416074659E-2</v>
      </c>
      <c r="P540" s="2117"/>
      <c r="Q540" s="2117"/>
      <c r="R540" s="236"/>
      <c r="Y540" s="236"/>
      <c r="Z540" s="236"/>
      <c r="AA540" s="236"/>
      <c r="AB540" s="236"/>
      <c r="AC540" s="236"/>
      <c r="AD540" s="236"/>
      <c r="AE540" s="236"/>
      <c r="AF540" s="236"/>
      <c r="AG540" s="236"/>
      <c r="AH540" s="236"/>
      <c r="AI540" s="236"/>
      <c r="AJ540" s="236"/>
      <c r="AK540" s="236"/>
      <c r="AL540" s="236"/>
      <c r="AM540" s="236"/>
      <c r="AN540" s="236"/>
      <c r="AO540" s="236"/>
      <c r="AP540" s="236"/>
      <c r="AQ540" s="236"/>
      <c r="AR540" s="236"/>
      <c r="AS540" s="236"/>
      <c r="AT540" s="236"/>
      <c r="AU540" s="236"/>
      <c r="AV540" s="236"/>
      <c r="AW540" s="236"/>
      <c r="AX540" s="236"/>
      <c r="AY540" s="236"/>
      <c r="AZ540" s="236"/>
      <c r="BB540" s="412"/>
      <c r="BY540" s="236"/>
      <c r="BZ540" s="236"/>
      <c r="CA540" s="236"/>
      <c r="CB540" s="236"/>
      <c r="CC540" s="236"/>
      <c r="CD540" s="236"/>
      <c r="CE540" s="236"/>
      <c r="CF540" s="236"/>
      <c r="CG540" s="236"/>
      <c r="CH540" s="236"/>
      <c r="CI540" s="236"/>
      <c r="CJ540" s="236"/>
      <c r="CK540" s="236"/>
      <c r="CL540" s="236"/>
      <c r="CM540" s="236"/>
      <c r="CN540" s="236"/>
      <c r="CO540" s="236"/>
      <c r="CP540" s="236"/>
      <c r="CQ540" s="236"/>
      <c r="CR540" s="236"/>
      <c r="CS540" s="236"/>
      <c r="CT540" s="236"/>
      <c r="CU540" s="236"/>
      <c r="CV540" s="236"/>
      <c r="CW540" s="236"/>
      <c r="CX540" s="236"/>
      <c r="CY540" s="236"/>
      <c r="CZ540" s="236"/>
    </row>
    <row r="541" s="235" customFormat="true" ht="25.15" customHeight="true" x14ac:dyDescent="0.2">
      <c r="A541" s="412"/>
      <c r="B541" s="412"/>
      <c r="C541" s="2613" t="s">
        <v>415</v>
      </c>
      <c r="D541" s="2614"/>
      <c r="E541" s="2141">
        <v>0.11995606884428339</v>
      </c>
      <c r="F541" s="2117"/>
      <c r="G541" s="2117"/>
      <c r="H541" s="2614" t="s">
        <v>434</v>
      </c>
      <c r="I541" s="2614"/>
      <c r="J541" s="2142">
        <v>1.5853984340522938E-2</v>
      </c>
      <c r="K541" s="2117"/>
      <c r="L541" s="2117"/>
      <c r="M541" s="2614" t="s">
        <v>444</v>
      </c>
      <c r="N541" s="2614"/>
      <c r="O541" s="2143">
        <v>6.7055065013489935E-3</v>
      </c>
      <c r="P541" s="2117"/>
      <c r="Q541" s="2117"/>
      <c r="R541" s="236"/>
      <c r="Y541" s="236"/>
      <c r="Z541" s="236"/>
      <c r="AA541" s="236"/>
      <c r="AB541" s="236"/>
      <c r="AC541" s="236"/>
      <c r="AD541" s="236"/>
      <c r="AE541" s="236"/>
      <c r="AF541" s="236"/>
      <c r="AG541" s="236"/>
      <c r="AH541" s="236"/>
      <c r="AI541" s="236"/>
      <c r="AJ541" s="236"/>
      <c r="AK541" s="236"/>
      <c r="AL541" s="236"/>
      <c r="AM541" s="236"/>
      <c r="AN541" s="236"/>
      <c r="AO541" s="236"/>
      <c r="AP541" s="236"/>
      <c r="AQ541" s="236"/>
      <c r="AR541" s="236"/>
      <c r="AS541" s="236"/>
      <c r="AT541" s="236"/>
      <c r="AU541" s="236"/>
      <c r="AV541" s="236"/>
      <c r="AW541" s="236"/>
      <c r="AX541" s="236"/>
      <c r="AY541" s="236"/>
      <c r="AZ541" s="236"/>
      <c r="BB541" s="412"/>
      <c r="BY541" s="236"/>
      <c r="BZ541" s="236"/>
      <c r="CA541" s="236"/>
      <c r="CB541" s="236"/>
      <c r="CC541" s="236"/>
      <c r="CD541" s="236"/>
      <c r="CE541" s="236"/>
      <c r="CF541" s="236"/>
      <c r="CG541" s="236"/>
      <c r="CH541" s="236"/>
      <c r="CI541" s="236"/>
      <c r="CJ541" s="236"/>
      <c r="CK541" s="236"/>
      <c r="CL541" s="236"/>
      <c r="CM541" s="236"/>
      <c r="CN541" s="236"/>
      <c r="CO541" s="236"/>
      <c r="CP541" s="236"/>
      <c r="CQ541" s="236"/>
      <c r="CR541" s="236"/>
      <c r="CS541" s="236"/>
      <c r="CT541" s="236"/>
      <c r="CU541" s="236"/>
      <c r="CV541" s="236"/>
      <c r="CW541" s="236"/>
      <c r="CX541" s="236"/>
      <c r="CY541" s="236"/>
      <c r="CZ541" s="236"/>
    </row>
    <row r="542" s="235" customFormat="true" ht="25.15" customHeight="true" x14ac:dyDescent="0.2">
      <c r="A542" s="412"/>
      <c r="B542" s="412"/>
      <c r="C542" s="2613" t="s">
        <v>414</v>
      </c>
      <c r="D542" s="2614"/>
      <c r="E542" s="2141">
        <v>0.14438096760902941</v>
      </c>
      <c r="F542" s="2117"/>
      <c r="G542" s="2117"/>
      <c r="H542" s="2614" t="s">
        <v>444</v>
      </c>
      <c r="I542" s="2614"/>
      <c r="J542" s="2142">
        <v>6.6954982760026836E-3</v>
      </c>
      <c r="K542" s="2117"/>
      <c r="L542" s="2117"/>
      <c r="M542" s="2614" t="s">
        <v>470</v>
      </c>
      <c r="N542" s="2614"/>
      <c r="O542" s="2143">
        <v>6.5665686140355594E-4</v>
      </c>
      <c r="P542" s="2117"/>
      <c r="Q542" s="2117"/>
      <c r="R542" s="236"/>
      <c r="Y542" s="236"/>
      <c r="Z542" s="236"/>
      <c r="AA542" s="236"/>
      <c r="AB542" s="236"/>
      <c r="AC542" s="236"/>
      <c r="AD542" s="236"/>
      <c r="AE542" s="236"/>
      <c r="AF542" s="236"/>
      <c r="AG542" s="236"/>
      <c r="AH542" s="236"/>
      <c r="AI542" s="236"/>
      <c r="AJ542" s="236"/>
      <c r="AK542" s="236"/>
      <c r="AL542" s="236"/>
      <c r="AM542" s="236"/>
      <c r="AN542" s="236"/>
      <c r="AO542" s="236"/>
      <c r="AP542" s="236"/>
      <c r="AQ542" s="236"/>
      <c r="AR542" s="236"/>
      <c r="AS542" s="236"/>
      <c r="AT542" s="236"/>
      <c r="AU542" s="236"/>
      <c r="AV542" s="236"/>
      <c r="AW542" s="236"/>
      <c r="AX542" s="236"/>
      <c r="AY542" s="236"/>
      <c r="AZ542" s="236"/>
      <c r="BB542" s="412"/>
      <c r="BY542" s="236"/>
      <c r="BZ542" s="236"/>
      <c r="CA542" s="236"/>
      <c r="CB542" s="236"/>
      <c r="CC542" s="236"/>
      <c r="CD542" s="236"/>
      <c r="CE542" s="236"/>
      <c r="CF542" s="236"/>
      <c r="CG542" s="236"/>
      <c r="CH542" s="236"/>
      <c r="CI542" s="236"/>
      <c r="CJ542" s="236"/>
      <c r="CK542" s="236"/>
      <c r="CL542" s="236"/>
      <c r="CM542" s="236"/>
      <c r="CN542" s="236"/>
      <c r="CO542" s="236"/>
      <c r="CP542" s="236"/>
      <c r="CQ542" s="236"/>
      <c r="CR542" s="236"/>
      <c r="CS542" s="236"/>
      <c r="CT542" s="236"/>
      <c r="CU542" s="236"/>
      <c r="CV542" s="236"/>
      <c r="CW542" s="236"/>
      <c r="CX542" s="236"/>
      <c r="CY542" s="236"/>
      <c r="CZ542" s="236"/>
    </row>
    <row r="543" s="235" customFormat="true" ht="25.15" customHeight="true" x14ac:dyDescent="0.2">
      <c r="A543" s="412"/>
      <c r="B543" s="412"/>
      <c r="C543" s="2613" t="s">
        <v>477</v>
      </c>
      <c r="D543" s="2614"/>
      <c r="E543" s="2141">
        <v>1.098834560678582E-3</v>
      </c>
      <c r="F543" s="2117"/>
      <c r="G543" s="2117"/>
      <c r="H543" s="2614" t="s">
        <v>470</v>
      </c>
      <c r="I543" s="2614"/>
      <c r="J543" s="2142">
        <v>3.5085399240489262E-4</v>
      </c>
      <c r="K543" s="2117"/>
      <c r="L543" s="2117"/>
      <c r="M543" s="2614" t="s">
        <v>439</v>
      </c>
      <c r="N543" s="2614"/>
      <c r="O543" s="2143">
        <v>2.0203658118001448E-2</v>
      </c>
      <c r="P543" s="2117"/>
      <c r="Q543" s="2117"/>
      <c r="R543" s="236"/>
      <c r="Y543" s="236"/>
      <c r="Z543" s="236"/>
      <c r="AA543" s="236"/>
      <c r="AB543" s="236"/>
      <c r="AC543" s="236"/>
      <c r="AD543" s="236"/>
      <c r="AE543" s="236"/>
      <c r="AF543" s="236"/>
      <c r="AG543" s="236"/>
      <c r="AH543" s="236"/>
      <c r="AI543" s="236"/>
      <c r="AJ543" s="236"/>
      <c r="AK543" s="236"/>
      <c r="AL543" s="236"/>
      <c r="AM543" s="236"/>
      <c r="AN543" s="236"/>
      <c r="AO543" s="236"/>
      <c r="AP543" s="236"/>
      <c r="AQ543" s="236"/>
      <c r="AR543" s="236"/>
      <c r="AS543" s="236"/>
      <c r="AT543" s="236"/>
      <c r="AU543" s="236"/>
      <c r="AV543" s="236"/>
      <c r="AW543" s="236"/>
      <c r="AX543" s="236"/>
      <c r="AY543" s="236"/>
      <c r="AZ543" s="236"/>
      <c r="BB543" s="412"/>
      <c r="BY543" s="236"/>
      <c r="BZ543" s="236"/>
      <c r="CA543" s="236"/>
      <c r="CB543" s="236"/>
      <c r="CC543" s="236"/>
      <c r="CD543" s="236"/>
      <c r="CE543" s="236"/>
      <c r="CF543" s="236"/>
      <c r="CG543" s="236"/>
      <c r="CH543" s="236"/>
      <c r="CI543" s="236"/>
      <c r="CJ543" s="236"/>
      <c r="CK543" s="236"/>
      <c r="CL543" s="236"/>
      <c r="CM543" s="236"/>
      <c r="CN543" s="236"/>
      <c r="CO543" s="236"/>
      <c r="CP543" s="236"/>
      <c r="CQ543" s="236"/>
      <c r="CR543" s="236"/>
      <c r="CS543" s="236"/>
      <c r="CT543" s="236"/>
      <c r="CU543" s="236"/>
      <c r="CV543" s="236"/>
      <c r="CW543" s="236"/>
      <c r="CX543" s="236"/>
      <c r="CY543" s="236"/>
      <c r="CZ543" s="236"/>
    </row>
    <row r="544" s="235" customFormat="true" ht="25.15" customHeight="true" x14ac:dyDescent="0.2">
      <c r="A544" s="412"/>
      <c r="B544" s="412"/>
      <c r="C544" s="2613" t="s">
        <v>489</v>
      </c>
      <c r="D544" s="2614"/>
      <c r="E544" s="2152">
        <v>8.0643395146605307E-6</v>
      </c>
      <c r="F544" s="2117"/>
      <c r="G544" s="2117"/>
      <c r="H544" s="2614" t="s">
        <v>439</v>
      </c>
      <c r="I544" s="2614"/>
      <c r="J544" s="2142">
        <v>8.035216351931243E-4</v>
      </c>
      <c r="K544" s="2117"/>
      <c r="L544" s="2117"/>
      <c r="M544" s="2614" t="s">
        <v>418</v>
      </c>
      <c r="N544" s="2614"/>
      <c r="O544" s="2143">
        <v>7.8697121922350163E-2</v>
      </c>
      <c r="P544" s="2117"/>
      <c r="Q544" s="2117"/>
      <c r="R544" s="236"/>
      <c r="Y544" s="236"/>
      <c r="Z544" s="236"/>
      <c r="AA544" s="236"/>
      <c r="AB544" s="236"/>
      <c r="AC544" s="236"/>
      <c r="AD544" s="236"/>
      <c r="AE544" s="236"/>
      <c r="AF544" s="236"/>
      <c r="AG544" s="236"/>
      <c r="AH544" s="236"/>
      <c r="AI544" s="236"/>
      <c r="AJ544" s="236"/>
      <c r="AK544" s="236"/>
      <c r="AL544" s="236"/>
      <c r="AM544" s="236"/>
      <c r="AN544" s="236"/>
      <c r="AO544" s="236"/>
      <c r="AP544" s="236"/>
      <c r="AQ544" s="236"/>
      <c r="AR544" s="236"/>
      <c r="AS544" s="236"/>
      <c r="AT544" s="236"/>
      <c r="AU544" s="236"/>
      <c r="AV544" s="236"/>
      <c r="AW544" s="236"/>
      <c r="AX544" s="236"/>
      <c r="AY544" s="236"/>
      <c r="AZ544" s="236"/>
      <c r="BB544" s="412"/>
      <c r="BY544" s="236"/>
      <c r="BZ544" s="236"/>
      <c r="CA544" s="236"/>
      <c r="CB544" s="236"/>
      <c r="CC544" s="236"/>
      <c r="CD544" s="236"/>
      <c r="CE544" s="236"/>
      <c r="CF544" s="236"/>
      <c r="CG544" s="236"/>
      <c r="CH544" s="236"/>
      <c r="CI544" s="236"/>
      <c r="CJ544" s="236"/>
      <c r="CK544" s="236"/>
      <c r="CL544" s="236"/>
      <c r="CM544" s="236"/>
      <c r="CN544" s="236"/>
      <c r="CO544" s="236"/>
      <c r="CP544" s="236"/>
      <c r="CQ544" s="236"/>
      <c r="CR544" s="236"/>
      <c r="CS544" s="236"/>
      <c r="CT544" s="236"/>
      <c r="CU544" s="236"/>
      <c r="CV544" s="236"/>
      <c r="CW544" s="236"/>
      <c r="CX544" s="236"/>
      <c r="CY544" s="236"/>
      <c r="CZ544" s="236"/>
    </row>
    <row r="545" s="235" customFormat="true" ht="25.15" customHeight="true" x14ac:dyDescent="0.2">
      <c r="A545" s="412"/>
      <c r="B545" s="412"/>
      <c r="C545" s="2613" t="s">
        <v>488</v>
      </c>
      <c r="D545" s="2614"/>
      <c r="E545" s="2152">
        <v>6.9365095848438206E-5</v>
      </c>
      <c r="F545" s="2117"/>
      <c r="G545" s="2117"/>
      <c r="H545" s="2614" t="s">
        <v>466</v>
      </c>
      <c r="I545" s="2614"/>
      <c r="J545" s="2142">
        <v>9.7326767870376809E-4</v>
      </c>
      <c r="K545" s="2117"/>
      <c r="L545" s="2117"/>
      <c r="M545" s="2614" t="s">
        <v>428</v>
      </c>
      <c r="N545" s="2614"/>
      <c r="O545" s="2143">
        <v>3.7797901256285668E-2</v>
      </c>
      <c r="P545" s="2117"/>
      <c r="Q545" s="2117"/>
      <c r="R545" s="236"/>
      <c r="Y545" s="236"/>
      <c r="Z545" s="236"/>
      <c r="AA545" s="236"/>
      <c r="AB545" s="236"/>
      <c r="AC545" s="236"/>
      <c r="AD545" s="236"/>
      <c r="AE545" s="236"/>
      <c r="AF545" s="236"/>
      <c r="AG545" s="236"/>
      <c r="AH545" s="236"/>
      <c r="AI545" s="236"/>
      <c r="AJ545" s="236"/>
      <c r="AK545" s="236"/>
      <c r="AL545" s="236"/>
      <c r="AM545" s="236"/>
      <c r="AN545" s="236"/>
      <c r="AO545" s="236"/>
      <c r="AP545" s="236"/>
      <c r="AQ545" s="236"/>
      <c r="AR545" s="236"/>
      <c r="AS545" s="236"/>
      <c r="AT545" s="236"/>
      <c r="AU545" s="236"/>
      <c r="AV545" s="236"/>
      <c r="AW545" s="236"/>
      <c r="AX545" s="236"/>
      <c r="AY545" s="236"/>
      <c r="AZ545" s="236"/>
      <c r="BB545" s="412"/>
      <c r="BY545" s="236"/>
      <c r="BZ545" s="236"/>
      <c r="CA545" s="236"/>
      <c r="CB545" s="236"/>
      <c r="CC545" s="236"/>
      <c r="CD545" s="236"/>
      <c r="CE545" s="236"/>
      <c r="CF545" s="236"/>
      <c r="CG545" s="236"/>
      <c r="CH545" s="236"/>
      <c r="CI545" s="236"/>
      <c r="CJ545" s="236"/>
      <c r="CK545" s="236"/>
      <c r="CL545" s="236"/>
      <c r="CM545" s="236"/>
      <c r="CN545" s="236"/>
      <c r="CO545" s="236"/>
      <c r="CP545" s="236"/>
      <c r="CQ545" s="236"/>
      <c r="CR545" s="236"/>
      <c r="CS545" s="236"/>
      <c r="CT545" s="236"/>
      <c r="CU545" s="236"/>
      <c r="CV545" s="236"/>
      <c r="CW545" s="236"/>
      <c r="CX545" s="236"/>
      <c r="CY545" s="236"/>
      <c r="CZ545" s="236"/>
    </row>
    <row r="546" s="235" customFormat="true" ht="25.15" customHeight="true" x14ac:dyDescent="0.2">
      <c r="A546" s="412"/>
      <c r="B546" s="412"/>
      <c r="C546" s="2613" t="s">
        <v>482</v>
      </c>
      <c r="D546" s="2614"/>
      <c r="E546" s="2141">
        <v>2.6478838830691772E-4</v>
      </c>
      <c r="F546" s="2117"/>
      <c r="G546" s="2117"/>
      <c r="H546" s="2614" t="s">
        <v>418</v>
      </c>
      <c r="I546" s="2614"/>
      <c r="J546" s="2142">
        <v>4.4697026805100508E-2</v>
      </c>
      <c r="K546" s="2117"/>
      <c r="L546" s="2117"/>
      <c r="M546" s="2614" t="s">
        <v>420</v>
      </c>
      <c r="N546" s="2614"/>
      <c r="O546" s="2143">
        <v>6.0588311157191516E-2</v>
      </c>
      <c r="P546" s="2117"/>
      <c r="Q546" s="2117"/>
      <c r="R546" s="236"/>
      <c r="Y546" s="236"/>
      <c r="Z546" s="236"/>
      <c r="AA546" s="236"/>
      <c r="AB546" s="236"/>
      <c r="AC546" s="236"/>
      <c r="AD546" s="236"/>
      <c r="AE546" s="236"/>
      <c r="AF546" s="236"/>
      <c r="AG546" s="236"/>
      <c r="AH546" s="236"/>
      <c r="AI546" s="236"/>
      <c r="AJ546" s="236"/>
      <c r="AK546" s="236"/>
      <c r="AL546" s="236"/>
      <c r="AM546" s="236"/>
      <c r="AN546" s="236"/>
      <c r="AO546" s="236"/>
      <c r="AP546" s="236"/>
      <c r="AQ546" s="236"/>
      <c r="AR546" s="236"/>
      <c r="AS546" s="236"/>
      <c r="AT546" s="236"/>
      <c r="AU546" s="236"/>
      <c r="AV546" s="236"/>
      <c r="AW546" s="236"/>
      <c r="AX546" s="236"/>
      <c r="AY546" s="236"/>
      <c r="AZ546" s="236"/>
      <c r="BB546" s="412"/>
      <c r="BY546" s="236"/>
      <c r="BZ546" s="236"/>
      <c r="CA546" s="236"/>
      <c r="CB546" s="236"/>
      <c r="CC546" s="236"/>
      <c r="CD546" s="236"/>
      <c r="CE546" s="236"/>
      <c r="CF546" s="236"/>
      <c r="CG546" s="236"/>
      <c r="CH546" s="236"/>
      <c r="CI546" s="236"/>
      <c r="CJ546" s="236"/>
      <c r="CK546" s="236"/>
      <c r="CL546" s="236"/>
      <c r="CM546" s="236"/>
      <c r="CN546" s="236"/>
      <c r="CO546" s="236"/>
      <c r="CP546" s="236"/>
      <c r="CQ546" s="236"/>
      <c r="CR546" s="236"/>
      <c r="CS546" s="236"/>
      <c r="CT546" s="236"/>
      <c r="CU546" s="236"/>
      <c r="CV546" s="236"/>
      <c r="CW546" s="236"/>
      <c r="CX546" s="236"/>
      <c r="CY546" s="236"/>
      <c r="CZ546" s="236"/>
    </row>
    <row r="547" s="235" customFormat="true" ht="25.15" customHeight="true" x14ac:dyDescent="0.2">
      <c r="A547" s="412"/>
      <c r="B547" s="412"/>
      <c r="C547" s="2613" t="s">
        <v>468</v>
      </c>
      <c r="D547" s="2614"/>
      <c r="E547" s="2141">
        <v>1.9906317768265103E-3</v>
      </c>
      <c r="F547" s="2117"/>
      <c r="G547" s="2117"/>
      <c r="H547" s="2614" t="s">
        <v>428</v>
      </c>
      <c r="I547" s="2614"/>
      <c r="J547" s="2142">
        <v>3.0810795854203245E-2</v>
      </c>
      <c r="K547" s="2117"/>
      <c r="L547" s="2117"/>
      <c r="M547" s="2614" t="s">
        <v>490</v>
      </c>
      <c r="N547" s="2614"/>
      <c r="O547" s="2150">
        <v>1.4960155002315684E-5</v>
      </c>
      <c r="P547" s="2117"/>
      <c r="Q547" s="2117"/>
      <c r="R547" s="236"/>
      <c r="Y547" s="236"/>
      <c r="Z547" s="236"/>
      <c r="AA547" s="236"/>
      <c r="AB547" s="236"/>
      <c r="AC547" s="236"/>
      <c r="AD547" s="236"/>
      <c r="AE547" s="236"/>
      <c r="AF547" s="236"/>
      <c r="AG547" s="236"/>
      <c r="AH547" s="236"/>
      <c r="AI547" s="236"/>
      <c r="AJ547" s="236"/>
      <c r="AK547" s="236"/>
      <c r="AL547" s="236"/>
      <c r="AM547" s="236"/>
      <c r="AN547" s="236"/>
      <c r="AO547" s="236"/>
      <c r="AP547" s="236"/>
      <c r="AQ547" s="236"/>
      <c r="AR547" s="236"/>
      <c r="AS547" s="236"/>
      <c r="AT547" s="236"/>
      <c r="AU547" s="236"/>
      <c r="AV547" s="236"/>
      <c r="AW547" s="236"/>
      <c r="AX547" s="236"/>
      <c r="AY547" s="236"/>
      <c r="AZ547" s="236"/>
      <c r="BB547" s="412"/>
      <c r="BY547" s="236"/>
      <c r="BZ547" s="236"/>
      <c r="CA547" s="236"/>
      <c r="CB547" s="236"/>
      <c r="CC547" s="236"/>
      <c r="CD547" s="236"/>
      <c r="CE547" s="236"/>
      <c r="CF547" s="236"/>
      <c r="CG547" s="236"/>
      <c r="CH547" s="236"/>
      <c r="CI547" s="236"/>
      <c r="CJ547" s="236"/>
      <c r="CK547" s="236"/>
      <c r="CL547" s="236"/>
      <c r="CM547" s="236"/>
      <c r="CN547" s="236"/>
      <c r="CO547" s="236"/>
      <c r="CP547" s="236"/>
      <c r="CQ547" s="236"/>
      <c r="CR547" s="236"/>
      <c r="CS547" s="236"/>
      <c r="CT547" s="236"/>
      <c r="CU547" s="236"/>
      <c r="CV547" s="236"/>
      <c r="CW547" s="236"/>
      <c r="CX547" s="236"/>
      <c r="CY547" s="236"/>
      <c r="CZ547" s="236"/>
    </row>
    <row r="548" s="235" customFormat="true" ht="25.15" customHeight="true" x14ac:dyDescent="0.2">
      <c r="A548" s="412"/>
      <c r="B548" s="412"/>
      <c r="C548" s="2613" t="s">
        <v>467</v>
      </c>
      <c r="D548" s="2614"/>
      <c r="E548" s="2141">
        <v>1.4798310181284109E-3</v>
      </c>
      <c r="F548" s="2117"/>
      <c r="G548" s="2117"/>
      <c r="H548" s="2614" t="s">
        <v>420</v>
      </c>
      <c r="I548" s="2614"/>
      <c r="J548" s="2142">
        <v>2.1878217704110796E-2</v>
      </c>
      <c r="K548" s="2117"/>
      <c r="L548" s="2117"/>
      <c r="M548" s="2614" t="s">
        <v>460</v>
      </c>
      <c r="N548" s="2614"/>
      <c r="O548" s="2143">
        <v>3.3604519141099114E-3</v>
      </c>
      <c r="P548" s="2117"/>
      <c r="Q548" s="2117"/>
      <c r="R548" s="236"/>
      <c r="Y548" s="236"/>
      <c r="Z548" s="236"/>
      <c r="AA548" s="236"/>
      <c r="AB548" s="236"/>
      <c r="AC548" s="236"/>
      <c r="AD548" s="236"/>
      <c r="AE548" s="236"/>
      <c r="AF548" s="236"/>
      <c r="AG548" s="236"/>
      <c r="AH548" s="236"/>
      <c r="AI548" s="236"/>
      <c r="AJ548" s="236"/>
      <c r="AK548" s="236"/>
      <c r="AL548" s="236"/>
      <c r="AM548" s="236"/>
      <c r="AN548" s="236"/>
      <c r="AO548" s="236"/>
      <c r="AP548" s="236"/>
      <c r="AQ548" s="236"/>
      <c r="AR548" s="236"/>
      <c r="AS548" s="236"/>
      <c r="AT548" s="236"/>
      <c r="AU548" s="236"/>
      <c r="AV548" s="236"/>
      <c r="AW548" s="236"/>
      <c r="AX548" s="236"/>
      <c r="AY548" s="236"/>
      <c r="AZ548" s="236"/>
      <c r="BB548" s="412"/>
      <c r="BY548" s="236"/>
      <c r="BZ548" s="236"/>
      <c r="CA548" s="236"/>
      <c r="CB548" s="236"/>
      <c r="CC548" s="236"/>
      <c r="CD548" s="236"/>
      <c r="CE548" s="236"/>
      <c r="CF548" s="236"/>
      <c r="CG548" s="236"/>
      <c r="CH548" s="236"/>
      <c r="CI548" s="236"/>
      <c r="CJ548" s="236"/>
      <c r="CK548" s="236"/>
      <c r="CL548" s="236"/>
      <c r="CM548" s="236"/>
      <c r="CN548" s="236"/>
      <c r="CO548" s="236"/>
      <c r="CP548" s="236"/>
      <c r="CQ548" s="236"/>
      <c r="CR548" s="236"/>
      <c r="CS548" s="236"/>
      <c r="CT548" s="236"/>
      <c r="CU548" s="236"/>
      <c r="CV548" s="236"/>
      <c r="CW548" s="236"/>
      <c r="CX548" s="236"/>
      <c r="CY548" s="236"/>
      <c r="CZ548" s="236"/>
    </row>
    <row r="549" s="235" customFormat="true" ht="25.15" customHeight="true" x14ac:dyDescent="0.2">
      <c r="A549" s="412"/>
      <c r="B549" s="412"/>
      <c r="C549" s="2613" t="s">
        <v>426</v>
      </c>
      <c r="D549" s="2614"/>
      <c r="E549" s="2141">
        <v>5.9256382538488847E-2</v>
      </c>
      <c r="F549" s="2117"/>
      <c r="G549" s="2117"/>
      <c r="H549" s="2614" t="s">
        <v>490</v>
      </c>
      <c r="I549" s="2614"/>
      <c r="J549" s="2149">
        <v>7.9942490968441359E-6</v>
      </c>
      <c r="K549" s="2117"/>
      <c r="L549" s="2117"/>
      <c r="M549" s="2614" t="s">
        <v>472</v>
      </c>
      <c r="N549" s="2614"/>
      <c r="O549" s="2143">
        <v>4.7236583695993043E-4</v>
      </c>
      <c r="P549" s="2117"/>
      <c r="Q549" s="2117"/>
      <c r="R549" s="236"/>
      <c r="Y549" s="236"/>
      <c r="Z549" s="236"/>
      <c r="AA549" s="236"/>
      <c r="AB549" s="236"/>
      <c r="AC549" s="236"/>
      <c r="AD549" s="236"/>
      <c r="AE549" s="236"/>
      <c r="AF549" s="236"/>
      <c r="AG549" s="236"/>
      <c r="AH549" s="236"/>
      <c r="AI549" s="236"/>
      <c r="AJ549" s="236"/>
      <c r="AK549" s="236"/>
      <c r="AL549" s="236"/>
      <c r="AM549" s="236"/>
      <c r="AN549" s="236"/>
      <c r="AO549" s="236"/>
      <c r="AP549" s="236"/>
      <c r="AQ549" s="236"/>
      <c r="AR549" s="236"/>
      <c r="AS549" s="236"/>
      <c r="AT549" s="236"/>
      <c r="AU549" s="236"/>
      <c r="AV549" s="236"/>
      <c r="AW549" s="236"/>
      <c r="AX549" s="236"/>
      <c r="AY549" s="236"/>
      <c r="AZ549" s="236"/>
      <c r="BB549" s="412"/>
      <c r="BY549" s="236"/>
      <c r="BZ549" s="236"/>
      <c r="CA549" s="236"/>
      <c r="CB549" s="236"/>
      <c r="CC549" s="236"/>
      <c r="CD549" s="236"/>
      <c r="CE549" s="236"/>
      <c r="CF549" s="236"/>
      <c r="CG549" s="236"/>
      <c r="CH549" s="236"/>
      <c r="CI549" s="236"/>
      <c r="CJ549" s="236"/>
      <c r="CK549" s="236"/>
      <c r="CL549" s="236"/>
      <c r="CM549" s="236"/>
      <c r="CN549" s="236"/>
      <c r="CO549" s="236"/>
      <c r="CP549" s="236"/>
      <c r="CQ549" s="236"/>
      <c r="CR549" s="236"/>
      <c r="CS549" s="236"/>
      <c r="CT549" s="236"/>
      <c r="CU549" s="236"/>
      <c r="CV549" s="236"/>
      <c r="CW549" s="236"/>
      <c r="CX549" s="236"/>
      <c r="CY549" s="236"/>
      <c r="CZ549" s="236"/>
    </row>
    <row r="550" s="235" customFormat="true" ht="25.15" customHeight="true" x14ac:dyDescent="0.2">
      <c r="A550" s="412"/>
      <c r="B550" s="412"/>
      <c r="C550" s="2613" t="s">
        <v>404</v>
      </c>
      <c r="D550" s="2614"/>
      <c r="E550" s="2141">
        <v>0.1850531621245555</v>
      </c>
      <c r="F550" s="2117"/>
      <c r="G550" s="2117"/>
      <c r="H550" s="2614" t="s">
        <v>460</v>
      </c>
      <c r="I550" s="2614"/>
      <c r="J550" s="2142">
        <v>2.3979312388109137E-4</v>
      </c>
      <c r="K550" s="2117"/>
      <c r="L550" s="2117"/>
      <c r="M550" s="2614" t="s">
        <v>407</v>
      </c>
      <c r="N550" s="2614"/>
      <c r="O550" s="2143">
        <v>4.7877343601337302E-2</v>
      </c>
      <c r="P550" s="2117"/>
      <c r="Q550" s="2117"/>
      <c r="R550" s="236"/>
      <c r="Y550" s="236"/>
      <c r="Z550" s="236"/>
      <c r="AA550" s="236"/>
      <c r="AB550" s="236"/>
      <c r="AC550" s="236"/>
      <c r="AD550" s="236"/>
      <c r="AE550" s="236"/>
      <c r="AF550" s="236"/>
      <c r="AG550" s="236"/>
      <c r="AH550" s="236"/>
      <c r="AI550" s="236"/>
      <c r="AJ550" s="236"/>
      <c r="AK550" s="236"/>
      <c r="AL550" s="236"/>
      <c r="AM550" s="236"/>
      <c r="AN550" s="236"/>
      <c r="AO550" s="236"/>
      <c r="AP550" s="236"/>
      <c r="AQ550" s="236"/>
      <c r="AR550" s="236"/>
      <c r="AS550" s="236"/>
      <c r="AT550" s="236"/>
      <c r="AU550" s="236"/>
      <c r="AV550" s="236"/>
      <c r="AW550" s="236"/>
      <c r="AX550" s="236"/>
      <c r="AY550" s="236"/>
      <c r="AZ550" s="236"/>
      <c r="BB550" s="412"/>
      <c r="BY550" s="236"/>
      <c r="BZ550" s="236"/>
      <c r="CA550" s="236"/>
      <c r="CB550" s="236"/>
      <c r="CC550" s="236"/>
      <c r="CD550" s="236"/>
      <c r="CE550" s="236"/>
      <c r="CF550" s="236"/>
      <c r="CG550" s="236"/>
      <c r="CH550" s="236"/>
      <c r="CI550" s="236"/>
      <c r="CJ550" s="236"/>
      <c r="CK550" s="236"/>
      <c r="CL550" s="236"/>
      <c r="CM550" s="236"/>
      <c r="CN550" s="236"/>
      <c r="CO550" s="236"/>
      <c r="CP550" s="236"/>
      <c r="CQ550" s="236"/>
      <c r="CR550" s="236"/>
      <c r="CS550" s="236"/>
      <c r="CT550" s="236"/>
      <c r="CU550" s="236"/>
      <c r="CV550" s="236"/>
      <c r="CW550" s="236"/>
      <c r="CX550" s="236"/>
      <c r="CY550" s="236"/>
      <c r="CZ550" s="236"/>
    </row>
    <row r="551" s="235" customFormat="true" ht="25.15" customHeight="true" x14ac:dyDescent="0.2">
      <c r="A551" s="412"/>
      <c r="B551" s="412"/>
      <c r="C551" s="2613" t="s">
        <v>410</v>
      </c>
      <c r="D551" s="2614"/>
      <c r="E551" s="2141">
        <v>0.18219069995254075</v>
      </c>
      <c r="F551" s="2117"/>
      <c r="G551" s="2117"/>
      <c r="H551" s="2614" t="s">
        <v>472</v>
      </c>
      <c r="I551" s="2614"/>
      <c r="J551" s="2142">
        <v>3.1306699871249522E-4</v>
      </c>
      <c r="K551" s="2117"/>
      <c r="L551" s="2117"/>
      <c r="M551" s="2614" t="s">
        <v>417</v>
      </c>
      <c r="N551" s="2614"/>
      <c r="O551" s="2143">
        <v>8.6496500213897126E-2</v>
      </c>
      <c r="P551" s="2117"/>
      <c r="Q551" s="2117"/>
      <c r="R551" s="236"/>
      <c r="Y551" s="236"/>
      <c r="Z551" s="236"/>
      <c r="AA551" s="236"/>
      <c r="AB551" s="236"/>
      <c r="AC551" s="236"/>
      <c r="AD551" s="236"/>
      <c r="AE551" s="236"/>
      <c r="AF551" s="236"/>
      <c r="AG551" s="236"/>
      <c r="AH551" s="236"/>
      <c r="AI551" s="236"/>
      <c r="AJ551" s="236"/>
      <c r="AK551" s="236"/>
      <c r="AL551" s="236"/>
      <c r="AM551" s="236"/>
      <c r="AN551" s="236"/>
      <c r="AO551" s="236"/>
      <c r="AP551" s="236"/>
      <c r="AQ551" s="236"/>
      <c r="AR551" s="236"/>
      <c r="AS551" s="236"/>
      <c r="AT551" s="236"/>
      <c r="AU551" s="236"/>
      <c r="AV551" s="236"/>
      <c r="AW551" s="236"/>
      <c r="AX551" s="236"/>
      <c r="AY551" s="236"/>
      <c r="AZ551" s="236"/>
      <c r="BB551" s="412"/>
      <c r="BY551" s="236"/>
      <c r="BZ551" s="236"/>
      <c r="CA551" s="236"/>
      <c r="CB551" s="236"/>
      <c r="CC551" s="236"/>
      <c r="CD551" s="236"/>
      <c r="CE551" s="236"/>
      <c r="CF551" s="236"/>
      <c r="CG551" s="236"/>
      <c r="CH551" s="236"/>
      <c r="CI551" s="236"/>
      <c r="CJ551" s="236"/>
      <c r="CK551" s="236"/>
      <c r="CL551" s="236"/>
      <c r="CM551" s="236"/>
      <c r="CN551" s="236"/>
      <c r="CO551" s="236"/>
      <c r="CP551" s="236"/>
      <c r="CQ551" s="236"/>
      <c r="CR551" s="236"/>
      <c r="CS551" s="236"/>
      <c r="CT551" s="236"/>
      <c r="CU551" s="236"/>
      <c r="CV551" s="236"/>
      <c r="CW551" s="236"/>
      <c r="CX551" s="236"/>
      <c r="CY551" s="236"/>
      <c r="CZ551" s="236"/>
    </row>
    <row r="552" s="235" customFormat="true" ht="25.15" customHeight="true" x14ac:dyDescent="0.2">
      <c r="A552" s="412"/>
      <c r="B552" s="412"/>
      <c r="C552" s="2613" t="s">
        <v>446</v>
      </c>
      <c r="D552" s="2614"/>
      <c r="E552" s="2141">
        <v>1.3003936423754216E-2</v>
      </c>
      <c r="F552" s="2117"/>
      <c r="G552" s="2117"/>
      <c r="H552" s="2614" t="s">
        <v>407</v>
      </c>
      <c r="I552" s="2614"/>
      <c r="J552" s="2142">
        <v>0.15526277067025149</v>
      </c>
      <c r="K552" s="2117"/>
      <c r="L552" s="2117"/>
      <c r="M552" s="2614" t="s">
        <v>442</v>
      </c>
      <c r="N552" s="2614"/>
      <c r="O552" s="2143">
        <v>1.4657701058713163E-2</v>
      </c>
      <c r="P552" s="2117"/>
      <c r="Q552" s="2117"/>
      <c r="R552" s="236"/>
      <c r="Y552" s="236"/>
      <c r="Z552" s="236"/>
      <c r="AA552" s="236"/>
      <c r="AB552" s="236"/>
      <c r="AC552" s="236"/>
      <c r="AD552" s="236"/>
      <c r="AE552" s="236"/>
      <c r="AF552" s="236"/>
      <c r="AG552" s="236"/>
      <c r="AH552" s="236"/>
      <c r="AI552" s="236"/>
      <c r="AJ552" s="236"/>
      <c r="AK552" s="236"/>
      <c r="AL552" s="236"/>
      <c r="AM552" s="236"/>
      <c r="AN552" s="236"/>
      <c r="AO552" s="236"/>
      <c r="AP552" s="236"/>
      <c r="AQ552" s="236"/>
      <c r="AR552" s="236"/>
      <c r="AS552" s="236"/>
      <c r="AT552" s="236"/>
      <c r="AU552" s="236"/>
      <c r="AV552" s="236"/>
      <c r="AW552" s="236"/>
      <c r="AX552" s="236"/>
      <c r="AY552" s="236"/>
      <c r="AZ552" s="236"/>
      <c r="BB552" s="412"/>
      <c r="BY552" s="236"/>
      <c r="BZ552" s="236"/>
      <c r="CA552" s="236"/>
      <c r="CB552" s="236"/>
      <c r="CC552" s="236"/>
      <c r="CD552" s="236"/>
      <c r="CE552" s="236"/>
      <c r="CF552" s="236"/>
      <c r="CG552" s="236"/>
      <c r="CH552" s="236"/>
      <c r="CI552" s="236"/>
      <c r="CJ552" s="236"/>
      <c r="CK552" s="236"/>
      <c r="CL552" s="236"/>
      <c r="CM552" s="236"/>
      <c r="CN552" s="236"/>
      <c r="CO552" s="236"/>
      <c r="CP552" s="236"/>
      <c r="CQ552" s="236"/>
      <c r="CR552" s="236"/>
      <c r="CS552" s="236"/>
      <c r="CT552" s="236"/>
      <c r="CU552" s="236"/>
      <c r="CV552" s="236"/>
      <c r="CW552" s="236"/>
      <c r="CX552" s="236"/>
      <c r="CY552" s="236"/>
      <c r="CZ552" s="236"/>
    </row>
    <row r="553" s="235" customFormat="true" ht="25.15" customHeight="true" x14ac:dyDescent="0.2">
      <c r="A553" s="412"/>
      <c r="B553" s="412"/>
      <c r="C553" s="2613" t="s">
        <v>434</v>
      </c>
      <c r="D553" s="2614"/>
      <c r="E553" s="2141">
        <v>3.8337734907286786E-2</v>
      </c>
      <c r="F553" s="2117"/>
      <c r="G553" s="2117"/>
      <c r="H553" s="2614" t="s">
        <v>417</v>
      </c>
      <c r="I553" s="2614"/>
      <c r="J553" s="2142">
        <v>2.599566082710834E-2</v>
      </c>
      <c r="K553" s="2117"/>
      <c r="L553" s="2117"/>
      <c r="M553" s="2614" t="s">
        <v>457</v>
      </c>
      <c r="N553" s="2614"/>
      <c r="O553" s="2143">
        <v>2.0726837960730222E-3</v>
      </c>
      <c r="P553" s="2117"/>
      <c r="Q553" s="2117"/>
      <c r="R553" s="236"/>
      <c r="Y553" s="236"/>
      <c r="Z553" s="236"/>
      <c r="AA553" s="236"/>
      <c r="AB553" s="236"/>
      <c r="AC553" s="236"/>
      <c r="AD553" s="236"/>
      <c r="AE553" s="236"/>
      <c r="AF553" s="236"/>
      <c r="AG553" s="236"/>
      <c r="AH553" s="236"/>
      <c r="AI553" s="236"/>
      <c r="AJ553" s="236"/>
      <c r="AK553" s="236"/>
      <c r="AL553" s="236"/>
      <c r="AM553" s="236"/>
      <c r="AN553" s="236"/>
      <c r="AO553" s="236"/>
      <c r="AP553" s="236"/>
      <c r="AQ553" s="236"/>
      <c r="AR553" s="236"/>
      <c r="AS553" s="236"/>
      <c r="AT553" s="236"/>
      <c r="AU553" s="236"/>
      <c r="AV553" s="236"/>
      <c r="AW553" s="236"/>
      <c r="AX553" s="236"/>
      <c r="AY553" s="236"/>
      <c r="AZ553" s="236"/>
      <c r="BB553" s="412"/>
      <c r="BY553" s="236"/>
      <c r="BZ553" s="236"/>
      <c r="CA553" s="236"/>
      <c r="CB553" s="236"/>
      <c r="CC553" s="236"/>
      <c r="CD553" s="236"/>
      <c r="CE553" s="236"/>
      <c r="CF553" s="236"/>
      <c r="CG553" s="236"/>
      <c r="CH553" s="236"/>
      <c r="CI553" s="236"/>
      <c r="CJ553" s="236"/>
      <c r="CK553" s="236"/>
      <c r="CL553" s="236"/>
      <c r="CM553" s="236"/>
      <c r="CN553" s="236"/>
      <c r="CO553" s="236"/>
      <c r="CP553" s="236"/>
      <c r="CQ553" s="236"/>
      <c r="CR553" s="236"/>
      <c r="CS553" s="236"/>
      <c r="CT553" s="236"/>
      <c r="CU553" s="236"/>
      <c r="CV553" s="236"/>
      <c r="CW553" s="236"/>
      <c r="CX553" s="236"/>
      <c r="CY553" s="236"/>
      <c r="CZ553" s="236"/>
    </row>
    <row r="554" s="235" customFormat="true" ht="25.15" customHeight="true" x14ac:dyDescent="0.2">
      <c r="A554" s="412"/>
      <c r="B554" s="412"/>
      <c r="C554" s="2613" t="s">
        <v>444</v>
      </c>
      <c r="D554" s="2614"/>
      <c r="E554" s="2141">
        <v>2.0872218039079887E-2</v>
      </c>
      <c r="F554" s="2117"/>
      <c r="G554" s="2117"/>
      <c r="H554" s="2614" t="s">
        <v>442</v>
      </c>
      <c r="I554" s="2614"/>
      <c r="J554" s="2142">
        <v>6.7408353922191891E-3</v>
      </c>
      <c r="K554" s="2117"/>
      <c r="L554" s="2117"/>
      <c r="M554" s="2614" t="s">
        <v>431</v>
      </c>
      <c r="N554" s="2614"/>
      <c r="O554" s="2143">
        <v>1.7646327198665965E-2</v>
      </c>
      <c r="P554" s="2117"/>
      <c r="Q554" s="2117"/>
      <c r="R554" s="236"/>
      <c r="Y554" s="236"/>
      <c r="Z554" s="236"/>
      <c r="AA554" s="236"/>
      <c r="AB554" s="236"/>
      <c r="AC554" s="236"/>
      <c r="AD554" s="236"/>
      <c r="AE554" s="236"/>
      <c r="AF554" s="236"/>
      <c r="AG554" s="236"/>
      <c r="AH554" s="236"/>
      <c r="AI554" s="236"/>
      <c r="AJ554" s="236"/>
      <c r="AK554" s="236"/>
      <c r="AL554" s="236"/>
      <c r="AM554" s="236"/>
      <c r="AN554" s="236"/>
      <c r="AO554" s="236"/>
      <c r="AP554" s="236"/>
      <c r="AQ554" s="236"/>
      <c r="AR554" s="236"/>
      <c r="AS554" s="236"/>
      <c r="AT554" s="236"/>
      <c r="AU554" s="236"/>
      <c r="AV554" s="236"/>
      <c r="AW554" s="236"/>
      <c r="AX554" s="236"/>
      <c r="AY554" s="236"/>
      <c r="AZ554" s="236"/>
      <c r="BB554" s="412"/>
      <c r="BY554" s="236"/>
      <c r="BZ554" s="236"/>
      <c r="CA554" s="236"/>
      <c r="CB554" s="236"/>
      <c r="CC554" s="236"/>
      <c r="CD554" s="236"/>
      <c r="CE554" s="236"/>
      <c r="CF554" s="236"/>
      <c r="CG554" s="236"/>
      <c r="CH554" s="236"/>
      <c r="CI554" s="236"/>
      <c r="CJ554" s="236"/>
      <c r="CK554" s="236"/>
      <c r="CL554" s="236"/>
      <c r="CM554" s="236"/>
      <c r="CN554" s="236"/>
      <c r="CO554" s="236"/>
      <c r="CP554" s="236"/>
      <c r="CQ554" s="236"/>
      <c r="CR554" s="236"/>
      <c r="CS554" s="236"/>
      <c r="CT554" s="236"/>
      <c r="CU554" s="236"/>
      <c r="CV554" s="236"/>
      <c r="CW554" s="236"/>
      <c r="CX554" s="236"/>
      <c r="CY554" s="236"/>
      <c r="CZ554" s="236"/>
    </row>
    <row r="555" s="235" customFormat="true" ht="25.15" customHeight="true" x14ac:dyDescent="0.2">
      <c r="A555" s="412"/>
      <c r="B555" s="412"/>
      <c r="C555" s="2613" t="s">
        <v>470</v>
      </c>
      <c r="D555" s="2614"/>
      <c r="E555" s="2141">
        <v>1.6484265995434057E-3</v>
      </c>
      <c r="F555" s="2117"/>
      <c r="G555" s="2117"/>
      <c r="H555" s="2614" t="s">
        <v>457</v>
      </c>
      <c r="I555" s="2614"/>
      <c r="J555" s="2142">
        <v>3.0969551954534947E-3</v>
      </c>
      <c r="K555" s="2117"/>
      <c r="L555" s="2117"/>
      <c r="M555" s="2614" t="s">
        <v>445</v>
      </c>
      <c r="N555" s="2614"/>
      <c r="O555" s="2143">
        <v>7.2998584461992791E-3</v>
      </c>
      <c r="P555" s="2117"/>
      <c r="Q555" s="2117"/>
      <c r="R555" s="236"/>
      <c r="Y555" s="236"/>
      <c r="Z555" s="236"/>
      <c r="AA555" s="236"/>
      <c r="AB555" s="236"/>
      <c r="AC555" s="236"/>
      <c r="AD555" s="236"/>
      <c r="AE555" s="236"/>
      <c r="AF555" s="236"/>
      <c r="AG555" s="236"/>
      <c r="AH555" s="236"/>
      <c r="AI555" s="236"/>
      <c r="AJ555" s="236"/>
      <c r="AK555" s="236"/>
      <c r="AL555" s="236"/>
      <c r="AM555" s="236"/>
      <c r="AN555" s="236"/>
      <c r="AO555" s="236"/>
      <c r="AP555" s="236"/>
      <c r="AQ555" s="236"/>
      <c r="AR555" s="236"/>
      <c r="AS555" s="236"/>
      <c r="AT555" s="236"/>
      <c r="AU555" s="236"/>
      <c r="AV555" s="236"/>
      <c r="AW555" s="236"/>
      <c r="AX555" s="236"/>
      <c r="AY555" s="236"/>
      <c r="AZ555" s="236"/>
      <c r="BB555" s="412"/>
      <c r="BY555" s="236"/>
      <c r="BZ555" s="236"/>
      <c r="CA555" s="236"/>
      <c r="CB555" s="236"/>
      <c r="CC555" s="236"/>
      <c r="CD555" s="236"/>
      <c r="CE555" s="236"/>
      <c r="CF555" s="236"/>
      <c r="CG555" s="236"/>
      <c r="CH555" s="236"/>
      <c r="CI555" s="236"/>
      <c r="CJ555" s="236"/>
      <c r="CK555" s="236"/>
      <c r="CL555" s="236"/>
      <c r="CM555" s="236"/>
      <c r="CN555" s="236"/>
      <c r="CO555" s="236"/>
      <c r="CP555" s="236"/>
      <c r="CQ555" s="236"/>
      <c r="CR555" s="236"/>
      <c r="CS555" s="236"/>
      <c r="CT555" s="236"/>
      <c r="CU555" s="236"/>
      <c r="CV555" s="236"/>
      <c r="CW555" s="236"/>
      <c r="CX555" s="236"/>
      <c r="CY555" s="236"/>
      <c r="CZ555" s="236"/>
    </row>
    <row r="556" s="235" customFormat="true" ht="25.15" customHeight="true" x14ac:dyDescent="0.2">
      <c r="A556" s="412"/>
      <c r="B556" s="412"/>
      <c r="C556" s="2613" t="s">
        <v>439</v>
      </c>
      <c r="D556" s="2614"/>
      <c r="E556" s="2141">
        <v>1.1741389455450131E-3</v>
      </c>
      <c r="F556" s="2117"/>
      <c r="G556" s="2117"/>
      <c r="H556" s="2614" t="s">
        <v>431</v>
      </c>
      <c r="I556" s="2614"/>
      <c r="J556" s="2142">
        <v>8.6033120420377744E-3</v>
      </c>
      <c r="K556" s="2117"/>
      <c r="L556" s="2117"/>
      <c r="M556" s="2614" t="s">
        <v>422</v>
      </c>
      <c r="N556" s="2614"/>
      <c r="O556" s="2143">
        <v>4.4804518068656242E-2</v>
      </c>
      <c r="P556" s="2117"/>
      <c r="Q556" s="2117"/>
      <c r="R556" s="236"/>
      <c r="Y556" s="236"/>
      <c r="Z556" s="236"/>
      <c r="AA556" s="236"/>
      <c r="AB556" s="236"/>
      <c r="AC556" s="236"/>
      <c r="AD556" s="236"/>
      <c r="AE556" s="236"/>
      <c r="AF556" s="236"/>
      <c r="AG556" s="236"/>
      <c r="AH556" s="236"/>
      <c r="AI556" s="236"/>
      <c r="AJ556" s="236"/>
      <c r="AK556" s="236"/>
      <c r="AL556" s="236"/>
      <c r="AM556" s="236"/>
      <c r="AN556" s="236"/>
      <c r="AO556" s="236"/>
      <c r="AP556" s="236"/>
      <c r="AQ556" s="236"/>
      <c r="AR556" s="236"/>
      <c r="AS556" s="236"/>
      <c r="AT556" s="236"/>
      <c r="AU556" s="236"/>
      <c r="AV556" s="236"/>
      <c r="AW556" s="236"/>
      <c r="AX556" s="236"/>
      <c r="AY556" s="236"/>
      <c r="AZ556" s="236"/>
      <c r="BB556" s="412"/>
      <c r="BY556" s="236"/>
      <c r="BZ556" s="236"/>
      <c r="CA556" s="236"/>
      <c r="CB556" s="236"/>
      <c r="CC556" s="236"/>
      <c r="CD556" s="236"/>
      <c r="CE556" s="236"/>
      <c r="CF556" s="236"/>
      <c r="CG556" s="236"/>
      <c r="CH556" s="236"/>
      <c r="CI556" s="236"/>
      <c r="CJ556" s="236"/>
      <c r="CK556" s="236"/>
      <c r="CL556" s="236"/>
      <c r="CM556" s="236"/>
      <c r="CN556" s="236"/>
      <c r="CO556" s="236"/>
      <c r="CP556" s="236"/>
      <c r="CQ556" s="236"/>
      <c r="CR556" s="236"/>
      <c r="CS556" s="236"/>
      <c r="CT556" s="236"/>
      <c r="CU556" s="236"/>
      <c r="CV556" s="236"/>
      <c r="CW556" s="236"/>
      <c r="CX556" s="236"/>
      <c r="CY556" s="236"/>
      <c r="CZ556" s="236"/>
    </row>
    <row r="557" s="235" customFormat="true" ht="25.15" customHeight="true" x14ac:dyDescent="0.2">
      <c r="A557" s="412"/>
      <c r="B557" s="412"/>
      <c r="C557" s="2613" t="s">
        <v>466</v>
      </c>
      <c r="D557" s="2614"/>
      <c r="E557" s="2141">
        <v>1.9931397607735059E-3</v>
      </c>
      <c r="F557" s="2117"/>
      <c r="G557" s="2117"/>
      <c r="H557" s="2614" t="s">
        <v>445</v>
      </c>
      <c r="I557" s="2614"/>
      <c r="J557" s="2142">
        <v>6.839035342665778E-3</v>
      </c>
      <c r="K557" s="2117"/>
      <c r="L557" s="2117"/>
      <c r="M557" s="2614" t="s">
        <v>438</v>
      </c>
      <c r="N557" s="2614"/>
      <c r="O557" s="2143">
        <v>1.3805659118524135E-2</v>
      </c>
      <c r="P557" s="2117"/>
      <c r="Q557" s="2117"/>
      <c r="R557" s="236"/>
      <c r="Y557" s="236"/>
      <c r="Z557" s="236"/>
      <c r="AA557" s="236"/>
      <c r="AB557" s="236"/>
      <c r="AC557" s="236"/>
      <c r="AD557" s="236"/>
      <c r="AE557" s="236"/>
      <c r="AF557" s="236"/>
      <c r="AG557" s="236"/>
      <c r="AH557" s="236"/>
      <c r="AI557" s="236"/>
      <c r="AJ557" s="236"/>
      <c r="AK557" s="236"/>
      <c r="AL557" s="236"/>
      <c r="AM557" s="236"/>
      <c r="AN557" s="236"/>
      <c r="AO557" s="236"/>
      <c r="AP557" s="236"/>
      <c r="AQ557" s="236"/>
      <c r="AR557" s="236"/>
      <c r="AS557" s="236"/>
      <c r="AT557" s="236"/>
      <c r="AU557" s="236"/>
      <c r="AV557" s="236"/>
      <c r="AW557" s="236"/>
      <c r="AX557" s="236"/>
      <c r="AY557" s="236"/>
      <c r="AZ557" s="236"/>
      <c r="BB557" s="412"/>
      <c r="BY557" s="236"/>
      <c r="BZ557" s="236"/>
      <c r="CA557" s="236"/>
      <c r="CB557" s="236"/>
      <c r="CC557" s="236"/>
      <c r="CD557" s="236"/>
      <c r="CE557" s="236"/>
      <c r="CF557" s="236"/>
      <c r="CG557" s="236"/>
      <c r="CH557" s="236"/>
      <c r="CI557" s="236"/>
      <c r="CJ557" s="236"/>
      <c r="CK557" s="236"/>
      <c r="CL557" s="236"/>
      <c r="CM557" s="236"/>
      <c r="CN557" s="236"/>
      <c r="CO557" s="236"/>
      <c r="CP557" s="236"/>
      <c r="CQ557" s="236"/>
      <c r="CR557" s="236"/>
      <c r="CS557" s="236"/>
      <c r="CT557" s="236"/>
      <c r="CU557" s="236"/>
      <c r="CV557" s="236"/>
      <c r="CW557" s="236"/>
      <c r="CX557" s="236"/>
      <c r="CY557" s="236"/>
      <c r="CZ557" s="236"/>
    </row>
    <row r="558" s="235" customFormat="true" ht="25.15" customHeight="true" x14ac:dyDescent="0.2">
      <c r="A558" s="412"/>
      <c r="B558" s="412"/>
      <c r="C558" s="2613" t="s">
        <v>418</v>
      </c>
      <c r="D558" s="2614"/>
      <c r="E558" s="2141">
        <v>8.17558380230404E-2</v>
      </c>
      <c r="F558" s="2117"/>
      <c r="G558" s="2117"/>
      <c r="H558" s="2614" t="s">
        <v>422</v>
      </c>
      <c r="I558" s="2614"/>
      <c r="J558" s="2142">
        <v>4.1763175678175848E-2</v>
      </c>
      <c r="K558" s="2117"/>
      <c r="L558" s="2117"/>
      <c r="M558" s="2614" t="s">
        <v>440</v>
      </c>
      <c r="N558" s="2614"/>
      <c r="O558" s="2143">
        <v>1.5187568505496208E-2</v>
      </c>
      <c r="P558" s="2117"/>
      <c r="Q558" s="2117"/>
      <c r="R558" s="236"/>
      <c r="Y558" s="236"/>
      <c r="Z558" s="236"/>
      <c r="AA558" s="236"/>
      <c r="AB558" s="236"/>
      <c r="AC558" s="236"/>
      <c r="AD558" s="236"/>
      <c r="AE558" s="236"/>
      <c r="AF558" s="236"/>
      <c r="AG558" s="236"/>
      <c r="AH558" s="236"/>
      <c r="AI558" s="236"/>
      <c r="AJ558" s="236"/>
      <c r="AK558" s="236"/>
      <c r="AL558" s="236"/>
      <c r="AM558" s="236"/>
      <c r="AN558" s="236"/>
      <c r="AO558" s="236"/>
      <c r="AP558" s="236"/>
      <c r="AQ558" s="236"/>
      <c r="AR558" s="236"/>
      <c r="AS558" s="236"/>
      <c r="AT558" s="236"/>
      <c r="AU558" s="236"/>
      <c r="AV558" s="236"/>
      <c r="AW558" s="236"/>
      <c r="AX558" s="236"/>
      <c r="AY558" s="236"/>
      <c r="AZ558" s="236"/>
      <c r="BB558" s="412"/>
      <c r="BY558" s="236"/>
      <c r="BZ558" s="236"/>
      <c r="CA558" s="236"/>
      <c r="CB558" s="236"/>
      <c r="CC558" s="236"/>
      <c r="CD558" s="236"/>
      <c r="CE558" s="236"/>
      <c r="CF558" s="236"/>
      <c r="CG558" s="236"/>
      <c r="CH558" s="236"/>
      <c r="CI558" s="236"/>
      <c r="CJ558" s="236"/>
      <c r="CK558" s="236"/>
      <c r="CL558" s="236"/>
      <c r="CM558" s="236"/>
      <c r="CN558" s="236"/>
      <c r="CO558" s="236"/>
      <c r="CP558" s="236"/>
      <c r="CQ558" s="236"/>
      <c r="CR558" s="236"/>
      <c r="CS558" s="236"/>
      <c r="CT558" s="236"/>
      <c r="CU558" s="236"/>
      <c r="CV558" s="236"/>
      <c r="CW558" s="236"/>
      <c r="CX558" s="236"/>
      <c r="CY558" s="236"/>
      <c r="CZ558" s="236"/>
    </row>
    <row r="559" s="235" customFormat="true" ht="25.15" customHeight="true" x14ac:dyDescent="0.2">
      <c r="A559" s="412"/>
      <c r="B559" s="412"/>
      <c r="C559" s="2613" t="s">
        <v>428</v>
      </c>
      <c r="D559" s="2614"/>
      <c r="E559" s="2141">
        <v>5.6261658641325443E-2</v>
      </c>
      <c r="F559" s="2117"/>
      <c r="G559" s="2117"/>
      <c r="H559" s="2614" t="s">
        <v>438</v>
      </c>
      <c r="I559" s="2614"/>
      <c r="J559" s="2142">
        <v>1.1016892217376801E-2</v>
      </c>
      <c r="K559" s="2117"/>
      <c r="L559" s="2117"/>
      <c r="M559" s="2614" t="s">
        <v>408</v>
      </c>
      <c r="N559" s="2614"/>
      <c r="O559" s="2143">
        <v>0.10783083751039313</v>
      </c>
      <c r="P559" s="2117"/>
      <c r="Q559" s="2117"/>
      <c r="R559" s="236"/>
      <c r="Y559" s="236"/>
      <c r="Z559" s="236"/>
      <c r="AA559" s="236"/>
      <c r="AB559" s="236"/>
      <c r="AC559" s="236"/>
      <c r="AD559" s="236"/>
      <c r="AE559" s="236"/>
      <c r="AF559" s="236"/>
      <c r="AG559" s="236"/>
      <c r="AH559" s="236"/>
      <c r="AI559" s="236"/>
      <c r="AJ559" s="236"/>
      <c r="AK559" s="236"/>
      <c r="AL559" s="236"/>
      <c r="AM559" s="236"/>
      <c r="AN559" s="236"/>
      <c r="AO559" s="236"/>
      <c r="AP559" s="236"/>
      <c r="AQ559" s="236"/>
      <c r="AR559" s="236"/>
      <c r="AS559" s="236"/>
      <c r="AT559" s="236"/>
      <c r="AU559" s="236"/>
      <c r="AV559" s="236"/>
      <c r="AW559" s="236"/>
      <c r="AX559" s="236"/>
      <c r="AY559" s="236"/>
      <c r="AZ559" s="236"/>
      <c r="BB559" s="412"/>
      <c r="BY559" s="236"/>
      <c r="BZ559" s="236"/>
      <c r="CA559" s="236"/>
      <c r="CB559" s="236"/>
      <c r="CC559" s="236"/>
      <c r="CD559" s="236"/>
      <c r="CE559" s="236"/>
      <c r="CF559" s="236"/>
      <c r="CG559" s="236"/>
      <c r="CH559" s="236"/>
      <c r="CI559" s="236"/>
      <c r="CJ559" s="236"/>
      <c r="CK559" s="236"/>
      <c r="CL559" s="236"/>
      <c r="CM559" s="236"/>
      <c r="CN559" s="236"/>
      <c r="CO559" s="236"/>
      <c r="CP559" s="236"/>
      <c r="CQ559" s="236"/>
      <c r="CR559" s="236"/>
      <c r="CS559" s="236"/>
      <c r="CT559" s="236"/>
      <c r="CU559" s="236"/>
      <c r="CV559" s="236"/>
      <c r="CW559" s="236"/>
      <c r="CX559" s="236"/>
      <c r="CY559" s="236"/>
      <c r="CZ559" s="236"/>
    </row>
    <row r="560" s="235" customFormat="true" ht="25.15" customHeight="true" x14ac:dyDescent="0.2">
      <c r="A560" s="412"/>
      <c r="B560" s="412"/>
      <c r="C560" s="2613" t="s">
        <v>420</v>
      </c>
      <c r="D560" s="2614"/>
      <c r="E560" s="2141">
        <v>5.5498057483495428E-2</v>
      </c>
      <c r="F560" s="2117"/>
      <c r="G560" s="2117"/>
      <c r="H560" s="2614" t="s">
        <v>440</v>
      </c>
      <c r="I560" s="2614"/>
      <c r="J560" s="2142">
        <v>1.7406804727747877E-2</v>
      </c>
      <c r="K560" s="2117"/>
      <c r="L560" s="2117"/>
      <c r="M560" s="2614" t="s">
        <v>425</v>
      </c>
      <c r="N560" s="2614"/>
      <c r="O560" s="2143">
        <v>3.7817003458908503E-2</v>
      </c>
      <c r="P560" s="2117"/>
      <c r="Q560" s="2117"/>
      <c r="R560" s="236"/>
      <c r="Y560" s="236"/>
      <c r="Z560" s="236"/>
      <c r="AA560" s="236"/>
      <c r="AB560" s="236"/>
      <c r="AC560" s="236"/>
      <c r="AD560" s="236"/>
      <c r="AE560" s="236"/>
      <c r="AF560" s="236"/>
      <c r="AG560" s="236"/>
      <c r="AH560" s="236"/>
      <c r="AI560" s="236"/>
      <c r="AJ560" s="236"/>
      <c r="AK560" s="236"/>
      <c r="AL560" s="236"/>
      <c r="AM560" s="236"/>
      <c r="AN560" s="236"/>
      <c r="AO560" s="236"/>
      <c r="AP560" s="236"/>
      <c r="AQ560" s="236"/>
      <c r="AR560" s="236"/>
      <c r="AS560" s="236"/>
      <c r="AT560" s="236"/>
      <c r="AU560" s="236"/>
      <c r="AV560" s="236"/>
      <c r="AW560" s="236"/>
      <c r="AX560" s="236"/>
      <c r="AY560" s="236"/>
      <c r="AZ560" s="236"/>
      <c r="BB560" s="412"/>
      <c r="BY560" s="236"/>
      <c r="BZ560" s="236"/>
      <c r="CA560" s="236"/>
      <c r="CB560" s="236"/>
      <c r="CC560" s="236"/>
      <c r="CD560" s="236"/>
      <c r="CE560" s="236"/>
      <c r="CF560" s="236"/>
      <c r="CG560" s="236"/>
      <c r="CH560" s="236"/>
      <c r="CI560" s="236"/>
      <c r="CJ560" s="236"/>
      <c r="CK560" s="236"/>
      <c r="CL560" s="236"/>
      <c r="CM560" s="236"/>
      <c r="CN560" s="236"/>
      <c r="CO560" s="236"/>
      <c r="CP560" s="236"/>
      <c r="CQ560" s="236"/>
      <c r="CR560" s="236"/>
      <c r="CS560" s="236"/>
      <c r="CT560" s="236"/>
      <c r="CU560" s="236"/>
      <c r="CV560" s="236"/>
      <c r="CW560" s="236"/>
      <c r="CX560" s="236"/>
      <c r="CY560" s="236"/>
      <c r="CZ560" s="236"/>
    </row>
    <row r="561" s="235" customFormat="true" ht="25.15" customHeight="true" x14ac:dyDescent="0.2">
      <c r="A561" s="412"/>
      <c r="B561" s="412"/>
      <c r="C561" s="2613" t="s">
        <v>490</v>
      </c>
      <c r="D561" s="2614"/>
      <c r="E561" s="2152">
        <v>3.3772955708662667E-7</v>
      </c>
      <c r="F561" s="2117"/>
      <c r="G561" s="2117"/>
      <c r="H561" s="2614" t="s">
        <v>408</v>
      </c>
      <c r="I561" s="2614"/>
      <c r="J561" s="2142">
        <v>3.7894285550809072E-2</v>
      </c>
      <c r="K561" s="2117"/>
      <c r="L561" s="2117"/>
      <c r="M561" s="2614" t="s">
        <v>416</v>
      </c>
      <c r="N561" s="2614"/>
      <c r="O561" s="2143">
        <v>8.6647352204746633E-2</v>
      </c>
      <c r="P561" s="2117"/>
      <c r="Q561" s="2117"/>
      <c r="R561" s="236"/>
      <c r="Y561" s="236"/>
      <c r="Z561" s="236"/>
      <c r="AA561" s="236"/>
      <c r="AB561" s="236"/>
      <c r="AC561" s="236"/>
      <c r="AD561" s="236"/>
      <c r="AE561" s="236"/>
      <c r="AF561" s="236"/>
      <c r="AG561" s="236"/>
      <c r="AH561" s="236"/>
      <c r="AI561" s="236"/>
      <c r="AJ561" s="236"/>
      <c r="AK561" s="236"/>
      <c r="AL561" s="236"/>
      <c r="AM561" s="236"/>
      <c r="AN561" s="236"/>
      <c r="AO561" s="236"/>
      <c r="AP561" s="236"/>
      <c r="AQ561" s="236"/>
      <c r="AR561" s="236"/>
      <c r="AS561" s="236"/>
      <c r="AT561" s="236"/>
      <c r="AU561" s="236"/>
      <c r="AV561" s="236"/>
      <c r="AW561" s="236"/>
      <c r="AX561" s="236"/>
      <c r="AY561" s="236"/>
      <c r="AZ561" s="236"/>
      <c r="BB561" s="412"/>
      <c r="BY561" s="236"/>
      <c r="BZ561" s="236"/>
      <c r="CA561" s="236"/>
      <c r="CB561" s="236"/>
      <c r="CC561" s="236"/>
      <c r="CD561" s="236"/>
      <c r="CE561" s="236"/>
      <c r="CF561" s="236"/>
      <c r="CG561" s="236"/>
      <c r="CH561" s="236"/>
      <c r="CI561" s="236"/>
      <c r="CJ561" s="236"/>
      <c r="CK561" s="236"/>
      <c r="CL561" s="236"/>
      <c r="CM561" s="236"/>
      <c r="CN561" s="236"/>
      <c r="CO561" s="236"/>
      <c r="CP561" s="236"/>
      <c r="CQ561" s="236"/>
      <c r="CR561" s="236"/>
      <c r="CS561" s="236"/>
      <c r="CT561" s="236"/>
      <c r="CU561" s="236"/>
      <c r="CV561" s="236"/>
      <c r="CW561" s="236"/>
      <c r="CX561" s="236"/>
      <c r="CY561" s="236"/>
      <c r="CZ561" s="236"/>
    </row>
    <row r="562" s="235" customFormat="true" ht="25.15" customHeight="true" x14ac:dyDescent="0.2">
      <c r="A562" s="412"/>
      <c r="B562" s="412"/>
      <c r="C562" s="2613" t="s">
        <v>460</v>
      </c>
      <c r="D562" s="2614"/>
      <c r="E562" s="2141">
        <v>6.2753294976362938E-4</v>
      </c>
      <c r="F562" s="2117"/>
      <c r="G562" s="2117"/>
      <c r="H562" s="2614" t="s">
        <v>425</v>
      </c>
      <c r="I562" s="2614"/>
      <c r="J562" s="2142">
        <v>1.5733188762037355E-2</v>
      </c>
      <c r="K562" s="2117"/>
      <c r="L562" s="2117"/>
      <c r="M562" s="2614" t="s">
        <v>449</v>
      </c>
      <c r="N562" s="2614"/>
      <c r="O562" s="2143">
        <v>4.5697103444507209E-4</v>
      </c>
      <c r="P562" s="2117"/>
      <c r="Q562" s="2117"/>
      <c r="R562" s="236"/>
      <c r="Y562" s="236"/>
      <c r="Z562" s="236"/>
      <c r="AA562" s="236"/>
      <c r="AB562" s="236"/>
      <c r="AC562" s="236"/>
      <c r="AD562" s="236"/>
      <c r="AE562" s="236"/>
      <c r="AF562" s="236"/>
      <c r="AG562" s="236"/>
      <c r="AH562" s="236"/>
      <c r="AI562" s="236"/>
      <c r="AJ562" s="236"/>
      <c r="AK562" s="236"/>
      <c r="AL562" s="236"/>
      <c r="AM562" s="236"/>
      <c r="AN562" s="236"/>
      <c r="AO562" s="236"/>
      <c r="AP562" s="236"/>
      <c r="AQ562" s="236"/>
      <c r="AR562" s="236"/>
      <c r="AS562" s="236"/>
      <c r="AT562" s="236"/>
      <c r="AU562" s="236"/>
      <c r="AV562" s="236"/>
      <c r="AW562" s="236"/>
      <c r="AX562" s="236"/>
      <c r="AY562" s="236"/>
      <c r="AZ562" s="236"/>
      <c r="BB562" s="412"/>
      <c r="BY562" s="236"/>
      <c r="BZ562" s="236"/>
      <c r="CA562" s="236"/>
      <c r="CB562" s="236"/>
      <c r="CC562" s="236"/>
      <c r="CD562" s="236"/>
      <c r="CE562" s="236"/>
      <c r="CF562" s="236"/>
      <c r="CG562" s="236"/>
      <c r="CH562" s="236"/>
      <c r="CI562" s="236"/>
      <c r="CJ562" s="236"/>
      <c r="CK562" s="236"/>
      <c r="CL562" s="236"/>
      <c r="CM562" s="236"/>
      <c r="CN562" s="236"/>
      <c r="CO562" s="236"/>
      <c r="CP562" s="236"/>
      <c r="CQ562" s="236"/>
      <c r="CR562" s="236"/>
      <c r="CS562" s="236"/>
      <c r="CT562" s="236"/>
      <c r="CU562" s="236"/>
      <c r="CV562" s="236"/>
      <c r="CW562" s="236"/>
      <c r="CX562" s="236"/>
      <c r="CY562" s="236"/>
      <c r="CZ562" s="236"/>
    </row>
    <row r="563" s="235" customFormat="true" ht="25.15" customHeight="true" x14ac:dyDescent="0.2">
      <c r="A563" s="412"/>
      <c r="B563" s="412"/>
      <c r="C563" s="2613" t="s">
        <v>472</v>
      </c>
      <c r="D563" s="2614"/>
      <c r="E563" s="2141">
        <v>8.3568836233438224E-4</v>
      </c>
      <c r="F563" s="2117"/>
      <c r="G563" s="2117"/>
      <c r="H563" s="2614" t="s">
        <v>416</v>
      </c>
      <c r="I563" s="2614"/>
      <c r="J563" s="2142">
        <v>5.3517443420485721E-2</v>
      </c>
      <c r="K563" s="2117"/>
      <c r="L563" s="2117"/>
      <c r="M563" s="2614" t="s">
        <v>448</v>
      </c>
      <c r="N563" s="2614"/>
      <c r="O563" s="2143">
        <v>5.7931899108008209E-3</v>
      </c>
      <c r="P563" s="2117"/>
      <c r="Q563" s="2117"/>
      <c r="R563" s="236"/>
      <c r="Y563" s="236"/>
      <c r="Z563" s="236"/>
      <c r="AA563" s="236"/>
      <c r="AB563" s="236"/>
      <c r="AC563" s="236"/>
      <c r="AD563" s="236"/>
      <c r="AE563" s="236"/>
      <c r="AF563" s="236"/>
      <c r="AG563" s="236"/>
      <c r="AH563" s="236"/>
      <c r="AI563" s="236"/>
      <c r="AJ563" s="236"/>
      <c r="AK563" s="236"/>
      <c r="AL563" s="236"/>
      <c r="AM563" s="236"/>
      <c r="AN563" s="236"/>
      <c r="AO563" s="236"/>
      <c r="AP563" s="236"/>
      <c r="AQ563" s="236"/>
      <c r="AR563" s="236"/>
      <c r="AS563" s="236"/>
      <c r="AT563" s="236"/>
      <c r="AU563" s="236"/>
      <c r="AV563" s="236"/>
      <c r="AW563" s="236"/>
      <c r="AX563" s="236"/>
      <c r="AY563" s="236"/>
      <c r="AZ563" s="236"/>
      <c r="BB563" s="412"/>
      <c r="BY563" s="236"/>
      <c r="BZ563" s="236"/>
      <c r="CA563" s="236"/>
      <c r="CB563" s="236"/>
      <c r="CC563" s="236"/>
      <c r="CD563" s="236"/>
      <c r="CE563" s="236"/>
      <c r="CF563" s="236"/>
      <c r="CG563" s="236"/>
      <c r="CH563" s="236"/>
      <c r="CI563" s="236"/>
      <c r="CJ563" s="236"/>
      <c r="CK563" s="236"/>
      <c r="CL563" s="236"/>
      <c r="CM563" s="236"/>
      <c r="CN563" s="236"/>
      <c r="CO563" s="236"/>
      <c r="CP563" s="236"/>
      <c r="CQ563" s="236"/>
      <c r="CR563" s="236"/>
      <c r="CS563" s="236"/>
      <c r="CT563" s="236"/>
      <c r="CU563" s="236"/>
      <c r="CV563" s="236"/>
      <c r="CW563" s="236"/>
      <c r="CX563" s="236"/>
      <c r="CY563" s="236"/>
      <c r="CZ563" s="236"/>
    </row>
    <row r="564" s="235" customFormat="true" ht="25.15" customHeight="true" x14ac:dyDescent="0.2">
      <c r="A564" s="412"/>
      <c r="B564" s="412"/>
      <c r="C564" s="2613" t="s">
        <v>407</v>
      </c>
      <c r="D564" s="2614"/>
      <c r="E564" s="2141">
        <v>0.14542630833806991</v>
      </c>
      <c r="F564" s="2117"/>
      <c r="G564" s="2117"/>
      <c r="H564" s="2614" t="s">
        <v>449</v>
      </c>
      <c r="I564" s="2614"/>
      <c r="J564" s="2142">
        <v>3.3913080935345846E-3</v>
      </c>
      <c r="K564" s="2117"/>
      <c r="L564" s="2117"/>
      <c r="M564" s="2614" t="s">
        <v>436</v>
      </c>
      <c r="N564" s="2614"/>
      <c r="O564" s="2143">
        <v>1.4407303540517162E-3</v>
      </c>
      <c r="P564" s="2117"/>
      <c r="Q564" s="2117"/>
      <c r="R564" s="236"/>
      <c r="Y564" s="236"/>
      <c r="Z564" s="236"/>
      <c r="AA564" s="236"/>
      <c r="AB564" s="236"/>
      <c r="AC564" s="236"/>
      <c r="AD564" s="236"/>
      <c r="AE564" s="236"/>
      <c r="AF564" s="236"/>
      <c r="AG564" s="236"/>
      <c r="AH564" s="236"/>
      <c r="AI564" s="236"/>
      <c r="AJ564" s="236"/>
      <c r="AK564" s="236"/>
      <c r="AL564" s="236"/>
      <c r="AM564" s="236"/>
      <c r="AN564" s="236"/>
      <c r="AO564" s="236"/>
      <c r="AP564" s="236"/>
      <c r="AQ564" s="236"/>
      <c r="AR564" s="236"/>
      <c r="AS564" s="236"/>
      <c r="AT564" s="236"/>
      <c r="AU564" s="236"/>
      <c r="AV564" s="236"/>
      <c r="AW564" s="236"/>
      <c r="AX564" s="236"/>
      <c r="AY564" s="236"/>
      <c r="AZ564" s="236"/>
      <c r="BB564" s="412"/>
      <c r="BY564" s="236"/>
      <c r="BZ564" s="236"/>
      <c r="CA564" s="236"/>
      <c r="CB564" s="236"/>
      <c r="CC564" s="236"/>
      <c r="CD564" s="236"/>
      <c r="CE564" s="236"/>
      <c r="CF564" s="236"/>
      <c r="CG564" s="236"/>
      <c r="CH564" s="236"/>
      <c r="CI564" s="236"/>
      <c r="CJ564" s="236"/>
      <c r="CK564" s="236"/>
      <c r="CL564" s="236"/>
      <c r="CM564" s="236"/>
      <c r="CN564" s="236"/>
      <c r="CO564" s="236"/>
      <c r="CP564" s="236"/>
      <c r="CQ564" s="236"/>
      <c r="CR564" s="236"/>
      <c r="CS564" s="236"/>
      <c r="CT564" s="236"/>
      <c r="CU564" s="236"/>
      <c r="CV564" s="236"/>
      <c r="CW564" s="236"/>
      <c r="CX564" s="236"/>
      <c r="CY564" s="236"/>
      <c r="CZ564" s="236"/>
    </row>
    <row r="565" s="235" customFormat="true" ht="25.15" customHeight="true" x14ac:dyDescent="0.2">
      <c r="A565" s="412"/>
      <c r="B565" s="412"/>
      <c r="C565" s="2613" t="s">
        <v>417</v>
      </c>
      <c r="D565" s="2614"/>
      <c r="E565" s="2141">
        <v>0.1168304636454741</v>
      </c>
      <c r="F565" s="2117"/>
      <c r="G565" s="2117"/>
      <c r="H565" s="2614" t="s">
        <v>448</v>
      </c>
      <c r="I565" s="2614"/>
      <c r="J565" s="2142">
        <v>1.302542833363302E-3</v>
      </c>
      <c r="K565" s="2117"/>
      <c r="L565" s="2117"/>
      <c r="M565" s="2614" t="s">
        <v>401</v>
      </c>
      <c r="N565" s="2614"/>
      <c r="O565" s="2143">
        <v>0.20922670945323166</v>
      </c>
      <c r="P565" s="2117"/>
      <c r="Q565" s="2117"/>
      <c r="R565" s="236"/>
      <c r="Y565" s="236"/>
      <c r="Z565" s="236"/>
      <c r="AA565" s="236"/>
      <c r="AB565" s="236"/>
      <c r="AC565" s="236"/>
      <c r="AD565" s="236"/>
      <c r="AE565" s="236"/>
      <c r="AF565" s="236"/>
      <c r="AG565" s="236"/>
      <c r="AH565" s="236"/>
      <c r="AI565" s="236"/>
      <c r="AJ565" s="236"/>
      <c r="AK565" s="236"/>
      <c r="AL565" s="236"/>
      <c r="AM565" s="236"/>
      <c r="AN565" s="236"/>
      <c r="AO565" s="236"/>
      <c r="AP565" s="236"/>
      <c r="AQ565" s="236"/>
      <c r="AR565" s="236"/>
      <c r="AS565" s="236"/>
      <c r="AT565" s="236"/>
      <c r="AU565" s="236"/>
      <c r="AV565" s="236"/>
      <c r="AW565" s="236"/>
      <c r="AX565" s="236"/>
      <c r="AY565" s="236"/>
      <c r="AZ565" s="236"/>
      <c r="BB565" s="412"/>
      <c r="BY565" s="236"/>
      <c r="BZ565" s="236"/>
      <c r="CA565" s="236"/>
      <c r="CB565" s="236"/>
      <c r="CC565" s="236"/>
      <c r="CD565" s="236"/>
      <c r="CE565" s="236"/>
      <c r="CF565" s="236"/>
      <c r="CG565" s="236"/>
      <c r="CH565" s="236"/>
      <c r="CI565" s="236"/>
      <c r="CJ565" s="236"/>
      <c r="CK565" s="236"/>
      <c r="CL565" s="236"/>
      <c r="CM565" s="236"/>
      <c r="CN565" s="236"/>
      <c r="CO565" s="236"/>
      <c r="CP565" s="236"/>
      <c r="CQ565" s="236"/>
      <c r="CR565" s="236"/>
      <c r="CS565" s="236"/>
      <c r="CT565" s="236"/>
      <c r="CU565" s="236"/>
      <c r="CV565" s="236"/>
      <c r="CW565" s="236"/>
      <c r="CX565" s="236"/>
      <c r="CY565" s="236"/>
      <c r="CZ565" s="236"/>
    </row>
    <row r="566" s="235" customFormat="true" ht="25.15" customHeight="true" x14ac:dyDescent="0.2">
      <c r="A566" s="412"/>
      <c r="B566" s="412"/>
      <c r="C566" s="2613" t="s">
        <v>442</v>
      </c>
      <c r="D566" s="2614"/>
      <c r="E566" s="2141">
        <v>2.8408148634194608E-2</v>
      </c>
      <c r="F566" s="2117"/>
      <c r="G566" s="2117"/>
      <c r="H566" s="2614" t="s">
        <v>436</v>
      </c>
      <c r="I566" s="2614"/>
      <c r="J566" s="2142">
        <v>2.7345419774814906E-2</v>
      </c>
      <c r="K566" s="2117"/>
      <c r="L566" s="2117"/>
      <c r="M566" s="2614" t="s">
        <v>424</v>
      </c>
      <c r="N566" s="2614"/>
      <c r="O566" s="2143">
        <v>3.5710416407857E-2</v>
      </c>
      <c r="P566" s="2117"/>
      <c r="Q566" s="2117"/>
      <c r="R566" s="236"/>
      <c r="Y566" s="236"/>
      <c r="Z566" s="236"/>
      <c r="AA566" s="236"/>
      <c r="AB566" s="236"/>
      <c r="AC566" s="236"/>
      <c r="AD566" s="236"/>
      <c r="AE566" s="236"/>
      <c r="AF566" s="236"/>
      <c r="AG566" s="236"/>
      <c r="AH566" s="236"/>
      <c r="AI566" s="236"/>
      <c r="AJ566" s="236"/>
      <c r="AK566" s="236"/>
      <c r="AL566" s="236"/>
      <c r="AM566" s="236"/>
      <c r="AN566" s="236"/>
      <c r="AO566" s="236"/>
      <c r="AP566" s="236"/>
      <c r="AQ566" s="236"/>
      <c r="AR566" s="236"/>
      <c r="AS566" s="236"/>
      <c r="AT566" s="236"/>
      <c r="AU566" s="236"/>
      <c r="AV566" s="236"/>
      <c r="AW566" s="236"/>
      <c r="AX566" s="236"/>
      <c r="AY566" s="236"/>
      <c r="AZ566" s="236"/>
      <c r="BB566" s="412"/>
      <c r="BY566" s="236"/>
      <c r="BZ566" s="236"/>
      <c r="CA566" s="236"/>
      <c r="CB566" s="236"/>
      <c r="CC566" s="236"/>
      <c r="CD566" s="236"/>
      <c r="CE566" s="236"/>
      <c r="CF566" s="236"/>
      <c r="CG566" s="236"/>
      <c r="CH566" s="236"/>
      <c r="CI566" s="236"/>
      <c r="CJ566" s="236"/>
      <c r="CK566" s="236"/>
      <c r="CL566" s="236"/>
      <c r="CM566" s="236"/>
      <c r="CN566" s="236"/>
      <c r="CO566" s="236"/>
      <c r="CP566" s="236"/>
      <c r="CQ566" s="236"/>
      <c r="CR566" s="236"/>
      <c r="CS566" s="236"/>
      <c r="CT566" s="236"/>
      <c r="CU566" s="236"/>
      <c r="CV566" s="236"/>
      <c r="CW566" s="236"/>
      <c r="CX566" s="236"/>
      <c r="CY566" s="236"/>
      <c r="CZ566" s="236"/>
    </row>
    <row r="567" s="235" customFormat="true" ht="25.15" customHeight="true" x14ac:dyDescent="0.2">
      <c r="A567" s="412"/>
      <c r="B567" s="412"/>
      <c r="C567" s="2613" t="s">
        <v>457</v>
      </c>
      <c r="D567" s="2614"/>
      <c r="E567" s="2141">
        <v>4.9959270617204307E-3</v>
      </c>
      <c r="F567" s="2117"/>
      <c r="G567" s="2117"/>
      <c r="H567" s="2614" t="s">
        <v>401</v>
      </c>
      <c r="I567" s="2614"/>
      <c r="J567" s="2142">
        <v>7.2391947001531912E-2</v>
      </c>
      <c r="K567" s="2117"/>
      <c r="L567" s="2117"/>
      <c r="M567" s="2614" t="s">
        <v>478</v>
      </c>
      <c r="N567" s="2614"/>
      <c r="O567" s="2143">
        <v>5.8470159561298794E-4</v>
      </c>
      <c r="P567" s="2117"/>
      <c r="Q567" s="2117"/>
      <c r="R567" s="236"/>
      <c r="Y567" s="236"/>
      <c r="Z567" s="236"/>
      <c r="AA567" s="236"/>
      <c r="AB567" s="236"/>
      <c r="AC567" s="236"/>
      <c r="AD567" s="236"/>
      <c r="AE567" s="236"/>
      <c r="AF567" s="236"/>
      <c r="AG567" s="236"/>
      <c r="AH567" s="236"/>
      <c r="AI567" s="236"/>
      <c r="AJ567" s="236"/>
      <c r="AK567" s="236"/>
      <c r="AL567" s="236"/>
      <c r="AM567" s="236"/>
      <c r="AN567" s="236"/>
      <c r="AO567" s="236"/>
      <c r="AP567" s="236"/>
      <c r="AQ567" s="236"/>
      <c r="AR567" s="236"/>
      <c r="AS567" s="236"/>
      <c r="AT567" s="236"/>
      <c r="AU567" s="236"/>
      <c r="AV567" s="236"/>
      <c r="AW567" s="236"/>
      <c r="AX567" s="236"/>
      <c r="AY567" s="236"/>
      <c r="AZ567" s="236"/>
      <c r="BB567" s="412"/>
      <c r="BY567" s="236"/>
      <c r="BZ567" s="236"/>
      <c r="CA567" s="236"/>
      <c r="CB567" s="236"/>
      <c r="CC567" s="236"/>
      <c r="CD567" s="236"/>
      <c r="CE567" s="236"/>
      <c r="CF567" s="236"/>
      <c r="CG567" s="236"/>
      <c r="CH567" s="236"/>
      <c r="CI567" s="236"/>
      <c r="CJ567" s="236"/>
      <c r="CK567" s="236"/>
      <c r="CL567" s="236"/>
      <c r="CM567" s="236"/>
      <c r="CN567" s="236"/>
      <c r="CO567" s="236"/>
      <c r="CP567" s="236"/>
      <c r="CQ567" s="236"/>
      <c r="CR567" s="236"/>
      <c r="CS567" s="236"/>
      <c r="CT567" s="236"/>
      <c r="CU567" s="236"/>
      <c r="CV567" s="236"/>
      <c r="CW567" s="236"/>
      <c r="CX567" s="236"/>
      <c r="CY567" s="236"/>
      <c r="CZ567" s="236"/>
    </row>
    <row r="568" s="235" customFormat="true" ht="25.15" customHeight="true" x14ac:dyDescent="0.2">
      <c r="A568" s="412"/>
      <c r="B568" s="412"/>
      <c r="C568" s="2613" t="s">
        <v>431</v>
      </c>
      <c r="D568" s="2614"/>
      <c r="E568" s="2141">
        <v>5.3937152328721968E-2</v>
      </c>
      <c r="F568" s="2117"/>
      <c r="G568" s="2117"/>
      <c r="H568" s="2614" t="s">
        <v>424</v>
      </c>
      <c r="I568" s="2614"/>
      <c r="J568" s="2142">
        <v>3.6967862439783929E-2</v>
      </c>
      <c r="K568" s="2117"/>
      <c r="L568" s="2117"/>
      <c r="M568" s="2614" t="s">
        <v>437</v>
      </c>
      <c r="N568" s="2614"/>
      <c r="O568" s="2143">
        <v>2.0854581855651848E-2</v>
      </c>
      <c r="P568" s="2117"/>
      <c r="Q568" s="2117"/>
      <c r="R568" s="236"/>
      <c r="Y568" s="236"/>
      <c r="Z568" s="236"/>
      <c r="AA568" s="236"/>
      <c r="AB568" s="236"/>
      <c r="AC568" s="236"/>
      <c r="AD568" s="236"/>
      <c r="AE568" s="236"/>
      <c r="AF568" s="236"/>
      <c r="AG568" s="236"/>
      <c r="AH568" s="236"/>
      <c r="AI568" s="236"/>
      <c r="AJ568" s="236"/>
      <c r="AK568" s="236"/>
      <c r="AL568" s="236"/>
      <c r="AM568" s="236"/>
      <c r="AN568" s="236"/>
      <c r="AO568" s="236"/>
      <c r="AP568" s="236"/>
      <c r="AQ568" s="236"/>
      <c r="AR568" s="236"/>
      <c r="AS568" s="236"/>
      <c r="AT568" s="236"/>
      <c r="AU568" s="236"/>
      <c r="AV568" s="236"/>
      <c r="AW568" s="236"/>
      <c r="AX568" s="236"/>
      <c r="AY568" s="236"/>
      <c r="AZ568" s="236"/>
      <c r="BB568" s="412"/>
      <c r="BY568" s="236"/>
      <c r="BZ568" s="236"/>
      <c r="CA568" s="236"/>
      <c r="CB568" s="236"/>
      <c r="CC568" s="236"/>
      <c r="CD568" s="236"/>
      <c r="CE568" s="236"/>
      <c r="CF568" s="236"/>
      <c r="CG568" s="236"/>
      <c r="CH568" s="236"/>
      <c r="CI568" s="236"/>
      <c r="CJ568" s="236"/>
      <c r="CK568" s="236"/>
      <c r="CL568" s="236"/>
      <c r="CM568" s="236"/>
      <c r="CN568" s="236"/>
      <c r="CO568" s="236"/>
      <c r="CP568" s="236"/>
      <c r="CQ568" s="236"/>
      <c r="CR568" s="236"/>
      <c r="CS568" s="236"/>
      <c r="CT568" s="236"/>
      <c r="CU568" s="236"/>
      <c r="CV568" s="236"/>
      <c r="CW568" s="236"/>
      <c r="CX568" s="236"/>
      <c r="CY568" s="236"/>
      <c r="CZ568" s="236"/>
    </row>
    <row r="569" s="235" customFormat="true" ht="25.15" customHeight="true" x14ac:dyDescent="0.2">
      <c r="A569" s="412"/>
      <c r="B569" s="412"/>
      <c r="C569" s="2613" t="s">
        <v>445</v>
      </c>
      <c r="D569" s="2614"/>
      <c r="E569" s="2141">
        <v>1.8831200960253026E-2</v>
      </c>
      <c r="F569" s="2117"/>
      <c r="G569" s="2117"/>
      <c r="H569" s="2614" t="s">
        <v>478</v>
      </c>
      <c r="I569" s="2614"/>
      <c r="J569" s="2149">
        <v>8.7565786906367899E-5</v>
      </c>
      <c r="K569" s="2117"/>
      <c r="L569" s="2117"/>
      <c r="M569" s="2614" t="s">
        <v>430</v>
      </c>
      <c r="N569" s="2614"/>
      <c r="O569" s="2143">
        <v>3.3348458811661236E-2</v>
      </c>
      <c r="P569" s="2117"/>
      <c r="Q569" s="2117"/>
      <c r="R569" s="236"/>
      <c r="Y569" s="236"/>
      <c r="Z569" s="236"/>
      <c r="AA569" s="236"/>
      <c r="AB569" s="236"/>
      <c r="AC569" s="236"/>
      <c r="AD569" s="236"/>
      <c r="AE569" s="236"/>
      <c r="AF569" s="236"/>
      <c r="AG569" s="236"/>
      <c r="AH569" s="236"/>
      <c r="AI569" s="236"/>
      <c r="AJ569" s="236"/>
      <c r="AK569" s="236"/>
      <c r="AL569" s="236"/>
      <c r="AM569" s="236"/>
      <c r="AN569" s="236"/>
      <c r="AO569" s="236"/>
      <c r="AP569" s="236"/>
      <c r="AQ569" s="236"/>
      <c r="AR569" s="236"/>
      <c r="AS569" s="236"/>
      <c r="AT569" s="236"/>
      <c r="AU569" s="236"/>
      <c r="AV569" s="236"/>
      <c r="AW569" s="236"/>
      <c r="AX569" s="236"/>
      <c r="AY569" s="236"/>
      <c r="AZ569" s="236"/>
      <c r="BB569" s="412"/>
      <c r="BY569" s="236"/>
      <c r="BZ569" s="236"/>
      <c r="CA569" s="236"/>
      <c r="CB569" s="236"/>
      <c r="CC569" s="236"/>
      <c r="CD569" s="236"/>
      <c r="CE569" s="236"/>
      <c r="CF569" s="236"/>
      <c r="CG569" s="236"/>
      <c r="CH569" s="236"/>
      <c r="CI569" s="236"/>
      <c r="CJ569" s="236"/>
      <c r="CK569" s="236"/>
      <c r="CL569" s="236"/>
      <c r="CM569" s="236"/>
      <c r="CN569" s="236"/>
      <c r="CO569" s="236"/>
      <c r="CP569" s="236"/>
      <c r="CQ569" s="236"/>
      <c r="CR569" s="236"/>
      <c r="CS569" s="236"/>
      <c r="CT569" s="236"/>
      <c r="CU569" s="236"/>
      <c r="CV569" s="236"/>
      <c r="CW569" s="236"/>
      <c r="CX569" s="236"/>
      <c r="CY569" s="236"/>
      <c r="CZ569" s="236"/>
    </row>
    <row r="570" s="235" customFormat="true" ht="25.15" customHeight="true" x14ac:dyDescent="0.2">
      <c r="A570" s="412"/>
      <c r="B570" s="412"/>
      <c r="C570" s="2613" t="s">
        <v>422</v>
      </c>
      <c r="D570" s="2614"/>
      <c r="E570" s="2141">
        <v>9.8607377354357872E-2</v>
      </c>
      <c r="F570" s="2117"/>
      <c r="G570" s="2117"/>
      <c r="H570" s="2614" t="s">
        <v>437</v>
      </c>
      <c r="I570" s="2614"/>
      <c r="J570" s="2142">
        <v>7.3332793281611821E-3</v>
      </c>
      <c r="K570" s="2117"/>
      <c r="L570" s="2117"/>
      <c r="M570" s="2614" t="s">
        <v>406</v>
      </c>
      <c r="N570" s="2614"/>
      <c r="O570" s="2143">
        <v>0.10502044516930147</v>
      </c>
      <c r="P570" s="2117"/>
      <c r="Q570" s="2117"/>
      <c r="R570" s="236"/>
      <c r="Y570" s="236"/>
      <c r="Z570" s="236"/>
      <c r="AA570" s="236"/>
      <c r="AB570" s="236"/>
      <c r="AC570" s="236"/>
      <c r="AD570" s="236"/>
      <c r="AE570" s="236"/>
      <c r="AF570" s="236"/>
      <c r="AG570" s="236"/>
      <c r="AH570" s="236"/>
      <c r="AI570" s="236"/>
      <c r="AJ570" s="236"/>
      <c r="AK570" s="236"/>
      <c r="AL570" s="236"/>
      <c r="AM570" s="236"/>
      <c r="AN570" s="236"/>
      <c r="AO570" s="236"/>
      <c r="AP570" s="236"/>
      <c r="AQ570" s="236"/>
      <c r="AR570" s="236"/>
      <c r="AS570" s="236"/>
      <c r="AT570" s="236"/>
      <c r="AU570" s="236"/>
      <c r="AV570" s="236"/>
      <c r="AW570" s="236"/>
      <c r="AX570" s="236"/>
      <c r="AY570" s="236"/>
      <c r="AZ570" s="236"/>
      <c r="BB570" s="412"/>
      <c r="BY570" s="236"/>
      <c r="BZ570" s="236"/>
      <c r="CA570" s="236"/>
      <c r="CB570" s="236"/>
      <c r="CC570" s="236"/>
      <c r="CD570" s="236"/>
      <c r="CE570" s="236"/>
      <c r="CF570" s="236"/>
      <c r="CG570" s="236"/>
      <c r="CH570" s="236"/>
      <c r="CI570" s="236"/>
      <c r="CJ570" s="236"/>
      <c r="CK570" s="236"/>
      <c r="CL570" s="236"/>
      <c r="CM570" s="236"/>
      <c r="CN570" s="236"/>
      <c r="CO570" s="236"/>
      <c r="CP570" s="236"/>
      <c r="CQ570" s="236"/>
      <c r="CR570" s="236"/>
      <c r="CS570" s="236"/>
      <c r="CT570" s="236"/>
      <c r="CU570" s="236"/>
      <c r="CV570" s="236"/>
      <c r="CW570" s="236"/>
      <c r="CX570" s="236"/>
      <c r="CY570" s="236"/>
      <c r="CZ570" s="236"/>
    </row>
    <row r="571" s="235" customFormat="true" ht="25.15" customHeight="true" x14ac:dyDescent="0.2">
      <c r="A571" s="412"/>
      <c r="B571" s="412"/>
      <c r="C571" s="2613" t="s">
        <v>438</v>
      </c>
      <c r="D571" s="2614"/>
      <c r="E571" s="2141">
        <v>3.8314557026732352E-2</v>
      </c>
      <c r="F571" s="2117"/>
      <c r="G571" s="2117"/>
      <c r="H571" s="2614" t="s">
        <v>430</v>
      </c>
      <c r="I571" s="2614"/>
      <c r="J571" s="2142">
        <v>1.1878979140587751E-2</v>
      </c>
      <c r="K571" s="2117"/>
      <c r="L571" s="2117"/>
      <c r="M571" s="2614" t="s">
        <v>413</v>
      </c>
      <c r="N571" s="2614"/>
      <c r="O571" s="2143">
        <v>8.8367013719689927E-2</v>
      </c>
      <c r="P571" s="2117"/>
      <c r="Q571" s="2117"/>
      <c r="R571" s="236"/>
      <c r="Y571" s="236"/>
      <c r="Z571" s="236"/>
      <c r="AA571" s="236"/>
      <c r="AB571" s="236"/>
      <c r="AC571" s="236"/>
      <c r="AD571" s="236"/>
      <c r="AE571" s="236"/>
      <c r="AF571" s="236"/>
      <c r="AG571" s="236"/>
      <c r="AH571" s="236"/>
      <c r="AI571" s="236"/>
      <c r="AJ571" s="236"/>
      <c r="AK571" s="236"/>
      <c r="AL571" s="236"/>
      <c r="AM571" s="236"/>
      <c r="AN571" s="236"/>
      <c r="AO571" s="236"/>
      <c r="AP571" s="236"/>
      <c r="AQ571" s="236"/>
      <c r="AR571" s="236"/>
      <c r="AS571" s="236"/>
      <c r="AT571" s="236"/>
      <c r="AU571" s="236"/>
      <c r="AV571" s="236"/>
      <c r="AW571" s="236"/>
      <c r="AX571" s="236"/>
      <c r="AY571" s="236"/>
      <c r="AZ571" s="236"/>
      <c r="BB571" s="412"/>
      <c r="BY571" s="236"/>
      <c r="BZ571" s="236"/>
      <c r="CA571" s="236"/>
      <c r="CB571" s="236"/>
      <c r="CC571" s="236"/>
      <c r="CD571" s="236"/>
      <c r="CE571" s="236"/>
      <c r="CF571" s="236"/>
      <c r="CG571" s="236"/>
      <c r="CH571" s="236"/>
      <c r="CI571" s="236"/>
      <c r="CJ571" s="236"/>
      <c r="CK571" s="236"/>
      <c r="CL571" s="236"/>
      <c r="CM571" s="236"/>
      <c r="CN571" s="236"/>
      <c r="CO571" s="236"/>
      <c r="CP571" s="236"/>
      <c r="CQ571" s="236"/>
      <c r="CR571" s="236"/>
      <c r="CS571" s="236"/>
      <c r="CT571" s="236"/>
      <c r="CU571" s="236"/>
      <c r="CV571" s="236"/>
      <c r="CW571" s="236"/>
      <c r="CX571" s="236"/>
      <c r="CY571" s="236"/>
      <c r="CZ571" s="236"/>
    </row>
    <row r="572" s="235" customFormat="true" ht="25.15" customHeight="true" x14ac:dyDescent="0.2">
      <c r="A572" s="412"/>
      <c r="B572" s="412"/>
      <c r="C572" s="2613" t="s">
        <v>440</v>
      </c>
      <c r="D572" s="2614"/>
      <c r="E572" s="2141">
        <v>3.1028131138022545E-2</v>
      </c>
      <c r="F572" s="2117"/>
      <c r="G572" s="2117"/>
      <c r="H572" s="2614" t="s">
        <v>406</v>
      </c>
      <c r="I572" s="2614"/>
      <c r="J572" s="2142">
        <v>7.9857697415224083E-2</v>
      </c>
      <c r="K572" s="2117"/>
      <c r="L572" s="2117"/>
      <c r="M572" s="2614" t="s">
        <v>459</v>
      </c>
      <c r="N572" s="2614"/>
      <c r="O572" s="2150">
        <v>1.2838701014770414E-5</v>
      </c>
      <c r="P572" s="2117"/>
      <c r="Q572" s="2117"/>
      <c r="R572" s="236"/>
      <c r="Y572" s="236"/>
      <c r="Z572" s="236"/>
      <c r="AA572" s="236"/>
      <c r="AB572" s="236"/>
      <c r="AC572" s="236"/>
      <c r="AD572" s="236"/>
      <c r="AE572" s="236"/>
      <c r="AF572" s="236"/>
      <c r="AG572" s="236"/>
      <c r="AH572" s="236"/>
      <c r="AI572" s="236"/>
      <c r="AJ572" s="236"/>
      <c r="AK572" s="236"/>
      <c r="AL572" s="236"/>
      <c r="AM572" s="236"/>
      <c r="AN572" s="236"/>
      <c r="AO572" s="236"/>
      <c r="AP572" s="236"/>
      <c r="AQ572" s="236"/>
      <c r="AR572" s="236"/>
      <c r="AS572" s="236"/>
      <c r="AT572" s="236"/>
      <c r="AU572" s="236"/>
      <c r="AV572" s="236"/>
      <c r="AW572" s="236"/>
      <c r="AX572" s="236"/>
      <c r="AY572" s="236"/>
      <c r="AZ572" s="236"/>
      <c r="BB572" s="412"/>
      <c r="BY572" s="236"/>
      <c r="BZ572" s="236"/>
      <c r="CA572" s="236"/>
      <c r="CB572" s="236"/>
      <c r="CC572" s="236"/>
      <c r="CD572" s="236"/>
      <c r="CE572" s="236"/>
      <c r="CF572" s="236"/>
      <c r="CG572" s="236"/>
      <c r="CH572" s="236"/>
      <c r="CI572" s="236"/>
      <c r="CJ572" s="236"/>
      <c r="CK572" s="236"/>
      <c r="CL572" s="236"/>
      <c r="CM572" s="236"/>
      <c r="CN572" s="236"/>
      <c r="CO572" s="236"/>
      <c r="CP572" s="236"/>
      <c r="CQ572" s="236"/>
      <c r="CR572" s="236"/>
      <c r="CS572" s="236"/>
      <c r="CT572" s="236"/>
      <c r="CU572" s="236"/>
      <c r="CV572" s="236"/>
      <c r="CW572" s="236"/>
      <c r="CX572" s="236"/>
      <c r="CY572" s="236"/>
      <c r="CZ572" s="236"/>
    </row>
    <row r="573" s="235" customFormat="true" ht="25.15" customHeight="true" x14ac:dyDescent="0.2">
      <c r="A573" s="412"/>
      <c r="B573" s="412"/>
      <c r="C573" s="2613" t="s">
        <v>408</v>
      </c>
      <c r="D573" s="2614"/>
      <c r="E573" s="2141">
        <v>0.18889035879275795</v>
      </c>
      <c r="F573" s="2117"/>
      <c r="G573" s="2117"/>
      <c r="H573" s="2614" t="s">
        <v>413</v>
      </c>
      <c r="I573" s="2614"/>
      <c r="J573" s="2142">
        <v>6.404071997886468E-2</v>
      </c>
      <c r="K573" s="2117"/>
      <c r="L573" s="2117"/>
      <c r="M573" s="2614" t="s">
        <v>462</v>
      </c>
      <c r="N573" s="2614"/>
      <c r="O573" s="2143">
        <v>2.9101737731896879E-3</v>
      </c>
      <c r="P573" s="2117"/>
      <c r="Q573" s="2117"/>
      <c r="R573" s="236"/>
      <c r="Y573" s="236"/>
      <c r="Z573" s="236"/>
      <c r="AA573" s="236"/>
      <c r="AB573" s="236"/>
      <c r="AC573" s="236"/>
      <c r="AD573" s="236"/>
      <c r="AE573" s="236"/>
      <c r="AF573" s="236"/>
      <c r="AG573" s="236"/>
      <c r="AH573" s="236"/>
      <c r="AI573" s="236"/>
      <c r="AJ573" s="236"/>
      <c r="AK573" s="236"/>
      <c r="AL573" s="236"/>
      <c r="AM573" s="236"/>
      <c r="AN573" s="236"/>
      <c r="AO573" s="236"/>
      <c r="AP573" s="236"/>
      <c r="AQ573" s="236"/>
      <c r="AR573" s="236"/>
      <c r="AS573" s="236"/>
      <c r="AT573" s="236"/>
      <c r="AU573" s="236"/>
      <c r="AV573" s="236"/>
      <c r="AW573" s="236"/>
      <c r="AX573" s="236"/>
      <c r="AY573" s="236"/>
      <c r="AZ573" s="236"/>
      <c r="BB573" s="412"/>
      <c r="BY573" s="236"/>
      <c r="BZ573" s="236"/>
      <c r="CA573" s="236"/>
      <c r="CB573" s="236"/>
      <c r="CC573" s="236"/>
      <c r="CD573" s="236"/>
      <c r="CE573" s="236"/>
      <c r="CF573" s="236"/>
      <c r="CG573" s="236"/>
      <c r="CH573" s="236"/>
      <c r="CI573" s="236"/>
      <c r="CJ573" s="236"/>
      <c r="CK573" s="236"/>
      <c r="CL573" s="236"/>
      <c r="CM573" s="236"/>
      <c r="CN573" s="236"/>
      <c r="CO573" s="236"/>
      <c r="CP573" s="236"/>
      <c r="CQ573" s="236"/>
      <c r="CR573" s="236"/>
      <c r="CS573" s="236"/>
      <c r="CT573" s="236"/>
      <c r="CU573" s="236"/>
      <c r="CV573" s="236"/>
      <c r="CW573" s="236"/>
      <c r="CX573" s="236"/>
      <c r="CY573" s="236"/>
      <c r="CZ573" s="236"/>
    </row>
    <row r="574" s="235" customFormat="true" ht="25.15" customHeight="true" x14ac:dyDescent="0.2">
      <c r="A574" s="412"/>
      <c r="B574" s="412"/>
      <c r="C574" s="2613" t="s">
        <v>425</v>
      </c>
      <c r="D574" s="2614"/>
      <c r="E574" s="2141">
        <v>7.6278879920420539E-2</v>
      </c>
      <c r="F574" s="2117"/>
      <c r="G574" s="2117"/>
      <c r="H574" s="2614" t="s">
        <v>459</v>
      </c>
      <c r="I574" s="2614"/>
      <c r="J574" s="2142">
        <v>2.508879312748635E-3</v>
      </c>
      <c r="K574" s="2117"/>
      <c r="L574" s="2117"/>
      <c r="M574" s="2614" t="s">
        <v>471</v>
      </c>
      <c r="N574" s="2614"/>
      <c r="O574" s="2143">
        <v>1.4470616294337828E-3</v>
      </c>
      <c r="P574" s="2117"/>
      <c r="Q574" s="2117"/>
      <c r="R574" s="236"/>
      <c r="Y574" s="236"/>
      <c r="Z574" s="236"/>
      <c r="AA574" s="236"/>
      <c r="AB574" s="236"/>
      <c r="AC574" s="236"/>
      <c r="AD574" s="236"/>
      <c r="AE574" s="236"/>
      <c r="AF574" s="236"/>
      <c r="AG574" s="236"/>
      <c r="AH574" s="236"/>
      <c r="AI574" s="236"/>
      <c r="AJ574" s="236"/>
      <c r="AK574" s="236"/>
      <c r="AL574" s="236"/>
      <c r="AM574" s="236"/>
      <c r="AN574" s="236"/>
      <c r="AO574" s="236"/>
      <c r="AP574" s="236"/>
      <c r="AQ574" s="236"/>
      <c r="AR574" s="236"/>
      <c r="AS574" s="236"/>
      <c r="AT574" s="236"/>
      <c r="AU574" s="236"/>
      <c r="AV574" s="236"/>
      <c r="AW574" s="236"/>
      <c r="AX574" s="236"/>
      <c r="AY574" s="236"/>
      <c r="AZ574" s="236"/>
      <c r="BB574" s="412"/>
      <c r="BY574" s="236"/>
      <c r="BZ574" s="236"/>
      <c r="CA574" s="236"/>
      <c r="CB574" s="236"/>
      <c r="CC574" s="236"/>
      <c r="CD574" s="236"/>
      <c r="CE574" s="236"/>
      <c r="CF574" s="236"/>
      <c r="CG574" s="236"/>
      <c r="CH574" s="236"/>
      <c r="CI574" s="236"/>
      <c r="CJ574" s="236"/>
      <c r="CK574" s="236"/>
      <c r="CL574" s="236"/>
      <c r="CM574" s="236"/>
      <c r="CN574" s="236"/>
      <c r="CO574" s="236"/>
      <c r="CP574" s="236"/>
      <c r="CQ574" s="236"/>
      <c r="CR574" s="236"/>
      <c r="CS574" s="236"/>
      <c r="CT574" s="236"/>
      <c r="CU574" s="236"/>
      <c r="CV574" s="236"/>
      <c r="CW574" s="236"/>
      <c r="CX574" s="236"/>
      <c r="CY574" s="236"/>
      <c r="CZ574" s="236"/>
    </row>
    <row r="575" s="235" customFormat="true" ht="25.15" customHeight="true" x14ac:dyDescent="0.2">
      <c r="A575" s="412"/>
      <c r="B575" s="412"/>
      <c r="C575" s="2613" t="s">
        <v>416</v>
      </c>
      <c r="D575" s="2614"/>
      <c r="E575" s="2141">
        <v>0.13449318975657715</v>
      </c>
      <c r="F575" s="2117"/>
      <c r="G575" s="2117"/>
      <c r="H575" s="2614" t="s">
        <v>462</v>
      </c>
      <c r="I575" s="2614"/>
      <c r="J575" s="2149">
        <v>5.2711105718967791E-5</v>
      </c>
      <c r="K575" s="2117"/>
      <c r="L575" s="2117"/>
      <c r="M575" s="2614" t="s">
        <v>307</v>
      </c>
      <c r="N575" s="2614"/>
      <c r="O575" s="2143">
        <v>6.4800904596358955E-2</v>
      </c>
      <c r="P575" s="2117"/>
      <c r="Q575" s="2117"/>
      <c r="R575" s="236"/>
      <c r="Y575" s="236"/>
      <c r="Z575" s="236"/>
      <c r="AA575" s="236"/>
      <c r="AB575" s="236"/>
      <c r="AC575" s="236"/>
      <c r="AD575" s="236"/>
      <c r="AE575" s="236"/>
      <c r="AF575" s="236"/>
      <c r="AG575" s="236"/>
      <c r="AH575" s="236"/>
      <c r="AI575" s="236"/>
      <c r="AJ575" s="236"/>
      <c r="AK575" s="236"/>
      <c r="AL575" s="236"/>
      <c r="AM575" s="236"/>
      <c r="AN575" s="236"/>
      <c r="AO575" s="236"/>
      <c r="AP575" s="236"/>
      <c r="AQ575" s="236"/>
      <c r="AR575" s="236"/>
      <c r="AS575" s="236"/>
      <c r="AT575" s="236"/>
      <c r="AU575" s="236"/>
      <c r="AV575" s="236"/>
      <c r="AW575" s="236"/>
      <c r="AX575" s="236"/>
      <c r="AY575" s="236"/>
      <c r="AZ575" s="236"/>
      <c r="BB575" s="412"/>
      <c r="BY575" s="236"/>
      <c r="BZ575" s="236"/>
      <c r="CA575" s="236"/>
      <c r="CB575" s="236"/>
      <c r="CC575" s="236"/>
      <c r="CD575" s="236"/>
      <c r="CE575" s="236"/>
      <c r="CF575" s="236"/>
      <c r="CG575" s="236"/>
      <c r="CH575" s="236"/>
      <c r="CI575" s="236"/>
      <c r="CJ575" s="236"/>
      <c r="CK575" s="236"/>
      <c r="CL575" s="236"/>
      <c r="CM575" s="236"/>
      <c r="CN575" s="236"/>
      <c r="CO575" s="236"/>
      <c r="CP575" s="236"/>
      <c r="CQ575" s="236"/>
      <c r="CR575" s="236"/>
      <c r="CS575" s="236"/>
      <c r="CT575" s="236"/>
      <c r="CU575" s="236"/>
      <c r="CV575" s="236"/>
      <c r="CW575" s="236"/>
      <c r="CX575" s="236"/>
      <c r="CY575" s="236"/>
      <c r="CZ575" s="236"/>
    </row>
    <row r="576" s="235" customFormat="true" ht="25.15" customHeight="true" x14ac:dyDescent="0.2">
      <c r="A576" s="412"/>
      <c r="B576" s="412"/>
      <c r="C576" s="2613" t="s">
        <v>449</v>
      </c>
      <c r="D576" s="2614"/>
      <c r="E576" s="2141">
        <v>9.5543413624490578E-3</v>
      </c>
      <c r="F576" s="2117"/>
      <c r="G576" s="2117"/>
      <c r="H576" s="2614" t="s">
        <v>471</v>
      </c>
      <c r="I576" s="2614"/>
      <c r="J576" s="2142">
        <v>1.5479182561125917E-4</v>
      </c>
      <c r="K576" s="2117"/>
      <c r="L576" s="2117"/>
      <c r="M576" s="2614" t="s">
        <v>433</v>
      </c>
      <c r="N576" s="2614"/>
      <c r="O576" s="2143">
        <v>1.8120731070847634E-2</v>
      </c>
      <c r="P576" s="2117"/>
      <c r="Q576" s="2117"/>
      <c r="R576" s="236"/>
      <c r="Y576" s="236"/>
      <c r="Z576" s="236"/>
      <c r="AA576" s="236"/>
      <c r="AB576" s="236"/>
      <c r="AC576" s="236"/>
      <c r="AD576" s="236"/>
      <c r="AE576" s="236"/>
      <c r="AF576" s="236"/>
      <c r="AG576" s="236"/>
      <c r="AH576" s="236"/>
      <c r="AI576" s="236"/>
      <c r="AJ576" s="236"/>
      <c r="AK576" s="236"/>
      <c r="AL576" s="236"/>
      <c r="AM576" s="236"/>
      <c r="AN576" s="236"/>
      <c r="AO576" s="236"/>
      <c r="AP576" s="236"/>
      <c r="AQ576" s="236"/>
      <c r="AR576" s="236"/>
      <c r="AS576" s="236"/>
      <c r="AT576" s="236"/>
      <c r="AU576" s="236"/>
      <c r="AV576" s="236"/>
      <c r="AW576" s="236"/>
      <c r="AX576" s="236"/>
      <c r="AY576" s="236"/>
      <c r="AZ576" s="236"/>
      <c r="BB576" s="412"/>
      <c r="BY576" s="236"/>
      <c r="BZ576" s="236"/>
      <c r="CA576" s="236"/>
      <c r="CB576" s="236"/>
      <c r="CC576" s="236"/>
      <c r="CD576" s="236"/>
      <c r="CE576" s="236"/>
      <c r="CF576" s="236"/>
      <c r="CG576" s="236"/>
      <c r="CH576" s="236"/>
      <c r="CI576" s="236"/>
      <c r="CJ576" s="236"/>
      <c r="CK576" s="236"/>
      <c r="CL576" s="236"/>
      <c r="CM576" s="236"/>
      <c r="CN576" s="236"/>
      <c r="CO576" s="236"/>
      <c r="CP576" s="236"/>
      <c r="CQ576" s="236"/>
      <c r="CR576" s="236"/>
      <c r="CS576" s="236"/>
      <c r="CT576" s="236"/>
      <c r="CU576" s="236"/>
      <c r="CV576" s="236"/>
      <c r="CW576" s="236"/>
      <c r="CX576" s="236"/>
      <c r="CY576" s="236"/>
      <c r="CZ576" s="236"/>
    </row>
    <row r="577" s="235" customFormat="true" ht="25.15" customHeight="true" x14ac:dyDescent="0.2">
      <c r="A577" s="412"/>
      <c r="B577" s="412"/>
      <c r="C577" s="2613" t="s">
        <v>448</v>
      </c>
      <c r="D577" s="2614"/>
      <c r="E577" s="2141">
        <v>7.1440537187816887E-3</v>
      </c>
      <c r="F577" s="2117"/>
      <c r="G577" s="2117"/>
      <c r="H577" s="2614" t="s">
        <v>307</v>
      </c>
      <c r="I577" s="2614"/>
      <c r="J577" s="2142">
        <v>6.2576903040987814E-2</v>
      </c>
      <c r="K577" s="2117"/>
      <c r="L577" s="2117"/>
      <c r="M577" s="2614" t="s">
        <v>403</v>
      </c>
      <c r="N577" s="2614"/>
      <c r="O577" s="2143">
        <v>0.13096223831224513</v>
      </c>
      <c r="P577" s="2117"/>
      <c r="Q577" s="2117"/>
      <c r="R577" s="236"/>
      <c r="Y577" s="236"/>
      <c r="Z577" s="236"/>
      <c r="AA577" s="236"/>
      <c r="AB577" s="236"/>
      <c r="AC577" s="236"/>
      <c r="AD577" s="236"/>
      <c r="AE577" s="236"/>
      <c r="AF577" s="236"/>
      <c r="AG577" s="236"/>
      <c r="AH577" s="236"/>
      <c r="AI577" s="236"/>
      <c r="AJ577" s="236"/>
      <c r="AK577" s="236"/>
      <c r="AL577" s="236"/>
      <c r="AM577" s="236"/>
      <c r="AN577" s="236"/>
      <c r="AO577" s="236"/>
      <c r="AP577" s="236"/>
      <c r="AQ577" s="236"/>
      <c r="AR577" s="236"/>
      <c r="AS577" s="236"/>
      <c r="AT577" s="236"/>
      <c r="AU577" s="236"/>
      <c r="AV577" s="236"/>
      <c r="AW577" s="236"/>
      <c r="AX577" s="236"/>
      <c r="AY577" s="236"/>
      <c r="AZ577" s="236"/>
      <c r="BB577" s="412"/>
      <c r="BY577" s="236"/>
      <c r="BZ577" s="236"/>
      <c r="CA577" s="236"/>
      <c r="CB577" s="236"/>
      <c r="CC577" s="236"/>
      <c r="CD577" s="236"/>
      <c r="CE577" s="236"/>
      <c r="CF577" s="236"/>
      <c r="CG577" s="236"/>
      <c r="CH577" s="236"/>
      <c r="CI577" s="236"/>
      <c r="CJ577" s="236"/>
      <c r="CK577" s="236"/>
      <c r="CL577" s="236"/>
      <c r="CM577" s="236"/>
      <c r="CN577" s="236"/>
      <c r="CO577" s="236"/>
      <c r="CP577" s="236"/>
      <c r="CQ577" s="236"/>
      <c r="CR577" s="236"/>
      <c r="CS577" s="236"/>
      <c r="CT577" s="236"/>
      <c r="CU577" s="236"/>
      <c r="CV577" s="236"/>
      <c r="CW577" s="236"/>
      <c r="CX577" s="236"/>
      <c r="CY577" s="236"/>
      <c r="CZ577" s="236"/>
    </row>
    <row r="578" s="235" customFormat="true" ht="25.15" customHeight="true" x14ac:dyDescent="0.2">
      <c r="A578" s="412"/>
      <c r="B578" s="412"/>
      <c r="C578" s="2613" t="s">
        <v>436</v>
      </c>
      <c r="D578" s="2614"/>
      <c r="E578" s="2141">
        <v>5.9420724259969899E-3</v>
      </c>
      <c r="F578" s="2117"/>
      <c r="G578" s="2117"/>
      <c r="H578" s="2614" t="s">
        <v>433</v>
      </c>
      <c r="I578" s="2614"/>
      <c r="J578" s="2142">
        <v>3.5675118393219137E-2</v>
      </c>
      <c r="K578" s="2117"/>
      <c r="L578" s="2117"/>
      <c r="M578" s="2614" t="s">
        <v>409</v>
      </c>
      <c r="N578" s="2614"/>
      <c r="O578" s="2143">
        <v>0.11653125620099263</v>
      </c>
      <c r="P578" s="2117"/>
      <c r="Q578" s="2117"/>
      <c r="R578" s="236"/>
      <c r="Y578" s="236"/>
      <c r="Z578" s="236"/>
      <c r="AA578" s="236"/>
      <c r="AB578" s="236"/>
      <c r="AC578" s="236"/>
      <c r="AD578" s="236"/>
      <c r="AE578" s="236"/>
      <c r="AF578" s="236"/>
      <c r="AG578" s="236"/>
      <c r="AH578" s="236"/>
      <c r="AI578" s="236"/>
      <c r="AJ578" s="236"/>
      <c r="AK578" s="236"/>
      <c r="AL578" s="236"/>
      <c r="AM578" s="236"/>
      <c r="AN578" s="236"/>
      <c r="AO578" s="236"/>
      <c r="AP578" s="236"/>
      <c r="AQ578" s="236"/>
      <c r="AR578" s="236"/>
      <c r="AS578" s="236"/>
      <c r="AT578" s="236"/>
      <c r="AU578" s="236"/>
      <c r="AV578" s="236"/>
      <c r="AW578" s="236"/>
      <c r="AX578" s="236"/>
      <c r="AY578" s="236"/>
      <c r="AZ578" s="236"/>
      <c r="BB578" s="412"/>
      <c r="BY578" s="236"/>
      <c r="BZ578" s="236"/>
      <c r="CA578" s="236"/>
      <c r="CB578" s="236"/>
      <c r="CC578" s="236"/>
      <c r="CD578" s="236"/>
      <c r="CE578" s="236"/>
      <c r="CF578" s="236"/>
      <c r="CG578" s="236"/>
      <c r="CH578" s="236"/>
      <c r="CI578" s="236"/>
      <c r="CJ578" s="236"/>
      <c r="CK578" s="236"/>
      <c r="CL578" s="236"/>
      <c r="CM578" s="236"/>
      <c r="CN578" s="236"/>
      <c r="CO578" s="236"/>
      <c r="CP578" s="236"/>
      <c r="CQ578" s="236"/>
      <c r="CR578" s="236"/>
      <c r="CS578" s="236"/>
      <c r="CT578" s="236"/>
      <c r="CU578" s="236"/>
      <c r="CV578" s="236"/>
      <c r="CW578" s="236"/>
      <c r="CX578" s="236"/>
      <c r="CY578" s="236"/>
      <c r="CZ578" s="236"/>
    </row>
    <row r="579" s="235" customFormat="true" ht="25.15" customHeight="true" x14ac:dyDescent="0.2">
      <c r="A579" s="412"/>
      <c r="B579" s="412"/>
      <c r="C579" s="2613" t="s">
        <v>401</v>
      </c>
      <c r="D579" s="2614"/>
      <c r="E579" s="2141">
        <v>0.20058188182409831</v>
      </c>
      <c r="F579" s="2117"/>
      <c r="G579" s="2117"/>
      <c r="H579" s="2614" t="s">
        <v>403</v>
      </c>
      <c r="I579" s="2614"/>
      <c r="J579" s="2142">
        <v>0.21203779405166165</v>
      </c>
      <c r="K579" s="2117"/>
      <c r="L579" s="2117"/>
      <c r="M579" s="2614" t="s">
        <v>443</v>
      </c>
      <c r="N579" s="2614"/>
      <c r="O579" s="2143">
        <v>1.0181292158206498E-2</v>
      </c>
      <c r="P579" s="2117"/>
      <c r="Q579" s="2117"/>
      <c r="R579" s="236"/>
      <c r="Y579" s="236"/>
      <c r="Z579" s="236"/>
      <c r="AA579" s="236"/>
      <c r="AB579" s="236"/>
      <c r="AC579" s="236"/>
      <c r="AD579" s="236"/>
      <c r="AE579" s="236"/>
      <c r="AF579" s="236"/>
      <c r="AG579" s="236"/>
      <c r="AH579" s="236"/>
      <c r="AI579" s="236"/>
      <c r="AJ579" s="236"/>
      <c r="AK579" s="236"/>
      <c r="AL579" s="236"/>
      <c r="AM579" s="236"/>
      <c r="AN579" s="236"/>
      <c r="AO579" s="236"/>
      <c r="AP579" s="236"/>
      <c r="AQ579" s="236"/>
      <c r="AR579" s="236"/>
      <c r="AS579" s="236"/>
      <c r="AT579" s="236"/>
      <c r="AU579" s="236"/>
      <c r="AV579" s="236"/>
      <c r="AW579" s="236"/>
      <c r="AX579" s="236"/>
      <c r="AY579" s="236"/>
      <c r="AZ579" s="236"/>
      <c r="BB579" s="412"/>
      <c r="BY579" s="236"/>
      <c r="BZ579" s="236"/>
      <c r="CA579" s="236"/>
      <c r="CB579" s="236"/>
      <c r="CC579" s="236"/>
      <c r="CD579" s="236"/>
      <c r="CE579" s="236"/>
      <c r="CF579" s="236"/>
      <c r="CG579" s="236"/>
      <c r="CH579" s="236"/>
      <c r="CI579" s="236"/>
      <c r="CJ579" s="236"/>
      <c r="CK579" s="236"/>
      <c r="CL579" s="236"/>
      <c r="CM579" s="236"/>
      <c r="CN579" s="236"/>
      <c r="CO579" s="236"/>
      <c r="CP579" s="236"/>
      <c r="CQ579" s="236"/>
      <c r="CR579" s="236"/>
      <c r="CS579" s="236"/>
      <c r="CT579" s="236"/>
      <c r="CU579" s="236"/>
      <c r="CV579" s="236"/>
      <c r="CW579" s="236"/>
      <c r="CX579" s="236"/>
      <c r="CY579" s="236"/>
      <c r="CZ579" s="236"/>
    </row>
    <row r="580" s="235" customFormat="true" ht="25.15" customHeight="true" x14ac:dyDescent="0.2">
      <c r="A580" s="412"/>
      <c r="B580" s="412"/>
      <c r="C580" s="2613" t="s">
        <v>424</v>
      </c>
      <c r="D580" s="2614"/>
      <c r="E580" s="2141">
        <v>7.9661852787324461E-2</v>
      </c>
      <c r="F580" s="2117"/>
      <c r="G580" s="2117"/>
      <c r="H580" s="2614" t="s">
        <v>409</v>
      </c>
      <c r="I580" s="2614"/>
      <c r="J580" s="2142">
        <v>0.13837746678675292</v>
      </c>
      <c r="K580" s="2117"/>
      <c r="L580" s="2117"/>
      <c r="M580" s="2614" t="s">
        <v>423</v>
      </c>
      <c r="N580" s="2614"/>
      <c r="O580" s="2143">
        <v>1.7452773748569766E-3</v>
      </c>
      <c r="P580" s="2117"/>
      <c r="Q580" s="2117"/>
      <c r="R580" s="236"/>
      <c r="Y580" s="236"/>
      <c r="Z580" s="236"/>
      <c r="AA580" s="236"/>
      <c r="AB580" s="236"/>
      <c r="AC580" s="236"/>
      <c r="AD580" s="236"/>
      <c r="AE580" s="236"/>
      <c r="AF580" s="236"/>
      <c r="AG580" s="236"/>
      <c r="AH580" s="236"/>
      <c r="AI580" s="236"/>
      <c r="AJ580" s="236"/>
      <c r="AK580" s="236"/>
      <c r="AL580" s="236"/>
      <c r="AM580" s="236"/>
      <c r="AN580" s="236"/>
      <c r="AO580" s="236"/>
      <c r="AP580" s="236"/>
      <c r="AQ580" s="236"/>
      <c r="AR580" s="236"/>
      <c r="AS580" s="236"/>
      <c r="AT580" s="236"/>
      <c r="AU580" s="236"/>
      <c r="AV580" s="236"/>
      <c r="AW580" s="236"/>
      <c r="AX580" s="236"/>
      <c r="AY580" s="236"/>
      <c r="AZ580" s="236"/>
      <c r="BB580" s="412"/>
      <c r="BY580" s="236"/>
      <c r="BZ580" s="236"/>
      <c r="CA580" s="236"/>
      <c r="CB580" s="236"/>
      <c r="CC580" s="236"/>
      <c r="CD580" s="236"/>
      <c r="CE580" s="236"/>
      <c r="CF580" s="236"/>
      <c r="CG580" s="236"/>
      <c r="CH580" s="236"/>
      <c r="CI580" s="236"/>
      <c r="CJ580" s="236"/>
      <c r="CK580" s="236"/>
      <c r="CL580" s="236"/>
      <c r="CM580" s="236"/>
      <c r="CN580" s="236"/>
      <c r="CO580" s="236"/>
      <c r="CP580" s="236"/>
      <c r="CQ580" s="236"/>
      <c r="CR580" s="236"/>
      <c r="CS580" s="236"/>
      <c r="CT580" s="236"/>
      <c r="CU580" s="236"/>
      <c r="CV580" s="236"/>
      <c r="CW580" s="236"/>
      <c r="CX580" s="236"/>
      <c r="CY580" s="236"/>
      <c r="CZ580" s="236"/>
    </row>
    <row r="581" s="235" customFormat="true" ht="25.15" customHeight="true" x14ac:dyDescent="0.2">
      <c r="A581" s="412"/>
      <c r="B581" s="412"/>
      <c r="C581" s="2613" t="s">
        <v>478</v>
      </c>
      <c r="D581" s="2614"/>
      <c r="E581" s="2141">
        <v>4.5906917645730796E-4</v>
      </c>
      <c r="F581" s="2117"/>
      <c r="G581" s="2117"/>
      <c r="H581" s="2614" t="s">
        <v>443</v>
      </c>
      <c r="I581" s="2614"/>
      <c r="J581" s="2142">
        <v>1.8870691325648659E-2</v>
      </c>
      <c r="K581" s="2117"/>
      <c r="L581" s="2117"/>
      <c r="M581" s="2614" t="s">
        <v>393</v>
      </c>
      <c r="N581" s="2614"/>
      <c r="O581" s="2143">
        <v>0.41026673156007032</v>
      </c>
      <c r="P581" s="2117"/>
      <c r="Q581" s="2117"/>
      <c r="R581" s="236"/>
      <c r="Y581" s="236"/>
      <c r="Z581" s="236"/>
      <c r="AA581" s="236"/>
      <c r="AB581" s="236"/>
      <c r="AC581" s="236"/>
      <c r="AD581" s="236"/>
      <c r="AE581" s="236"/>
      <c r="AF581" s="236"/>
      <c r="AG581" s="236"/>
      <c r="AH581" s="236"/>
      <c r="AI581" s="236"/>
      <c r="AJ581" s="236"/>
      <c r="AK581" s="236"/>
      <c r="AL581" s="236"/>
      <c r="AM581" s="236"/>
      <c r="AN581" s="236"/>
      <c r="AO581" s="236"/>
      <c r="AP581" s="236"/>
      <c r="AQ581" s="236"/>
      <c r="AR581" s="236"/>
      <c r="AS581" s="236"/>
      <c r="AT581" s="236"/>
      <c r="AU581" s="236"/>
      <c r="AV581" s="236"/>
      <c r="AW581" s="236"/>
      <c r="AX581" s="236"/>
      <c r="AY581" s="236"/>
      <c r="AZ581" s="236"/>
      <c r="BB581" s="412"/>
      <c r="BY581" s="236"/>
      <c r="BZ581" s="236"/>
      <c r="CA581" s="236"/>
      <c r="CB581" s="236"/>
      <c r="CC581" s="236"/>
      <c r="CD581" s="236"/>
      <c r="CE581" s="236"/>
      <c r="CF581" s="236"/>
      <c r="CG581" s="236"/>
      <c r="CH581" s="236"/>
      <c r="CI581" s="236"/>
      <c r="CJ581" s="236"/>
      <c r="CK581" s="236"/>
      <c r="CL581" s="236"/>
      <c r="CM581" s="236"/>
      <c r="CN581" s="236"/>
      <c r="CO581" s="236"/>
      <c r="CP581" s="236"/>
      <c r="CQ581" s="236"/>
      <c r="CR581" s="236"/>
      <c r="CS581" s="236"/>
      <c r="CT581" s="236"/>
      <c r="CU581" s="236"/>
      <c r="CV581" s="236"/>
      <c r="CW581" s="236"/>
      <c r="CX581" s="236"/>
      <c r="CY581" s="236"/>
      <c r="CZ581" s="236"/>
    </row>
    <row r="582" s="235" customFormat="true" ht="25.15" customHeight="true" x14ac:dyDescent="0.2">
      <c r="A582" s="412"/>
      <c r="B582" s="412"/>
      <c r="C582" s="2613" t="s">
        <v>437</v>
      </c>
      <c r="D582" s="2614"/>
      <c r="E582" s="2141">
        <v>2.9911859832504082E-2</v>
      </c>
      <c r="F582" s="2117"/>
      <c r="G582" s="2117"/>
      <c r="H582" s="2614" t="s">
        <v>423</v>
      </c>
      <c r="I582" s="2614"/>
      <c r="J582" s="2142">
        <v>5.7151657490908385E-2</v>
      </c>
      <c r="K582" s="2117"/>
      <c r="L582" s="2117"/>
      <c r="M582" s="2614" t="s">
        <v>395</v>
      </c>
      <c r="N582" s="2614"/>
      <c r="O582" s="2143">
        <v>0.38454111628780818</v>
      </c>
      <c r="P582" s="2117"/>
      <c r="Q582" s="2117"/>
      <c r="R582" s="236"/>
      <c r="Y582" s="236"/>
      <c r="Z582" s="236"/>
      <c r="AA582" s="236"/>
      <c r="AB582" s="236"/>
      <c r="AC582" s="236"/>
      <c r="AD582" s="236"/>
      <c r="AE582" s="236"/>
      <c r="AF582" s="236"/>
      <c r="AG582" s="236"/>
      <c r="AH582" s="236"/>
      <c r="AI582" s="236"/>
      <c r="AJ582" s="236"/>
      <c r="AK582" s="236"/>
      <c r="AL582" s="236"/>
      <c r="AM582" s="236"/>
      <c r="AN582" s="236"/>
      <c r="AO582" s="236"/>
      <c r="AP582" s="236"/>
      <c r="AQ582" s="236"/>
      <c r="AR582" s="236"/>
      <c r="AS582" s="236"/>
      <c r="AT582" s="236"/>
      <c r="AU582" s="236"/>
      <c r="AV582" s="236"/>
      <c r="AW582" s="236"/>
      <c r="AX582" s="236"/>
      <c r="AY582" s="236"/>
      <c r="AZ582" s="236"/>
      <c r="BB582" s="412"/>
      <c r="BY582" s="236"/>
      <c r="BZ582" s="236"/>
      <c r="CA582" s="236"/>
      <c r="CB582" s="236"/>
      <c r="CC582" s="236"/>
      <c r="CD582" s="236"/>
      <c r="CE582" s="236"/>
      <c r="CF582" s="236"/>
      <c r="CG582" s="236"/>
      <c r="CH582" s="236"/>
      <c r="CI582" s="236"/>
      <c r="CJ582" s="236"/>
      <c r="CK582" s="236"/>
      <c r="CL582" s="236"/>
      <c r="CM582" s="236"/>
      <c r="CN582" s="236"/>
      <c r="CO582" s="236"/>
      <c r="CP582" s="236"/>
      <c r="CQ582" s="236"/>
      <c r="CR582" s="236"/>
      <c r="CS582" s="236"/>
      <c r="CT582" s="236"/>
      <c r="CU582" s="236"/>
      <c r="CV582" s="236"/>
      <c r="CW582" s="236"/>
      <c r="CX582" s="236"/>
      <c r="CY582" s="236"/>
      <c r="CZ582" s="236"/>
    </row>
    <row r="583" s="235" customFormat="true" ht="25.15" customHeight="true" x14ac:dyDescent="0.2">
      <c r="A583" s="412"/>
      <c r="B583" s="412"/>
      <c r="C583" s="2613" t="s">
        <v>430</v>
      </c>
      <c r="D583" s="2614"/>
      <c r="E583" s="2141">
        <v>4.9254736908516096E-2</v>
      </c>
      <c r="F583" s="2117"/>
      <c r="G583" s="2117"/>
      <c r="H583" s="2614" t="s">
        <v>393</v>
      </c>
      <c r="I583" s="2614"/>
      <c r="J583" s="2142">
        <v>0.25911296283093749</v>
      </c>
      <c r="K583" s="2117"/>
      <c r="L583" s="2117"/>
      <c r="M583" s="2614" t="s">
        <v>427</v>
      </c>
      <c r="N583" s="2614"/>
      <c r="O583" s="2143">
        <v>2.0465677789911884E-2</v>
      </c>
      <c r="P583" s="2117"/>
      <c r="Q583" s="2117"/>
      <c r="R583" s="236"/>
      <c r="Y583" s="236"/>
      <c r="Z583" s="236"/>
      <c r="AA583" s="236"/>
      <c r="AB583" s="236"/>
      <c r="AC583" s="236"/>
      <c r="AD583" s="236"/>
      <c r="AE583" s="236"/>
      <c r="AF583" s="236"/>
      <c r="AG583" s="236"/>
      <c r="AH583" s="236"/>
      <c r="AI583" s="236"/>
      <c r="AJ583" s="236"/>
      <c r="AK583" s="236"/>
      <c r="AL583" s="236"/>
      <c r="AM583" s="236"/>
      <c r="AN583" s="236"/>
      <c r="AO583" s="236"/>
      <c r="AP583" s="236"/>
      <c r="AQ583" s="236"/>
      <c r="AR583" s="236"/>
      <c r="AS583" s="236"/>
      <c r="AT583" s="236"/>
      <c r="AU583" s="236"/>
      <c r="AV583" s="236"/>
      <c r="AW583" s="236"/>
      <c r="AX583" s="236"/>
      <c r="AY583" s="236"/>
      <c r="AZ583" s="236"/>
      <c r="BB583" s="412"/>
      <c r="BY583" s="236"/>
      <c r="BZ583" s="236"/>
      <c r="CA583" s="236"/>
      <c r="CB583" s="236"/>
      <c r="CC583" s="236"/>
      <c r="CD583" s="236"/>
      <c r="CE583" s="236"/>
      <c r="CF583" s="236"/>
      <c r="CG583" s="236"/>
      <c r="CH583" s="236"/>
      <c r="CI583" s="236"/>
      <c r="CJ583" s="236"/>
      <c r="CK583" s="236"/>
      <c r="CL583" s="236"/>
      <c r="CM583" s="236"/>
      <c r="CN583" s="236"/>
      <c r="CO583" s="236"/>
      <c r="CP583" s="236"/>
      <c r="CQ583" s="236"/>
      <c r="CR583" s="236"/>
      <c r="CS583" s="236"/>
      <c r="CT583" s="236"/>
      <c r="CU583" s="236"/>
      <c r="CV583" s="236"/>
      <c r="CW583" s="236"/>
      <c r="CX583" s="236"/>
      <c r="CY583" s="236"/>
      <c r="CZ583" s="236"/>
    </row>
    <row r="584" s="235" customFormat="true" ht="25.15" customHeight="true" x14ac:dyDescent="0.2">
      <c r="A584" s="412"/>
      <c r="B584" s="412"/>
      <c r="C584" s="2613" t="s">
        <v>406</v>
      </c>
      <c r="D584" s="2614"/>
      <c r="E584" s="2141">
        <v>0.1949834293484341</v>
      </c>
      <c r="F584" s="2117"/>
      <c r="G584" s="2117"/>
      <c r="H584" s="2614" t="s">
        <v>395</v>
      </c>
      <c r="I584" s="2614"/>
      <c r="J584" s="2142">
        <v>0.22054228730892392</v>
      </c>
      <c r="K584" s="2117"/>
      <c r="L584" s="2117"/>
      <c r="M584" s="2614" t="s">
        <v>394</v>
      </c>
      <c r="N584" s="2614"/>
      <c r="O584" s="2143">
        <v>0.26972090811309557</v>
      </c>
      <c r="P584" s="2117"/>
      <c r="Q584" s="2117"/>
      <c r="R584" s="236"/>
      <c r="Y584" s="236"/>
      <c r="Z584" s="236"/>
      <c r="AA584" s="236"/>
      <c r="AB584" s="236"/>
      <c r="AC584" s="236"/>
      <c r="AD584" s="236"/>
      <c r="AE584" s="236"/>
      <c r="AF584" s="236"/>
      <c r="AG584" s="236"/>
      <c r="AH584" s="236"/>
      <c r="AI584" s="236"/>
      <c r="AJ584" s="236"/>
      <c r="AK584" s="236"/>
      <c r="AL584" s="236"/>
      <c r="AM584" s="236"/>
      <c r="AN584" s="236"/>
      <c r="AO584" s="236"/>
      <c r="AP584" s="236"/>
      <c r="AQ584" s="236"/>
      <c r="AR584" s="236"/>
      <c r="AS584" s="236"/>
      <c r="AT584" s="236"/>
      <c r="AU584" s="236"/>
      <c r="AV584" s="236"/>
      <c r="AW584" s="236"/>
      <c r="AX584" s="236"/>
      <c r="AY584" s="236"/>
      <c r="AZ584" s="236"/>
      <c r="BB584" s="412"/>
      <c r="BY584" s="236"/>
      <c r="BZ584" s="236"/>
      <c r="CA584" s="236"/>
      <c r="CB584" s="236"/>
      <c r="CC584" s="236"/>
      <c r="CD584" s="236"/>
      <c r="CE584" s="236"/>
      <c r="CF584" s="236"/>
      <c r="CG584" s="236"/>
      <c r="CH584" s="236"/>
      <c r="CI584" s="236"/>
      <c r="CJ584" s="236"/>
      <c r="CK584" s="236"/>
      <c r="CL584" s="236"/>
      <c r="CM584" s="236"/>
      <c r="CN584" s="236"/>
      <c r="CO584" s="236"/>
      <c r="CP584" s="236"/>
      <c r="CQ584" s="236"/>
      <c r="CR584" s="236"/>
      <c r="CS584" s="236"/>
      <c r="CT584" s="236"/>
      <c r="CU584" s="236"/>
      <c r="CV584" s="236"/>
      <c r="CW584" s="236"/>
      <c r="CX584" s="236"/>
      <c r="CY584" s="236"/>
      <c r="CZ584" s="236"/>
    </row>
    <row r="585" s="235" customFormat="true" ht="25.15" customHeight="true" x14ac:dyDescent="0.2">
      <c r="A585" s="412"/>
      <c r="B585" s="412"/>
      <c r="C585" s="2613" t="s">
        <v>413</v>
      </c>
      <c r="D585" s="2614"/>
      <c r="E585" s="2141">
        <v>0.17299500619383912</v>
      </c>
      <c r="F585" s="2117"/>
      <c r="G585" s="2117"/>
      <c r="H585" s="2614" t="s">
        <v>427</v>
      </c>
      <c r="I585" s="2614"/>
      <c r="J585" s="2142">
        <v>4.1415885009268162E-2</v>
      </c>
      <c r="K585" s="2117"/>
      <c r="L585" s="2117"/>
      <c r="M585" s="2614" t="s">
        <v>396</v>
      </c>
      <c r="N585" s="2614"/>
      <c r="O585" s="2143">
        <v>0.21664721825202254</v>
      </c>
      <c r="P585" s="2117"/>
      <c r="Q585" s="2117"/>
      <c r="R585" s="236"/>
      <c r="Y585" s="236"/>
      <c r="Z585" s="236"/>
      <c r="AA585" s="236"/>
      <c r="AB585" s="236"/>
      <c r="AC585" s="236"/>
      <c r="AD585" s="236"/>
      <c r="AE585" s="236"/>
      <c r="AF585" s="236"/>
      <c r="AG585" s="236"/>
      <c r="AH585" s="236"/>
      <c r="AI585" s="236"/>
      <c r="AJ585" s="236"/>
      <c r="AK585" s="236"/>
      <c r="AL585" s="236"/>
      <c r="AM585" s="236"/>
      <c r="AN585" s="236"/>
      <c r="AO585" s="236"/>
      <c r="AP585" s="236"/>
      <c r="AQ585" s="236"/>
      <c r="AR585" s="236"/>
      <c r="AS585" s="236"/>
      <c r="AT585" s="236"/>
      <c r="AU585" s="236"/>
      <c r="AV585" s="236"/>
      <c r="AW585" s="236"/>
      <c r="AX585" s="236"/>
      <c r="AY585" s="236"/>
      <c r="AZ585" s="236"/>
      <c r="BB585" s="412"/>
      <c r="BY585" s="236"/>
      <c r="BZ585" s="236"/>
      <c r="CA585" s="236"/>
      <c r="CB585" s="236"/>
      <c r="CC585" s="236"/>
      <c r="CD585" s="236"/>
      <c r="CE585" s="236"/>
      <c r="CF585" s="236"/>
      <c r="CG585" s="236"/>
      <c r="CH585" s="236"/>
      <c r="CI585" s="236"/>
      <c r="CJ585" s="236"/>
      <c r="CK585" s="236"/>
      <c r="CL585" s="236"/>
      <c r="CM585" s="236"/>
      <c r="CN585" s="236"/>
      <c r="CO585" s="236"/>
      <c r="CP585" s="236"/>
      <c r="CQ585" s="236"/>
      <c r="CR585" s="236"/>
      <c r="CS585" s="236"/>
      <c r="CT585" s="236"/>
      <c r="CU585" s="236"/>
      <c r="CV585" s="236"/>
      <c r="CW585" s="236"/>
      <c r="CX585" s="236"/>
      <c r="CY585" s="236"/>
      <c r="CZ585" s="236"/>
    </row>
    <row r="586" s="235" customFormat="true" ht="25.15" customHeight="true" x14ac:dyDescent="0.2">
      <c r="A586" s="412"/>
      <c r="B586" s="412"/>
      <c r="C586" s="2613" t="s">
        <v>459</v>
      </c>
      <c r="D586" s="2614"/>
      <c r="E586" s="2141">
        <v>6.5064693879078996E-4</v>
      </c>
      <c r="F586" s="2117"/>
      <c r="G586" s="2117"/>
      <c r="H586" s="2614" t="s">
        <v>394</v>
      </c>
      <c r="I586" s="2614"/>
      <c r="J586" s="2142">
        <v>0.41480084364985426</v>
      </c>
      <c r="K586" s="2117"/>
      <c r="L586" s="2117"/>
      <c r="M586" s="2614" t="s">
        <v>421</v>
      </c>
      <c r="N586" s="2614"/>
      <c r="O586" s="2143">
        <v>4.019096834495775E-2</v>
      </c>
      <c r="P586" s="2117"/>
      <c r="Q586" s="2117"/>
      <c r="R586" s="236"/>
      <c r="Y586" s="236"/>
      <c r="Z586" s="236"/>
      <c r="AA586" s="236"/>
      <c r="AB586" s="236"/>
      <c r="AC586" s="236"/>
      <c r="AD586" s="236"/>
      <c r="AE586" s="236"/>
      <c r="AF586" s="236"/>
      <c r="AG586" s="236"/>
      <c r="AH586" s="236"/>
      <c r="AI586" s="236"/>
      <c r="AJ586" s="236"/>
      <c r="AK586" s="236"/>
      <c r="AL586" s="236"/>
      <c r="AM586" s="236"/>
      <c r="AN586" s="236"/>
      <c r="AO586" s="236"/>
      <c r="AP586" s="236"/>
      <c r="AQ586" s="236"/>
      <c r="AR586" s="236"/>
      <c r="AS586" s="236"/>
      <c r="AT586" s="236"/>
      <c r="AU586" s="236"/>
      <c r="AV586" s="236"/>
      <c r="AW586" s="236"/>
      <c r="AX586" s="236"/>
      <c r="AY586" s="236"/>
      <c r="AZ586" s="236"/>
      <c r="BB586" s="412"/>
      <c r="BY586" s="236"/>
      <c r="BZ586" s="236"/>
      <c r="CA586" s="236"/>
      <c r="CB586" s="236"/>
      <c r="CC586" s="236"/>
      <c r="CD586" s="236"/>
      <c r="CE586" s="236"/>
      <c r="CF586" s="236"/>
      <c r="CG586" s="236"/>
      <c r="CH586" s="236"/>
      <c r="CI586" s="236"/>
      <c r="CJ586" s="236"/>
      <c r="CK586" s="236"/>
      <c r="CL586" s="236"/>
      <c r="CM586" s="236"/>
      <c r="CN586" s="236"/>
      <c r="CO586" s="236"/>
      <c r="CP586" s="236"/>
      <c r="CQ586" s="236"/>
      <c r="CR586" s="236"/>
      <c r="CS586" s="236"/>
      <c r="CT586" s="236"/>
      <c r="CU586" s="236"/>
      <c r="CV586" s="236"/>
      <c r="CW586" s="236"/>
      <c r="CX586" s="236"/>
      <c r="CY586" s="236"/>
      <c r="CZ586" s="236"/>
    </row>
    <row r="587" s="235" customFormat="true" ht="25.15" customHeight="true" x14ac:dyDescent="0.2">
      <c r="A587" s="412"/>
      <c r="B587" s="412"/>
      <c r="C587" s="2613" t="s">
        <v>462</v>
      </c>
      <c r="D587" s="2614"/>
      <c r="E587" s="2141">
        <v>1.2121765725690519E-4</v>
      </c>
      <c r="F587" s="2117"/>
      <c r="G587" s="2117"/>
      <c r="H587" s="2614" t="s">
        <v>396</v>
      </c>
      <c r="I587" s="2614"/>
      <c r="J587" s="2142">
        <v>0.32297877114423279</v>
      </c>
      <c r="K587" s="2117"/>
      <c r="L587" s="2117"/>
      <c r="M587" s="2614" t="s">
        <v>432</v>
      </c>
      <c r="N587" s="2614"/>
      <c r="O587" s="2143">
        <v>1.3846505720512886E-3</v>
      </c>
      <c r="P587" s="2117"/>
      <c r="Q587" s="2117"/>
      <c r="R587" s="236"/>
      <c r="Y587" s="236"/>
      <c r="Z587" s="236"/>
      <c r="AA587" s="236"/>
      <c r="AB587" s="236"/>
      <c r="AC587" s="236"/>
      <c r="AD587" s="236"/>
      <c r="AE587" s="236"/>
      <c r="AF587" s="236"/>
      <c r="AG587" s="236"/>
      <c r="AH587" s="236"/>
      <c r="AI587" s="236"/>
      <c r="AJ587" s="236"/>
      <c r="AK587" s="236"/>
      <c r="AL587" s="236"/>
      <c r="AM587" s="236"/>
      <c r="AN587" s="236"/>
      <c r="AO587" s="236"/>
      <c r="AP587" s="236"/>
      <c r="AQ587" s="236"/>
      <c r="AR587" s="236"/>
      <c r="AS587" s="236"/>
      <c r="AT587" s="236"/>
      <c r="AU587" s="236"/>
      <c r="AV587" s="236"/>
      <c r="AW587" s="236"/>
      <c r="AX587" s="236"/>
      <c r="AY587" s="236"/>
      <c r="AZ587" s="236"/>
      <c r="BB587" s="412"/>
      <c r="BY587" s="236"/>
      <c r="BZ587" s="236"/>
      <c r="CA587" s="236"/>
      <c r="CB587" s="236"/>
      <c r="CC587" s="236"/>
      <c r="CD587" s="236"/>
      <c r="CE587" s="236"/>
      <c r="CF587" s="236"/>
      <c r="CG587" s="236"/>
      <c r="CH587" s="236"/>
      <c r="CI587" s="236"/>
      <c r="CJ587" s="236"/>
      <c r="CK587" s="236"/>
      <c r="CL587" s="236"/>
      <c r="CM587" s="236"/>
      <c r="CN587" s="236"/>
      <c r="CO587" s="236"/>
      <c r="CP587" s="236"/>
      <c r="CQ587" s="236"/>
      <c r="CR587" s="236"/>
      <c r="CS587" s="236"/>
      <c r="CT587" s="236"/>
      <c r="CU587" s="236"/>
      <c r="CV587" s="236"/>
      <c r="CW587" s="236"/>
      <c r="CX587" s="236"/>
      <c r="CY587" s="236"/>
      <c r="CZ587" s="236"/>
    </row>
    <row r="588" s="235" customFormat="true" ht="25.15" customHeight="true" x14ac:dyDescent="0.2">
      <c r="A588" s="412"/>
      <c r="B588" s="412"/>
      <c r="C588" s="2613" t="s">
        <v>471</v>
      </c>
      <c r="D588" s="2614"/>
      <c r="E588" s="2141">
        <v>3.4132852743370002E-4</v>
      </c>
      <c r="F588" s="2117"/>
      <c r="G588" s="2117"/>
      <c r="H588" s="2614" t="s">
        <v>421</v>
      </c>
      <c r="I588" s="2614"/>
      <c r="J588" s="2142">
        <v>6.043049448568473E-2</v>
      </c>
      <c r="K588" s="2117"/>
      <c r="L588" s="2117"/>
      <c r="M588" s="2614" t="s">
        <v>392</v>
      </c>
      <c r="N588" s="2614"/>
      <c r="O588" s="2143">
        <v>0.38020921894960763</v>
      </c>
      <c r="P588" s="2117"/>
      <c r="Q588" s="2117"/>
      <c r="R588" s="236"/>
      <c r="Y588" s="236"/>
      <c r="Z588" s="236"/>
      <c r="AA588" s="236"/>
      <c r="AB588" s="236"/>
      <c r="AC588" s="236"/>
      <c r="AD588" s="236"/>
      <c r="AE588" s="236"/>
      <c r="AF588" s="236"/>
      <c r="AG588" s="236"/>
      <c r="AH588" s="236"/>
      <c r="AI588" s="236"/>
      <c r="AJ588" s="236"/>
      <c r="AK588" s="236"/>
      <c r="AL588" s="236"/>
      <c r="AM588" s="236"/>
      <c r="AN588" s="236"/>
      <c r="AO588" s="236"/>
      <c r="AP588" s="236"/>
      <c r="AQ588" s="236"/>
      <c r="AR588" s="236"/>
      <c r="AS588" s="236"/>
      <c r="AT588" s="236"/>
      <c r="AU588" s="236"/>
      <c r="AV588" s="236"/>
      <c r="AW588" s="236"/>
      <c r="AX588" s="236"/>
      <c r="AY588" s="236"/>
      <c r="AZ588" s="236"/>
      <c r="BB588" s="412"/>
      <c r="BY588" s="236"/>
      <c r="BZ588" s="236"/>
      <c r="CA588" s="236"/>
      <c r="CB588" s="236"/>
      <c r="CC588" s="236"/>
      <c r="CD588" s="236"/>
      <c r="CE588" s="236"/>
      <c r="CF588" s="236"/>
      <c r="CG588" s="236"/>
      <c r="CH588" s="236"/>
      <c r="CI588" s="236"/>
      <c r="CJ588" s="236"/>
      <c r="CK588" s="236"/>
      <c r="CL588" s="236"/>
      <c r="CM588" s="236"/>
      <c r="CN588" s="236"/>
      <c r="CO588" s="236"/>
      <c r="CP588" s="236"/>
      <c r="CQ588" s="236"/>
      <c r="CR588" s="236"/>
      <c r="CS588" s="236"/>
      <c r="CT588" s="236"/>
      <c r="CU588" s="236"/>
      <c r="CV588" s="236"/>
      <c r="CW588" s="236"/>
      <c r="CX588" s="236"/>
      <c r="CY588" s="236"/>
      <c r="CZ588" s="236"/>
    </row>
    <row r="589" s="235" customFormat="true" ht="25.15" customHeight="true" x14ac:dyDescent="0.2">
      <c r="A589" s="412"/>
      <c r="B589" s="412"/>
      <c r="C589" s="2613" t="s">
        <v>307</v>
      </c>
      <c r="D589" s="2614"/>
      <c r="E589" s="2141">
        <v>0.15929571873148796</v>
      </c>
      <c r="F589" s="2117"/>
      <c r="G589" s="2117"/>
      <c r="H589" s="2614" t="s">
        <v>432</v>
      </c>
      <c r="I589" s="2614"/>
      <c r="J589" s="2142">
        <v>3.7412860725663397E-2</v>
      </c>
      <c r="K589" s="2117"/>
      <c r="L589" s="2117"/>
      <c r="M589" s="2614" t="s">
        <v>397</v>
      </c>
      <c r="N589" s="2614"/>
      <c r="O589" s="2143">
        <v>0.22038051468600164</v>
      </c>
      <c r="P589" s="2117"/>
      <c r="Q589" s="2117"/>
      <c r="R589" s="236"/>
      <c r="Y589" s="236"/>
      <c r="Z589" s="236"/>
      <c r="AA589" s="236"/>
      <c r="AB589" s="236"/>
      <c r="AC589" s="236"/>
      <c r="AD589" s="236"/>
      <c r="AE589" s="236"/>
      <c r="AF589" s="236"/>
      <c r="AG589" s="236"/>
      <c r="AH589" s="236"/>
      <c r="AI589" s="236"/>
      <c r="AJ589" s="236"/>
      <c r="AK589" s="236"/>
      <c r="AL589" s="236"/>
      <c r="AM589" s="236"/>
      <c r="AN589" s="236"/>
      <c r="AO589" s="236"/>
      <c r="AP589" s="236"/>
      <c r="AQ589" s="236"/>
      <c r="AR589" s="236"/>
      <c r="AS589" s="236"/>
      <c r="AT589" s="236"/>
      <c r="AU589" s="236"/>
      <c r="AV589" s="236"/>
      <c r="AW589" s="236"/>
      <c r="AX589" s="236"/>
      <c r="AY589" s="236"/>
      <c r="AZ589" s="236"/>
      <c r="BB589" s="412"/>
      <c r="BY589" s="236"/>
      <c r="BZ589" s="236"/>
      <c r="CA589" s="236"/>
      <c r="CB589" s="236"/>
      <c r="CC589" s="236"/>
      <c r="CD589" s="236"/>
      <c r="CE589" s="236"/>
      <c r="CF589" s="236"/>
      <c r="CG589" s="236"/>
      <c r="CH589" s="236"/>
      <c r="CI589" s="236"/>
      <c r="CJ589" s="236"/>
      <c r="CK589" s="236"/>
      <c r="CL589" s="236"/>
      <c r="CM589" s="236"/>
      <c r="CN589" s="236"/>
      <c r="CO589" s="236"/>
      <c r="CP589" s="236"/>
      <c r="CQ589" s="236"/>
      <c r="CR589" s="236"/>
      <c r="CS589" s="236"/>
      <c r="CT589" s="236"/>
      <c r="CU589" s="236"/>
      <c r="CV589" s="236"/>
      <c r="CW589" s="236"/>
      <c r="CX589" s="236"/>
      <c r="CY589" s="236"/>
      <c r="CZ589" s="236"/>
    </row>
    <row r="590" s="235" customFormat="true" ht="25.15" customHeight="true" x14ac:dyDescent="0.2">
      <c r="A590" s="412"/>
      <c r="B590" s="412"/>
      <c r="C590" s="2613" t="s">
        <v>433</v>
      </c>
      <c r="D590" s="2614"/>
      <c r="E590" s="2141">
        <v>3.1410193441132835E-2</v>
      </c>
      <c r="F590" s="2117"/>
      <c r="G590" s="2117"/>
      <c r="H590" s="2614" t="s">
        <v>392</v>
      </c>
      <c r="I590" s="2614"/>
      <c r="J590" s="2142">
        <v>0.45648864182549548</v>
      </c>
      <c r="K590" s="2117"/>
      <c r="L590" s="2117"/>
      <c r="M590" s="2614" t="s">
        <v>412</v>
      </c>
      <c r="N590" s="2614"/>
      <c r="O590" s="2143">
        <v>9.215227131013555E-2</v>
      </c>
      <c r="P590" s="2117"/>
      <c r="Q590" s="2117"/>
      <c r="R590" s="236"/>
      <c r="Y590" s="236"/>
      <c r="Z590" s="236"/>
      <c r="AA590" s="236"/>
      <c r="AB590" s="236"/>
      <c r="AC590" s="236"/>
      <c r="AD590" s="236"/>
      <c r="AE590" s="236"/>
      <c r="AF590" s="236"/>
      <c r="AG590" s="236"/>
      <c r="AH590" s="236"/>
      <c r="AI590" s="236"/>
      <c r="AJ590" s="236"/>
      <c r="AK590" s="236"/>
      <c r="AL590" s="236"/>
      <c r="AM590" s="236"/>
      <c r="AN590" s="236"/>
      <c r="AO590" s="236"/>
      <c r="AP590" s="236"/>
      <c r="AQ590" s="236"/>
      <c r="AR590" s="236"/>
      <c r="AS590" s="236"/>
      <c r="AT590" s="236"/>
      <c r="AU590" s="236"/>
      <c r="AV590" s="236"/>
      <c r="AW590" s="236"/>
      <c r="AX590" s="236"/>
      <c r="AY590" s="236"/>
      <c r="AZ590" s="236"/>
      <c r="BB590" s="412"/>
      <c r="BY590" s="236"/>
      <c r="BZ590" s="236"/>
      <c r="CA590" s="236"/>
      <c r="CB590" s="236"/>
      <c r="CC590" s="236"/>
      <c r="CD590" s="236"/>
      <c r="CE590" s="236"/>
      <c r="CF590" s="236"/>
      <c r="CG590" s="236"/>
      <c r="CH590" s="236"/>
      <c r="CI590" s="236"/>
      <c r="CJ590" s="236"/>
      <c r="CK590" s="236"/>
      <c r="CL590" s="236"/>
      <c r="CM590" s="236"/>
      <c r="CN590" s="236"/>
      <c r="CO590" s="236"/>
      <c r="CP590" s="236"/>
      <c r="CQ590" s="236"/>
      <c r="CR590" s="236"/>
      <c r="CS590" s="236"/>
      <c r="CT590" s="236"/>
      <c r="CU590" s="236"/>
      <c r="CV590" s="236"/>
      <c r="CW590" s="236"/>
      <c r="CX590" s="236"/>
      <c r="CY590" s="236"/>
      <c r="CZ590" s="236"/>
    </row>
    <row r="591" s="235" customFormat="true" ht="25.15" customHeight="true" x14ac:dyDescent="0.2">
      <c r="A591" s="412"/>
      <c r="B591" s="412"/>
      <c r="C591" s="2613" t="s">
        <v>403</v>
      </c>
      <c r="D591" s="2614"/>
      <c r="E591" s="2141">
        <v>0.17273500154182223</v>
      </c>
      <c r="F591" s="2117"/>
      <c r="G591" s="2117"/>
      <c r="H591" s="2614" t="s">
        <v>397</v>
      </c>
      <c r="I591" s="2614"/>
      <c r="J591" s="2142">
        <v>0.30176204040731275</v>
      </c>
      <c r="K591" s="2117"/>
      <c r="L591" s="2117"/>
      <c r="M591" s="2614" t="s">
        <v>429</v>
      </c>
      <c r="N591" s="2614"/>
      <c r="O591" s="2143">
        <v>8.9649605765665507E-3</v>
      </c>
      <c r="P591" s="2117"/>
      <c r="Q591" s="2117"/>
      <c r="R591" s="236"/>
      <c r="Y591" s="236"/>
      <c r="Z591" s="236"/>
      <c r="AA591" s="236"/>
      <c r="AB591" s="236"/>
      <c r="AC591" s="236"/>
      <c r="AD591" s="236"/>
      <c r="AE591" s="236"/>
      <c r="AF591" s="236"/>
      <c r="AG591" s="236"/>
      <c r="AH591" s="236"/>
      <c r="AI591" s="236"/>
      <c r="AJ591" s="236"/>
      <c r="AK591" s="236"/>
      <c r="AL591" s="236"/>
      <c r="AM591" s="236"/>
      <c r="AN591" s="236"/>
      <c r="AO591" s="236"/>
      <c r="AP591" s="236"/>
      <c r="AQ591" s="236"/>
      <c r="AR591" s="236"/>
      <c r="AS591" s="236"/>
      <c r="AT591" s="236"/>
      <c r="AU591" s="236"/>
      <c r="AV591" s="236"/>
      <c r="AW591" s="236"/>
      <c r="AX591" s="236"/>
      <c r="AY591" s="236"/>
      <c r="AZ591" s="236"/>
      <c r="BB591" s="412"/>
      <c r="BY591" s="236"/>
      <c r="BZ591" s="236"/>
      <c r="CA591" s="236"/>
      <c r="CB591" s="236"/>
      <c r="CC591" s="236"/>
      <c r="CD591" s="236"/>
      <c r="CE591" s="236"/>
      <c r="CF591" s="236"/>
      <c r="CG591" s="236"/>
      <c r="CH591" s="236"/>
      <c r="CI591" s="236"/>
      <c r="CJ591" s="236"/>
      <c r="CK591" s="236"/>
      <c r="CL591" s="236"/>
      <c r="CM591" s="236"/>
      <c r="CN591" s="236"/>
      <c r="CO591" s="236"/>
      <c r="CP591" s="236"/>
      <c r="CQ591" s="236"/>
      <c r="CR591" s="236"/>
      <c r="CS591" s="236"/>
      <c r="CT591" s="236"/>
      <c r="CU591" s="236"/>
      <c r="CV591" s="236"/>
      <c r="CW591" s="236"/>
      <c r="CX591" s="236"/>
      <c r="CY591" s="236"/>
      <c r="CZ591" s="236"/>
    </row>
    <row r="592" s="235" customFormat="true" ht="25.15" customHeight="true" x14ac:dyDescent="0.2">
      <c r="A592" s="412"/>
      <c r="B592" s="412"/>
      <c r="C592" s="2613" t="s">
        <v>409</v>
      </c>
      <c r="D592" s="2614"/>
      <c r="E592" s="2141">
        <v>0.14810363520477657</v>
      </c>
      <c r="F592" s="2117"/>
      <c r="G592" s="2117"/>
      <c r="H592" s="2614" t="s">
        <v>412</v>
      </c>
      <c r="I592" s="2614"/>
      <c r="J592" s="2142">
        <v>0.11674738614318629</v>
      </c>
      <c r="K592" s="2117"/>
      <c r="L592" s="2117"/>
      <c r="M592" s="2614" t="s">
        <v>391</v>
      </c>
      <c r="N592" s="2614"/>
      <c r="O592" s="2143">
        <v>0.40092492681526604</v>
      </c>
      <c r="P592" s="2117"/>
      <c r="Q592" s="2117"/>
      <c r="R592" s="236"/>
      <c r="Y592" s="236"/>
      <c r="Z592" s="236"/>
      <c r="AA592" s="236"/>
      <c r="AB592" s="236"/>
      <c r="AC592" s="236"/>
      <c r="AD592" s="236"/>
      <c r="AE592" s="236"/>
      <c r="AF592" s="236"/>
      <c r="AG592" s="236"/>
      <c r="AH592" s="236"/>
      <c r="AI592" s="236"/>
      <c r="AJ592" s="236"/>
      <c r="AK592" s="236"/>
      <c r="AL592" s="236"/>
      <c r="AM592" s="236"/>
      <c r="AN592" s="236"/>
      <c r="AO592" s="236"/>
      <c r="AP592" s="236"/>
      <c r="AQ592" s="236"/>
      <c r="AR592" s="236"/>
      <c r="AS592" s="236"/>
      <c r="AT592" s="236"/>
      <c r="AU592" s="236"/>
      <c r="AV592" s="236"/>
      <c r="AW592" s="236"/>
      <c r="AX592" s="236"/>
      <c r="AY592" s="236"/>
      <c r="AZ592" s="236"/>
      <c r="BB592" s="412"/>
      <c r="BY592" s="236"/>
      <c r="BZ592" s="236"/>
      <c r="CA592" s="236"/>
      <c r="CB592" s="236"/>
      <c r="CC592" s="236"/>
      <c r="CD592" s="236"/>
      <c r="CE592" s="236"/>
      <c r="CF592" s="236"/>
      <c r="CG592" s="236"/>
      <c r="CH592" s="236"/>
      <c r="CI592" s="236"/>
      <c r="CJ592" s="236"/>
      <c r="CK592" s="236"/>
      <c r="CL592" s="236"/>
      <c r="CM592" s="236"/>
      <c r="CN592" s="236"/>
      <c r="CO592" s="236"/>
      <c r="CP592" s="236"/>
      <c r="CQ592" s="236"/>
      <c r="CR592" s="236"/>
      <c r="CS592" s="236"/>
      <c r="CT592" s="236"/>
      <c r="CU592" s="236"/>
      <c r="CV592" s="236"/>
      <c r="CW592" s="236"/>
      <c r="CX592" s="236"/>
      <c r="CY592" s="236"/>
      <c r="CZ592" s="236"/>
    </row>
    <row r="593" s="235" customFormat="true" ht="25.15" customHeight="true" x14ac:dyDescent="0.2">
      <c r="A593" s="412"/>
      <c r="B593" s="412"/>
      <c r="C593" s="2613" t="s">
        <v>443</v>
      </c>
      <c r="D593" s="2614"/>
      <c r="E593" s="2141">
        <v>1.6337239339414274E-2</v>
      </c>
      <c r="F593" s="2117"/>
      <c r="G593" s="2117"/>
      <c r="H593" s="2614" t="s">
        <v>429</v>
      </c>
      <c r="I593" s="2614"/>
      <c r="J593" s="2142">
        <v>3.8104880874347505E-2</v>
      </c>
      <c r="K593" s="2117"/>
      <c r="L593" s="2117"/>
      <c r="M593" s="2614" t="s">
        <v>398</v>
      </c>
      <c r="N593" s="2614"/>
      <c r="O593" s="2143">
        <v>0.19165510427489216</v>
      </c>
      <c r="P593" s="2117"/>
      <c r="Q593" s="2117"/>
      <c r="R593" s="236"/>
      <c r="Y593" s="236"/>
      <c r="Z593" s="236"/>
      <c r="AA593" s="236"/>
      <c r="AB593" s="236"/>
      <c r="AC593" s="236"/>
      <c r="AD593" s="236"/>
      <c r="AE593" s="236"/>
      <c r="AF593" s="236"/>
      <c r="AG593" s="236"/>
      <c r="AH593" s="236"/>
      <c r="AI593" s="236"/>
      <c r="AJ593" s="236"/>
      <c r="AK593" s="236"/>
      <c r="AL593" s="236"/>
      <c r="AM593" s="236"/>
      <c r="AN593" s="236"/>
      <c r="AO593" s="236"/>
      <c r="AP593" s="236"/>
      <c r="AQ593" s="236"/>
      <c r="AR593" s="236"/>
      <c r="AS593" s="236"/>
      <c r="AT593" s="236"/>
      <c r="AU593" s="236"/>
      <c r="AV593" s="236"/>
      <c r="AW593" s="236"/>
      <c r="AX593" s="236"/>
      <c r="AY593" s="236"/>
      <c r="AZ593" s="236"/>
      <c r="BB593" s="412"/>
      <c r="BY593" s="236"/>
      <c r="BZ593" s="236"/>
      <c r="CA593" s="236"/>
      <c r="CB593" s="236"/>
      <c r="CC593" s="236"/>
      <c r="CD593" s="236"/>
      <c r="CE593" s="236"/>
      <c r="CF593" s="236"/>
      <c r="CG593" s="236"/>
      <c r="CH593" s="236"/>
      <c r="CI593" s="236"/>
      <c r="CJ593" s="236"/>
      <c r="CK593" s="236"/>
      <c r="CL593" s="236"/>
      <c r="CM593" s="236"/>
      <c r="CN593" s="236"/>
      <c r="CO593" s="236"/>
      <c r="CP593" s="236"/>
      <c r="CQ593" s="236"/>
      <c r="CR593" s="236"/>
      <c r="CS593" s="236"/>
      <c r="CT593" s="236"/>
      <c r="CU593" s="236"/>
      <c r="CV593" s="236"/>
      <c r="CW593" s="236"/>
      <c r="CX593" s="236"/>
      <c r="CY593" s="236"/>
      <c r="CZ593" s="236"/>
    </row>
    <row r="594" s="235" customFormat="true" ht="25.15" customHeight="true" x14ac:dyDescent="0.2">
      <c r="A594" s="412"/>
      <c r="B594" s="412"/>
      <c r="C594" s="2613" t="s">
        <v>423</v>
      </c>
      <c r="D594" s="2614"/>
      <c r="E594" s="2141">
        <v>6.7670151775604042E-3</v>
      </c>
      <c r="F594" s="2117"/>
      <c r="G594" s="2117"/>
      <c r="H594" s="2614" t="s">
        <v>391</v>
      </c>
      <c r="I594" s="2614"/>
      <c r="J594" s="2142">
        <v>0.32390140417585511</v>
      </c>
      <c r="K594" s="2117"/>
      <c r="L594" s="2117"/>
      <c r="M594" s="2614" t="s">
        <v>411</v>
      </c>
      <c r="N594" s="2614"/>
      <c r="O594" s="2143">
        <v>0.12713586263501742</v>
      </c>
      <c r="P594" s="2117"/>
      <c r="Q594" s="2117"/>
      <c r="R594" s="236"/>
      <c r="Y594" s="236"/>
      <c r="Z594" s="236"/>
      <c r="AA594" s="236"/>
      <c r="AB594" s="236"/>
      <c r="AC594" s="236"/>
      <c r="AD594" s="236"/>
      <c r="AE594" s="236"/>
      <c r="AF594" s="236"/>
      <c r="AG594" s="236"/>
      <c r="AH594" s="236"/>
      <c r="AI594" s="236"/>
      <c r="AJ594" s="236"/>
      <c r="AK594" s="236"/>
      <c r="AL594" s="236"/>
      <c r="AM594" s="236"/>
      <c r="AN594" s="236"/>
      <c r="AO594" s="236"/>
      <c r="AP594" s="236"/>
      <c r="AQ594" s="236"/>
      <c r="AR594" s="236"/>
      <c r="AS594" s="236"/>
      <c r="AT594" s="236"/>
      <c r="AU594" s="236"/>
      <c r="AV594" s="236"/>
      <c r="AW594" s="236"/>
      <c r="AX594" s="236"/>
      <c r="AY594" s="236"/>
      <c r="AZ594" s="236"/>
      <c r="BB594" s="412"/>
      <c r="BY594" s="236"/>
      <c r="BZ594" s="236"/>
      <c r="CA594" s="236"/>
      <c r="CB594" s="236"/>
      <c r="CC594" s="236"/>
      <c r="CD594" s="236"/>
      <c r="CE594" s="236"/>
      <c r="CF594" s="236"/>
      <c r="CG594" s="236"/>
      <c r="CH594" s="236"/>
      <c r="CI594" s="236"/>
      <c r="CJ594" s="236"/>
      <c r="CK594" s="236"/>
      <c r="CL594" s="236"/>
      <c r="CM594" s="236"/>
      <c r="CN594" s="236"/>
      <c r="CO594" s="236"/>
      <c r="CP594" s="236"/>
      <c r="CQ594" s="236"/>
      <c r="CR594" s="236"/>
      <c r="CS594" s="236"/>
      <c r="CT594" s="236"/>
      <c r="CU594" s="236"/>
      <c r="CV594" s="236"/>
      <c r="CW594" s="236"/>
      <c r="CX594" s="236"/>
      <c r="CY594" s="236"/>
      <c r="CZ594" s="236"/>
    </row>
    <row r="595" s="235" customFormat="true" ht="25.15" customHeight="true" x14ac:dyDescent="0.2">
      <c r="A595" s="412"/>
      <c r="B595" s="412"/>
      <c r="C595" s="2613" t="s">
        <v>393</v>
      </c>
      <c r="D595" s="2614"/>
      <c r="E595" s="2141">
        <v>0.34352358168719266</v>
      </c>
      <c r="F595" s="2117"/>
      <c r="G595" s="2117"/>
      <c r="H595" s="2614" t="s">
        <v>398</v>
      </c>
      <c r="I595" s="2614"/>
      <c r="J595" s="2142">
        <v>0.23581237784430398</v>
      </c>
      <c r="K595" s="2117"/>
      <c r="L595" s="2117"/>
      <c r="M595" s="2614" t="s">
        <v>441</v>
      </c>
      <c r="N595" s="2614"/>
      <c r="O595" s="2143">
        <v>3.4533384160846782E-3</v>
      </c>
      <c r="P595" s="2117"/>
      <c r="Q595" s="2117"/>
      <c r="R595" s="236"/>
      <c r="Y595" s="236"/>
      <c r="Z595" s="236"/>
      <c r="AA595" s="236"/>
      <c r="AB595" s="236"/>
      <c r="AC595" s="236"/>
      <c r="AD595" s="236"/>
      <c r="AE595" s="236"/>
      <c r="AF595" s="236"/>
      <c r="AG595" s="236"/>
      <c r="AH595" s="236"/>
      <c r="AI595" s="236"/>
      <c r="AJ595" s="236"/>
      <c r="AK595" s="236"/>
      <c r="AL595" s="236"/>
      <c r="AM595" s="236"/>
      <c r="AN595" s="236"/>
      <c r="AO595" s="236"/>
      <c r="AP595" s="236"/>
      <c r="AQ595" s="236"/>
      <c r="AR595" s="236"/>
      <c r="AS595" s="236"/>
      <c r="AT595" s="236"/>
      <c r="AU595" s="236"/>
      <c r="AV595" s="236"/>
      <c r="AW595" s="236"/>
      <c r="AX595" s="236"/>
      <c r="AY595" s="236"/>
      <c r="AZ595" s="236"/>
      <c r="BB595" s="412"/>
      <c r="BY595" s="236"/>
      <c r="BZ595" s="236"/>
      <c r="CA595" s="236"/>
      <c r="CB595" s="236"/>
      <c r="CC595" s="236"/>
      <c r="CD595" s="236"/>
      <c r="CE595" s="236"/>
      <c r="CF595" s="236"/>
      <c r="CG595" s="236"/>
      <c r="CH595" s="236"/>
      <c r="CI595" s="236"/>
      <c r="CJ595" s="236"/>
      <c r="CK595" s="236"/>
      <c r="CL595" s="236"/>
      <c r="CM595" s="236"/>
      <c r="CN595" s="236"/>
      <c r="CO595" s="236"/>
      <c r="CP595" s="236"/>
      <c r="CQ595" s="236"/>
      <c r="CR595" s="236"/>
      <c r="CS595" s="236"/>
      <c r="CT595" s="236"/>
      <c r="CU595" s="236"/>
      <c r="CV595" s="236"/>
      <c r="CW595" s="236"/>
      <c r="CX595" s="236"/>
      <c r="CY595" s="236"/>
      <c r="CZ595" s="236"/>
    </row>
    <row r="596" s="235" customFormat="true" ht="25.15" customHeight="true" x14ac:dyDescent="0.2">
      <c r="A596" s="412"/>
      <c r="B596" s="412"/>
      <c r="C596" s="2613" t="s">
        <v>395</v>
      </c>
      <c r="D596" s="2614"/>
      <c r="E596" s="2141">
        <v>0.32216731126593862</v>
      </c>
      <c r="F596" s="2117"/>
      <c r="G596" s="2117"/>
      <c r="H596" s="2614" t="s">
        <v>411</v>
      </c>
      <c r="I596" s="2614"/>
      <c r="J596" s="2142">
        <v>6.7616170922135496E-2</v>
      </c>
      <c r="K596" s="2117"/>
      <c r="L596" s="2117"/>
      <c r="M596" s="2614" t="s">
        <v>399</v>
      </c>
      <c r="N596" s="2614"/>
      <c r="O596" s="2143">
        <v>8.4923813043591354E-2</v>
      </c>
      <c r="P596" s="2117"/>
      <c r="Q596" s="2117"/>
      <c r="R596" s="236"/>
      <c r="Y596" s="236"/>
      <c r="Z596" s="236"/>
      <c r="AA596" s="236"/>
      <c r="AB596" s="236"/>
      <c r="AC596" s="236"/>
      <c r="AD596" s="236"/>
      <c r="AE596" s="236"/>
      <c r="AF596" s="236"/>
      <c r="AG596" s="236"/>
      <c r="AH596" s="236"/>
      <c r="AI596" s="236"/>
      <c r="AJ596" s="236"/>
      <c r="AK596" s="236"/>
      <c r="AL596" s="236"/>
      <c r="AM596" s="236"/>
      <c r="AN596" s="236"/>
      <c r="AO596" s="236"/>
      <c r="AP596" s="236"/>
      <c r="AQ596" s="236"/>
      <c r="AR596" s="236"/>
      <c r="AS596" s="236"/>
      <c r="AT596" s="236"/>
      <c r="AU596" s="236"/>
      <c r="AV596" s="236"/>
      <c r="AW596" s="236"/>
      <c r="AX596" s="236"/>
      <c r="AY596" s="236"/>
      <c r="AZ596" s="236"/>
      <c r="BB596" s="412"/>
      <c r="BY596" s="236"/>
      <c r="BZ596" s="236"/>
      <c r="CA596" s="236"/>
      <c r="CB596" s="236"/>
      <c r="CC596" s="236"/>
      <c r="CD596" s="236"/>
      <c r="CE596" s="236"/>
      <c r="CF596" s="236"/>
      <c r="CG596" s="236"/>
      <c r="CH596" s="236"/>
      <c r="CI596" s="236"/>
      <c r="CJ596" s="236"/>
      <c r="CK596" s="236"/>
      <c r="CL596" s="236"/>
      <c r="CM596" s="236"/>
      <c r="CN596" s="236"/>
      <c r="CO596" s="236"/>
      <c r="CP596" s="236"/>
      <c r="CQ596" s="236"/>
      <c r="CR596" s="236"/>
      <c r="CS596" s="236"/>
      <c r="CT596" s="236"/>
      <c r="CU596" s="236"/>
      <c r="CV596" s="236"/>
      <c r="CW596" s="236"/>
      <c r="CX596" s="236"/>
      <c r="CY596" s="236"/>
      <c r="CZ596" s="236"/>
    </row>
    <row r="597" s="235" customFormat="true" ht="25.15" customHeight="true" x14ac:dyDescent="0.2">
      <c r="A597" s="412"/>
      <c r="B597" s="412"/>
      <c r="C597" s="2613" t="s">
        <v>427</v>
      </c>
      <c r="D597" s="2614"/>
      <c r="E597" s="2141">
        <v>1.9943639829041238E-2</v>
      </c>
      <c r="F597" s="2117"/>
      <c r="G597" s="2117"/>
      <c r="H597" s="2614" t="s">
        <v>441</v>
      </c>
      <c r="I597" s="2614"/>
      <c r="J597" s="2142">
        <v>1.9056437113581088E-2</v>
      </c>
      <c r="K597" s="2117"/>
      <c r="L597" s="2117"/>
      <c r="M597" s="2614" t="s">
        <v>405</v>
      </c>
      <c r="N597" s="2614"/>
      <c r="O597" s="2143">
        <v>2.9292007957090457E-2</v>
      </c>
      <c r="P597" s="2117"/>
      <c r="Q597" s="2117"/>
      <c r="R597" s="236"/>
      <c r="Y597" s="236"/>
      <c r="Z597" s="236"/>
      <c r="AA597" s="236"/>
      <c r="AB597" s="236"/>
      <c r="AC597" s="236"/>
      <c r="AD597" s="236"/>
      <c r="AE597" s="236"/>
      <c r="AF597" s="236"/>
      <c r="AG597" s="236"/>
      <c r="AH597" s="236"/>
      <c r="AI597" s="236"/>
      <c r="AJ597" s="236"/>
      <c r="AK597" s="236"/>
      <c r="AL597" s="236"/>
      <c r="AM597" s="236"/>
      <c r="AN597" s="236"/>
      <c r="AO597" s="236"/>
      <c r="AP597" s="236"/>
      <c r="AQ597" s="236"/>
      <c r="AR597" s="236"/>
      <c r="AS597" s="236"/>
      <c r="AT597" s="236"/>
      <c r="AU597" s="236"/>
      <c r="AV597" s="236"/>
      <c r="AW597" s="236"/>
      <c r="AX597" s="236"/>
      <c r="AY597" s="236"/>
      <c r="AZ597" s="236"/>
      <c r="BB597" s="412"/>
      <c r="BY597" s="236"/>
      <c r="BZ597" s="236"/>
      <c r="CA597" s="236"/>
      <c r="CB597" s="236"/>
      <c r="CC597" s="236"/>
      <c r="CD597" s="236"/>
      <c r="CE597" s="236"/>
      <c r="CF597" s="236"/>
      <c r="CG597" s="236"/>
      <c r="CH597" s="236"/>
      <c r="CI597" s="236"/>
      <c r="CJ597" s="236"/>
      <c r="CK597" s="236"/>
      <c r="CL597" s="236"/>
      <c r="CM597" s="236"/>
      <c r="CN597" s="236"/>
      <c r="CO597" s="236"/>
      <c r="CP597" s="236"/>
      <c r="CQ597" s="236"/>
      <c r="CR597" s="236"/>
      <c r="CS597" s="236"/>
      <c r="CT597" s="236"/>
      <c r="CU597" s="236"/>
      <c r="CV597" s="236"/>
      <c r="CW597" s="236"/>
      <c r="CX597" s="236"/>
      <c r="CY597" s="236"/>
      <c r="CZ597" s="236"/>
    </row>
    <row r="598" s="235" customFormat="true" ht="25.15" customHeight="true" x14ac:dyDescent="0.2">
      <c r="A598" s="412"/>
      <c r="B598" s="412"/>
      <c r="C598" s="2613" t="s">
        <v>394</v>
      </c>
      <c r="D598" s="2614"/>
      <c r="E598" s="2141">
        <v>0.29674216220666305</v>
      </c>
      <c r="F598" s="2117"/>
      <c r="G598" s="2117"/>
      <c r="H598" s="2614" t="s">
        <v>399</v>
      </c>
      <c r="I598" s="2614"/>
      <c r="J598" s="2142">
        <v>0.24399827719070302</v>
      </c>
      <c r="K598" s="2117"/>
      <c r="L598" s="2117"/>
      <c r="M598" s="2614" t="s">
        <v>435</v>
      </c>
      <c r="N598" s="2614"/>
      <c r="O598" s="2143">
        <v>2.0945362336500337E-2</v>
      </c>
      <c r="P598" s="2117"/>
      <c r="Q598" s="2117"/>
      <c r="R598" s="236"/>
      <c r="Y598" s="236"/>
      <c r="Z598" s="236"/>
      <c r="AA598" s="236"/>
      <c r="AB598" s="236"/>
      <c r="AC598" s="236"/>
      <c r="AD598" s="236"/>
      <c r="AE598" s="236"/>
      <c r="AF598" s="236"/>
      <c r="AG598" s="236"/>
      <c r="AH598" s="236"/>
      <c r="AI598" s="236"/>
      <c r="AJ598" s="236"/>
      <c r="AK598" s="236"/>
      <c r="AL598" s="236"/>
      <c r="AM598" s="236"/>
      <c r="AN598" s="236"/>
      <c r="AO598" s="236"/>
      <c r="AP598" s="236"/>
      <c r="AQ598" s="236"/>
      <c r="AR598" s="236"/>
      <c r="AS598" s="236"/>
      <c r="AT598" s="236"/>
      <c r="AU598" s="236"/>
      <c r="AV598" s="236"/>
      <c r="AW598" s="236"/>
      <c r="AX598" s="236"/>
      <c r="AY598" s="236"/>
      <c r="AZ598" s="236"/>
      <c r="BB598" s="412"/>
      <c r="BY598" s="236"/>
      <c r="BZ598" s="236"/>
      <c r="CA598" s="236"/>
      <c r="CB598" s="236"/>
      <c r="CC598" s="236"/>
      <c r="CD598" s="236"/>
      <c r="CE598" s="236"/>
      <c r="CF598" s="236"/>
      <c r="CG598" s="236"/>
      <c r="CH598" s="236"/>
      <c r="CI598" s="236"/>
      <c r="CJ598" s="236"/>
      <c r="CK598" s="236"/>
      <c r="CL598" s="236"/>
      <c r="CM598" s="236"/>
      <c r="CN598" s="236"/>
      <c r="CO598" s="236"/>
      <c r="CP598" s="236"/>
      <c r="CQ598" s="236"/>
      <c r="CR598" s="236"/>
      <c r="CS598" s="236"/>
      <c r="CT598" s="236"/>
      <c r="CU598" s="236"/>
      <c r="CV598" s="236"/>
      <c r="CW598" s="236"/>
      <c r="CX598" s="236"/>
      <c r="CY598" s="236"/>
      <c r="CZ598" s="236"/>
    </row>
    <row r="599" s="235" customFormat="true" ht="25.15" customHeight="true" x14ac:dyDescent="0.2">
      <c r="A599" s="412"/>
      <c r="B599" s="412"/>
      <c r="C599" s="2613" t="s">
        <v>396</v>
      </c>
      <c r="D599" s="2614"/>
      <c r="E599" s="2141">
        <v>0.24385458396780652</v>
      </c>
      <c r="F599" s="2117"/>
      <c r="G599" s="2117"/>
      <c r="H599" s="2614" t="s">
        <v>405</v>
      </c>
      <c r="I599" s="2614"/>
      <c r="J599" s="2142">
        <v>0.15850327037038658</v>
      </c>
      <c r="K599" s="2117"/>
      <c r="L599" s="2117"/>
      <c r="M599" s="2614" t="s">
        <v>419</v>
      </c>
      <c r="N599" s="2614"/>
      <c r="O599" s="2143">
        <v>3.2383606090948425E-2</v>
      </c>
      <c r="P599" s="2117"/>
      <c r="Q599" s="2117"/>
      <c r="R599" s="236"/>
      <c r="Y599" s="236"/>
      <c r="Z599" s="236"/>
      <c r="AA599" s="236"/>
      <c r="AB599" s="236"/>
      <c r="AC599" s="236"/>
      <c r="AD599" s="236"/>
      <c r="AE599" s="236"/>
      <c r="AF599" s="236"/>
      <c r="AG599" s="236"/>
      <c r="AH599" s="236"/>
      <c r="AI599" s="236"/>
      <c r="AJ599" s="236"/>
      <c r="AK599" s="236"/>
      <c r="AL599" s="236"/>
      <c r="AM599" s="236"/>
      <c r="AN599" s="236"/>
      <c r="AO599" s="236"/>
      <c r="AP599" s="236"/>
      <c r="AQ599" s="236"/>
      <c r="AR599" s="236"/>
      <c r="AS599" s="236"/>
      <c r="AT599" s="236"/>
      <c r="AU599" s="236"/>
      <c r="AV599" s="236"/>
      <c r="AW599" s="236"/>
      <c r="AX599" s="236"/>
      <c r="AY599" s="236"/>
      <c r="AZ599" s="236"/>
      <c r="BB599" s="412"/>
      <c r="BY599" s="236"/>
      <c r="BZ599" s="236"/>
      <c r="CA599" s="236"/>
      <c r="CB599" s="236"/>
      <c r="CC599" s="236"/>
      <c r="CD599" s="236"/>
      <c r="CE599" s="236"/>
      <c r="CF599" s="236"/>
      <c r="CG599" s="236"/>
      <c r="CH599" s="236"/>
      <c r="CI599" s="236"/>
      <c r="CJ599" s="236"/>
      <c r="CK599" s="236"/>
      <c r="CL599" s="236"/>
      <c r="CM599" s="236"/>
      <c r="CN599" s="236"/>
      <c r="CO599" s="236"/>
      <c r="CP599" s="236"/>
      <c r="CQ599" s="236"/>
      <c r="CR599" s="236"/>
      <c r="CS599" s="236"/>
      <c r="CT599" s="236"/>
      <c r="CU599" s="236"/>
      <c r="CV599" s="236"/>
      <c r="CW599" s="236"/>
      <c r="CX599" s="236"/>
      <c r="CY599" s="236"/>
      <c r="CZ599" s="236"/>
    </row>
    <row r="600" s="235" customFormat="true" ht="25.15" customHeight="true" x14ac:dyDescent="0.2">
      <c r="A600" s="412"/>
      <c r="B600" s="412"/>
      <c r="C600" s="2613" t="s">
        <v>421</v>
      </c>
      <c r="D600" s="2614"/>
      <c r="E600" s="2141">
        <v>4.459114577910097E-2</v>
      </c>
      <c r="F600" s="2117"/>
      <c r="G600" s="2117"/>
      <c r="H600" s="2614" t="s">
        <v>435</v>
      </c>
      <c r="I600" s="2614"/>
      <c r="J600" s="2142">
        <v>2.6586276096410288E-2</v>
      </c>
      <c r="K600" s="2117"/>
      <c r="L600" s="2117"/>
      <c r="M600" s="2614" t="s">
        <v>464</v>
      </c>
      <c r="N600" s="2614"/>
      <c r="O600" s="2143">
        <v>9.7985165687168997E-4</v>
      </c>
      <c r="P600" s="2117"/>
      <c r="Q600" s="2117"/>
      <c r="R600" s="236"/>
      <c r="Y600" s="236"/>
      <c r="Z600" s="236"/>
      <c r="AA600" s="236"/>
      <c r="AB600" s="236"/>
      <c r="AC600" s="236"/>
      <c r="AD600" s="236"/>
      <c r="AE600" s="236"/>
      <c r="AF600" s="236"/>
      <c r="AG600" s="236"/>
      <c r="AH600" s="236"/>
      <c r="AI600" s="236"/>
      <c r="AJ600" s="236"/>
      <c r="AK600" s="236"/>
      <c r="AL600" s="236"/>
      <c r="AM600" s="236"/>
      <c r="AN600" s="236"/>
      <c r="AO600" s="236"/>
      <c r="AP600" s="236"/>
      <c r="AQ600" s="236"/>
      <c r="AR600" s="236"/>
      <c r="AS600" s="236"/>
      <c r="AT600" s="236"/>
      <c r="AU600" s="236"/>
      <c r="AV600" s="236"/>
      <c r="AW600" s="236"/>
      <c r="AX600" s="236"/>
      <c r="AY600" s="236"/>
      <c r="AZ600" s="236"/>
      <c r="BB600" s="412"/>
      <c r="BY600" s="236"/>
      <c r="BZ600" s="236"/>
      <c r="CA600" s="236"/>
      <c r="CB600" s="236"/>
      <c r="CC600" s="236"/>
      <c r="CD600" s="236"/>
      <c r="CE600" s="236"/>
      <c r="CF600" s="236"/>
      <c r="CG600" s="236"/>
      <c r="CH600" s="236"/>
      <c r="CI600" s="236"/>
      <c r="CJ600" s="236"/>
      <c r="CK600" s="236"/>
      <c r="CL600" s="236"/>
      <c r="CM600" s="236"/>
      <c r="CN600" s="236"/>
      <c r="CO600" s="236"/>
      <c r="CP600" s="236"/>
      <c r="CQ600" s="236"/>
      <c r="CR600" s="236"/>
      <c r="CS600" s="236"/>
      <c r="CT600" s="236"/>
      <c r="CU600" s="236"/>
      <c r="CV600" s="236"/>
      <c r="CW600" s="236"/>
      <c r="CX600" s="236"/>
      <c r="CY600" s="236"/>
      <c r="CZ600" s="236"/>
    </row>
    <row r="601" s="235" customFormat="true" ht="25.15" customHeight="true" x14ac:dyDescent="0.2">
      <c r="A601" s="412"/>
      <c r="B601" s="412"/>
      <c r="C601" s="2613" t="s">
        <v>432</v>
      </c>
      <c r="D601" s="2614"/>
      <c r="E601" s="2141">
        <v>3.7368525414521693E-3</v>
      </c>
      <c r="F601" s="2117"/>
      <c r="G601" s="2117"/>
      <c r="H601" s="2614" t="s">
        <v>419</v>
      </c>
      <c r="I601" s="2614"/>
      <c r="J601" s="2142">
        <v>6.0471255516669542E-2</v>
      </c>
      <c r="K601" s="2117"/>
      <c r="L601" s="2117"/>
      <c r="M601" s="2614" t="s">
        <v>473</v>
      </c>
      <c r="N601" s="2614"/>
      <c r="O601" s="2153">
        <v>2.4717536451214461E-5</v>
      </c>
      <c r="P601" s="2117"/>
      <c r="Q601" s="2117"/>
      <c r="R601" s="236"/>
      <c r="Y601" s="236"/>
      <c r="Z601" s="236"/>
      <c r="AA601" s="236"/>
      <c r="AB601" s="236"/>
      <c r="AC601" s="236"/>
      <c r="AD601" s="236"/>
      <c r="AE601" s="236"/>
      <c r="AF601" s="236"/>
      <c r="AG601" s="236"/>
      <c r="AH601" s="236"/>
      <c r="AI601" s="236"/>
      <c r="AJ601" s="236"/>
      <c r="AK601" s="236"/>
      <c r="AL601" s="236"/>
      <c r="AM601" s="236"/>
      <c r="AN601" s="236"/>
      <c r="AO601" s="236"/>
      <c r="AP601" s="236"/>
      <c r="AQ601" s="236"/>
      <c r="AR601" s="236"/>
      <c r="AS601" s="236"/>
      <c r="AT601" s="236"/>
      <c r="AU601" s="236"/>
      <c r="AV601" s="236"/>
      <c r="AW601" s="236"/>
      <c r="AX601" s="236"/>
      <c r="AY601" s="236"/>
      <c r="AZ601" s="236"/>
      <c r="BB601" s="412"/>
      <c r="BY601" s="236"/>
      <c r="BZ601" s="236"/>
      <c r="CA601" s="236"/>
      <c r="CB601" s="236"/>
      <c r="CC601" s="236"/>
      <c r="CD601" s="236"/>
      <c r="CE601" s="236"/>
      <c r="CF601" s="236"/>
      <c r="CG601" s="236"/>
      <c r="CH601" s="236"/>
      <c r="CI601" s="236"/>
      <c r="CJ601" s="236"/>
      <c r="CK601" s="236"/>
      <c r="CL601" s="236"/>
      <c r="CM601" s="236"/>
      <c r="CN601" s="236"/>
      <c r="CO601" s="236"/>
      <c r="CP601" s="236"/>
      <c r="CQ601" s="236"/>
      <c r="CR601" s="236"/>
      <c r="CS601" s="236"/>
      <c r="CT601" s="236"/>
      <c r="CU601" s="236"/>
      <c r="CV601" s="236"/>
      <c r="CW601" s="236"/>
      <c r="CX601" s="236"/>
      <c r="CY601" s="236"/>
      <c r="CZ601" s="236"/>
    </row>
    <row r="602" s="235" customFormat="true" ht="25.15" customHeight="true" x14ac:dyDescent="0.2">
      <c r="A602" s="412"/>
      <c r="B602" s="412"/>
      <c r="C602" s="2613" t="s">
        <v>392</v>
      </c>
      <c r="D602" s="2614"/>
      <c r="E602" s="2141">
        <v>0.43169328108699967</v>
      </c>
      <c r="F602" s="2117"/>
      <c r="G602" s="2117"/>
      <c r="H602" s="2614" t="s">
        <v>464</v>
      </c>
      <c r="I602" s="2614"/>
      <c r="J602" s="2142">
        <v>1.1909063209039573E-3</v>
      </c>
      <c r="K602" s="2117"/>
      <c r="L602" s="2117"/>
      <c r="M602" s="2634"/>
      <c r="N602" s="2634"/>
      <c r="O602" s="2117"/>
      <c r="P602" s="2117"/>
      <c r="Q602" s="2117"/>
      <c r="R602" s="236"/>
      <c r="Y602" s="236"/>
      <c r="Z602" s="236"/>
      <c r="AA602" s="236"/>
      <c r="AB602" s="236"/>
      <c r="AC602" s="236"/>
      <c r="AD602" s="236"/>
      <c r="AE602" s="236"/>
      <c r="AF602" s="236"/>
      <c r="AG602" s="236"/>
      <c r="AH602" s="236"/>
      <c r="AI602" s="236"/>
      <c r="AJ602" s="236"/>
      <c r="AK602" s="236"/>
      <c r="AL602" s="236"/>
      <c r="AM602" s="236"/>
      <c r="AN602" s="236"/>
      <c r="AO602" s="236"/>
      <c r="AP602" s="236"/>
      <c r="AQ602" s="236"/>
      <c r="AR602" s="236"/>
      <c r="AS602" s="236"/>
      <c r="AT602" s="236"/>
      <c r="AU602" s="236"/>
      <c r="AV602" s="236"/>
      <c r="AW602" s="236"/>
      <c r="AX602" s="236"/>
      <c r="AY602" s="236"/>
      <c r="AZ602" s="236"/>
      <c r="BB602" s="412"/>
      <c r="BY602" s="236"/>
      <c r="BZ602" s="236"/>
      <c r="CA602" s="236"/>
      <c r="CB602" s="236"/>
      <c r="CC602" s="236"/>
      <c r="CD602" s="236"/>
      <c r="CE602" s="236"/>
      <c r="CF602" s="236"/>
      <c r="CG602" s="236"/>
      <c r="CH602" s="236"/>
      <c r="CI602" s="236"/>
      <c r="CJ602" s="236"/>
      <c r="CK602" s="236"/>
      <c r="CL602" s="236"/>
      <c r="CM602" s="236"/>
      <c r="CN602" s="236"/>
      <c r="CO602" s="236"/>
      <c r="CP602" s="236"/>
      <c r="CQ602" s="236"/>
      <c r="CR602" s="236"/>
      <c r="CS602" s="236"/>
      <c r="CT602" s="236"/>
      <c r="CU602" s="236"/>
      <c r="CV602" s="236"/>
      <c r="CW602" s="236"/>
      <c r="CX602" s="236"/>
      <c r="CY602" s="236"/>
      <c r="CZ602" s="236"/>
    </row>
    <row r="603" s="235" customFormat="true" ht="25.15" customHeight="true" x14ac:dyDescent="0.2">
      <c r="A603" s="412"/>
      <c r="B603" s="412"/>
      <c r="C603" s="2613" t="s">
        <v>397</v>
      </c>
      <c r="D603" s="2614"/>
      <c r="E603" s="2141">
        <v>0.27952833961641765</v>
      </c>
      <c r="F603" s="2117"/>
      <c r="G603" s="2117"/>
      <c r="H603" s="2614" t="s">
        <v>473</v>
      </c>
      <c r="I603" s="2614"/>
      <c r="J603" s="2145">
        <v>2.8373940609326403E-4</v>
      </c>
      <c r="K603" s="2117"/>
      <c r="L603" s="2117"/>
      <c r="M603" s="2634"/>
      <c r="N603" s="2634"/>
      <c r="O603" s="2117"/>
      <c r="P603" s="2117"/>
      <c r="Q603" s="2117"/>
      <c r="R603" s="236"/>
      <c r="Y603" s="236"/>
      <c r="Z603" s="236"/>
      <c r="AA603" s="236"/>
      <c r="AB603" s="236"/>
      <c r="AC603" s="236"/>
      <c r="AD603" s="236"/>
      <c r="AE603" s="236"/>
      <c r="AF603" s="236"/>
      <c r="AG603" s="236"/>
      <c r="AH603" s="236"/>
      <c r="AI603" s="236"/>
      <c r="AJ603" s="236"/>
      <c r="AK603" s="236"/>
      <c r="AL603" s="236"/>
      <c r="AM603" s="236"/>
      <c r="AN603" s="236"/>
      <c r="AO603" s="236"/>
      <c r="AP603" s="236"/>
      <c r="AQ603" s="236"/>
      <c r="AR603" s="236"/>
      <c r="AS603" s="236"/>
      <c r="AT603" s="236"/>
      <c r="AU603" s="236"/>
      <c r="AV603" s="236"/>
      <c r="AW603" s="236"/>
      <c r="AX603" s="236"/>
      <c r="AY603" s="236"/>
      <c r="AZ603" s="236"/>
      <c r="BB603" s="412"/>
      <c r="BY603" s="236"/>
      <c r="BZ603" s="236"/>
      <c r="CA603" s="236"/>
      <c r="CB603" s="236"/>
      <c r="CC603" s="236"/>
      <c r="CD603" s="236"/>
      <c r="CE603" s="236"/>
      <c r="CF603" s="236"/>
      <c r="CG603" s="236"/>
      <c r="CH603" s="236"/>
      <c r="CI603" s="236"/>
      <c r="CJ603" s="236"/>
      <c r="CK603" s="236"/>
      <c r="CL603" s="236"/>
      <c r="CM603" s="236"/>
      <c r="CN603" s="236"/>
      <c r="CO603" s="236"/>
      <c r="CP603" s="236"/>
      <c r="CQ603" s="236"/>
      <c r="CR603" s="236"/>
      <c r="CS603" s="236"/>
      <c r="CT603" s="236"/>
      <c r="CU603" s="236"/>
      <c r="CV603" s="236"/>
      <c r="CW603" s="236"/>
      <c r="CX603" s="236"/>
      <c r="CY603" s="236"/>
      <c r="CZ603" s="236"/>
    </row>
    <row r="604" s="236" customFormat="true" ht="25.15" customHeight="true" x14ac:dyDescent="0.2">
      <c r="A604" s="413"/>
      <c r="B604" s="413"/>
      <c r="C604" s="2613" t="s">
        <v>412</v>
      </c>
      <c r="D604" s="2614"/>
      <c r="E604" s="2141">
        <v>0.11371329412872934</v>
      </c>
      <c r="F604" s="2117"/>
      <c r="G604" s="2117"/>
      <c r="H604" s="2634"/>
      <c r="I604" s="2634"/>
      <c r="J604" s="2117"/>
      <c r="K604" s="2117"/>
      <c r="L604" s="2117"/>
      <c r="M604" s="2614" t="s">
        <v>243</v>
      </c>
      <c r="N604" s="2614"/>
      <c r="O604" s="2614"/>
      <c r="P604" s="2614"/>
      <c r="Q604" s="2614"/>
      <c r="BB604" s="413"/>
    </row>
    <row r="605" s="236" customFormat="true" ht="25.15" customHeight="true" x14ac:dyDescent="0.2">
      <c r="A605" s="413"/>
      <c r="B605" s="413"/>
      <c r="C605" s="2613" t="s">
        <v>429</v>
      </c>
      <c r="D605" s="2614"/>
      <c r="E605" s="2141">
        <v>1.6519089291005037E-2</v>
      </c>
      <c r="F605" s="2117"/>
      <c r="G605" s="2117"/>
      <c r="H605" s="2634"/>
      <c r="I605" s="2634"/>
      <c r="J605" s="2117"/>
      <c r="K605" s="2117"/>
      <c r="L605" s="2117"/>
      <c r="M605" s="2614" t="s">
        <v>191</v>
      </c>
      <c r="N605" s="2614"/>
      <c r="O605" s="2631" t="s">
        <v>244</v>
      </c>
      <c r="P605" s="2632"/>
      <c r="Q605" s="2633"/>
      <c r="BB605" s="413"/>
    </row>
    <row r="606" s="236" customFormat="true" ht="25.15" customHeight="true" x14ac:dyDescent="0.2">
      <c r="A606" s="413"/>
      <c r="B606" s="413"/>
      <c r="C606" s="2613" t="s">
        <v>391</v>
      </c>
      <c r="D606" s="2614"/>
      <c r="E606" s="2141">
        <v>0.44405209348572039</v>
      </c>
      <c r="F606" s="2117"/>
      <c r="G606" s="2117"/>
      <c r="H606" s="2614" t="s">
        <v>243</v>
      </c>
      <c r="I606" s="2614"/>
      <c r="J606" s="2614"/>
      <c r="K606" s="2614"/>
      <c r="L606" s="2614"/>
      <c r="M606" s="2614"/>
      <c r="N606" s="2614"/>
      <c r="O606" s="2154" t="s">
        <v>177</v>
      </c>
      <c r="P606" s="2155" t="s">
        <v>245</v>
      </c>
      <c r="Q606" s="2156" t="s">
        <v>246</v>
      </c>
      <c r="BB606" s="413"/>
    </row>
    <row r="607" s="236" customFormat="true" ht="25.15" customHeight="true" x14ac:dyDescent="0.2">
      <c r="A607" s="413"/>
      <c r="B607" s="413"/>
      <c r="C607" s="2613" t="s">
        <v>398</v>
      </c>
      <c r="D607" s="2614"/>
      <c r="E607" s="2141">
        <v>0.25699942295883005</v>
      </c>
      <c r="F607" s="2117"/>
      <c r="G607" s="2117"/>
      <c r="H607" s="2614" t="s">
        <v>191</v>
      </c>
      <c r="I607" s="2614"/>
      <c r="J607" s="2623" t="s">
        <v>244</v>
      </c>
      <c r="K607" s="2624"/>
      <c r="L607" s="2625"/>
      <c r="M607" s="2614" t="s">
        <v>192</v>
      </c>
      <c r="N607" s="2614"/>
      <c r="O607" s="2157">
        <v>5.1853626703242188</v>
      </c>
      <c r="P607" s="2158">
        <v>5.3457347116744529</v>
      </c>
      <c r="Q607" s="2159">
        <v>5.3457347116744529</v>
      </c>
      <c r="BB607" s="413"/>
    </row>
    <row r="608" s="236" customFormat="true" ht="25.15" customHeight="true" x14ac:dyDescent="0.2">
      <c r="A608" s="413"/>
      <c r="B608" s="413"/>
      <c r="C608" s="2613" t="s">
        <v>411</v>
      </c>
      <c r="D608" s="2614"/>
      <c r="E608" s="2141">
        <v>0.14889552402169856</v>
      </c>
      <c r="F608" s="2117"/>
      <c r="G608" s="2117"/>
      <c r="H608" s="2614"/>
      <c r="I608" s="2614"/>
      <c r="J608" s="2160" t="s">
        <v>177</v>
      </c>
      <c r="K608" s="2161" t="s">
        <v>245</v>
      </c>
      <c r="L608" s="2162" t="s">
        <v>246</v>
      </c>
      <c r="M608" s="2634"/>
      <c r="N608" s="2634"/>
      <c r="O608" s="2117"/>
      <c r="P608" s="2117"/>
      <c r="Q608" s="2117"/>
      <c r="BB608" s="413"/>
    </row>
    <row r="609" s="236" customFormat="true" ht="25.15" customHeight="true" x14ac:dyDescent="0.2">
      <c r="A609" s="413"/>
      <c r="B609" s="413"/>
      <c r="C609" s="2613" t="s">
        <v>441</v>
      </c>
      <c r="D609" s="2614"/>
      <c r="E609" s="2141">
        <v>9.9258055213048129E-3</v>
      </c>
      <c r="F609" s="2117"/>
      <c r="G609" s="2117"/>
      <c r="H609" s="2614" t="s">
        <v>192</v>
      </c>
      <c r="I609" s="2614"/>
      <c r="J609" s="2163">
        <v>5.3856880182288798</v>
      </c>
      <c r="K609" s="2164">
        <v>5.4956000186008973</v>
      </c>
      <c r="L609" s="2165">
        <v>5.4956000186008973</v>
      </c>
      <c r="M609" s="2634"/>
      <c r="N609" s="2634"/>
      <c r="O609" s="2117"/>
      <c r="P609" s="2117"/>
      <c r="Q609" s="2117"/>
      <c r="BB609" s="413"/>
    </row>
    <row r="610" s="236" customFormat="true" ht="25.15" customHeight="true" x14ac:dyDescent="0.2">
      <c r="A610" s="413"/>
      <c r="B610" s="413"/>
      <c r="C610" s="2613" t="s">
        <v>399</v>
      </c>
      <c r="D610" s="2614"/>
      <c r="E610" s="2141">
        <v>0.12114450004760437</v>
      </c>
      <c r="F610" s="2117"/>
      <c r="G610" s="2117"/>
      <c r="H610" s="2634"/>
      <c r="I610" s="2634"/>
      <c r="J610" s="2117"/>
      <c r="K610" s="2117"/>
      <c r="L610" s="2117"/>
      <c r="M610" s="2634"/>
      <c r="N610" s="2634"/>
      <c r="O610" s="2117"/>
      <c r="P610" s="2117"/>
      <c r="Q610" s="2117"/>
      <c r="BB610" s="413"/>
    </row>
    <row r="611" s="236" customFormat="true" ht="25.15" customHeight="true" x14ac:dyDescent="0.2">
      <c r="A611" s="413"/>
      <c r="B611" s="413"/>
      <c r="C611" s="2613" t="s">
        <v>405</v>
      </c>
      <c r="D611" s="2614"/>
      <c r="E611" s="2141">
        <v>5.4067273195993727E-2</v>
      </c>
      <c r="F611" s="2117"/>
      <c r="G611" s="2117"/>
      <c r="H611" s="2634"/>
      <c r="I611" s="2634"/>
      <c r="J611" s="2117"/>
      <c r="K611" s="2117"/>
      <c r="L611" s="2117"/>
      <c r="M611" s="2634"/>
      <c r="N611" s="2634"/>
      <c r="O611" s="2117"/>
      <c r="P611" s="2117"/>
      <c r="Q611" s="2117"/>
      <c r="BB611" s="413"/>
    </row>
    <row r="612" s="236" customFormat="true" ht="25.15" customHeight="true" x14ac:dyDescent="0.2">
      <c r="A612" s="413"/>
      <c r="B612" s="413"/>
      <c r="C612" s="2613" t="s">
        <v>435</v>
      </c>
      <c r="D612" s="2614"/>
      <c r="E612" s="2141">
        <v>2.7385989753389215E-2</v>
      </c>
      <c r="F612" s="2117"/>
      <c r="G612" s="2117"/>
      <c r="H612" s="2634"/>
      <c r="I612" s="2634"/>
      <c r="J612" s="2117"/>
      <c r="K612" s="2117"/>
      <c r="L612" s="2117"/>
      <c r="M612" s="2634"/>
      <c r="N612" s="2634"/>
      <c r="O612" s="2117"/>
      <c r="P612" s="2117"/>
      <c r="Q612" s="2117"/>
      <c r="BB612" s="413"/>
    </row>
    <row r="613" s="236" customFormat="true" ht="25.15" customHeight="true" x14ac:dyDescent="0.2">
      <c r="A613" s="413"/>
      <c r="B613" s="413"/>
      <c r="C613" s="2613" t="s">
        <v>419</v>
      </c>
      <c r="D613" s="2614"/>
      <c r="E613" s="2141">
        <v>3.8648006151188512E-2</v>
      </c>
      <c r="F613" s="2117"/>
      <c r="G613" s="2117"/>
      <c r="H613" s="2634"/>
      <c r="I613" s="2634"/>
      <c r="J613" s="2117"/>
      <c r="K613" s="2117"/>
      <c r="L613" s="2117"/>
      <c r="M613" s="2634"/>
      <c r="N613" s="2634"/>
      <c r="O613" s="2117"/>
      <c r="P613" s="2117"/>
      <c r="Q613" s="2117"/>
      <c r="BB613" s="413"/>
    </row>
    <row r="614" s="236" customFormat="true" ht="25.15" customHeight="true" x14ac:dyDescent="0.2">
      <c r="A614" s="413"/>
      <c r="B614" s="413"/>
      <c r="C614" s="2613" t="s">
        <v>464</v>
      </c>
      <c r="D614" s="2614"/>
      <c r="E614" s="2141">
        <v>1.9175832732159788E-3</v>
      </c>
      <c r="F614" s="2117"/>
      <c r="G614" s="2117"/>
      <c r="H614" s="2634"/>
      <c r="I614" s="2634"/>
      <c r="J614" s="2117"/>
      <c r="K614" s="2117"/>
      <c r="L614" s="2117"/>
      <c r="M614" s="2634"/>
      <c r="N614" s="2634"/>
      <c r="O614" s="2117"/>
      <c r="P614" s="2117"/>
      <c r="Q614" s="2117"/>
      <c r="BB614" s="413"/>
    </row>
    <row r="615" s="236" customFormat="true" ht="25.15" customHeight="true" x14ac:dyDescent="0.2">
      <c r="A615" s="413"/>
      <c r="B615" s="413"/>
      <c r="C615" s="2613" t="s">
        <v>473</v>
      </c>
      <c r="D615" s="2614"/>
      <c r="E615" s="2166">
        <v>3.7300407295451155E-5</v>
      </c>
      <c r="F615" s="2117"/>
      <c r="G615" s="2117"/>
      <c r="H615" s="2634"/>
      <c r="I615" s="2634"/>
      <c r="J615" s="2117"/>
      <c r="K615" s="2117"/>
      <c r="L615" s="2117"/>
      <c r="M615" s="2634"/>
      <c r="N615" s="2634"/>
      <c r="O615" s="2117"/>
      <c r="P615" s="2117"/>
      <c r="Q615" s="2117"/>
      <c r="BB615" s="413"/>
    </row>
    <row r="616" s="236" customFormat="true" ht="25.15" customHeight="true" x14ac:dyDescent="0.2">
      <c r="A616" s="413"/>
      <c r="B616" s="413"/>
      <c r="C616" s="2613"/>
      <c r="D616" s="2634"/>
      <c r="E616" s="2117"/>
      <c r="F616" s="2117"/>
      <c r="G616" s="2117"/>
      <c r="H616" s="2634"/>
      <c r="I616" s="2634"/>
      <c r="J616" s="2117"/>
      <c r="K616" s="2117"/>
      <c r="L616" s="2117"/>
      <c r="M616" s="2634"/>
      <c r="N616" s="2634"/>
      <c r="O616" s="2117"/>
      <c r="P616" s="2117"/>
      <c r="Q616" s="2117"/>
      <c r="BB616" s="413"/>
    </row>
    <row r="617" s="236" customFormat="true" ht="25.15" customHeight="true" x14ac:dyDescent="0.2">
      <c r="A617" s="413"/>
      <c r="B617" s="413"/>
      <c r="C617" s="2613"/>
      <c r="D617" s="2634"/>
      <c r="E617" s="2117"/>
      <c r="F617" s="2117"/>
      <c r="G617" s="2117"/>
      <c r="H617" s="2634"/>
      <c r="I617" s="2634"/>
      <c r="J617" s="2117"/>
      <c r="K617" s="2117"/>
      <c r="L617" s="2117"/>
      <c r="M617" s="2634"/>
      <c r="N617" s="2634"/>
      <c r="O617" s="2117"/>
      <c r="P617" s="2117"/>
      <c r="Q617" s="2117"/>
      <c r="BB617" s="413"/>
    </row>
    <row r="618" s="236" customFormat="true" ht="25.15" customHeight="true" x14ac:dyDescent="0.2">
      <c r="A618" s="413"/>
      <c r="B618" s="413"/>
      <c r="C618" s="2613" t="s">
        <v>243</v>
      </c>
      <c r="D618" s="2614"/>
      <c r="E618" s="2614"/>
      <c r="F618" s="2614"/>
      <c r="G618" s="2614"/>
      <c r="H618" s="2634"/>
      <c r="I618" s="2634"/>
      <c r="J618" s="2117"/>
      <c r="K618" s="2117"/>
      <c r="L618" s="2117"/>
      <c r="M618" s="2634"/>
      <c r="N618" s="2634"/>
      <c r="O618" s="2117"/>
      <c r="P618" s="2117"/>
      <c r="Q618" s="2117"/>
      <c r="BB618" s="413"/>
    </row>
    <row r="619" s="236" customFormat="true" ht="25.15" customHeight="true" x14ac:dyDescent="0.2">
      <c r="A619" s="413"/>
      <c r="B619" s="413"/>
      <c r="C619" s="2613" t="s">
        <v>191</v>
      </c>
      <c r="D619" s="2614"/>
      <c r="E619" s="2626" t="s">
        <v>244</v>
      </c>
      <c r="F619" s="2627"/>
      <c r="G619" s="2628"/>
      <c r="H619" s="2634"/>
      <c r="I619" s="2634"/>
      <c r="J619" s="2117"/>
      <c r="K619" s="2117"/>
      <c r="L619" s="2117"/>
      <c r="M619" s="2634"/>
      <c r="N619" s="2634"/>
      <c r="O619" s="2117"/>
      <c r="P619" s="2117"/>
      <c r="Q619" s="2117"/>
      <c r="BB619" s="413"/>
    </row>
    <row r="620" s="236" customFormat="true" ht="25.15" customHeight="true" x14ac:dyDescent="0.2">
      <c r="A620" s="413"/>
      <c r="B620" s="413"/>
      <c r="C620" s="2614"/>
      <c r="D620" s="2614"/>
      <c r="E620" s="2167" t="s">
        <v>177</v>
      </c>
      <c r="F620" s="2168" t="s">
        <v>245</v>
      </c>
      <c r="G620" s="2169" t="s">
        <v>246</v>
      </c>
      <c r="H620" s="2634"/>
      <c r="I620" s="2634"/>
      <c r="J620" s="2117"/>
      <c r="K620" s="2117"/>
      <c r="L620" s="2117"/>
      <c r="M620" s="2634"/>
      <c r="N620" s="2634"/>
      <c r="O620" s="2117"/>
      <c r="P620" s="2117"/>
      <c r="Q620" s="2117"/>
      <c r="BB620" s="413"/>
    </row>
    <row r="621" s="236" customFormat="true" ht="25.15" customHeight="true" x14ac:dyDescent="0.2">
      <c r="A621" s="413"/>
      <c r="B621" s="413"/>
      <c r="C621" s="2635" t="s">
        <v>192</v>
      </c>
      <c r="D621" s="2614"/>
      <c r="E621" s="2170">
        <v>6.9335393658147595</v>
      </c>
      <c r="F621" s="2171">
        <v>6.6668647748218843</v>
      </c>
      <c r="G621" s="2172">
        <v>6.6668647748218843</v>
      </c>
      <c r="H621" s="2634"/>
      <c r="I621" s="2634"/>
      <c r="J621" s="2117"/>
      <c r="K621" s="2117"/>
      <c r="L621" s="2117"/>
      <c r="M621" s="2634"/>
      <c r="N621" s="2634"/>
      <c r="O621" s="2117"/>
      <c r="P621" s="2117"/>
      <c r="Q621" s="2117"/>
      <c r="BB621" s="413"/>
    </row>
    <row r="622" s="236" customFormat="true" ht="25.15" customHeight="true" x14ac:dyDescent="0.2">
      <c r="A622" s="413"/>
      <c r="B622" s="413"/>
      <c r="C622" s="2636"/>
      <c r="D622" s="2634"/>
      <c r="E622" s="2117"/>
      <c r="F622" s="2117"/>
      <c r="G622" s="2117"/>
      <c r="H622" s="2634"/>
      <c r="I622" s="2634"/>
      <c r="J622" s="2117"/>
      <c r="K622" s="2117"/>
      <c r="L622" s="2117"/>
      <c r="M622" s="2634"/>
      <c r="N622" s="2634"/>
      <c r="O622" s="2117"/>
      <c r="P622" s="2117"/>
      <c r="Q622" s="2117"/>
      <c r="BB622" s="413"/>
    </row>
    <row r="623" s="236" customFormat="true" ht="25.15" customHeight="true" x14ac:dyDescent="0.2">
      <c r="A623" s="413"/>
      <c r="B623" s="413"/>
      <c r="C623" s="2636"/>
      <c r="D623" s="2634"/>
      <c r="E623" s="2117"/>
      <c r="F623" s="2117"/>
      <c r="G623" s="2117"/>
      <c r="H623" s="2634"/>
      <c r="I623" s="2634"/>
      <c r="J623" s="2117"/>
      <c r="K623" s="2117"/>
      <c r="L623" s="2117"/>
      <c r="M623" s="2634"/>
      <c r="N623" s="2634"/>
      <c r="O623" s="2117"/>
      <c r="P623" s="2117"/>
      <c r="Q623" s="2117"/>
      <c r="BB623" s="413"/>
    </row>
    <row r="624" s="236" customFormat="true" ht="25.15" customHeight="true" x14ac:dyDescent="0.2">
      <c r="A624" s="413"/>
      <c r="B624" s="413"/>
      <c r="C624" s="2637"/>
      <c r="D624" s="2634"/>
      <c r="E624" s="2117"/>
      <c r="F624" s="2117"/>
      <c r="G624" s="2117"/>
      <c r="H624" s="2634"/>
      <c r="I624" s="2634"/>
      <c r="J624" s="2117"/>
      <c r="K624" s="2117"/>
      <c r="L624" s="2117"/>
      <c r="M624" s="2634"/>
      <c r="N624" s="2634"/>
      <c r="O624" s="2117"/>
      <c r="P624" s="2117"/>
      <c r="Q624" s="2117"/>
      <c r="BB624" s="413"/>
    </row>
    <row r="625" s="236" customFormat="true" ht="25.15" customHeight="true" x14ac:dyDescent="0.2">
      <c r="A625" s="413"/>
      <c r="B625" s="413"/>
      <c r="C625" s="2630"/>
      <c r="D625" s="2634"/>
      <c r="E625" s="2117"/>
      <c r="F625" s="2117"/>
      <c r="G625" s="2117"/>
      <c r="H625" s="2634"/>
      <c r="I625" s="2634"/>
      <c r="J625" s="2117"/>
      <c r="K625" s="2117"/>
      <c r="L625" s="2117"/>
      <c r="M625" s="2634"/>
      <c r="N625" s="2634"/>
      <c r="O625" s="2117"/>
      <c r="P625" s="2117"/>
      <c r="Q625" s="2117"/>
      <c r="BB625" s="413"/>
    </row>
    <row r="626" s="236" customFormat="true" ht="25.15" customHeight="true" x14ac:dyDescent="0.2">
      <c r="A626" s="413"/>
      <c r="B626" s="413"/>
      <c r="C626" s="2636"/>
      <c r="D626" s="2634"/>
      <c r="E626" s="2117"/>
      <c r="F626" s="2117"/>
      <c r="G626" s="2117"/>
      <c r="H626" s="2634"/>
      <c r="I626" s="2634"/>
      <c r="J626" s="2117"/>
      <c r="K626" s="2117"/>
      <c r="L626" s="2117"/>
      <c r="M626" s="2634"/>
      <c r="N626" s="2634"/>
      <c r="O626" s="2117"/>
      <c r="P626" s="2117"/>
      <c r="Q626" s="2117"/>
      <c r="BB626" s="413"/>
    </row>
    <row r="627" s="236" customFormat="true" ht="25.15" customHeight="true" x14ac:dyDescent="0.2">
      <c r="A627" s="413"/>
      <c r="B627" s="413"/>
      <c r="C627" s="2639"/>
      <c r="D627" s="2634"/>
      <c r="E627" s="2117"/>
      <c r="F627" s="2117"/>
      <c r="G627" s="2117"/>
      <c r="H627" s="2634"/>
      <c r="I627" s="2634"/>
      <c r="J627" s="2117"/>
      <c r="K627" s="2117"/>
      <c r="L627" s="2117"/>
      <c r="M627" s="2634"/>
      <c r="N627" s="2634"/>
      <c r="O627" s="2117"/>
      <c r="P627" s="2117"/>
      <c r="Q627" s="2117"/>
      <c r="BB627" s="413"/>
    </row>
    <row r="628" s="236" customFormat="true" ht="25.15" customHeight="true" x14ac:dyDescent="0.2">
      <c r="A628" s="413"/>
      <c r="B628" s="413"/>
      <c r="C628" s="2636"/>
      <c r="D628" s="2634"/>
      <c r="E628" s="2117"/>
      <c r="F628" s="2117"/>
      <c r="G628" s="2117"/>
      <c r="H628" s="2634"/>
      <c r="I628" s="2634"/>
      <c r="J628" s="2117"/>
      <c r="K628" s="2117"/>
      <c r="L628" s="2117"/>
      <c r="M628" s="2634"/>
      <c r="N628" s="2634"/>
      <c r="O628" s="2117"/>
      <c r="P628" s="2117"/>
      <c r="Q628" s="2117"/>
      <c r="BB628" s="413"/>
    </row>
    <row r="629" s="236" customFormat="true" ht="25.15" customHeight="true" x14ac:dyDescent="0.2">
      <c r="A629" s="413"/>
      <c r="B629" s="413"/>
      <c r="C629" s="2636"/>
      <c r="D629" s="2634"/>
      <c r="E629" s="2117"/>
      <c r="F629" s="2117"/>
      <c r="G629" s="2117"/>
      <c r="H629" s="2634"/>
      <c r="I629" s="2634"/>
      <c r="J629" s="2117"/>
      <c r="K629" s="2117"/>
      <c r="L629" s="2117"/>
      <c r="M629" s="2634"/>
      <c r="N629" s="2634"/>
      <c r="O629" s="2117"/>
      <c r="P629" s="2117"/>
      <c r="Q629" s="2117"/>
      <c r="BB629" s="413"/>
    </row>
    <row r="630" s="236" customFormat="true" ht="25.15" customHeight="true" x14ac:dyDescent="0.2">
      <c r="A630" s="413"/>
      <c r="B630" s="413"/>
      <c r="C630" s="2636"/>
      <c r="D630" s="2634"/>
      <c r="E630" s="2117"/>
      <c r="F630" s="2117"/>
      <c r="G630" s="2117"/>
      <c r="H630" s="2634"/>
      <c r="I630" s="2634"/>
      <c r="J630" s="2117"/>
      <c r="K630" s="2117"/>
      <c r="L630" s="2117"/>
      <c r="M630" s="2634"/>
      <c r="N630" s="2634"/>
      <c r="O630" s="2117"/>
      <c r="P630" s="2117"/>
      <c r="Q630" s="2117"/>
      <c r="BB630" s="413"/>
    </row>
    <row r="631" s="236" customFormat="true" ht="25.15" customHeight="true" x14ac:dyDescent="0.2">
      <c r="A631" s="413"/>
      <c r="B631" s="413"/>
      <c r="C631" s="2636"/>
      <c r="D631" s="2634"/>
      <c r="E631" s="2117"/>
      <c r="F631" s="2117"/>
      <c r="G631" s="2117"/>
      <c r="H631" s="2634"/>
      <c r="I631" s="2634"/>
      <c r="J631" s="2117"/>
      <c r="K631" s="2117"/>
      <c r="L631" s="2117"/>
      <c r="M631" s="2634"/>
      <c r="N631" s="2634"/>
      <c r="O631" s="2117"/>
      <c r="P631" s="2117"/>
      <c r="Q631" s="2117"/>
      <c r="BB631" s="413"/>
    </row>
    <row r="632" s="236" customFormat="true" ht="25.15" customHeight="true" x14ac:dyDescent="0.2">
      <c r="A632" s="413"/>
      <c r="B632" s="413"/>
      <c r="C632" s="2636"/>
      <c r="D632" s="2634"/>
      <c r="E632" s="2117"/>
      <c r="F632" s="2117"/>
      <c r="G632" s="2117"/>
      <c r="H632" s="2634"/>
      <c r="I632" s="2634"/>
      <c r="J632" s="2117"/>
      <c r="K632" s="2117"/>
      <c r="L632" s="2117"/>
      <c r="M632" s="2634"/>
      <c r="N632" s="2634"/>
      <c r="O632" s="2117"/>
      <c r="P632" s="2117"/>
      <c r="Q632" s="2117"/>
      <c r="BB632" s="413"/>
    </row>
    <row r="633" s="236" customFormat="true" ht="25.15" customHeight="true" x14ac:dyDescent="0.2">
      <c r="A633" s="413"/>
      <c r="B633" s="413"/>
      <c r="C633" s="2636"/>
      <c r="D633" s="2634"/>
      <c r="E633" s="2117"/>
      <c r="F633" s="2117"/>
      <c r="G633" s="2117"/>
      <c r="H633" s="2634"/>
      <c r="I633" s="2634"/>
      <c r="J633" s="2117"/>
      <c r="K633" s="2117"/>
      <c r="L633" s="2117"/>
      <c r="M633" s="2634"/>
      <c r="N633" s="2634"/>
      <c r="O633" s="2117"/>
      <c r="P633" s="2117"/>
      <c r="Q633" s="2117"/>
      <c r="BB633" s="413"/>
    </row>
    <row r="634" s="236" customFormat="true" ht="25.15" customHeight="true" x14ac:dyDescent="0.2">
      <c r="A634" s="413"/>
      <c r="B634" s="413"/>
      <c r="C634" s="2636"/>
      <c r="D634" s="2634"/>
      <c r="E634" s="2117"/>
      <c r="F634" s="2117"/>
      <c r="G634" s="2117"/>
      <c r="H634" s="2634"/>
      <c r="I634" s="2634"/>
      <c r="J634" s="2117"/>
      <c r="K634" s="2117"/>
      <c r="L634" s="2117"/>
      <c r="M634" s="2634"/>
      <c r="N634" s="2634"/>
      <c r="O634" s="2117"/>
      <c r="P634" s="2117"/>
      <c r="Q634" s="2117"/>
      <c r="BB634" s="413"/>
    </row>
    <row r="635" s="236" customFormat="true" ht="25.15" customHeight="true" x14ac:dyDescent="0.2">
      <c r="A635" s="413"/>
      <c r="B635" s="413"/>
      <c r="C635" s="2636"/>
      <c r="D635" s="2634"/>
      <c r="E635" s="2117"/>
      <c r="F635" s="2117"/>
      <c r="G635" s="2117"/>
      <c r="H635" s="2634"/>
      <c r="I635" s="2634"/>
      <c r="J635" s="2117"/>
      <c r="K635" s="2117"/>
      <c r="L635" s="2117"/>
      <c r="M635" s="2634"/>
      <c r="N635" s="2634"/>
      <c r="O635" s="2117"/>
      <c r="P635" s="2117"/>
      <c r="Q635" s="2117"/>
      <c r="BB635" s="413"/>
    </row>
    <row r="636" s="236" customFormat="true" ht="25.15" customHeight="true" x14ac:dyDescent="0.2">
      <c r="A636" s="413"/>
      <c r="B636" s="413"/>
      <c r="C636" s="2636"/>
      <c r="D636" s="2634"/>
      <c r="E636" s="2117"/>
      <c r="F636" s="2117"/>
      <c r="G636" s="2117"/>
      <c r="H636" s="2634"/>
      <c r="I636" s="2634"/>
      <c r="J636" s="2117"/>
      <c r="K636" s="2117"/>
      <c r="L636" s="2117"/>
      <c r="M636" s="2634"/>
      <c r="N636" s="2634"/>
      <c r="O636" s="2117"/>
      <c r="P636" s="2117"/>
      <c r="Q636" s="2117"/>
      <c r="BB636" s="413"/>
    </row>
    <row r="637" s="236" customFormat="true" ht="25.15" customHeight="true" x14ac:dyDescent="0.2">
      <c r="A637" s="413"/>
      <c r="B637" s="413"/>
      <c r="C637" s="2636"/>
      <c r="D637" s="2634"/>
      <c r="E637" s="2117"/>
      <c r="F637" s="2117"/>
      <c r="G637" s="2117"/>
      <c r="H637" s="2634"/>
      <c r="I637" s="2634"/>
      <c r="J637" s="2117"/>
      <c r="K637" s="2117"/>
      <c r="L637" s="2117"/>
      <c r="M637" s="2634"/>
      <c r="N637" s="2634"/>
      <c r="O637" s="2117"/>
      <c r="P637" s="2117"/>
      <c r="Q637" s="2117"/>
      <c r="BB637" s="413"/>
    </row>
    <row r="638" s="236" customFormat="true" ht="25.15" customHeight="true" x14ac:dyDescent="0.2">
      <c r="A638" s="413"/>
      <c r="B638" s="413"/>
      <c r="C638" s="2636"/>
      <c r="D638" s="2634"/>
      <c r="E638" s="2117"/>
      <c r="F638" s="2117"/>
      <c r="G638" s="2117"/>
      <c r="H638" s="2634"/>
      <c r="I638" s="2634"/>
      <c r="J638" s="2117"/>
      <c r="K638" s="2117"/>
      <c r="L638" s="2117"/>
      <c r="M638" s="2634"/>
      <c r="N638" s="2634"/>
      <c r="O638" s="2117"/>
      <c r="P638" s="2117"/>
      <c r="Q638" s="2117"/>
      <c r="BB638" s="413"/>
    </row>
    <row r="639" s="236" customFormat="true" ht="25.15" customHeight="true" x14ac:dyDescent="0.2">
      <c r="A639" s="413"/>
      <c r="B639" s="413"/>
      <c r="C639" s="2636"/>
      <c r="D639" s="2634"/>
      <c r="E639" s="2117"/>
      <c r="F639" s="2117"/>
      <c r="G639" s="2117"/>
      <c r="H639" s="2634"/>
      <c r="I639" s="2634"/>
      <c r="J639" s="2117"/>
      <c r="K639" s="2117"/>
      <c r="L639" s="2117"/>
      <c r="M639" s="2634"/>
      <c r="N639" s="2634"/>
      <c r="O639" s="2117"/>
      <c r="P639" s="2117"/>
      <c r="Q639" s="2117"/>
      <c r="BB639" s="413"/>
    </row>
    <row r="640" s="236" customFormat="true" ht="25.15" customHeight="true" x14ac:dyDescent="0.2">
      <c r="A640" s="413"/>
      <c r="B640" s="413"/>
      <c r="C640" s="2636"/>
      <c r="D640" s="2634"/>
      <c r="E640" s="2117"/>
      <c r="F640" s="2117"/>
      <c r="G640" s="2117"/>
      <c r="H640" s="2634"/>
      <c r="I640" s="2634"/>
      <c r="J640" s="2117"/>
      <c r="K640" s="2117"/>
      <c r="L640" s="2117"/>
      <c r="M640" s="2634"/>
      <c r="N640" s="2634"/>
      <c r="O640" s="2117"/>
      <c r="P640" s="2117"/>
      <c r="Q640" s="2117"/>
      <c r="BB640" s="413"/>
    </row>
    <row r="641" s="236" customFormat="true" ht="25.15" customHeight="true" x14ac:dyDescent="0.2">
      <c r="A641" s="413"/>
      <c r="B641" s="413"/>
      <c r="C641" s="2636"/>
      <c r="D641" s="2634"/>
      <c r="E641" s="2117"/>
      <c r="F641" s="2117"/>
      <c r="G641" s="2117"/>
      <c r="H641" s="2634"/>
      <c r="I641" s="2634"/>
      <c r="J641" s="2117"/>
      <c r="K641" s="2117"/>
      <c r="L641" s="2117"/>
      <c r="M641" s="2634"/>
      <c r="N641" s="2634"/>
      <c r="O641" s="2117"/>
      <c r="P641" s="2117"/>
      <c r="Q641" s="2117"/>
      <c r="BB641" s="413"/>
    </row>
    <row r="642" s="236" customFormat="true" ht="25.15" customHeight="true" x14ac:dyDescent="0.2">
      <c r="A642" s="413"/>
      <c r="B642" s="413"/>
      <c r="C642" s="2636"/>
      <c r="D642" s="2634"/>
      <c r="E642" s="2117"/>
      <c r="F642" s="2117"/>
      <c r="G642" s="2117"/>
      <c r="H642" s="2634"/>
      <c r="I642" s="2634"/>
      <c r="J642" s="2117"/>
      <c r="K642" s="2117"/>
      <c r="L642" s="2117"/>
      <c r="M642" s="2634"/>
      <c r="N642" s="2634"/>
      <c r="O642" s="2117"/>
      <c r="P642" s="2117"/>
      <c r="Q642" s="2117"/>
      <c r="BB642" s="413"/>
    </row>
    <row r="643" s="236" customFormat="true" ht="25.15" customHeight="true" x14ac:dyDescent="0.2">
      <c r="A643" s="413"/>
      <c r="B643" s="413"/>
      <c r="C643" s="2636"/>
      <c r="D643" s="2634"/>
      <c r="E643" s="2117"/>
      <c r="F643" s="2117"/>
      <c r="G643" s="2117"/>
      <c r="H643" s="2634"/>
      <c r="I643" s="2634"/>
      <c r="J643" s="2117"/>
      <c r="K643" s="2117"/>
      <c r="L643" s="2117"/>
      <c r="M643" s="2634"/>
      <c r="N643" s="2634"/>
      <c r="O643" s="2117"/>
      <c r="P643" s="2117"/>
      <c r="Q643" s="2117"/>
      <c r="BB643" s="413"/>
    </row>
    <row r="644" s="236" customFormat="true" ht="25.15" customHeight="true" x14ac:dyDescent="0.2">
      <c r="A644" s="413"/>
      <c r="B644" s="413"/>
      <c r="C644" s="2636"/>
      <c r="D644" s="2634"/>
      <c r="E644" s="2117"/>
      <c r="F644" s="2117"/>
      <c r="G644" s="2117"/>
      <c r="H644" s="2634"/>
      <c r="I644" s="2634"/>
      <c r="J644" s="2117"/>
      <c r="K644" s="2117"/>
      <c r="L644" s="2117"/>
      <c r="M644" s="2634"/>
      <c r="N644" s="2634"/>
      <c r="O644" s="2117"/>
      <c r="P644" s="2117"/>
      <c r="Q644" s="2117"/>
      <c r="BB644" s="413"/>
    </row>
    <row r="645" s="236" customFormat="true" ht="25.15" customHeight="true" x14ac:dyDescent="0.2">
      <c r="A645" s="413"/>
      <c r="B645" s="413"/>
      <c r="C645" s="2636"/>
      <c r="D645" s="2634"/>
      <c r="E645" s="2117"/>
      <c r="F645" s="2117"/>
      <c r="G645" s="2117"/>
      <c r="H645" s="2634"/>
      <c r="I645" s="2634"/>
      <c r="J645" s="2117"/>
      <c r="K645" s="2117"/>
      <c r="L645" s="2117"/>
      <c r="M645" s="2634"/>
      <c r="N645" s="2634"/>
      <c r="O645" s="2117"/>
      <c r="P645" s="2117"/>
      <c r="Q645" s="2117"/>
      <c r="BB645" s="413"/>
    </row>
    <row r="646" s="236" customFormat="true" ht="25.15" customHeight="true" x14ac:dyDescent="0.2">
      <c r="A646" s="413"/>
      <c r="B646" s="413"/>
      <c r="C646" s="2636"/>
      <c r="D646" s="2634"/>
      <c r="E646" s="2117"/>
      <c r="F646" s="2117"/>
      <c r="G646" s="2117"/>
      <c r="H646" s="2634"/>
      <c r="I646" s="2634"/>
      <c r="J646" s="2117"/>
      <c r="K646" s="2117"/>
      <c r="L646" s="2117"/>
      <c r="M646" s="2634"/>
      <c r="N646" s="2634"/>
      <c r="O646" s="2117"/>
      <c r="P646" s="2117"/>
      <c r="Q646" s="2117"/>
      <c r="BB646" s="413"/>
    </row>
    <row r="647" s="236" customFormat="true" ht="25.15" customHeight="true" x14ac:dyDescent="0.2">
      <c r="A647" s="413"/>
      <c r="B647" s="413"/>
      <c r="C647" s="2636"/>
      <c r="D647" s="2634"/>
      <c r="E647" s="2117"/>
      <c r="F647" s="2117"/>
      <c r="G647" s="2117"/>
      <c r="H647" s="2634"/>
      <c r="I647" s="2634"/>
      <c r="J647" s="2117"/>
      <c r="K647" s="2117"/>
      <c r="L647" s="2117"/>
      <c r="M647" s="2634"/>
      <c r="N647" s="2634"/>
      <c r="O647" s="2117"/>
      <c r="P647" s="2117"/>
      <c r="Q647" s="2117"/>
      <c r="BB647" s="413"/>
    </row>
    <row r="648" s="236" customFormat="true" ht="25.15" customHeight="true" x14ac:dyDescent="0.2">
      <c r="A648" s="413"/>
      <c r="B648" s="413"/>
      <c r="C648" s="2636"/>
      <c r="D648" s="2634"/>
      <c r="E648" s="2117"/>
      <c r="F648" s="2117"/>
      <c r="G648" s="2117"/>
      <c r="H648" s="2634"/>
      <c r="I648" s="2634"/>
      <c r="J648" s="2117"/>
      <c r="K648" s="2117"/>
      <c r="L648" s="2117"/>
      <c r="M648" s="2634"/>
      <c r="N648" s="2634"/>
      <c r="O648" s="2117"/>
      <c r="P648" s="2117"/>
      <c r="Q648" s="2117"/>
      <c r="BB648" s="413"/>
    </row>
    <row r="649" s="236" customFormat="true" ht="25.15" customHeight="true" x14ac:dyDescent="0.2">
      <c r="A649" s="413"/>
      <c r="B649" s="413"/>
      <c r="C649" s="2636"/>
      <c r="D649" s="2634"/>
      <c r="E649" s="2117"/>
      <c r="F649" s="2117"/>
      <c r="G649" s="2117"/>
      <c r="H649" s="2634"/>
      <c r="I649" s="2634"/>
      <c r="J649" s="2117"/>
      <c r="K649" s="2117"/>
      <c r="L649" s="2117"/>
      <c r="M649" s="2634"/>
      <c r="N649" s="2634"/>
      <c r="O649" s="2117"/>
      <c r="P649" s="2117"/>
      <c r="Q649" s="2117"/>
      <c r="BB649" s="413"/>
    </row>
    <row r="650" s="236" customFormat="true" ht="25.15" customHeight="true" x14ac:dyDescent="0.2">
      <c r="A650" s="413"/>
      <c r="B650" s="413"/>
      <c r="C650" s="2636"/>
      <c r="D650" s="2634"/>
      <c r="E650" s="2117"/>
      <c r="F650" s="2117"/>
      <c r="G650" s="2117"/>
      <c r="H650" s="2634"/>
      <c r="I650" s="2634"/>
      <c r="J650" s="2117"/>
      <c r="K650" s="2117"/>
      <c r="L650" s="2117"/>
      <c r="M650" s="2634"/>
      <c r="N650" s="2634"/>
      <c r="O650" s="2117"/>
      <c r="P650" s="2117"/>
      <c r="Q650" s="2117"/>
      <c r="BB650" s="413"/>
    </row>
    <row r="651" s="236" customFormat="true" ht="25.15" customHeight="true" x14ac:dyDescent="0.2">
      <c r="A651" s="413"/>
      <c r="B651" s="413"/>
      <c r="C651" s="2636"/>
      <c r="D651" s="2634"/>
      <c r="E651" s="2117"/>
      <c r="F651" s="2117"/>
      <c r="G651" s="2117"/>
      <c r="H651" s="2634"/>
      <c r="I651" s="2634"/>
      <c r="J651" s="2117"/>
      <c r="K651" s="2117"/>
      <c r="L651" s="2117"/>
      <c r="M651" s="2634"/>
      <c r="N651" s="2634"/>
      <c r="O651" s="2117"/>
      <c r="P651" s="2117"/>
      <c r="Q651" s="2117"/>
      <c r="BB651" s="413"/>
    </row>
    <row r="652" s="236" customFormat="true" ht="25.15" customHeight="true" x14ac:dyDescent="0.2">
      <c r="A652" s="413"/>
      <c r="B652" s="413"/>
      <c r="C652" s="2636"/>
      <c r="D652" s="2634"/>
      <c r="E652" s="2117"/>
      <c r="F652" s="2117"/>
      <c r="G652" s="2117"/>
      <c r="H652" s="2634"/>
      <c r="I652" s="2634"/>
      <c r="J652" s="2117"/>
      <c r="K652" s="2117"/>
      <c r="L652" s="2117"/>
      <c r="M652" s="2634"/>
      <c r="N652" s="2634"/>
      <c r="O652" s="2117"/>
      <c r="P652" s="2117"/>
      <c r="Q652" s="2117"/>
      <c r="BB652" s="413"/>
    </row>
    <row r="653" s="236" customFormat="true" ht="25.15" customHeight="true" x14ac:dyDescent="0.2">
      <c r="A653" s="413"/>
      <c r="B653" s="413"/>
      <c r="C653" s="2636"/>
      <c r="D653" s="2634"/>
      <c r="E653" s="2117"/>
      <c r="F653" s="2117"/>
      <c r="G653" s="2117"/>
      <c r="H653" s="2634"/>
      <c r="I653" s="2634"/>
      <c r="J653" s="2117"/>
      <c r="K653" s="2117"/>
      <c r="L653" s="2117"/>
      <c r="M653" s="2634"/>
      <c r="N653" s="2634"/>
      <c r="O653" s="2117"/>
      <c r="P653" s="2117"/>
      <c r="Q653" s="2117"/>
      <c r="BB653" s="413"/>
    </row>
    <row r="654" s="236" customFormat="true" ht="25.15" customHeight="true" x14ac:dyDescent="0.2">
      <c r="A654" s="413"/>
      <c r="B654" s="413"/>
      <c r="C654" s="2636"/>
      <c r="D654" s="2634"/>
      <c r="E654" s="2117"/>
      <c r="F654" s="2117"/>
      <c r="G654" s="2117"/>
      <c r="H654" s="2634"/>
      <c r="I654" s="2634"/>
      <c r="J654" s="2117"/>
      <c r="K654" s="2117"/>
      <c r="L654" s="2117"/>
      <c r="M654" s="2634"/>
      <c r="N654" s="2634"/>
      <c r="O654" s="2117"/>
      <c r="P654" s="2117"/>
      <c r="Q654" s="2117"/>
      <c r="BB654" s="413"/>
    </row>
    <row r="655" s="236" customFormat="true" ht="25.15" customHeight="true" x14ac:dyDescent="0.2">
      <c r="A655" s="413"/>
      <c r="B655" s="413"/>
      <c r="C655" s="2636"/>
      <c r="D655" s="2634"/>
      <c r="E655" s="2117"/>
      <c r="F655" s="2117"/>
      <c r="G655" s="2117"/>
      <c r="H655" s="2634"/>
      <c r="I655" s="2634"/>
      <c r="J655" s="2117"/>
      <c r="K655" s="2117"/>
      <c r="L655" s="2117"/>
      <c r="M655" s="2634"/>
      <c r="N655" s="2634"/>
      <c r="O655" s="2117"/>
      <c r="P655" s="2117"/>
      <c r="Q655" s="2117"/>
      <c r="BB655" s="413"/>
    </row>
    <row r="656" s="236" customFormat="true" ht="25.15" customHeight="true" x14ac:dyDescent="0.2">
      <c r="A656" s="413"/>
      <c r="B656" s="413"/>
      <c r="C656" s="2636"/>
      <c r="D656" s="2634"/>
      <c r="E656" s="2117"/>
      <c r="F656" s="2117"/>
      <c r="G656" s="2117"/>
      <c r="H656" s="2634"/>
      <c r="I656" s="2634"/>
      <c r="J656" s="2117"/>
      <c r="K656" s="2117"/>
      <c r="L656" s="2117"/>
      <c r="M656" s="2634"/>
      <c r="N656" s="2634"/>
      <c r="O656" s="2117"/>
      <c r="P656" s="2117"/>
      <c r="Q656" s="2117"/>
      <c r="BB656" s="413"/>
    </row>
    <row r="657" s="236" customFormat="true" ht="25.15" customHeight="true" x14ac:dyDescent="0.2">
      <c r="A657" s="413"/>
      <c r="B657" s="413"/>
      <c r="C657" s="2636"/>
      <c r="D657" s="2634"/>
      <c r="E657" s="2117"/>
      <c r="F657" s="2117"/>
      <c r="G657" s="2117"/>
      <c r="H657" s="2634"/>
      <c r="I657" s="2634"/>
      <c r="J657" s="2117"/>
      <c r="K657" s="2117"/>
      <c r="L657" s="2117"/>
      <c r="M657" s="2634"/>
      <c r="N657" s="2634"/>
      <c r="O657" s="2117"/>
      <c r="P657" s="2117"/>
      <c r="Q657" s="2117"/>
      <c r="BB657" s="413"/>
    </row>
    <row r="658" s="236" customFormat="true" ht="25.15" customHeight="true" x14ac:dyDescent="0.2">
      <c r="A658" s="413"/>
      <c r="B658" s="413"/>
      <c r="C658" s="2636"/>
      <c r="D658" s="2634"/>
      <c r="E658" s="2117"/>
      <c r="F658" s="2117"/>
      <c r="G658" s="2117"/>
      <c r="H658" s="2634"/>
      <c r="I658" s="2634"/>
      <c r="J658" s="2117"/>
      <c r="K658" s="2117"/>
      <c r="L658" s="2117"/>
      <c r="M658" s="2634"/>
      <c r="N658" s="2634"/>
      <c r="O658" s="2117"/>
      <c r="P658" s="2117"/>
      <c r="Q658" s="2117"/>
      <c r="BB658" s="413"/>
    </row>
    <row r="659" s="236" customFormat="true" ht="25.15" customHeight="true" x14ac:dyDescent="0.2">
      <c r="A659" s="413"/>
      <c r="B659" s="413"/>
      <c r="C659" s="2636"/>
      <c r="D659" s="2634"/>
      <c r="E659" s="2117"/>
      <c r="F659" s="2117"/>
      <c r="G659" s="2117"/>
      <c r="H659" s="2634"/>
      <c r="I659" s="2634"/>
      <c r="J659" s="2117"/>
      <c r="K659" s="2117"/>
      <c r="L659" s="2117"/>
      <c r="M659" s="2634"/>
      <c r="N659" s="2634"/>
      <c r="O659" s="2117"/>
      <c r="P659" s="2117"/>
      <c r="Q659" s="2117"/>
      <c r="BB659" s="413"/>
    </row>
    <row r="660" s="236" customFormat="true" ht="25.15" customHeight="true" x14ac:dyDescent="0.2">
      <c r="A660" s="413"/>
      <c r="B660" s="413"/>
      <c r="C660" s="2636"/>
      <c r="D660" s="2634"/>
      <c r="E660" s="2117"/>
      <c r="F660" s="2117"/>
      <c r="G660" s="2117"/>
      <c r="H660" s="2634"/>
      <c r="I660" s="2634"/>
      <c r="J660" s="2117"/>
      <c r="K660" s="2117"/>
      <c r="L660" s="2117"/>
      <c r="M660" s="2634"/>
      <c r="N660" s="2634"/>
      <c r="O660" s="2117"/>
      <c r="P660" s="2117"/>
      <c r="Q660" s="2117"/>
      <c r="BB660" s="413"/>
    </row>
    <row r="661" s="236" customFormat="true" ht="25.15" customHeight="true" x14ac:dyDescent="0.2">
      <c r="A661" s="413"/>
      <c r="B661" s="413"/>
      <c r="C661" s="2636"/>
      <c r="D661" s="2634"/>
      <c r="E661" s="2117"/>
      <c r="F661" s="2117"/>
      <c r="G661" s="2117"/>
      <c r="H661" s="2634"/>
      <c r="I661" s="2634"/>
      <c r="J661" s="2117"/>
      <c r="K661" s="2117"/>
      <c r="L661" s="2117"/>
      <c r="M661" s="2634"/>
      <c r="N661" s="2634"/>
      <c r="O661" s="2117"/>
      <c r="P661" s="2117"/>
      <c r="Q661" s="2117"/>
      <c r="BB661" s="413"/>
    </row>
    <row r="662" s="236" customFormat="true" ht="25.15" customHeight="true" x14ac:dyDescent="0.2">
      <c r="A662" s="413"/>
      <c r="B662" s="413"/>
      <c r="C662" s="2636"/>
      <c r="D662" s="2634"/>
      <c r="E662" s="2117"/>
      <c r="F662" s="2117"/>
      <c r="G662" s="2117"/>
      <c r="H662" s="2634"/>
      <c r="I662" s="2634"/>
      <c r="J662" s="2117"/>
      <c r="K662" s="2117"/>
      <c r="L662" s="2117"/>
      <c r="M662" s="2634"/>
      <c r="N662" s="2634"/>
      <c r="O662" s="2117"/>
      <c r="P662" s="2117"/>
      <c r="Q662" s="2117"/>
      <c r="BB662" s="413"/>
    </row>
    <row r="663" s="236" customFormat="true" ht="25.15" customHeight="true" x14ac:dyDescent="0.2">
      <c r="A663" s="413"/>
      <c r="B663" s="413"/>
      <c r="C663" s="2636"/>
      <c r="D663" s="2634"/>
      <c r="E663" s="2117"/>
      <c r="F663" s="2117"/>
      <c r="G663" s="2117"/>
      <c r="H663" s="2634"/>
      <c r="I663" s="2634"/>
      <c r="J663" s="2117"/>
      <c r="K663" s="2117"/>
      <c r="L663" s="2117"/>
      <c r="M663" s="2634"/>
      <c r="N663" s="2634"/>
      <c r="O663" s="2117"/>
      <c r="P663" s="2117"/>
      <c r="Q663" s="2117"/>
      <c r="BB663" s="413"/>
    </row>
    <row r="664" s="236" customFormat="true" ht="25.15" customHeight="true" x14ac:dyDescent="0.2">
      <c r="A664" s="413"/>
      <c r="B664" s="413"/>
      <c r="C664" s="2636"/>
      <c r="D664" s="2634"/>
      <c r="E664" s="2117"/>
      <c r="F664" s="2117"/>
      <c r="G664" s="2117"/>
      <c r="H664" s="2634"/>
      <c r="I664" s="2634"/>
      <c r="J664" s="2117"/>
      <c r="K664" s="2117"/>
      <c r="L664" s="2117"/>
      <c r="M664" s="2634"/>
      <c r="N664" s="2634"/>
      <c r="O664" s="2117"/>
      <c r="P664" s="2117"/>
      <c r="Q664" s="2117"/>
      <c r="BB664" s="413"/>
    </row>
    <row r="665" s="236" customFormat="true" ht="25.15" customHeight="true" x14ac:dyDescent="0.2">
      <c r="A665" s="413"/>
      <c r="B665" s="413"/>
      <c r="C665" s="2636"/>
      <c r="D665" s="2634"/>
      <c r="E665" s="2117"/>
      <c r="F665" s="2117"/>
      <c r="G665" s="2117"/>
      <c r="H665" s="2634"/>
      <c r="I665" s="2634"/>
      <c r="J665" s="2117"/>
      <c r="K665" s="2117"/>
      <c r="L665" s="2117"/>
      <c r="M665" s="2634"/>
      <c r="N665" s="2634"/>
      <c r="O665" s="2117"/>
      <c r="P665" s="2117"/>
      <c r="Q665" s="2117"/>
      <c r="BB665" s="413"/>
    </row>
    <row r="666" s="236" customFormat="true" ht="25.15" customHeight="true" x14ac:dyDescent="0.2">
      <c r="A666" s="413"/>
      <c r="B666" s="413"/>
      <c r="C666" s="2636"/>
      <c r="D666" s="2634"/>
      <c r="E666" s="2117"/>
      <c r="F666" s="2117"/>
      <c r="G666" s="2117"/>
      <c r="H666" s="2634"/>
      <c r="I666" s="2634"/>
      <c r="J666" s="2117"/>
      <c r="K666" s="2117"/>
      <c r="L666" s="2117"/>
      <c r="M666" s="2634"/>
      <c r="N666" s="2634"/>
      <c r="O666" s="2117"/>
      <c r="P666" s="2117"/>
      <c r="Q666" s="2117"/>
      <c r="BB666" s="413"/>
    </row>
    <row r="667" s="236" customFormat="true" ht="25.15" customHeight="true" x14ac:dyDescent="0.2">
      <c r="A667" s="413"/>
      <c r="B667" s="413"/>
      <c r="C667" s="2636"/>
      <c r="D667" s="2634"/>
      <c r="E667" s="2117"/>
      <c r="F667" s="2117"/>
      <c r="G667" s="2117"/>
      <c r="H667" s="2634"/>
      <c r="I667" s="2634"/>
      <c r="J667" s="2117"/>
      <c r="K667" s="2117"/>
      <c r="L667" s="2117"/>
      <c r="M667" s="2634"/>
      <c r="N667" s="2634"/>
      <c r="O667" s="2117"/>
      <c r="P667" s="2117"/>
      <c r="Q667" s="2117"/>
      <c r="BB667" s="413"/>
    </row>
    <row r="668" s="236" customFormat="true" ht="25.15" customHeight="true" x14ac:dyDescent="0.2">
      <c r="A668" s="413"/>
      <c r="B668" s="413"/>
      <c r="C668" s="2636"/>
      <c r="D668" s="2634"/>
      <c r="E668" s="2117"/>
      <c r="F668" s="2117"/>
      <c r="G668" s="2117"/>
      <c r="H668" s="2634"/>
      <c r="I668" s="2634"/>
      <c r="J668" s="2117"/>
      <c r="K668" s="2117"/>
      <c r="L668" s="2117"/>
      <c r="M668" s="2634"/>
      <c r="N668" s="2634"/>
      <c r="O668" s="2117"/>
      <c r="P668" s="2117"/>
      <c r="Q668" s="2117"/>
      <c r="BB668" s="413"/>
    </row>
    <row r="669" s="236" customFormat="true" ht="25.15" customHeight="true" x14ac:dyDescent="0.2">
      <c r="A669" s="413"/>
      <c r="B669" s="413"/>
      <c r="C669" s="2636"/>
      <c r="D669" s="2634"/>
      <c r="E669" s="2117"/>
      <c r="F669" s="2117"/>
      <c r="G669" s="2117"/>
      <c r="H669" s="2634"/>
      <c r="I669" s="2634"/>
      <c r="J669" s="2117"/>
      <c r="K669" s="2117"/>
      <c r="L669" s="2117"/>
      <c r="M669" s="2634"/>
      <c r="N669" s="2634"/>
      <c r="O669" s="2117"/>
      <c r="P669" s="2117"/>
      <c r="Q669" s="2117"/>
      <c r="BB669" s="413"/>
    </row>
    <row r="670" s="236" customFormat="true" ht="25.15" customHeight="true" x14ac:dyDescent="0.2">
      <c r="A670" s="413"/>
      <c r="B670" s="413"/>
      <c r="C670" s="2636"/>
      <c r="D670" s="2634"/>
      <c r="E670" s="2117"/>
      <c r="F670" s="2117"/>
      <c r="G670" s="2117"/>
      <c r="H670" s="2634"/>
      <c r="I670" s="2634"/>
      <c r="J670" s="2117"/>
      <c r="K670" s="2117"/>
      <c r="L670" s="2117"/>
      <c r="M670" s="2634"/>
      <c r="N670" s="2634"/>
      <c r="O670" s="2117"/>
      <c r="P670" s="2117"/>
      <c r="Q670" s="2117"/>
      <c r="BB670" s="413"/>
    </row>
    <row r="671" s="236" customFormat="true" ht="25.15" customHeight="true" x14ac:dyDescent="0.2">
      <c r="A671" s="413"/>
      <c r="B671" s="413"/>
      <c r="C671" s="2636"/>
      <c r="D671" s="2634"/>
      <c r="E671" s="2117"/>
      <c r="F671" s="2117"/>
      <c r="G671" s="2117"/>
      <c r="H671" s="2634"/>
      <c r="I671" s="2634"/>
      <c r="J671" s="2117"/>
      <c r="K671" s="2117"/>
      <c r="L671" s="2117"/>
      <c r="M671" s="2634"/>
      <c r="N671" s="2634"/>
      <c r="O671" s="2117"/>
      <c r="P671" s="2117"/>
      <c r="Q671" s="2117"/>
      <c r="BB671" s="413"/>
    </row>
    <row r="672" s="236" customFormat="true" ht="25.15" customHeight="true" x14ac:dyDescent="0.2">
      <c r="A672" s="413"/>
      <c r="B672" s="413"/>
      <c r="C672" s="2636"/>
      <c r="D672" s="2634"/>
      <c r="E672" s="2117"/>
      <c r="F672" s="2117"/>
      <c r="G672" s="2117"/>
      <c r="H672" s="2634"/>
      <c r="I672" s="2634"/>
      <c r="J672" s="2117"/>
      <c r="K672" s="2117"/>
      <c r="L672" s="2117"/>
      <c r="M672" s="2634"/>
      <c r="N672" s="2634"/>
      <c r="O672" s="2117"/>
      <c r="P672" s="2117"/>
      <c r="Q672" s="2117"/>
      <c r="BB672" s="413"/>
    </row>
    <row r="673" s="236" customFormat="true" ht="25.15" customHeight="true" x14ac:dyDescent="0.2">
      <c r="A673" s="413"/>
      <c r="B673" s="413"/>
      <c r="C673" s="2636"/>
      <c r="D673" s="2634"/>
      <c r="E673" s="2117"/>
      <c r="F673" s="2117"/>
      <c r="G673" s="2117"/>
      <c r="H673" s="2634"/>
      <c r="I673" s="2634"/>
      <c r="J673" s="2117"/>
      <c r="K673" s="2117"/>
      <c r="L673" s="2117"/>
      <c r="M673" s="2634"/>
      <c r="N673" s="2634"/>
      <c r="O673" s="2117"/>
      <c r="P673" s="2117"/>
      <c r="Q673" s="2117"/>
      <c r="BB673" s="413"/>
    </row>
    <row r="674" s="236" customFormat="true" ht="25.15" customHeight="true" x14ac:dyDescent="0.2">
      <c r="A674" s="413"/>
      <c r="B674" s="413"/>
      <c r="C674" s="2636"/>
      <c r="D674" s="2634"/>
      <c r="E674" s="2117"/>
      <c r="F674" s="2117"/>
      <c r="G674" s="2117"/>
      <c r="H674" s="2634"/>
      <c r="I674" s="2634"/>
      <c r="J674" s="2117"/>
      <c r="K674" s="2117"/>
      <c r="L674" s="2117"/>
      <c r="M674" s="2634"/>
      <c r="N674" s="2634"/>
      <c r="O674" s="2117"/>
      <c r="P674" s="2117"/>
      <c r="Q674" s="2117"/>
      <c r="BB674" s="413"/>
    </row>
    <row r="675" s="236" customFormat="true" ht="25.15" customHeight="true" x14ac:dyDescent="0.2">
      <c r="A675" s="413"/>
      <c r="B675" s="413"/>
      <c r="C675" s="2636"/>
      <c r="D675" s="2634"/>
      <c r="E675" s="2117"/>
      <c r="F675" s="2117"/>
      <c r="G675" s="2117"/>
      <c r="H675" s="2634"/>
      <c r="I675" s="2634"/>
      <c r="J675" s="2117"/>
      <c r="K675" s="2117"/>
      <c r="L675" s="2117"/>
      <c r="M675" s="2634"/>
      <c r="N675" s="2634"/>
      <c r="O675" s="2117"/>
      <c r="P675" s="2117"/>
      <c r="Q675" s="2117"/>
      <c r="BB675" s="413"/>
    </row>
    <row r="676" s="236" customFormat="true" ht="25.15" customHeight="true" x14ac:dyDescent="0.2">
      <c r="A676" s="413"/>
      <c r="B676" s="413"/>
      <c r="C676" s="2636"/>
      <c r="D676" s="2634"/>
      <c r="E676" s="2117"/>
      <c r="F676" s="2117"/>
      <c r="G676" s="2117"/>
      <c r="H676" s="2634"/>
      <c r="I676" s="2634"/>
      <c r="J676" s="2117"/>
      <c r="K676" s="2117"/>
      <c r="L676" s="2117"/>
      <c r="M676" s="2634"/>
      <c r="N676" s="2634"/>
      <c r="O676" s="2117"/>
      <c r="P676" s="2117"/>
      <c r="Q676" s="2117"/>
      <c r="BB676" s="413"/>
    </row>
    <row r="677" s="236" customFormat="true" ht="25.15" customHeight="true" x14ac:dyDescent="0.2">
      <c r="A677" s="413"/>
      <c r="B677" s="413"/>
      <c r="C677" s="2636"/>
      <c r="D677" s="2634"/>
      <c r="E677" s="2117"/>
      <c r="F677" s="2117"/>
      <c r="G677" s="2117"/>
      <c r="H677" s="2634"/>
      <c r="I677" s="2634"/>
      <c r="J677" s="2117"/>
      <c r="K677" s="2117"/>
      <c r="L677" s="2117"/>
      <c r="M677" s="2634"/>
      <c r="N677" s="2634"/>
      <c r="O677" s="2117"/>
      <c r="P677" s="2117"/>
      <c r="Q677" s="2117"/>
      <c r="BB677" s="413"/>
    </row>
    <row r="678" s="236" customFormat="true" ht="25.15" customHeight="true" x14ac:dyDescent="0.2">
      <c r="A678" s="413"/>
      <c r="B678" s="413"/>
      <c r="C678" s="2636"/>
      <c r="D678" s="2634"/>
      <c r="E678" s="2117"/>
      <c r="F678" s="2117"/>
      <c r="G678" s="2117"/>
      <c r="H678" s="2634"/>
      <c r="I678" s="2634"/>
      <c r="J678" s="2117"/>
      <c r="K678" s="2117"/>
      <c r="L678" s="2117"/>
      <c r="M678" s="2634"/>
      <c r="N678" s="2634"/>
      <c r="O678" s="2117"/>
      <c r="P678" s="2117"/>
      <c r="Q678" s="2117"/>
      <c r="BB678" s="413"/>
    </row>
    <row r="679" s="236" customFormat="true" ht="25.15" customHeight="true" x14ac:dyDescent="0.2">
      <c r="A679" s="413"/>
      <c r="B679" s="413"/>
      <c r="C679" s="2636"/>
      <c r="D679" s="2634"/>
      <c r="E679" s="2117"/>
      <c r="F679" s="2117"/>
      <c r="G679" s="2117"/>
      <c r="H679" s="2634"/>
      <c r="I679" s="2634"/>
      <c r="J679" s="2117"/>
      <c r="K679" s="2117"/>
      <c r="L679" s="2117"/>
      <c r="M679" s="2634"/>
      <c r="N679" s="2634"/>
      <c r="O679" s="2117"/>
      <c r="P679" s="2117"/>
      <c r="Q679" s="2117"/>
      <c r="BB679" s="413"/>
    </row>
    <row r="680" s="236" customFormat="true" ht="25.15" customHeight="true" x14ac:dyDescent="0.2">
      <c r="A680" s="413"/>
      <c r="B680" s="413"/>
      <c r="C680" s="2636"/>
      <c r="D680" s="2634"/>
      <c r="E680" s="2117"/>
      <c r="F680" s="2117"/>
      <c r="G680" s="2117"/>
      <c r="H680" s="2634"/>
      <c r="I680" s="2634"/>
      <c r="J680" s="2117"/>
      <c r="K680" s="2117"/>
      <c r="L680" s="2117"/>
      <c r="M680" s="2634"/>
      <c r="N680" s="2634"/>
      <c r="O680" s="2117"/>
      <c r="P680" s="2117"/>
      <c r="Q680" s="2117"/>
      <c r="BB680" s="413"/>
    </row>
    <row r="681" s="236" customFormat="true" ht="25.15" customHeight="true" x14ac:dyDescent="0.2">
      <c r="A681" s="413"/>
      <c r="B681" s="413"/>
      <c r="C681" s="2636"/>
      <c r="D681" s="2634"/>
      <c r="E681" s="2117"/>
      <c r="F681" s="2117"/>
      <c r="G681" s="2117"/>
      <c r="H681" s="2634"/>
      <c r="I681" s="2634"/>
      <c r="J681" s="2117"/>
      <c r="K681" s="2117"/>
      <c r="L681" s="2117"/>
      <c r="M681" s="2634"/>
      <c r="N681" s="2634"/>
      <c r="O681" s="2117"/>
      <c r="P681" s="2117"/>
      <c r="Q681" s="2117"/>
      <c r="BB681" s="413"/>
    </row>
    <row r="682" s="236" customFormat="true" ht="25.15" customHeight="true" x14ac:dyDescent="0.2">
      <c r="A682" s="413"/>
      <c r="B682" s="413"/>
      <c r="C682" s="2636"/>
      <c r="D682" s="2634"/>
      <c r="E682" s="2117"/>
      <c r="F682" s="2117"/>
      <c r="G682" s="2117"/>
      <c r="H682" s="2634"/>
      <c r="I682" s="2634"/>
      <c r="J682" s="2117"/>
      <c r="K682" s="2117"/>
      <c r="L682" s="2117"/>
      <c r="M682" s="2634"/>
      <c r="N682" s="2634"/>
      <c r="O682" s="2117"/>
      <c r="P682" s="2117"/>
      <c r="Q682" s="2117"/>
      <c r="BB682" s="413"/>
    </row>
    <row r="683" s="236" customFormat="true" ht="25.15" customHeight="true" x14ac:dyDescent="0.2">
      <c r="A683" s="413"/>
      <c r="B683" s="413"/>
      <c r="C683" s="2636"/>
      <c r="D683" s="2634"/>
      <c r="E683" s="2117"/>
      <c r="F683" s="2117"/>
      <c r="G683" s="2117"/>
      <c r="H683" s="2634"/>
      <c r="I683" s="2634"/>
      <c r="J683" s="2117"/>
      <c r="K683" s="2117"/>
      <c r="L683" s="2117"/>
      <c r="M683" s="2634"/>
      <c r="N683" s="2634"/>
      <c r="O683" s="2117"/>
      <c r="P683" s="2117"/>
      <c r="Q683" s="2117"/>
      <c r="BB683" s="413"/>
    </row>
    <row r="684" s="236" customFormat="true" ht="25.15" customHeight="true" x14ac:dyDescent="0.2">
      <c r="A684" s="413"/>
      <c r="B684" s="413"/>
      <c r="C684" s="2636"/>
      <c r="D684" s="2634"/>
      <c r="E684" s="2117"/>
      <c r="F684" s="2117"/>
      <c r="G684" s="2117"/>
      <c r="H684" s="2634"/>
      <c r="I684" s="2634"/>
      <c r="J684" s="2117"/>
      <c r="K684" s="2117"/>
      <c r="L684" s="2117"/>
      <c r="M684" s="2634"/>
      <c r="N684" s="2634"/>
      <c r="O684" s="2117"/>
      <c r="P684" s="2117"/>
      <c r="Q684" s="2117"/>
      <c r="BB684" s="413"/>
    </row>
    <row r="685" s="236" customFormat="true" ht="25.15" customHeight="true" x14ac:dyDescent="0.2">
      <c r="A685" s="413"/>
      <c r="B685" s="413"/>
      <c r="C685" s="2636"/>
      <c r="D685" s="2634"/>
      <c r="E685" s="2117"/>
      <c r="F685" s="2117"/>
      <c r="G685" s="2117"/>
      <c r="H685" s="2634"/>
      <c r="I685" s="2634"/>
      <c r="J685" s="2117"/>
      <c r="K685" s="2117"/>
      <c r="L685" s="2117"/>
      <c r="M685" s="2634"/>
      <c r="N685" s="2634"/>
      <c r="O685" s="2117"/>
      <c r="P685" s="2117"/>
      <c r="Q685" s="2117"/>
      <c r="BB685" s="413"/>
    </row>
    <row r="686" s="236" customFormat="true" ht="25.15" customHeight="true" x14ac:dyDescent="0.2">
      <c r="A686" s="413"/>
      <c r="B686" s="413"/>
      <c r="C686" s="2636"/>
      <c r="D686" s="2634"/>
      <c r="E686" s="2117"/>
      <c r="F686" s="2117"/>
      <c r="G686" s="2117"/>
      <c r="H686" s="2634"/>
      <c r="I686" s="2634"/>
      <c r="J686" s="2117"/>
      <c r="K686" s="2117"/>
      <c r="L686" s="2117"/>
      <c r="M686" s="2634"/>
      <c r="N686" s="2634"/>
      <c r="O686" s="2117"/>
      <c r="P686" s="2117"/>
      <c r="Q686" s="2117"/>
      <c r="BB686" s="413"/>
    </row>
    <row r="687" s="236" customFormat="true" ht="25.15" customHeight="true" x14ac:dyDescent="0.2">
      <c r="A687" s="413"/>
      <c r="B687" s="413"/>
      <c r="C687" s="2636"/>
      <c r="D687" s="2634"/>
      <c r="E687" s="2117"/>
      <c r="F687" s="2117"/>
      <c r="G687" s="2117"/>
      <c r="H687" s="2634"/>
      <c r="I687" s="2634"/>
      <c r="J687" s="2117"/>
      <c r="K687" s="2117"/>
      <c r="L687" s="2117"/>
      <c r="M687" s="2634"/>
      <c r="N687" s="2634"/>
      <c r="O687" s="2117"/>
      <c r="P687" s="2117"/>
      <c r="Q687" s="2117"/>
      <c r="BB687" s="413"/>
    </row>
    <row r="688" s="236" customFormat="true" ht="25.15" customHeight="true" x14ac:dyDescent="0.2">
      <c r="A688" s="413"/>
      <c r="B688" s="413"/>
      <c r="C688" s="2636"/>
      <c r="D688" s="2634"/>
      <c r="E688" s="2117"/>
      <c r="F688" s="2117"/>
      <c r="G688" s="2117"/>
      <c r="H688" s="2634"/>
      <c r="I688" s="2634"/>
      <c r="J688" s="2117"/>
      <c r="K688" s="2117"/>
      <c r="L688" s="2117"/>
      <c r="M688" s="2634"/>
      <c r="N688" s="2634"/>
      <c r="O688" s="2117"/>
      <c r="P688" s="2117"/>
      <c r="Q688" s="2117"/>
      <c r="BB688" s="413"/>
    </row>
    <row r="689" s="236" customFormat="true" ht="25.15" customHeight="true" x14ac:dyDescent="0.2">
      <c r="A689" s="413"/>
      <c r="B689" s="413"/>
      <c r="C689" s="2636"/>
      <c r="D689" s="2634"/>
      <c r="E689" s="2117"/>
      <c r="F689" s="2117"/>
      <c r="G689" s="2117"/>
      <c r="H689" s="2634"/>
      <c r="I689" s="2634"/>
      <c r="J689" s="2117"/>
      <c r="K689" s="2117"/>
      <c r="L689" s="2117"/>
      <c r="M689" s="2634"/>
      <c r="N689" s="2634"/>
      <c r="O689" s="2117"/>
      <c r="P689" s="2117"/>
      <c r="Q689" s="2117"/>
      <c r="BB689" s="413"/>
    </row>
    <row r="690" s="236" customFormat="true" ht="25.15" customHeight="true" x14ac:dyDescent="0.2">
      <c r="A690" s="413"/>
      <c r="B690" s="413"/>
      <c r="C690" s="2636"/>
      <c r="D690" s="2634"/>
      <c r="E690" s="2117"/>
      <c r="F690" s="2117"/>
      <c r="G690" s="2117"/>
      <c r="H690" s="2634"/>
      <c r="I690" s="2634"/>
      <c r="J690" s="2117"/>
      <c r="K690" s="2117"/>
      <c r="L690" s="2117"/>
      <c r="M690" s="2634"/>
      <c r="N690" s="2634"/>
      <c r="O690" s="2117"/>
      <c r="P690" s="2117"/>
      <c r="Q690" s="2117"/>
      <c r="BB690" s="413"/>
    </row>
    <row r="691" s="236" customFormat="true" ht="25.15" customHeight="true" x14ac:dyDescent="0.2">
      <c r="A691" s="413"/>
      <c r="B691" s="413"/>
      <c r="C691" s="2636"/>
      <c r="D691" s="2634"/>
      <c r="E691" s="2117"/>
      <c r="F691" s="2117"/>
      <c r="G691" s="2117"/>
      <c r="H691" s="2634"/>
      <c r="I691" s="2634"/>
      <c r="J691" s="2117"/>
      <c r="K691" s="2117"/>
      <c r="L691" s="2117"/>
      <c r="M691" s="2634"/>
      <c r="N691" s="2634"/>
      <c r="O691" s="2117"/>
      <c r="P691" s="2117"/>
      <c r="Q691" s="2117"/>
      <c r="BB691" s="413"/>
    </row>
    <row r="692" s="236" customFormat="true" ht="25.15" customHeight="true" x14ac:dyDescent="0.2">
      <c r="A692" s="413"/>
      <c r="B692" s="413"/>
      <c r="C692" s="2636"/>
      <c r="D692" s="2634"/>
      <c r="E692" s="2117"/>
      <c r="F692" s="2117"/>
      <c r="G692" s="2117"/>
      <c r="H692" s="2634"/>
      <c r="I692" s="2634"/>
      <c r="J692" s="2117"/>
      <c r="K692" s="2117"/>
      <c r="L692" s="2117"/>
      <c r="M692" s="2634"/>
      <c r="N692" s="2634"/>
      <c r="O692" s="2117"/>
      <c r="P692" s="2117"/>
      <c r="Q692" s="2117"/>
      <c r="BB692" s="413"/>
    </row>
    <row r="693" s="236" customFormat="true" ht="25.15" customHeight="true" x14ac:dyDescent="0.2">
      <c r="A693" s="413"/>
      <c r="B693" s="413"/>
      <c r="C693" s="2636"/>
      <c r="D693" s="2634"/>
      <c r="E693" s="2117"/>
      <c r="F693" s="2117"/>
      <c r="G693" s="2117"/>
      <c r="H693" s="2634"/>
      <c r="I693" s="2634"/>
      <c r="J693" s="2117"/>
      <c r="K693" s="2117"/>
      <c r="L693" s="2117"/>
      <c r="M693" s="2634"/>
      <c r="N693" s="2634"/>
      <c r="O693" s="2117"/>
      <c r="P693" s="2117"/>
      <c r="Q693" s="2117"/>
      <c r="BB693" s="413"/>
    </row>
    <row r="694" s="236" customFormat="true" ht="25.15" customHeight="true" x14ac:dyDescent="0.2">
      <c r="A694" s="413"/>
      <c r="B694" s="413"/>
      <c r="C694" s="2636"/>
      <c r="D694" s="2634"/>
      <c r="E694" s="2117"/>
      <c r="F694" s="2117"/>
      <c r="G694" s="2117"/>
      <c r="H694" s="2634"/>
      <c r="I694" s="2634"/>
      <c r="J694" s="2117"/>
      <c r="K694" s="2117"/>
      <c r="L694" s="2117"/>
      <c r="M694" s="2634"/>
      <c r="N694" s="2634"/>
      <c r="O694" s="2117"/>
      <c r="P694" s="2117"/>
      <c r="Q694" s="2117"/>
      <c r="BB694" s="413"/>
    </row>
    <row r="695" s="236" customFormat="true" ht="25.15" customHeight="true" x14ac:dyDescent="0.2">
      <c r="A695" s="413"/>
      <c r="B695" s="413"/>
      <c r="C695" s="2636"/>
      <c r="D695" s="2634"/>
      <c r="E695" s="2117"/>
      <c r="F695" s="2117"/>
      <c r="G695" s="2117"/>
      <c r="H695" s="2634"/>
      <c r="I695" s="2634"/>
      <c r="J695" s="2117"/>
      <c r="K695" s="2117"/>
      <c r="L695" s="2117"/>
      <c r="M695" s="2634"/>
      <c r="N695" s="2634"/>
      <c r="O695" s="2117"/>
      <c r="P695" s="2117"/>
      <c r="Q695" s="2117"/>
      <c r="BB695" s="413"/>
    </row>
    <row r="696" s="236" customFormat="true" ht="25.15" customHeight="true" x14ac:dyDescent="0.2">
      <c r="A696" s="413"/>
      <c r="B696" s="413"/>
      <c r="C696" s="2636"/>
      <c r="D696" s="2634"/>
      <c r="E696" s="2117"/>
      <c r="F696" s="2117"/>
      <c r="G696" s="2117"/>
      <c r="H696" s="2634"/>
      <c r="I696" s="2634"/>
      <c r="J696" s="2117"/>
      <c r="K696" s="2117"/>
      <c r="L696" s="2117"/>
      <c r="M696" s="2634"/>
      <c r="N696" s="2634"/>
      <c r="O696" s="2117"/>
      <c r="P696" s="2117"/>
      <c r="Q696" s="2117"/>
      <c r="BB696" s="413"/>
    </row>
    <row r="697" s="236" customFormat="true" ht="25.15" customHeight="true" x14ac:dyDescent="0.2">
      <c r="A697" s="413"/>
      <c r="B697" s="413"/>
      <c r="C697" s="2636"/>
      <c r="D697" s="2634"/>
      <c r="E697" s="2117"/>
      <c r="F697" s="2117"/>
      <c r="G697" s="2117"/>
      <c r="H697" s="2634"/>
      <c r="I697" s="2634"/>
      <c r="J697" s="2117"/>
      <c r="K697" s="2117"/>
      <c r="L697" s="2117"/>
      <c r="M697" s="2634"/>
      <c r="N697" s="2634"/>
      <c r="O697" s="2117"/>
      <c r="P697" s="2117"/>
      <c r="Q697" s="2117"/>
      <c r="BB697" s="413"/>
    </row>
    <row r="698" s="236" customFormat="true" ht="25.15" customHeight="true" x14ac:dyDescent="0.2">
      <c r="A698" s="413"/>
      <c r="B698" s="413"/>
      <c r="C698" s="2636"/>
      <c r="D698" s="2634"/>
      <c r="E698" s="2117"/>
      <c r="F698" s="2117"/>
      <c r="G698" s="2117"/>
      <c r="H698" s="2634"/>
      <c r="I698" s="2634"/>
      <c r="J698" s="2117"/>
      <c r="K698" s="2117"/>
      <c r="L698" s="2117"/>
      <c r="M698" s="2634"/>
      <c r="N698" s="2634"/>
      <c r="O698" s="2117"/>
      <c r="P698" s="2117"/>
      <c r="Q698" s="2117"/>
      <c r="BB698" s="413"/>
    </row>
    <row r="699" s="236" customFormat="true" ht="25.15" customHeight="true" x14ac:dyDescent="0.2">
      <c r="A699" s="413"/>
      <c r="B699" s="413"/>
      <c r="C699" s="2636"/>
      <c r="D699" s="2634"/>
      <c r="E699" s="2117"/>
      <c r="F699" s="2117"/>
      <c r="G699" s="2117"/>
      <c r="H699" s="2634"/>
      <c r="I699" s="2634"/>
      <c r="J699" s="2117"/>
      <c r="K699" s="2117"/>
      <c r="L699" s="2117"/>
      <c r="M699" s="2634"/>
      <c r="N699" s="2634"/>
      <c r="O699" s="2117"/>
      <c r="P699" s="2117"/>
      <c r="Q699" s="2117"/>
      <c r="BB699" s="413"/>
    </row>
    <row r="700" s="236" customFormat="true" ht="25.15" customHeight="true" x14ac:dyDescent="0.2">
      <c r="A700" s="413"/>
      <c r="B700" s="413"/>
      <c r="C700" s="2636"/>
      <c r="D700" s="2634"/>
      <c r="E700" s="2117"/>
      <c r="F700" s="2117"/>
      <c r="G700" s="2117"/>
      <c r="H700" s="2634"/>
      <c r="I700" s="2634"/>
      <c r="J700" s="2117"/>
      <c r="K700" s="2117"/>
      <c r="L700" s="2117"/>
      <c r="M700" s="2634"/>
      <c r="N700" s="2634"/>
      <c r="O700" s="2117"/>
      <c r="P700" s="2117"/>
      <c r="Q700" s="2117"/>
      <c r="BB700" s="413"/>
    </row>
    <row r="701" s="236" customFormat="true" ht="25.15" customHeight="true" x14ac:dyDescent="0.2">
      <c r="A701" s="413"/>
      <c r="B701" s="413"/>
      <c r="C701" s="2636"/>
      <c r="D701" s="2634"/>
      <c r="E701" s="2117"/>
      <c r="F701" s="2117"/>
      <c r="G701" s="2117"/>
      <c r="H701" s="2634"/>
      <c r="I701" s="2634"/>
      <c r="J701" s="2117"/>
      <c r="K701" s="2117"/>
      <c r="L701" s="2117"/>
      <c r="M701" s="2634"/>
      <c r="N701" s="2634"/>
      <c r="O701" s="2117"/>
      <c r="P701" s="2117"/>
      <c r="Q701" s="2117"/>
      <c r="BB701" s="413"/>
    </row>
    <row r="702" s="236" customFormat="true" ht="25.15" customHeight="true" x14ac:dyDescent="0.2">
      <c r="A702" s="413"/>
      <c r="B702" s="413"/>
      <c r="C702" s="2636"/>
      <c r="D702" s="2634"/>
      <c r="E702" s="2117"/>
      <c r="F702" s="2117"/>
      <c r="G702" s="2117"/>
      <c r="H702" s="2634"/>
      <c r="I702" s="2634"/>
      <c r="J702" s="2117"/>
      <c r="K702" s="2117"/>
      <c r="L702" s="2117"/>
      <c r="M702" s="2634"/>
      <c r="N702" s="2634"/>
      <c r="O702" s="2117"/>
      <c r="P702" s="2117"/>
      <c r="Q702" s="2117"/>
      <c r="BB702" s="413"/>
    </row>
    <row r="703" s="236" customFormat="true" ht="25.15" customHeight="true" x14ac:dyDescent="0.2">
      <c r="A703" s="413"/>
      <c r="B703" s="413"/>
      <c r="C703" s="2640"/>
      <c r="D703" s="2634"/>
      <c r="E703" s="2117"/>
      <c r="F703" s="2117"/>
      <c r="G703" s="2117"/>
      <c r="H703" s="2634"/>
      <c r="I703" s="2634"/>
      <c r="J703" s="2117"/>
      <c r="K703" s="2117"/>
      <c r="L703" s="2117"/>
      <c r="M703" s="2634"/>
      <c r="N703" s="2634"/>
      <c r="O703" s="2117"/>
      <c r="P703" s="2117"/>
      <c r="Q703" s="2117"/>
      <c r="BB703" s="413"/>
    </row>
    <row r="704" s="236" customFormat="true" ht="25.15" customHeight="true" x14ac:dyDescent="0.2">
      <c r="A704" s="413"/>
      <c r="B704" s="413"/>
      <c r="C704" s="2640"/>
      <c r="D704" s="2634"/>
      <c r="E704" s="2117"/>
      <c r="F704" s="2117"/>
      <c r="G704" s="2117"/>
      <c r="H704" s="2634"/>
      <c r="I704" s="2634"/>
      <c r="J704" s="2117"/>
      <c r="K704" s="2117"/>
      <c r="L704" s="2117"/>
      <c r="M704" s="2634"/>
      <c r="N704" s="2634"/>
      <c r="O704" s="2117"/>
      <c r="P704" s="2117"/>
      <c r="Q704" s="2117"/>
      <c r="BB704" s="413"/>
    </row>
    <row r="705" s="236" customFormat="true" ht="25.15" customHeight="true" x14ac:dyDescent="0.2">
      <c r="A705" s="413"/>
      <c r="B705" s="413"/>
      <c r="C705" s="2640"/>
      <c r="D705" s="2634"/>
      <c r="E705" s="2117"/>
      <c r="F705" s="2117"/>
      <c r="G705" s="2117"/>
      <c r="H705" s="2634"/>
      <c r="I705" s="2634"/>
      <c r="J705" s="2117"/>
      <c r="K705" s="2117"/>
      <c r="L705" s="2117"/>
      <c r="M705" s="2634"/>
      <c r="N705" s="2634"/>
      <c r="O705" s="2117"/>
      <c r="P705" s="2117"/>
      <c r="Q705" s="2117"/>
      <c r="BB705" s="413"/>
    </row>
    <row r="706" s="236" customFormat="true" ht="25.15" customHeight="true" x14ac:dyDescent="0.2">
      <c r="A706" s="413"/>
      <c r="B706" s="413"/>
      <c r="C706" s="2640"/>
      <c r="D706" s="2634"/>
      <c r="E706" s="2117"/>
      <c r="F706" s="2117"/>
      <c r="G706" s="2117"/>
      <c r="H706" s="2634"/>
      <c r="I706" s="2634"/>
      <c r="J706" s="2117"/>
      <c r="K706" s="2117"/>
      <c r="L706" s="2117"/>
      <c r="M706" s="2634"/>
      <c r="N706" s="2634"/>
      <c r="O706" s="2117"/>
      <c r="P706" s="2117"/>
      <c r="Q706" s="2117"/>
      <c r="BB706" s="413"/>
    </row>
    <row r="707" s="236" customFormat="true" ht="25.15" customHeight="true" x14ac:dyDescent="0.2">
      <c r="A707" s="413"/>
      <c r="B707" s="413"/>
      <c r="C707" s="2640"/>
      <c r="D707" s="2634"/>
      <c r="E707" s="2117"/>
      <c r="F707" s="2117"/>
      <c r="G707" s="2117"/>
      <c r="H707" s="2634"/>
      <c r="I707" s="2634"/>
      <c r="J707" s="2117"/>
      <c r="K707" s="2117"/>
      <c r="L707" s="2117"/>
      <c r="M707" s="2634"/>
      <c r="N707" s="2634"/>
      <c r="O707" s="2117"/>
      <c r="P707" s="2117"/>
      <c r="Q707" s="2117"/>
      <c r="BB707" s="413"/>
    </row>
    <row r="708" s="236" customFormat="true" ht="25.15" customHeight="true" x14ac:dyDescent="0.2">
      <c r="A708" s="413"/>
      <c r="B708" s="413"/>
      <c r="C708" s="2640"/>
      <c r="D708" s="2634"/>
      <c r="E708" s="2117"/>
      <c r="F708" s="2117"/>
      <c r="G708" s="2117"/>
      <c r="H708" s="2634"/>
      <c r="I708" s="2634"/>
      <c r="J708" s="2117"/>
      <c r="K708" s="2117"/>
      <c r="L708" s="2117"/>
      <c r="M708" s="2634"/>
      <c r="N708" s="2634"/>
      <c r="O708" s="2117"/>
      <c r="P708" s="2117"/>
      <c r="Q708" s="2117"/>
      <c r="BB708" s="413"/>
    </row>
    <row r="709" s="236" customFormat="true" ht="25.15" customHeight="true" x14ac:dyDescent="0.2">
      <c r="A709" s="413"/>
      <c r="B709" s="413"/>
      <c r="C709" s="2640"/>
      <c r="D709" s="2634"/>
      <c r="E709" s="2117"/>
      <c r="F709" s="2117"/>
      <c r="G709" s="2117"/>
      <c r="H709" s="2634"/>
      <c r="I709" s="2634"/>
      <c r="J709" s="2117"/>
      <c r="K709" s="2117"/>
      <c r="L709" s="2117"/>
      <c r="M709" s="2634"/>
      <c r="N709" s="2634"/>
      <c r="O709" s="2117"/>
      <c r="P709" s="2117"/>
      <c r="Q709" s="2117"/>
      <c r="BB709" s="413"/>
    </row>
    <row r="710" s="236" customFormat="true" ht="25.15" customHeight="true" x14ac:dyDescent="0.2">
      <c r="A710" s="413"/>
      <c r="B710" s="413"/>
      <c r="C710" s="2640"/>
      <c r="D710" s="2634"/>
      <c r="E710" s="2117"/>
      <c r="F710" s="2117"/>
      <c r="G710" s="2117"/>
      <c r="H710" s="2634"/>
      <c r="I710" s="2634"/>
      <c r="J710" s="2117"/>
      <c r="K710" s="2117"/>
      <c r="L710" s="2117"/>
      <c r="M710" s="2634"/>
      <c r="N710" s="2634"/>
      <c r="O710" s="2117"/>
      <c r="P710" s="2117"/>
      <c r="Q710" s="2117"/>
      <c r="BB710" s="413"/>
    </row>
    <row r="711" s="236" customFormat="true" ht="25.15" customHeight="true" x14ac:dyDescent="0.2">
      <c r="A711" s="413"/>
      <c r="B711" s="413"/>
      <c r="C711" s="2640"/>
      <c r="D711" s="2634"/>
      <c r="E711" s="2117"/>
      <c r="F711" s="2117"/>
      <c r="G711" s="2117"/>
      <c r="H711" s="2634"/>
      <c r="I711" s="2634"/>
      <c r="J711" s="2117"/>
      <c r="K711" s="2117"/>
      <c r="L711" s="2117"/>
      <c r="M711" s="2634"/>
      <c r="N711" s="2634"/>
      <c r="O711" s="2117"/>
      <c r="P711" s="2117"/>
      <c r="Q711" s="2117"/>
      <c r="BB711" s="413"/>
    </row>
    <row r="712" s="236" customFormat="true" ht="25.15" customHeight="true" x14ac:dyDescent="0.2">
      <c r="A712" s="413"/>
      <c r="B712" s="413"/>
      <c r="C712" s="2640"/>
      <c r="D712" s="2634"/>
      <c r="E712" s="2117"/>
      <c r="F712" s="2117"/>
      <c r="G712" s="2117"/>
      <c r="H712" s="2634"/>
      <c r="I712" s="2634"/>
      <c r="J712" s="2117"/>
      <c r="K712" s="2117"/>
      <c r="L712" s="2117"/>
      <c r="M712" s="2634"/>
      <c r="N712" s="2634"/>
      <c r="O712" s="2117"/>
      <c r="P712" s="2117"/>
      <c r="Q712" s="2117"/>
      <c r="BB712" s="413"/>
    </row>
    <row r="713" s="236" customFormat="true" ht="25.15" customHeight="true" x14ac:dyDescent="0.2">
      <c r="A713" s="413"/>
      <c r="B713" s="413"/>
      <c r="C713" s="2640"/>
      <c r="D713" s="2634"/>
      <c r="E713" s="2117"/>
      <c r="F713" s="2117"/>
      <c r="G713" s="2117"/>
      <c r="H713" s="2634"/>
      <c r="I713" s="2634"/>
      <c r="J713" s="2117"/>
      <c r="K713" s="2117"/>
      <c r="L713" s="2117"/>
      <c r="M713" s="2634"/>
      <c r="N713" s="2634"/>
      <c r="O713" s="2117"/>
      <c r="P713" s="2117"/>
      <c r="Q713" s="2117"/>
      <c r="BB713" s="413"/>
    </row>
    <row r="714" s="236" customFormat="true" ht="25.15" customHeight="true" x14ac:dyDescent="0.2">
      <c r="A714" s="413"/>
      <c r="B714" s="413"/>
      <c r="C714" s="2640"/>
      <c r="D714" s="2634"/>
      <c r="E714" s="2117"/>
      <c r="F714" s="2117"/>
      <c r="G714" s="2117"/>
      <c r="H714" s="2634"/>
      <c r="I714" s="2634"/>
      <c r="J714" s="2117"/>
      <c r="K714" s="2117"/>
      <c r="L714" s="2117"/>
      <c r="M714" s="2634"/>
      <c r="N714" s="2634"/>
      <c r="O714" s="2117"/>
      <c r="P714" s="2117"/>
      <c r="Q714" s="2117"/>
      <c r="BB714" s="413"/>
    </row>
    <row r="715" s="236" customFormat="true" ht="25.15" customHeight="true" x14ac:dyDescent="0.2">
      <c r="A715" s="413"/>
      <c r="B715" s="413"/>
      <c r="C715" s="2640"/>
      <c r="D715" s="2634"/>
      <c r="E715" s="2117"/>
      <c r="F715" s="2117"/>
      <c r="G715" s="2117"/>
      <c r="H715" s="2634"/>
      <c r="I715" s="2634"/>
      <c r="J715" s="2117"/>
      <c r="K715" s="2117"/>
      <c r="L715" s="2117"/>
      <c r="M715" s="2634"/>
      <c r="N715" s="2634"/>
      <c r="O715" s="2117"/>
      <c r="P715" s="2117"/>
      <c r="Q715" s="2117"/>
      <c r="BB715" s="413"/>
    </row>
    <row r="716" s="236" customFormat="true" ht="25.15" customHeight="true" x14ac:dyDescent="0.2">
      <c r="A716" s="413"/>
      <c r="B716" s="413"/>
      <c r="C716" s="2640"/>
      <c r="D716" s="2634"/>
      <c r="E716" s="2117"/>
      <c r="F716" s="2117"/>
      <c r="G716" s="2117"/>
      <c r="H716" s="2634"/>
      <c r="I716" s="2634"/>
      <c r="J716" s="2117"/>
      <c r="K716" s="2117"/>
      <c r="L716" s="2117"/>
      <c r="M716" s="2634"/>
      <c r="N716" s="2634"/>
      <c r="O716" s="2117"/>
      <c r="P716" s="2117"/>
      <c r="Q716" s="2117"/>
      <c r="BB716" s="413"/>
    </row>
    <row r="717" s="236" customFormat="true" ht="25.15" customHeight="true" x14ac:dyDescent="0.2">
      <c r="A717" s="413"/>
      <c r="B717" s="413"/>
      <c r="C717" s="2640"/>
      <c r="D717" s="2634"/>
      <c r="E717" s="2117"/>
      <c r="F717" s="2117"/>
      <c r="G717" s="2117"/>
      <c r="H717" s="2634"/>
      <c r="I717" s="2634"/>
      <c r="J717" s="2117"/>
      <c r="K717" s="2117"/>
      <c r="L717" s="2117"/>
      <c r="M717" s="2634"/>
      <c r="N717" s="2634"/>
      <c r="O717" s="2117"/>
      <c r="P717" s="2117"/>
      <c r="Q717" s="2117"/>
      <c r="BB717" s="413"/>
    </row>
    <row r="718" s="236" customFormat="true" ht="25.15" customHeight="true" x14ac:dyDescent="0.2">
      <c r="A718" s="413"/>
      <c r="B718" s="413"/>
      <c r="C718" s="2640"/>
      <c r="D718" s="2634"/>
      <c r="E718" s="2117"/>
      <c r="F718" s="2117"/>
      <c r="G718" s="2117"/>
      <c r="H718" s="2634"/>
      <c r="I718" s="2634"/>
      <c r="J718" s="2117"/>
      <c r="K718" s="2117"/>
      <c r="L718" s="2117"/>
      <c r="M718" s="2634"/>
      <c r="N718" s="2634"/>
      <c r="O718" s="2117"/>
      <c r="P718" s="2117"/>
      <c r="Q718" s="2117"/>
      <c r="BB718" s="413"/>
    </row>
    <row r="719" s="236" customFormat="true" ht="25.15" customHeight="true" x14ac:dyDescent="0.2">
      <c r="A719" s="413"/>
      <c r="B719" s="413"/>
      <c r="C719" s="2640"/>
      <c r="D719" s="2634"/>
      <c r="E719" s="2117"/>
      <c r="F719" s="2117"/>
      <c r="G719" s="2117"/>
      <c r="H719" s="2634"/>
      <c r="I719" s="2634"/>
      <c r="J719" s="2117"/>
      <c r="K719" s="2117"/>
      <c r="L719" s="2117"/>
      <c r="M719" s="2634"/>
      <c r="N719" s="2634"/>
      <c r="O719" s="2117"/>
      <c r="P719" s="2117"/>
      <c r="Q719" s="2117"/>
      <c r="BB719" s="413"/>
    </row>
    <row r="720" s="236" customFormat="true" ht="25.15" customHeight="true" x14ac:dyDescent="0.2">
      <c r="A720" s="413"/>
      <c r="B720" s="413"/>
      <c r="C720" s="2640"/>
      <c r="D720" s="2634"/>
      <c r="E720" s="2117"/>
      <c r="F720" s="2117"/>
      <c r="G720" s="2117"/>
      <c r="H720" s="2634"/>
      <c r="I720" s="2634"/>
      <c r="J720" s="2117"/>
      <c r="K720" s="2117"/>
      <c r="L720" s="2117"/>
      <c r="M720" s="2634"/>
      <c r="N720" s="2634"/>
      <c r="O720" s="2117"/>
      <c r="P720" s="2117"/>
      <c r="Q720" s="2117"/>
      <c r="BB720" s="413"/>
    </row>
    <row r="721" s="236" customFormat="true" ht="25.15" customHeight="true" x14ac:dyDescent="0.2">
      <c r="A721" s="413"/>
      <c r="B721" s="413"/>
      <c r="C721" s="2640"/>
      <c r="D721" s="2634"/>
      <c r="E721" s="2117"/>
      <c r="F721" s="2117"/>
      <c r="G721" s="2117"/>
      <c r="H721" s="2634"/>
      <c r="I721" s="2634"/>
      <c r="J721" s="2117"/>
      <c r="K721" s="2117"/>
      <c r="L721" s="2117"/>
      <c r="M721" s="2634"/>
      <c r="N721" s="2634"/>
      <c r="O721" s="2117"/>
      <c r="P721" s="2117"/>
      <c r="Q721" s="2117"/>
      <c r="BB721" s="413"/>
    </row>
    <row r="722" s="236" customFormat="true" ht="25.15" customHeight="true" x14ac:dyDescent="0.2">
      <c r="A722" s="413"/>
      <c r="B722" s="413"/>
      <c r="C722" s="2640"/>
      <c r="D722" s="2634"/>
      <c r="E722" s="2117"/>
      <c r="F722" s="2117"/>
      <c r="G722" s="2117"/>
      <c r="H722" s="2634"/>
      <c r="I722" s="2634"/>
      <c r="J722" s="2117"/>
      <c r="K722" s="2117"/>
      <c r="L722" s="2117"/>
      <c r="M722" s="2634"/>
      <c r="N722" s="2634"/>
      <c r="O722" s="2117"/>
      <c r="P722" s="2117"/>
      <c r="Q722" s="2117"/>
      <c r="BB722" s="413"/>
    </row>
    <row r="723" s="236" customFormat="true" ht="25.15" customHeight="true" x14ac:dyDescent="0.2">
      <c r="A723" s="413"/>
      <c r="B723" s="413"/>
      <c r="C723" s="2640"/>
      <c r="D723" s="2634"/>
      <c r="E723" s="2117"/>
      <c r="F723" s="2117"/>
      <c r="G723" s="2117"/>
      <c r="H723" s="2634"/>
      <c r="I723" s="2634"/>
      <c r="J723" s="2117"/>
      <c r="K723" s="2117"/>
      <c r="L723" s="2117"/>
      <c r="M723" s="2634"/>
      <c r="N723" s="2634"/>
      <c r="O723" s="2117"/>
      <c r="P723" s="2117"/>
      <c r="Q723" s="2117"/>
      <c r="BB723" s="413"/>
    </row>
    <row r="724" s="236" customFormat="true" ht="25.15" customHeight="true" x14ac:dyDescent="0.2">
      <c r="A724" s="413"/>
      <c r="B724" s="413"/>
      <c r="C724" s="2640"/>
      <c r="D724" s="2634"/>
      <c r="E724" s="2117"/>
      <c r="F724" s="2117"/>
      <c r="G724" s="2117"/>
      <c r="H724" s="2634"/>
      <c r="I724" s="2634"/>
      <c r="J724" s="2117"/>
      <c r="K724" s="2117"/>
      <c r="L724" s="2117"/>
      <c r="M724" s="2634"/>
      <c r="N724" s="2634"/>
      <c r="O724" s="2117"/>
      <c r="P724" s="2117"/>
      <c r="Q724" s="2117"/>
      <c r="BB724" s="413"/>
    </row>
    <row r="725" s="236" customFormat="true" ht="25.15" customHeight="true" x14ac:dyDescent="0.2">
      <c r="A725" s="413"/>
      <c r="B725" s="413"/>
      <c r="C725" s="2640"/>
      <c r="D725" s="2634"/>
      <c r="E725" s="2117"/>
      <c r="F725" s="2117"/>
      <c r="G725" s="2117"/>
      <c r="H725" s="2634"/>
      <c r="I725" s="2634"/>
      <c r="J725" s="2117"/>
      <c r="K725" s="2117"/>
      <c r="L725" s="2117"/>
      <c r="M725" s="2634"/>
      <c r="N725" s="2634"/>
      <c r="O725" s="2117"/>
      <c r="P725" s="2117"/>
      <c r="Q725" s="2117"/>
      <c r="BB725" s="413"/>
    </row>
    <row r="726" s="236" customFormat="true" ht="25.15" customHeight="true" x14ac:dyDescent="0.2">
      <c r="A726" s="413"/>
      <c r="B726" s="413"/>
      <c r="C726" s="2640"/>
      <c r="D726" s="2634"/>
      <c r="E726" s="2117"/>
      <c r="F726" s="2117"/>
      <c r="G726" s="2117"/>
      <c r="H726" s="2634"/>
      <c r="I726" s="2634"/>
      <c r="J726" s="2117"/>
      <c r="K726" s="2117"/>
      <c r="L726" s="2117"/>
      <c r="M726" s="2634"/>
      <c r="N726" s="2634"/>
      <c r="O726" s="2117"/>
      <c r="P726" s="2117"/>
      <c r="Q726" s="2117"/>
      <c r="BB726" s="413"/>
    </row>
    <row r="727" s="236" customFormat="true" ht="25.15" customHeight="true" x14ac:dyDescent="0.2">
      <c r="A727" s="413"/>
      <c r="B727" s="413"/>
      <c r="C727" s="2640"/>
      <c r="D727" s="2634"/>
      <c r="E727" s="2117"/>
      <c r="F727" s="2117"/>
      <c r="G727" s="2117"/>
      <c r="H727" s="2634"/>
      <c r="I727" s="2634"/>
      <c r="J727" s="2117"/>
      <c r="K727" s="2117"/>
      <c r="L727" s="2117"/>
      <c r="M727" s="2634"/>
      <c r="N727" s="2634"/>
      <c r="O727" s="2117"/>
      <c r="P727" s="2117"/>
      <c r="Q727" s="2117"/>
      <c r="BB727" s="413"/>
    </row>
    <row r="728" s="236" customFormat="true" ht="25.15" customHeight="true" x14ac:dyDescent="0.2">
      <c r="A728" s="413"/>
      <c r="B728" s="413"/>
      <c r="C728" s="2640"/>
      <c r="D728" s="2634"/>
      <c r="E728" s="2117"/>
      <c r="F728" s="2117"/>
      <c r="G728" s="2117"/>
      <c r="H728" s="2634"/>
      <c r="I728" s="2634"/>
      <c r="J728" s="2117"/>
      <c r="K728" s="2117"/>
      <c r="L728" s="2117"/>
      <c r="M728" s="2634"/>
      <c r="N728" s="2634"/>
      <c r="O728" s="2117"/>
      <c r="P728" s="2117"/>
      <c r="Q728" s="2117"/>
      <c r="BB728" s="413"/>
    </row>
    <row r="729" s="236" customFormat="true" ht="25.15" customHeight="true" x14ac:dyDescent="0.2">
      <c r="A729" s="413"/>
      <c r="B729" s="413"/>
      <c r="C729" s="2640"/>
      <c r="D729" s="2634"/>
      <c r="E729" s="2117"/>
      <c r="F729" s="2117"/>
      <c r="G729" s="2117"/>
      <c r="H729" s="2634"/>
      <c r="I729" s="2634"/>
      <c r="J729" s="2117"/>
      <c r="K729" s="2117"/>
      <c r="L729" s="2117"/>
      <c r="M729" s="2634"/>
      <c r="N729" s="2634"/>
      <c r="O729" s="2117"/>
      <c r="P729" s="2117"/>
      <c r="Q729" s="2117"/>
      <c r="BB729" s="413"/>
    </row>
    <row r="730" s="236" customFormat="true" ht="25.15" customHeight="true" x14ac:dyDescent="0.2">
      <c r="A730" s="413"/>
      <c r="B730" s="413"/>
      <c r="C730" s="2640"/>
      <c r="D730" s="2634"/>
      <c r="E730" s="2117"/>
      <c r="F730" s="2117"/>
      <c r="G730" s="2117"/>
      <c r="H730" s="2634"/>
      <c r="I730" s="2634"/>
      <c r="J730" s="2117"/>
      <c r="K730" s="2117"/>
      <c r="L730" s="2117"/>
      <c r="M730" s="2634"/>
      <c r="N730" s="2634"/>
      <c r="O730" s="2117"/>
      <c r="P730" s="2117"/>
      <c r="Q730" s="2117"/>
      <c r="BB730" s="413"/>
    </row>
    <row r="731" s="236" customFormat="true" ht="25.15" customHeight="true" x14ac:dyDescent="0.2">
      <c r="A731" s="413"/>
      <c r="B731" s="413"/>
      <c r="C731" s="2640"/>
      <c r="D731" s="2634"/>
      <c r="E731" s="2117"/>
      <c r="F731" s="2117"/>
      <c r="G731" s="2117"/>
      <c r="H731" s="2634"/>
      <c r="I731" s="2634"/>
      <c r="J731" s="2117"/>
      <c r="K731" s="2117"/>
      <c r="L731" s="2117"/>
      <c r="M731" s="2634"/>
      <c r="N731" s="2634"/>
      <c r="O731" s="2117"/>
      <c r="P731" s="2117"/>
      <c r="Q731" s="2117"/>
      <c r="BB731" s="413"/>
    </row>
    <row r="732" s="236" customFormat="true" ht="25.15" customHeight="true" x14ac:dyDescent="0.2">
      <c r="A732" s="413"/>
      <c r="B732" s="413"/>
      <c r="C732" s="2640"/>
      <c r="D732" s="2634"/>
      <c r="E732" s="2117"/>
      <c r="F732" s="2117"/>
      <c r="G732" s="2117"/>
      <c r="H732" s="2634"/>
      <c r="I732" s="2634"/>
      <c r="J732" s="2117"/>
      <c r="K732" s="2117"/>
      <c r="L732" s="2117"/>
      <c r="M732" s="2634"/>
      <c r="N732" s="2634"/>
      <c r="O732" s="2117"/>
      <c r="P732" s="2117"/>
      <c r="Q732" s="2117"/>
      <c r="BB732" s="413"/>
    </row>
    <row r="733" s="236" customFormat="true" ht="25.15" customHeight="true" x14ac:dyDescent="0.2">
      <c r="A733" s="413"/>
      <c r="B733" s="413"/>
      <c r="C733" s="2640"/>
      <c r="D733" s="2634"/>
      <c r="E733" s="2117"/>
      <c r="F733" s="2117"/>
      <c r="G733" s="2117"/>
      <c r="H733" s="2634"/>
      <c r="I733" s="2634"/>
      <c r="J733" s="2117"/>
      <c r="K733" s="2117"/>
      <c r="L733" s="2117"/>
      <c r="M733" s="2634"/>
      <c r="N733" s="2634"/>
      <c r="O733" s="2117"/>
      <c r="P733" s="2117"/>
      <c r="Q733" s="2117"/>
      <c r="BB733" s="413"/>
    </row>
    <row r="734" s="236" customFormat="true" ht="25.15" customHeight="true" x14ac:dyDescent="0.2">
      <c r="A734" s="413"/>
      <c r="B734" s="413"/>
      <c r="C734" s="2640"/>
      <c r="D734" s="2634"/>
      <c r="E734" s="2117"/>
      <c r="F734" s="2117"/>
      <c r="G734" s="2117"/>
      <c r="H734" s="2634"/>
      <c r="I734" s="2634"/>
      <c r="J734" s="2117"/>
      <c r="K734" s="2117"/>
      <c r="L734" s="2117"/>
      <c r="M734" s="2634"/>
      <c r="N734" s="2634"/>
      <c r="O734" s="2117"/>
      <c r="P734" s="2117"/>
      <c r="Q734" s="2117"/>
      <c r="BB734" s="413"/>
    </row>
    <row r="735" s="236" customFormat="true" ht="25.15" customHeight="true" x14ac:dyDescent="0.2">
      <c r="A735" s="413"/>
      <c r="B735" s="413"/>
      <c r="C735" s="2640"/>
      <c r="D735" s="2634"/>
      <c r="E735" s="2117"/>
      <c r="F735" s="2117"/>
      <c r="G735" s="2117"/>
      <c r="H735" s="2634"/>
      <c r="I735" s="2634"/>
      <c r="J735" s="2117"/>
      <c r="K735" s="2117"/>
      <c r="L735" s="2117"/>
      <c r="M735" s="2634"/>
      <c r="N735" s="2634"/>
      <c r="O735" s="2117"/>
      <c r="P735" s="2117"/>
      <c r="Q735" s="2117"/>
      <c r="BB735" s="413"/>
    </row>
    <row r="736" s="236" customFormat="true" ht="25.15" customHeight="true" x14ac:dyDescent="0.2">
      <c r="A736" s="413"/>
      <c r="B736" s="413"/>
      <c r="C736" s="2640"/>
      <c r="D736" s="2634"/>
      <c r="E736" s="2117"/>
      <c r="F736" s="2117"/>
      <c r="G736" s="2117"/>
      <c r="H736" s="2634"/>
      <c r="I736" s="2634"/>
      <c r="J736" s="2117"/>
      <c r="K736" s="2117"/>
      <c r="L736" s="2117"/>
      <c r="M736" s="2634"/>
      <c r="N736" s="2634"/>
      <c r="O736" s="2117"/>
      <c r="P736" s="2117"/>
      <c r="Q736" s="2117"/>
      <c r="BB736" s="413"/>
    </row>
    <row r="737" s="236" customFormat="true" ht="25.15" customHeight="true" x14ac:dyDescent="0.2">
      <c r="A737" s="413"/>
      <c r="B737" s="413"/>
      <c r="C737" s="2640"/>
      <c r="D737" s="2634"/>
      <c r="E737" s="2117"/>
      <c r="F737" s="2117"/>
      <c r="G737" s="2117"/>
      <c r="H737" s="2634"/>
      <c r="I737" s="2634"/>
      <c r="J737" s="2117"/>
      <c r="K737" s="2117"/>
      <c r="L737" s="2117"/>
      <c r="M737" s="2634"/>
      <c r="N737" s="2634"/>
      <c r="O737" s="2117"/>
      <c r="P737" s="2117"/>
      <c r="Q737" s="2117"/>
      <c r="BB737" s="413"/>
    </row>
    <row r="738" s="236" customFormat="true" ht="25.15" customHeight="true" x14ac:dyDescent="0.2">
      <c r="A738" s="413"/>
      <c r="B738" s="413"/>
      <c r="C738" s="2640"/>
      <c r="D738" s="2634"/>
      <c r="E738" s="2117"/>
      <c r="F738" s="2117"/>
      <c r="G738" s="2117"/>
      <c r="H738" s="2634"/>
      <c r="I738" s="2634"/>
      <c r="J738" s="2117"/>
      <c r="K738" s="2117"/>
      <c r="L738" s="2117"/>
      <c r="M738" s="2634"/>
      <c r="N738" s="2634"/>
      <c r="O738" s="2117"/>
      <c r="P738" s="2117"/>
      <c r="Q738" s="2117"/>
      <c r="BB738" s="413"/>
    </row>
    <row r="739" s="236" customFormat="true" ht="25.15" customHeight="true" x14ac:dyDescent="0.2">
      <c r="A739" s="413"/>
      <c r="B739" s="413"/>
      <c r="C739" s="2640"/>
      <c r="D739" s="2634"/>
      <c r="E739" s="2117"/>
      <c r="F739" s="2117"/>
      <c r="G739" s="2117"/>
      <c r="H739" s="2634"/>
      <c r="I739" s="2634"/>
      <c r="J739" s="2117"/>
      <c r="K739" s="2117"/>
      <c r="L739" s="2117"/>
      <c r="M739" s="2634"/>
      <c r="N739" s="2634"/>
      <c r="O739" s="2117"/>
      <c r="P739" s="2117"/>
      <c r="Q739" s="2117"/>
      <c r="BB739" s="413"/>
    </row>
    <row r="740" s="236" customFormat="true" ht="25.15" customHeight="true" x14ac:dyDescent="0.2">
      <c r="A740" s="413"/>
      <c r="B740" s="413"/>
      <c r="C740" s="2640"/>
      <c r="D740" s="2634"/>
      <c r="E740" s="2117"/>
      <c r="F740" s="2117"/>
      <c r="G740" s="2117"/>
      <c r="H740" s="2634"/>
      <c r="I740" s="2634"/>
      <c r="J740" s="2117"/>
      <c r="K740" s="2117"/>
      <c r="L740" s="2117"/>
      <c r="M740" s="2634"/>
      <c r="N740" s="2634"/>
      <c r="O740" s="2117"/>
      <c r="P740" s="2117"/>
      <c r="Q740" s="2117"/>
      <c r="BB740" s="413"/>
    </row>
    <row r="741" s="236" customFormat="true" ht="25.15" customHeight="true" x14ac:dyDescent="0.2">
      <c r="A741" s="413"/>
      <c r="B741" s="413"/>
      <c r="C741" s="2640"/>
      <c r="D741" s="2634"/>
      <c r="E741" s="2117"/>
      <c r="F741" s="2117"/>
      <c r="G741" s="2117"/>
      <c r="H741" s="2634"/>
      <c r="I741" s="2634"/>
      <c r="J741" s="2117"/>
      <c r="K741" s="2117"/>
      <c r="L741" s="2117"/>
      <c r="M741" s="2634"/>
      <c r="N741" s="2634"/>
      <c r="O741" s="2117"/>
      <c r="P741" s="2117"/>
      <c r="Q741" s="2117"/>
      <c r="BB741" s="413"/>
    </row>
    <row r="742" s="236" customFormat="true" ht="25.15" customHeight="true" x14ac:dyDescent="0.2">
      <c r="A742" s="413"/>
      <c r="B742" s="413"/>
      <c r="C742" s="2640"/>
      <c r="D742" s="2634"/>
      <c r="E742" s="2117"/>
      <c r="F742" s="2117"/>
      <c r="G742" s="2117"/>
      <c r="H742" s="2634"/>
      <c r="I742" s="2634"/>
      <c r="J742" s="2117"/>
      <c r="K742" s="2117"/>
      <c r="L742" s="2117"/>
      <c r="M742" s="2634"/>
      <c r="N742" s="2634"/>
      <c r="O742" s="2117"/>
      <c r="P742" s="2117"/>
      <c r="Q742" s="2117"/>
      <c r="BB742" s="413"/>
    </row>
    <row r="743" s="236" customFormat="true" ht="25.15" customHeight="true" x14ac:dyDescent="0.2">
      <c r="A743" s="413"/>
      <c r="B743" s="413"/>
      <c r="C743" s="2640"/>
      <c r="D743" s="2634"/>
      <c r="E743" s="2117"/>
      <c r="F743" s="2117"/>
      <c r="G743" s="2117"/>
      <c r="H743" s="2634"/>
      <c r="I743" s="2634"/>
      <c r="J743" s="2117"/>
      <c r="K743" s="2117"/>
      <c r="L743" s="2117"/>
      <c r="M743" s="2634"/>
      <c r="N743" s="2634"/>
      <c r="O743" s="2117"/>
      <c r="P743" s="2117"/>
      <c r="Q743" s="2117"/>
      <c r="BB743" s="413"/>
    </row>
    <row r="744" s="236" customFormat="true" ht="25.15" customHeight="true" x14ac:dyDescent="0.2">
      <c r="A744" s="413"/>
      <c r="B744" s="413"/>
      <c r="C744" s="2640"/>
      <c r="D744" s="2634"/>
      <c r="E744" s="2117"/>
      <c r="F744" s="2117"/>
      <c r="G744" s="2117"/>
      <c r="H744" s="2634"/>
      <c r="I744" s="2634"/>
      <c r="J744" s="2117"/>
      <c r="K744" s="2117"/>
      <c r="L744" s="2117"/>
      <c r="M744" s="2634"/>
      <c r="N744" s="2634"/>
      <c r="O744" s="2117"/>
      <c r="P744" s="2117"/>
      <c r="Q744" s="2117"/>
      <c r="BB744" s="413"/>
    </row>
    <row r="745" s="236" customFormat="true" ht="25.15" customHeight="true" x14ac:dyDescent="0.2">
      <c r="A745" s="413"/>
      <c r="B745" s="413"/>
      <c r="C745" s="2640"/>
      <c r="D745" s="2634"/>
      <c r="E745" s="2117"/>
      <c r="F745" s="2117"/>
      <c r="G745" s="2117"/>
      <c r="H745" s="2634"/>
      <c r="I745" s="2634"/>
      <c r="J745" s="2117"/>
      <c r="K745" s="2117"/>
      <c r="L745" s="2117"/>
      <c r="M745" s="2634"/>
      <c r="N745" s="2634"/>
      <c r="O745" s="2117"/>
      <c r="P745" s="2117"/>
      <c r="Q745" s="2117"/>
      <c r="BB745" s="413"/>
    </row>
    <row r="746" s="236" customFormat="true" ht="25.15" customHeight="true" x14ac:dyDescent="0.2">
      <c r="A746" s="413"/>
      <c r="B746" s="413"/>
      <c r="C746" s="2640"/>
      <c r="D746" s="2634"/>
      <c r="E746" s="2117"/>
      <c r="F746" s="2117"/>
      <c r="G746" s="2117"/>
      <c r="H746" s="2634"/>
      <c r="I746" s="2634"/>
      <c r="J746" s="2117"/>
      <c r="K746" s="2117"/>
      <c r="L746" s="2117"/>
      <c r="M746" s="2634"/>
      <c r="N746" s="2634"/>
      <c r="O746" s="2117"/>
      <c r="P746" s="2117"/>
      <c r="Q746" s="2117"/>
      <c r="BB746" s="413"/>
    </row>
    <row r="747" s="236" customFormat="true" ht="25.15" customHeight="true" x14ac:dyDescent="0.2">
      <c r="A747" s="413"/>
      <c r="B747" s="413"/>
      <c r="C747" s="2640"/>
      <c r="D747" s="2634"/>
      <c r="E747" s="2117"/>
      <c r="F747" s="2117"/>
      <c r="G747" s="2117"/>
      <c r="H747" s="2634"/>
      <c r="I747" s="2634"/>
      <c r="J747" s="2117"/>
      <c r="K747" s="2117"/>
      <c r="L747" s="2117"/>
      <c r="M747" s="2634"/>
      <c r="N747" s="2634"/>
      <c r="O747" s="2117"/>
      <c r="P747" s="2117"/>
      <c r="Q747" s="2117"/>
      <c r="BB747" s="413"/>
    </row>
    <row r="748" s="236" customFormat="true" ht="25.15" customHeight="true" x14ac:dyDescent="0.2">
      <c r="A748" s="413"/>
      <c r="B748" s="413"/>
      <c r="C748" s="2640"/>
      <c r="D748" s="2634"/>
      <c r="E748" s="2117"/>
      <c r="F748" s="2117"/>
      <c r="G748" s="2117"/>
      <c r="H748" s="2634"/>
      <c r="I748" s="2634"/>
      <c r="J748" s="2117"/>
      <c r="K748" s="2117"/>
      <c r="L748" s="2117"/>
      <c r="M748" s="2634"/>
      <c r="N748" s="2634"/>
      <c r="O748" s="2117"/>
      <c r="P748" s="2117"/>
      <c r="Q748" s="2117"/>
      <c r="BB748" s="413"/>
    </row>
    <row r="749" s="236" customFormat="true" ht="25.15" customHeight="true" x14ac:dyDescent="0.2">
      <c r="A749" s="413"/>
      <c r="B749" s="413"/>
      <c r="C749" s="2640"/>
      <c r="D749" s="2634"/>
      <c r="E749" s="2117"/>
      <c r="F749" s="2117"/>
      <c r="G749" s="2117"/>
      <c r="H749" s="2634"/>
      <c r="I749" s="2634"/>
      <c r="J749" s="2117"/>
      <c r="K749" s="2117"/>
      <c r="L749" s="2117"/>
      <c r="M749" s="2634"/>
      <c r="N749" s="2634"/>
      <c r="O749" s="2117"/>
      <c r="P749" s="2117"/>
      <c r="Q749" s="2117"/>
      <c r="BB749" s="413"/>
    </row>
    <row r="750" s="236" customFormat="true" ht="25.15" customHeight="true" x14ac:dyDescent="0.2">
      <c r="A750" s="413"/>
      <c r="B750" s="413"/>
      <c r="C750" s="2640"/>
      <c r="D750" s="2634"/>
      <c r="E750" s="2117"/>
      <c r="F750" s="2117"/>
      <c r="G750" s="2117"/>
      <c r="H750" s="2634"/>
      <c r="I750" s="2634"/>
      <c r="J750" s="2117"/>
      <c r="K750" s="2117"/>
      <c r="L750" s="2117"/>
      <c r="M750" s="2634"/>
      <c r="N750" s="2634"/>
      <c r="O750" s="2117"/>
      <c r="P750" s="2117"/>
      <c r="Q750" s="2117"/>
      <c r="BB750" s="413"/>
    </row>
    <row r="751" s="236" customFormat="true" ht="25.15" customHeight="true" x14ac:dyDescent="0.2">
      <c r="A751" s="413"/>
      <c r="B751" s="413"/>
      <c r="C751" s="2640"/>
      <c r="D751" s="2634"/>
      <c r="E751" s="2117"/>
      <c r="F751" s="2117"/>
      <c r="G751" s="2117"/>
      <c r="H751" s="2634"/>
      <c r="I751" s="2634"/>
      <c r="J751" s="2117"/>
      <c r="K751" s="2117"/>
      <c r="L751" s="2117"/>
      <c r="M751" s="2634"/>
      <c r="N751" s="2634"/>
      <c r="O751" s="2117"/>
      <c r="P751" s="2117"/>
      <c r="Q751" s="2117"/>
      <c r="BB751" s="413"/>
    </row>
    <row r="752" s="236" customFormat="true" ht="25.15" customHeight="true" x14ac:dyDescent="0.2">
      <c r="A752" s="413"/>
      <c r="B752" s="413"/>
      <c r="C752" s="2640"/>
      <c r="D752" s="2634"/>
      <c r="E752" s="2117"/>
      <c r="F752" s="2117"/>
      <c r="G752" s="2117"/>
      <c r="H752" s="2634"/>
      <c r="I752" s="2634"/>
      <c r="J752" s="2117"/>
      <c r="K752" s="2117"/>
      <c r="L752" s="2117"/>
      <c r="M752" s="2634"/>
      <c r="N752" s="2634"/>
      <c r="O752" s="2117"/>
      <c r="P752" s="2117"/>
      <c r="Q752" s="2117"/>
      <c r="BB752" s="413"/>
    </row>
    <row r="753" s="236" customFormat="true" ht="25.15" customHeight="true" x14ac:dyDescent="0.2">
      <c r="A753" s="413"/>
      <c r="B753" s="413"/>
      <c r="C753" s="2640"/>
      <c r="D753" s="2634"/>
      <c r="E753" s="2117"/>
      <c r="F753" s="2117"/>
      <c r="G753" s="2117"/>
      <c r="H753" s="2634"/>
      <c r="I753" s="2634"/>
      <c r="J753" s="2117"/>
      <c r="K753" s="2117"/>
      <c r="L753" s="2117"/>
      <c r="M753" s="2634"/>
      <c r="N753" s="2634"/>
      <c r="O753" s="2117"/>
      <c r="P753" s="2117"/>
      <c r="Q753" s="2117"/>
      <c r="BB753" s="413"/>
    </row>
    <row r="754" s="236" customFormat="true" ht="25.15" customHeight="true" x14ac:dyDescent="0.2">
      <c r="A754" s="413"/>
      <c r="B754" s="413"/>
      <c r="C754" s="2640"/>
      <c r="D754" s="2634"/>
      <c r="E754" s="2117"/>
      <c r="F754" s="2117"/>
      <c r="G754" s="2117"/>
      <c r="H754" s="2634"/>
      <c r="I754" s="2634"/>
      <c r="J754" s="2117"/>
      <c r="K754" s="2117"/>
      <c r="L754" s="2117"/>
      <c r="M754" s="2634"/>
      <c r="N754" s="2634"/>
      <c r="O754" s="2117"/>
      <c r="P754" s="2117"/>
      <c r="Q754" s="2117"/>
      <c r="BB754" s="413"/>
    </row>
    <row r="755" s="236" customFormat="true" ht="25.15" customHeight="true" x14ac:dyDescent="0.2">
      <c r="A755" s="413"/>
      <c r="B755" s="413"/>
      <c r="C755" s="2640"/>
      <c r="D755" s="2634"/>
      <c r="E755" s="2117"/>
      <c r="F755" s="2117"/>
      <c r="G755" s="2117"/>
      <c r="H755" s="2634"/>
      <c r="I755" s="2634"/>
      <c r="J755" s="2117"/>
      <c r="K755" s="2117"/>
      <c r="L755" s="2117"/>
      <c r="M755" s="2634"/>
      <c r="N755" s="2634"/>
      <c r="O755" s="2117"/>
      <c r="P755" s="2117"/>
      <c r="Q755" s="2117"/>
      <c r="BB755" s="413"/>
    </row>
    <row r="756" s="236" customFormat="true" ht="25.15" customHeight="true" x14ac:dyDescent="0.2">
      <c r="A756" s="413"/>
      <c r="B756" s="413"/>
      <c r="C756" s="2640"/>
      <c r="D756" s="2634"/>
      <c r="E756" s="2117"/>
      <c r="F756" s="2117"/>
      <c r="G756" s="2117"/>
      <c r="H756" s="2634"/>
      <c r="I756" s="2634"/>
      <c r="J756" s="2117"/>
      <c r="K756" s="2117"/>
      <c r="L756" s="2117"/>
      <c r="M756" s="2634"/>
      <c r="N756" s="2634"/>
      <c r="O756" s="2117"/>
      <c r="P756" s="2117"/>
      <c r="Q756" s="2117"/>
      <c r="BB756" s="413"/>
    </row>
    <row r="757" s="236" customFormat="true" ht="25.15" customHeight="true" x14ac:dyDescent="0.2">
      <c r="A757" s="413"/>
      <c r="B757" s="413"/>
      <c r="C757" s="2640"/>
      <c r="D757" s="2634"/>
      <c r="E757" s="2117"/>
      <c r="F757" s="2117"/>
      <c r="G757" s="2117"/>
      <c r="H757" s="2634"/>
      <c r="I757" s="2634"/>
      <c r="J757" s="2117"/>
      <c r="K757" s="2117"/>
      <c r="L757" s="2117"/>
      <c r="M757" s="2634"/>
      <c r="N757" s="2634"/>
      <c r="O757" s="2117"/>
      <c r="P757" s="2117"/>
      <c r="Q757" s="2117"/>
      <c r="BB757" s="413"/>
    </row>
    <row r="758" s="236" customFormat="true" ht="25.15" customHeight="true" x14ac:dyDescent="0.2">
      <c r="A758" s="413"/>
      <c r="B758" s="413"/>
      <c r="C758" s="2640"/>
      <c r="D758" s="2634"/>
      <c r="E758" s="2117"/>
      <c r="F758" s="2117"/>
      <c r="G758" s="2117"/>
      <c r="H758" s="2634"/>
      <c r="I758" s="2634"/>
      <c r="J758" s="2117"/>
      <c r="K758" s="2117"/>
      <c r="L758" s="2117"/>
      <c r="M758" s="2634"/>
      <c r="N758" s="2634"/>
      <c r="O758" s="2117"/>
      <c r="P758" s="2117"/>
      <c r="Q758" s="2117"/>
      <c r="BB758" s="413"/>
    </row>
    <row r="759" s="236" customFormat="true" ht="25.15" customHeight="true" x14ac:dyDescent="0.2">
      <c r="A759" s="413"/>
      <c r="B759" s="413"/>
      <c r="C759" s="2640"/>
      <c r="D759" s="2634"/>
      <c r="E759" s="2117"/>
      <c r="F759" s="2117"/>
      <c r="G759" s="2117"/>
      <c r="H759" s="2634"/>
      <c r="I759" s="2634"/>
      <c r="J759" s="2117"/>
      <c r="K759" s="2117"/>
      <c r="L759" s="2117"/>
      <c r="M759" s="2634"/>
      <c r="N759" s="2634"/>
      <c r="O759" s="2117"/>
      <c r="P759" s="2117"/>
      <c r="Q759" s="2117"/>
      <c r="BB759" s="413"/>
    </row>
    <row r="760" s="236" customFormat="true" ht="25.15" customHeight="true" x14ac:dyDescent="0.2">
      <c r="A760" s="413"/>
      <c r="B760" s="413"/>
      <c r="C760" s="2640"/>
      <c r="D760" s="2634"/>
      <c r="E760" s="2117"/>
      <c r="F760" s="2117"/>
      <c r="G760" s="2117"/>
      <c r="H760" s="2634"/>
      <c r="I760" s="2634"/>
      <c r="J760" s="2117"/>
      <c r="K760" s="2117"/>
      <c r="L760" s="2117"/>
      <c r="M760" s="2634"/>
      <c r="N760" s="2634"/>
      <c r="O760" s="2117"/>
      <c r="P760" s="2117"/>
      <c r="Q760" s="2117"/>
      <c r="BB760" s="413"/>
    </row>
    <row r="761" s="236" customFormat="true" ht="25.15" customHeight="true" x14ac:dyDescent="0.2">
      <c r="A761" s="413"/>
      <c r="B761" s="413"/>
      <c r="C761" s="2640"/>
      <c r="D761" s="2634"/>
      <c r="E761" s="2117"/>
      <c r="F761" s="2117"/>
      <c r="G761" s="2117"/>
      <c r="H761" s="2634"/>
      <c r="I761" s="2634"/>
      <c r="J761" s="2117"/>
      <c r="K761" s="2117"/>
      <c r="L761" s="2117"/>
      <c r="M761" s="2634"/>
      <c r="N761" s="2634"/>
      <c r="O761" s="2117"/>
      <c r="P761" s="2117"/>
      <c r="Q761" s="2117"/>
      <c r="BB761" s="413"/>
    </row>
    <row r="762" s="236" customFormat="true" ht="25.15" customHeight="true" x14ac:dyDescent="0.2">
      <c r="A762" s="413"/>
      <c r="B762" s="413"/>
      <c r="C762" s="2640"/>
      <c r="D762" s="2634"/>
      <c r="E762" s="2117"/>
      <c r="F762" s="2117"/>
      <c r="G762" s="2117"/>
      <c r="H762" s="2634"/>
      <c r="I762" s="2634"/>
      <c r="J762" s="2117"/>
      <c r="K762" s="2117"/>
      <c r="L762" s="2117"/>
      <c r="M762" s="2634"/>
      <c r="N762" s="2634"/>
      <c r="O762" s="2117"/>
      <c r="P762" s="2117"/>
      <c r="Q762" s="2117"/>
      <c r="BB762" s="413"/>
    </row>
    <row r="763" s="236" customFormat="true" ht="25.15" customHeight="true" x14ac:dyDescent="0.2">
      <c r="A763" s="413"/>
      <c r="B763" s="413"/>
      <c r="C763" s="2640"/>
      <c r="D763" s="2634"/>
      <c r="E763" s="2117"/>
      <c r="F763" s="2117"/>
      <c r="G763" s="2117"/>
      <c r="H763" s="2634"/>
      <c r="I763" s="2634"/>
      <c r="J763" s="2117"/>
      <c r="K763" s="2117"/>
      <c r="L763" s="2117"/>
      <c r="M763" s="2634"/>
      <c r="N763" s="2634"/>
      <c r="O763" s="2117"/>
      <c r="P763" s="2117"/>
      <c r="Q763" s="2117"/>
      <c r="BB763" s="413"/>
    </row>
    <row r="764" s="236" customFormat="true" ht="25.15" customHeight="true" x14ac:dyDescent="0.2">
      <c r="A764" s="413"/>
      <c r="B764" s="413"/>
      <c r="C764" s="2640"/>
      <c r="D764" s="2634"/>
      <c r="E764" s="2117"/>
      <c r="F764" s="2117"/>
      <c r="G764" s="2117"/>
      <c r="H764" s="2634"/>
      <c r="I764" s="2634"/>
      <c r="J764" s="2117"/>
      <c r="K764" s="2117"/>
      <c r="L764" s="2117"/>
      <c r="M764" s="2634"/>
      <c r="N764" s="2634"/>
      <c r="O764" s="2117"/>
      <c r="P764" s="2117"/>
      <c r="Q764" s="2117"/>
      <c r="BB764" s="413"/>
    </row>
    <row r="765" s="236" customFormat="true" ht="25.15" customHeight="true" x14ac:dyDescent="0.2">
      <c r="A765" s="413"/>
      <c r="B765" s="413"/>
      <c r="C765" s="2640"/>
      <c r="D765" s="2634"/>
      <c r="E765" s="2117"/>
      <c r="F765" s="2117"/>
      <c r="G765" s="2117"/>
      <c r="H765" s="2634"/>
      <c r="I765" s="2634"/>
      <c r="J765" s="2117"/>
      <c r="K765" s="2117"/>
      <c r="L765" s="2117"/>
      <c r="M765" s="2634"/>
      <c r="N765" s="2634"/>
      <c r="O765" s="2117"/>
      <c r="P765" s="2117"/>
      <c r="Q765" s="2117"/>
      <c r="BB765" s="413"/>
    </row>
    <row r="766" s="236" customFormat="true" ht="25.15" customHeight="true" x14ac:dyDescent="0.2">
      <c r="A766" s="413"/>
      <c r="B766" s="413"/>
      <c r="C766" s="2640"/>
      <c r="D766" s="2634"/>
      <c r="E766" s="2117"/>
      <c r="F766" s="2117"/>
      <c r="G766" s="2117"/>
      <c r="H766" s="2634"/>
      <c r="I766" s="2634"/>
      <c r="J766" s="2117"/>
      <c r="K766" s="2117"/>
      <c r="L766" s="2117"/>
      <c r="M766" s="2634"/>
      <c r="N766" s="2634"/>
      <c r="O766" s="2117"/>
      <c r="P766" s="2117"/>
      <c r="Q766" s="2117"/>
      <c r="BB766" s="413"/>
    </row>
    <row r="767" s="236" customFormat="true" ht="25.15" customHeight="true" x14ac:dyDescent="0.2">
      <c r="A767" s="413"/>
      <c r="B767" s="413"/>
      <c r="C767" s="2640"/>
      <c r="D767" s="2634"/>
      <c r="E767" s="2117"/>
      <c r="F767" s="2117"/>
      <c r="G767" s="2117"/>
      <c r="H767" s="2634"/>
      <c r="I767" s="2634"/>
      <c r="J767" s="2117"/>
      <c r="K767" s="2117"/>
      <c r="L767" s="2117"/>
      <c r="M767" s="2634"/>
      <c r="N767" s="2634"/>
      <c r="O767" s="2117"/>
      <c r="P767" s="2117"/>
      <c r="Q767" s="2117"/>
      <c r="BB767" s="413"/>
    </row>
    <row r="768" s="234" customFormat="true" ht="25.15" customHeight="true" x14ac:dyDescent="0.2">
      <c r="A768" s="414"/>
      <c r="B768" s="414"/>
      <c r="C768" s="2640"/>
      <c r="D768" s="2634"/>
      <c r="E768" s="2117"/>
      <c r="F768" s="2117"/>
      <c r="G768" s="2117"/>
      <c r="H768" s="2634"/>
      <c r="I768" s="2634"/>
      <c r="J768" s="2117"/>
      <c r="K768" s="2117"/>
      <c r="L768" s="2117"/>
      <c r="M768" s="2634"/>
      <c r="N768" s="2634"/>
      <c r="O768" s="2117"/>
      <c r="P768" s="2117"/>
      <c r="Q768" s="2117"/>
      <c r="BB768" s="414"/>
    </row>
    <row r="769" s="234" customFormat="true" ht="25.15" customHeight="true" x14ac:dyDescent="0.2">
      <c r="A769" s="414"/>
      <c r="B769" s="414"/>
      <c r="C769" s="2640"/>
      <c r="D769" s="2634"/>
      <c r="E769" s="2117"/>
      <c r="F769" s="2117"/>
      <c r="G769" s="2117"/>
      <c r="H769" s="2634"/>
      <c r="I769" s="2634"/>
      <c r="J769" s="2117"/>
      <c r="K769" s="2117"/>
      <c r="L769" s="2117"/>
      <c r="M769" s="2634"/>
      <c r="N769" s="2634"/>
      <c r="O769" s="2117"/>
      <c r="P769" s="2117"/>
      <c r="Q769" s="2117"/>
      <c r="BB769" s="414"/>
    </row>
    <row r="770" s="234" customFormat="true" ht="25.15" customHeight="true" x14ac:dyDescent="0.2">
      <c r="A770" s="414"/>
      <c r="B770" s="414"/>
      <c r="C770" s="2640"/>
      <c r="D770" s="2634"/>
      <c r="E770" s="2117"/>
      <c r="F770" s="2117"/>
      <c r="G770" s="2117"/>
      <c r="H770" s="2634"/>
      <c r="I770" s="2634"/>
      <c r="J770" s="2117"/>
      <c r="K770" s="2117"/>
      <c r="L770" s="2117"/>
      <c r="M770" s="2634"/>
      <c r="N770" s="2634"/>
      <c r="O770" s="2117"/>
      <c r="P770" s="2117"/>
      <c r="Q770" s="2117"/>
      <c r="BB770" s="414"/>
    </row>
    <row r="771" s="234" customFormat="true" ht="25.15" customHeight="true" x14ac:dyDescent="0.2">
      <c r="A771" s="414"/>
      <c r="B771" s="414"/>
      <c r="C771" s="2640"/>
      <c r="D771" s="2634"/>
      <c r="E771" s="2117"/>
      <c r="F771" s="2117"/>
      <c r="G771" s="2117"/>
      <c r="H771" s="2634"/>
      <c r="I771" s="2634"/>
      <c r="J771" s="2117"/>
      <c r="K771" s="2117"/>
      <c r="L771" s="2117"/>
      <c r="M771" s="2634"/>
      <c r="N771" s="2634"/>
      <c r="O771" s="2117"/>
      <c r="P771" s="2117"/>
      <c r="Q771" s="2117"/>
      <c r="BB771" s="414"/>
    </row>
    <row r="772" s="234" customFormat="true" ht="25.15" customHeight="true" x14ac:dyDescent="0.2">
      <c r="A772" s="414"/>
      <c r="B772" s="414"/>
      <c r="C772" s="2640"/>
      <c r="D772" s="2634"/>
      <c r="E772" s="2117"/>
      <c r="F772" s="2117"/>
      <c r="G772" s="2117"/>
      <c r="H772" s="2634"/>
      <c r="I772" s="2634"/>
      <c r="J772" s="2117"/>
      <c r="K772" s="2117"/>
      <c r="L772" s="2117"/>
      <c r="M772" s="2634"/>
      <c r="N772" s="2634"/>
      <c r="O772" s="2117"/>
      <c r="P772" s="2117"/>
      <c r="Q772" s="2117"/>
      <c r="BB772" s="414"/>
    </row>
    <row r="773" s="234" customFormat="true" ht="25.15" customHeight="true" x14ac:dyDescent="0.2">
      <c r="A773" s="414"/>
      <c r="B773" s="414"/>
      <c r="C773" s="2640"/>
      <c r="D773" s="2634"/>
      <c r="E773" s="2117"/>
      <c r="F773" s="2117"/>
      <c r="G773" s="2117"/>
      <c r="H773" s="2634"/>
      <c r="I773" s="2634"/>
      <c r="J773" s="2117"/>
      <c r="K773" s="2117"/>
      <c r="L773" s="2117"/>
      <c r="M773" s="2634"/>
      <c r="N773" s="2634"/>
      <c r="O773" s="2117"/>
      <c r="P773" s="2117"/>
      <c r="Q773" s="2117"/>
      <c r="BB773" s="414"/>
    </row>
    <row r="774" s="234" customFormat="true" ht="25.15" customHeight="true" x14ac:dyDescent="0.2">
      <c r="A774" s="414"/>
      <c r="B774" s="414"/>
      <c r="C774" s="2640"/>
      <c r="D774" s="2634"/>
      <c r="E774" s="2117"/>
      <c r="F774" s="2117"/>
      <c r="G774" s="2117"/>
      <c r="H774" s="2634"/>
      <c r="I774" s="2634"/>
      <c r="J774" s="2117"/>
      <c r="K774" s="2117"/>
      <c r="L774" s="2117"/>
      <c r="M774" s="2634"/>
      <c r="N774" s="2634"/>
      <c r="O774" s="2117"/>
      <c r="P774" s="2117"/>
      <c r="Q774" s="2117"/>
      <c r="BB774" s="414"/>
    </row>
    <row r="775" s="234" customFormat="true" ht="25.15" customHeight="true" x14ac:dyDescent="0.2">
      <c r="A775" s="414"/>
      <c r="B775" s="414"/>
      <c r="C775" s="2640"/>
      <c r="D775" s="2634"/>
      <c r="E775" s="2117"/>
      <c r="F775" s="2117"/>
      <c r="G775" s="2117"/>
      <c r="H775" s="2634"/>
      <c r="I775" s="2634"/>
      <c r="J775" s="2117"/>
      <c r="K775" s="2117"/>
      <c r="L775" s="2117"/>
      <c r="M775" s="2634"/>
      <c r="N775" s="2634"/>
      <c r="O775" s="2117"/>
      <c r="P775" s="2117"/>
      <c r="Q775" s="2117"/>
      <c r="BB775" s="414"/>
    </row>
    <row r="776" s="234" customFormat="true" ht="25.15" customHeight="true" x14ac:dyDescent="0.2">
      <c r="A776" s="414"/>
      <c r="B776" s="414"/>
      <c r="C776" s="2640"/>
      <c r="D776" s="2634"/>
      <c r="E776" s="2117"/>
      <c r="F776" s="2117"/>
      <c r="G776" s="2117"/>
      <c r="H776" s="2634"/>
      <c r="I776" s="2634"/>
      <c r="J776" s="2117"/>
      <c r="K776" s="2117"/>
      <c r="L776" s="2117"/>
      <c r="M776" s="2634"/>
      <c r="N776" s="2634"/>
      <c r="O776" s="2117"/>
      <c r="P776" s="2117"/>
      <c r="Q776" s="2117"/>
      <c r="BB776" s="414"/>
    </row>
    <row r="777" s="234" customFormat="true" ht="25.15" customHeight="true" x14ac:dyDescent="0.2">
      <c r="A777" s="414"/>
      <c r="B777" s="414"/>
      <c r="C777" s="2640"/>
      <c r="D777" s="2634"/>
      <c r="E777" s="2117"/>
      <c r="F777" s="2117"/>
      <c r="G777" s="2117"/>
      <c r="H777" s="2634"/>
      <c r="I777" s="2634"/>
      <c r="J777" s="2117"/>
      <c r="K777" s="2117"/>
      <c r="L777" s="2117"/>
      <c r="M777" s="2634"/>
      <c r="N777" s="2634"/>
      <c r="O777" s="2117"/>
      <c r="P777" s="2117"/>
      <c r="Q777" s="2117"/>
      <c r="BB777" s="414"/>
    </row>
    <row r="778" s="234" customFormat="true" ht="25.15" customHeight="true" x14ac:dyDescent="0.2">
      <c r="A778" s="414"/>
      <c r="B778" s="414"/>
      <c r="C778" s="2640"/>
      <c r="D778" s="2634"/>
      <c r="E778" s="2117"/>
      <c r="F778" s="2117"/>
      <c r="G778" s="2117"/>
      <c r="H778" s="2634"/>
      <c r="I778" s="2634"/>
      <c r="J778" s="2117"/>
      <c r="K778" s="2117"/>
      <c r="L778" s="2117"/>
      <c r="M778" s="2634"/>
      <c r="N778" s="2634"/>
      <c r="O778" s="2117"/>
      <c r="P778" s="2117"/>
      <c r="Q778" s="2117"/>
      <c r="BB778" s="414"/>
    </row>
    <row r="779" s="234" customFormat="true" ht="25.15" customHeight="true" x14ac:dyDescent="0.2">
      <c r="A779" s="414"/>
      <c r="B779" s="414"/>
      <c r="C779" s="2640"/>
      <c r="D779" s="2634"/>
      <c r="E779" s="2117"/>
      <c r="F779" s="2117"/>
      <c r="G779" s="2117"/>
      <c r="H779" s="2634"/>
      <c r="I779" s="2634"/>
      <c r="J779" s="2117"/>
      <c r="K779" s="2117"/>
      <c r="L779" s="2117"/>
      <c r="M779" s="2634"/>
      <c r="N779" s="2634"/>
      <c r="O779" s="2117"/>
      <c r="P779" s="2117"/>
      <c r="Q779" s="2117"/>
      <c r="BB779" s="414"/>
    </row>
    <row r="780" s="234" customFormat="true" ht="25.15" customHeight="true" x14ac:dyDescent="0.2">
      <c r="A780" s="414"/>
      <c r="B780" s="414"/>
      <c r="C780" s="2640"/>
      <c r="D780" s="2634"/>
      <c r="E780" s="2117"/>
      <c r="F780" s="2117"/>
      <c r="G780" s="2117"/>
      <c r="H780" s="2634"/>
      <c r="I780" s="2634"/>
      <c r="J780" s="2117"/>
      <c r="K780" s="2117"/>
      <c r="L780" s="2117"/>
      <c r="M780" s="2634"/>
      <c r="N780" s="2634"/>
      <c r="O780" s="2117"/>
      <c r="P780" s="2117"/>
      <c r="Q780" s="2117"/>
      <c r="BB780" s="414"/>
    </row>
    <row r="781" s="234" customFormat="true" ht="25.15" customHeight="true" x14ac:dyDescent="0.2">
      <c r="A781" s="414"/>
      <c r="B781" s="414"/>
      <c r="C781" s="2640"/>
      <c r="D781" s="2634"/>
      <c r="E781" s="2117"/>
      <c r="F781" s="2117"/>
      <c r="G781" s="2117"/>
      <c r="H781" s="2634"/>
      <c r="I781" s="2634"/>
      <c r="J781" s="2117"/>
      <c r="K781" s="2117"/>
      <c r="L781" s="2117"/>
      <c r="M781" s="2634"/>
      <c r="N781" s="2634"/>
      <c r="O781" s="2117"/>
      <c r="P781" s="2117"/>
      <c r="Q781" s="2117"/>
      <c r="BB781" s="414"/>
    </row>
    <row r="782" s="234" customFormat="true" ht="25.15" customHeight="true" x14ac:dyDescent="0.2">
      <c r="A782" s="414"/>
      <c r="B782" s="414"/>
      <c r="C782" s="2640"/>
      <c r="D782" s="2634"/>
      <c r="E782" s="2117"/>
      <c r="F782" s="2117"/>
      <c r="G782" s="2117"/>
      <c r="H782" s="2634"/>
      <c r="I782" s="2634"/>
      <c r="J782" s="2117"/>
      <c r="K782" s="2117"/>
      <c r="L782" s="2117"/>
      <c r="M782" s="2634"/>
      <c r="N782" s="2634"/>
      <c r="O782" s="2117"/>
      <c r="P782" s="2117"/>
      <c r="Q782" s="2117"/>
      <c r="BB782" s="414"/>
    </row>
    <row r="783" s="234" customFormat="true" ht="25.15" customHeight="true" x14ac:dyDescent="0.2">
      <c r="A783" s="414"/>
      <c r="B783" s="414"/>
      <c r="C783" s="2640"/>
      <c r="D783" s="2634"/>
      <c r="E783" s="2117"/>
      <c r="F783" s="2117"/>
      <c r="G783" s="2117"/>
      <c r="H783" s="2634"/>
      <c r="I783" s="2634"/>
      <c r="J783" s="2117"/>
      <c r="K783" s="2117"/>
      <c r="L783" s="2117"/>
      <c r="M783" s="2634"/>
      <c r="N783" s="2634"/>
      <c r="O783" s="2117"/>
      <c r="P783" s="2117"/>
      <c r="Q783" s="2117"/>
      <c r="BB783" s="414"/>
    </row>
    <row r="784" s="234" customFormat="true" ht="25.15" customHeight="true" x14ac:dyDescent="0.2">
      <c r="A784" s="414"/>
      <c r="B784" s="414"/>
      <c r="C784" s="2640"/>
      <c r="D784" s="2634"/>
      <c r="E784" s="2117"/>
      <c r="F784" s="2117"/>
      <c r="G784" s="2117"/>
      <c r="H784" s="2634"/>
      <c r="I784" s="2634"/>
      <c r="J784" s="2117"/>
      <c r="K784" s="2117"/>
      <c r="L784" s="2117"/>
      <c r="M784" s="2634"/>
      <c r="N784" s="2634"/>
      <c r="O784" s="2117"/>
      <c r="P784" s="2117"/>
      <c r="Q784" s="2117"/>
      <c r="BB784" s="414"/>
    </row>
    <row r="785" s="234" customFormat="true" ht="25.15" customHeight="true" x14ac:dyDescent="0.2">
      <c r="A785" s="414"/>
      <c r="B785" s="414"/>
      <c r="C785" s="2640"/>
      <c r="D785" s="2634"/>
      <c r="E785" s="2117"/>
      <c r="F785" s="2117"/>
      <c r="G785" s="2117"/>
      <c r="H785" s="2634"/>
      <c r="I785" s="2634"/>
      <c r="J785" s="2117"/>
      <c r="K785" s="2117"/>
      <c r="L785" s="2117"/>
      <c r="M785" s="2634"/>
      <c r="N785" s="2634"/>
      <c r="O785" s="2117"/>
      <c r="P785" s="2117"/>
      <c r="Q785" s="2117"/>
      <c r="BB785" s="414"/>
    </row>
    <row r="786" s="234" customFormat="true" ht="25.15" customHeight="true" x14ac:dyDescent="0.2">
      <c r="A786" s="414"/>
      <c r="B786" s="414"/>
      <c r="C786" s="2640"/>
      <c r="D786" s="2634"/>
      <c r="E786" s="2117"/>
      <c r="F786" s="2117"/>
      <c r="G786" s="2117"/>
      <c r="H786" s="2634"/>
      <c r="I786" s="2634"/>
      <c r="J786" s="2117"/>
      <c r="K786" s="2117"/>
      <c r="L786" s="2117"/>
      <c r="M786" s="2634"/>
      <c r="N786" s="2634"/>
      <c r="O786" s="2117"/>
      <c r="P786" s="2117"/>
      <c r="Q786" s="2117"/>
      <c r="BB786" s="414"/>
    </row>
    <row r="787" s="234" customFormat="true" ht="25.15" customHeight="true" x14ac:dyDescent="0.2">
      <c r="A787" s="414"/>
      <c r="B787" s="414"/>
      <c r="C787" s="2640"/>
      <c r="D787" s="2634"/>
      <c r="E787" s="2117"/>
      <c r="F787" s="2117"/>
      <c r="G787" s="2117"/>
      <c r="H787" s="2634"/>
      <c r="I787" s="2634"/>
      <c r="J787" s="2117"/>
      <c r="K787" s="2117"/>
      <c r="L787" s="2117"/>
      <c r="M787" s="2634"/>
      <c r="N787" s="2634"/>
      <c r="O787" s="2117"/>
      <c r="P787" s="2117"/>
      <c r="Q787" s="2117"/>
      <c r="BB787" s="414"/>
    </row>
    <row r="788" s="234" customFormat="true" ht="25.15" customHeight="true" x14ac:dyDescent="0.2">
      <c r="A788" s="414"/>
      <c r="B788" s="414"/>
      <c r="C788" s="2640"/>
      <c r="D788" s="2634"/>
      <c r="E788" s="2117"/>
      <c r="F788" s="2117"/>
      <c r="G788" s="2117"/>
      <c r="H788" s="2634"/>
      <c r="I788" s="2634"/>
      <c r="J788" s="2117"/>
      <c r="K788" s="2117"/>
      <c r="L788" s="2117"/>
      <c r="M788" s="2634"/>
      <c r="N788" s="2634"/>
      <c r="O788" s="2117"/>
      <c r="P788" s="2117"/>
      <c r="Q788" s="2117"/>
      <c r="BB788" s="414"/>
    </row>
    <row r="789" s="234" customFormat="true" ht="25.15" customHeight="true" x14ac:dyDescent="0.2">
      <c r="A789" s="414"/>
      <c r="B789" s="414"/>
      <c r="C789" s="2640"/>
      <c r="D789" s="2634"/>
      <c r="E789" s="2117"/>
      <c r="F789" s="2117"/>
      <c r="G789" s="2117"/>
      <c r="H789" s="2634"/>
      <c r="I789" s="2634"/>
      <c r="J789" s="2117"/>
      <c r="K789" s="2117"/>
      <c r="L789" s="2117"/>
      <c r="M789" s="2634"/>
      <c r="N789" s="2634"/>
      <c r="O789" s="2117"/>
      <c r="P789" s="2117"/>
      <c r="Q789" s="2117"/>
      <c r="BB789" s="414"/>
    </row>
    <row r="790" s="234" customFormat="true" ht="25.15" customHeight="true" x14ac:dyDescent="0.2">
      <c r="A790" s="414"/>
      <c r="B790" s="414"/>
      <c r="C790" s="2640"/>
      <c r="D790" s="2634"/>
      <c r="E790" s="2117"/>
      <c r="F790" s="2117"/>
      <c r="G790" s="2117"/>
      <c r="H790" s="2634"/>
      <c r="I790" s="2634"/>
      <c r="J790" s="2117"/>
      <c r="K790" s="2117"/>
      <c r="L790" s="2117"/>
      <c r="M790" s="2634"/>
      <c r="N790" s="2634"/>
      <c r="O790" s="2117"/>
      <c r="P790" s="2117"/>
      <c r="Q790" s="2117"/>
      <c r="BB790" s="414"/>
    </row>
    <row r="791" s="234" customFormat="true" ht="25.15" customHeight="true" x14ac:dyDescent="0.2">
      <c r="A791" s="414"/>
      <c r="B791" s="414"/>
      <c r="C791" s="2640"/>
      <c r="D791" s="2634"/>
      <c r="E791" s="2117"/>
      <c r="F791" s="2117"/>
      <c r="G791" s="2117"/>
      <c r="H791" s="2634"/>
      <c r="I791" s="2634"/>
      <c r="J791" s="2117"/>
      <c r="K791" s="2117"/>
      <c r="L791" s="2117"/>
      <c r="M791" s="2634"/>
      <c r="N791" s="2634"/>
      <c r="O791" s="2117"/>
      <c r="P791" s="2117"/>
      <c r="Q791" s="2117"/>
      <c r="BB791" s="414"/>
    </row>
    <row r="792" s="234" customFormat="true" ht="25.15" customHeight="true" x14ac:dyDescent="0.2">
      <c r="A792" s="414"/>
      <c r="B792" s="414"/>
      <c r="C792" s="2640"/>
      <c r="D792" s="2634"/>
      <c r="E792" s="2117"/>
      <c r="F792" s="2117"/>
      <c r="G792" s="2117"/>
      <c r="H792" s="2634"/>
      <c r="I792" s="2634"/>
      <c r="J792" s="2117"/>
      <c r="K792" s="2117"/>
      <c r="L792" s="2117"/>
      <c r="M792" s="2634"/>
      <c r="N792" s="2634"/>
      <c r="O792" s="2117"/>
      <c r="P792" s="2117"/>
      <c r="Q792" s="2117"/>
      <c r="BB792" s="414"/>
    </row>
    <row r="793" s="234" customFormat="true" ht="25.15" customHeight="true" x14ac:dyDescent="0.2">
      <c r="A793" s="414"/>
      <c r="B793" s="414"/>
      <c r="C793" s="2640"/>
      <c r="D793" s="2634"/>
      <c r="E793" s="2117"/>
      <c r="F793" s="2117"/>
      <c r="G793" s="2117"/>
      <c r="H793" s="2634"/>
      <c r="I793" s="2634"/>
      <c r="J793" s="2117"/>
      <c r="K793" s="2117"/>
      <c r="L793" s="2117"/>
      <c r="M793" s="2634"/>
      <c r="N793" s="2634"/>
      <c r="O793" s="2117"/>
      <c r="P793" s="2117"/>
      <c r="Q793" s="2117"/>
      <c r="BB793" s="414"/>
    </row>
    <row r="794" s="234" customFormat="true" ht="25.15" customHeight="true" x14ac:dyDescent="0.2">
      <c r="A794" s="414"/>
      <c r="B794" s="414"/>
      <c r="C794" s="2640"/>
      <c r="D794" s="2634"/>
      <c r="E794" s="2117"/>
      <c r="F794" s="2117"/>
      <c r="G794" s="2117"/>
      <c r="H794" s="2634"/>
      <c r="I794" s="2634"/>
      <c r="J794" s="2117"/>
      <c r="K794" s="2117"/>
      <c r="L794" s="2117"/>
      <c r="M794" s="2634"/>
      <c r="N794" s="2634"/>
      <c r="O794" s="2117"/>
      <c r="P794" s="2117"/>
      <c r="Q794" s="2117"/>
      <c r="BB794" s="414"/>
    </row>
    <row r="795" s="234" customFormat="true" ht="25.15" customHeight="true" x14ac:dyDescent="0.2">
      <c r="A795" s="414"/>
      <c r="B795" s="414"/>
      <c r="C795" s="2640"/>
      <c r="D795" s="2634"/>
      <c r="E795" s="2117"/>
      <c r="F795" s="2117"/>
      <c r="G795" s="2117"/>
      <c r="H795" s="2634"/>
      <c r="I795" s="2634"/>
      <c r="J795" s="2117"/>
      <c r="K795" s="2117"/>
      <c r="L795" s="2117"/>
      <c r="M795" s="2634"/>
      <c r="N795" s="2634"/>
      <c r="O795" s="2117"/>
      <c r="P795" s="2117"/>
      <c r="Q795" s="2117"/>
      <c r="BB795" s="414"/>
    </row>
    <row r="796" s="234" customFormat="true" ht="25.15" customHeight="true" x14ac:dyDescent="0.2">
      <c r="A796" s="414"/>
      <c r="B796" s="414"/>
      <c r="C796" s="2640"/>
      <c r="D796" s="2634"/>
      <c r="E796" s="2117"/>
      <c r="F796" s="2117"/>
      <c r="G796" s="2117"/>
      <c r="H796" s="2634"/>
      <c r="I796" s="2634"/>
      <c r="J796" s="2117"/>
      <c r="K796" s="2117"/>
      <c r="L796" s="2117"/>
      <c r="M796" s="2634"/>
      <c r="N796" s="2634"/>
      <c r="O796" s="2117"/>
      <c r="P796" s="2117"/>
      <c r="Q796" s="2117"/>
      <c r="BB796" s="414"/>
    </row>
    <row r="797" s="234" customFormat="true" ht="25.15" customHeight="true" x14ac:dyDescent="0.2">
      <c r="A797" s="414"/>
      <c r="B797" s="414"/>
      <c r="C797" s="2640"/>
      <c r="D797" s="2634"/>
      <c r="E797" s="2117"/>
      <c r="F797" s="2117"/>
      <c r="G797" s="2117"/>
      <c r="H797" s="2634"/>
      <c r="I797" s="2634"/>
      <c r="J797" s="2117"/>
      <c r="K797" s="2117"/>
      <c r="L797" s="2117"/>
      <c r="M797" s="2634"/>
      <c r="N797" s="2634"/>
      <c r="O797" s="2117"/>
      <c r="P797" s="2117"/>
      <c r="Q797" s="2117"/>
      <c r="BB797" s="414"/>
    </row>
    <row r="798" s="234" customFormat="true" ht="25.15" customHeight="true" x14ac:dyDescent="0.2">
      <c r="A798" s="414"/>
      <c r="B798" s="414"/>
      <c r="C798" s="2640"/>
      <c r="D798" s="2634"/>
      <c r="E798" s="2117"/>
      <c r="F798" s="2117"/>
      <c r="G798" s="2117"/>
      <c r="H798" s="2634"/>
      <c r="I798" s="2634"/>
      <c r="J798" s="2117"/>
      <c r="K798" s="2117"/>
      <c r="L798" s="2117"/>
      <c r="M798" s="2634"/>
      <c r="N798" s="2634"/>
      <c r="O798" s="2117"/>
      <c r="P798" s="2117"/>
      <c r="Q798" s="2117"/>
      <c r="BB798" s="414"/>
    </row>
    <row r="799" s="234" customFormat="true" ht="25.15" customHeight="true" x14ac:dyDescent="0.2">
      <c r="A799" s="414"/>
      <c r="B799" s="414"/>
      <c r="C799" s="2640"/>
      <c r="D799" s="2634"/>
      <c r="E799" s="2117"/>
      <c r="F799" s="2117"/>
      <c r="G799" s="2117"/>
      <c r="H799" s="2634"/>
      <c r="I799" s="2634"/>
      <c r="J799" s="2117"/>
      <c r="K799" s="2117"/>
      <c r="L799" s="2117"/>
      <c r="M799" s="2634"/>
      <c r="N799" s="2634"/>
      <c r="O799" s="2117"/>
      <c r="P799" s="2117"/>
      <c r="Q799" s="2117"/>
      <c r="BB799" s="414"/>
    </row>
    <row r="800" s="234" customFormat="true" ht="25.15" customHeight="true" x14ac:dyDescent="0.2">
      <c r="A800" s="414"/>
      <c r="B800" s="414"/>
      <c r="C800" s="2640"/>
      <c r="D800" s="2634"/>
      <c r="E800" s="2117"/>
      <c r="F800" s="2117"/>
      <c r="G800" s="2117"/>
      <c r="H800" s="2634"/>
      <c r="I800" s="2634"/>
      <c r="J800" s="2117"/>
      <c r="K800" s="2117"/>
      <c r="L800" s="2117"/>
      <c r="M800" s="2634"/>
      <c r="N800" s="2634"/>
      <c r="O800" s="2117"/>
      <c r="P800" s="2117"/>
      <c r="Q800" s="2117"/>
      <c r="BB800" s="414"/>
    </row>
    <row r="801" ht="25.15" customHeight="true" x14ac:dyDescent="0.2">
      <c r="C801" s="2640"/>
      <c r="D801" s="2634"/>
      <c r="E801" s="2117"/>
      <c r="F801" s="2117"/>
      <c r="G801" s="2117"/>
      <c r="H801" s="2634"/>
      <c r="I801" s="2634"/>
      <c r="J801" s="2117"/>
      <c r="K801" s="2117"/>
      <c r="L801" s="2117"/>
      <c r="M801" s="2634"/>
      <c r="N801" s="2634"/>
      <c r="O801" s="2117"/>
      <c r="P801" s="2117"/>
      <c r="Q801" s="2117"/>
    </row>
    <row r="802" ht="25.15" customHeight="true" x14ac:dyDescent="0.2">
      <c r="C802" s="2640"/>
      <c r="D802" s="2634"/>
      <c r="E802" s="2117"/>
      <c r="F802" s="2117"/>
      <c r="G802" s="2117"/>
      <c r="H802" s="2634"/>
      <c r="I802" s="2634"/>
      <c r="J802" s="2117"/>
      <c r="K802" s="2117"/>
      <c r="L802" s="2117"/>
      <c r="M802" s="2634"/>
      <c r="N802" s="2634"/>
      <c r="O802" s="2117"/>
      <c r="P802" s="2117"/>
      <c r="Q802" s="2117"/>
    </row>
    <row r="803" ht="25.15" customHeight="true" x14ac:dyDescent="0.2">
      <c r="C803" s="2640"/>
      <c r="D803" s="2634"/>
      <c r="E803" s="2117"/>
      <c r="F803" s="2117"/>
      <c r="G803" s="2117"/>
      <c r="H803" s="2634"/>
      <c r="I803" s="2634"/>
      <c r="J803" s="2117"/>
      <c r="K803" s="2117"/>
      <c r="L803" s="2117"/>
      <c r="M803" s="2634"/>
      <c r="N803" s="2634"/>
      <c r="O803" s="2117"/>
      <c r="P803" s="2117"/>
      <c r="Q803" s="2117"/>
    </row>
    <row r="804" ht="25.15" customHeight="true" x14ac:dyDescent="0.2">
      <c r="C804" s="2640"/>
      <c r="D804" s="2634"/>
      <c r="E804" s="2117"/>
      <c r="F804" s="2117"/>
      <c r="G804" s="2117"/>
      <c r="H804" s="2634"/>
      <c r="I804" s="2634"/>
      <c r="J804" s="2117"/>
      <c r="K804" s="2117"/>
      <c r="L804" s="2117"/>
      <c r="M804" s="2634"/>
      <c r="N804" s="2634"/>
      <c r="O804" s="2117"/>
      <c r="P804" s="2117"/>
      <c r="Q804" s="2117"/>
    </row>
    <row r="805" ht="25.15" customHeight="true" x14ac:dyDescent="0.2">
      <c r="C805" s="2640"/>
      <c r="D805" s="2634"/>
      <c r="E805" s="2117"/>
      <c r="F805" s="2117"/>
      <c r="G805" s="2117"/>
      <c r="H805" s="2634"/>
      <c r="I805" s="2634"/>
      <c r="J805" s="2117"/>
      <c r="K805" s="2117"/>
      <c r="L805" s="2117"/>
      <c r="M805" s="2634"/>
      <c r="N805" s="2634"/>
      <c r="O805" s="2117"/>
      <c r="P805" s="2117"/>
      <c r="Q805" s="2117"/>
    </row>
    <row r="806" ht="25.15" customHeight="true" x14ac:dyDescent="0.2">
      <c r="C806" s="2640"/>
      <c r="D806" s="2634"/>
      <c r="E806" s="2117"/>
      <c r="F806" s="2117"/>
      <c r="G806" s="2117"/>
      <c r="H806" s="2634"/>
      <c r="I806" s="2634"/>
      <c r="J806" s="2117"/>
      <c r="K806" s="2117"/>
      <c r="L806" s="2117"/>
      <c r="M806" s="2634"/>
      <c r="N806" s="2634"/>
      <c r="O806" s="2117"/>
      <c r="P806" s="2117"/>
      <c r="Q806" s="2117"/>
    </row>
    <row r="807" ht="25.15" customHeight="true" x14ac:dyDescent="0.2">
      <c r="C807" s="2640"/>
      <c r="D807" s="2634"/>
      <c r="E807" s="2117"/>
      <c r="F807" s="2117"/>
      <c r="G807" s="2117"/>
      <c r="H807" s="2634"/>
      <c r="I807" s="2634"/>
      <c r="J807" s="2117"/>
      <c r="K807" s="2117"/>
      <c r="L807" s="2117"/>
      <c r="M807" s="2634"/>
      <c r="N807" s="2634"/>
      <c r="O807" s="2117"/>
      <c r="P807" s="2117"/>
      <c r="Q807" s="2117"/>
    </row>
    <row r="808" ht="25.15" customHeight="true" x14ac:dyDescent="0.2">
      <c r="C808" s="2640"/>
      <c r="D808" s="2634"/>
      <c r="E808" s="2117"/>
      <c r="F808" s="2117"/>
      <c r="G808" s="2117"/>
      <c r="H808" s="2634"/>
      <c r="I808" s="2634"/>
      <c r="J808" s="2117"/>
      <c r="K808" s="2117"/>
      <c r="L808" s="2117"/>
      <c r="M808" s="2634"/>
      <c r="N808" s="2634"/>
      <c r="O808" s="2117"/>
      <c r="P808" s="2117"/>
      <c r="Q808" s="2117"/>
    </row>
    <row r="809" ht="25.15" customHeight="true" x14ac:dyDescent="0.2">
      <c r="C809" s="2640"/>
      <c r="D809" s="2634"/>
      <c r="E809" s="2117"/>
      <c r="F809" s="2117"/>
      <c r="G809" s="2117"/>
      <c r="H809" s="2634"/>
      <c r="I809" s="2634"/>
      <c r="J809" s="2117"/>
      <c r="K809" s="2117"/>
      <c r="L809" s="2117"/>
      <c r="M809" s="2634"/>
      <c r="N809" s="2634"/>
      <c r="O809" s="2117"/>
      <c r="P809" s="2117"/>
      <c r="Q809" s="2117"/>
    </row>
    <row r="810" ht="25.15" customHeight="true" x14ac:dyDescent="0.2">
      <c r="C810" s="2640"/>
      <c r="D810" s="2634"/>
      <c r="E810" s="2117"/>
      <c r="F810" s="2117"/>
      <c r="G810" s="2117"/>
      <c r="H810" s="2634"/>
      <c r="I810" s="2634"/>
      <c r="J810" s="2117"/>
      <c r="K810" s="2117"/>
      <c r="L810" s="2117"/>
      <c r="M810" s="2634"/>
      <c r="N810" s="2634"/>
      <c r="O810" s="2117"/>
      <c r="P810" s="2117"/>
      <c r="Q810" s="2117"/>
    </row>
    <row r="811" ht="25.15" customHeight="true" x14ac:dyDescent="0.2">
      <c r="C811" s="2640"/>
      <c r="D811" s="2634"/>
      <c r="E811" s="2117"/>
      <c r="F811" s="2117"/>
      <c r="G811" s="2117"/>
      <c r="H811" s="2634"/>
      <c r="I811" s="2634"/>
      <c r="J811" s="2117"/>
      <c r="K811" s="2117"/>
      <c r="L811" s="2117"/>
      <c r="M811" s="2634"/>
      <c r="N811" s="2634"/>
      <c r="O811" s="2117"/>
      <c r="P811" s="2117"/>
      <c r="Q811" s="2117"/>
    </row>
    <row r="812" ht="25.15" customHeight="true" x14ac:dyDescent="0.2">
      <c r="C812" s="2640"/>
      <c r="D812" s="2634"/>
      <c r="E812" s="2117"/>
      <c r="F812" s="2117"/>
      <c r="G812" s="2117"/>
      <c r="H812" s="2634"/>
      <c r="I812" s="2634"/>
      <c r="J812" s="2117"/>
      <c r="K812" s="2117"/>
      <c r="L812" s="2117"/>
      <c r="M812" s="2634"/>
      <c r="N812" s="2634"/>
      <c r="O812" s="2117"/>
      <c r="P812" s="2117"/>
      <c r="Q812" s="2117"/>
    </row>
    <row r="813" ht="25.15" customHeight="true" x14ac:dyDescent="0.2">
      <c r="C813" s="2640"/>
      <c r="D813" s="2634"/>
      <c r="E813" s="2117"/>
      <c r="F813" s="2117"/>
      <c r="G813" s="2117"/>
      <c r="H813" s="2634"/>
      <c r="I813" s="2634"/>
      <c r="J813" s="2117"/>
      <c r="K813" s="2117"/>
      <c r="L813" s="2117"/>
      <c r="M813" s="2634"/>
      <c r="N813" s="2634"/>
      <c r="O813" s="2117"/>
      <c r="P813" s="2117"/>
      <c r="Q813" s="2117"/>
    </row>
    <row r="814" ht="25.15" customHeight="true" x14ac:dyDescent="0.2">
      <c r="C814" s="2640"/>
      <c r="D814" s="2634"/>
      <c r="E814" s="2117"/>
      <c r="F814" s="2117"/>
      <c r="G814" s="2117"/>
      <c r="H814" s="2634"/>
      <c r="I814" s="2634"/>
      <c r="J814" s="2117"/>
      <c r="K814" s="2117"/>
      <c r="L814" s="2117"/>
      <c r="M814" s="2634"/>
      <c r="N814" s="2634"/>
      <c r="O814" s="2117"/>
      <c r="P814" s="2117"/>
      <c r="Q814" s="2117"/>
    </row>
    <row r="815" ht="25.15" customHeight="true" x14ac:dyDescent="0.2">
      <c r="C815" s="2640"/>
      <c r="D815" s="2634"/>
      <c r="E815" s="2117"/>
      <c r="F815" s="2117"/>
      <c r="G815" s="2117"/>
      <c r="H815" s="2634"/>
      <c r="I815" s="2634"/>
      <c r="J815" s="2117"/>
      <c r="K815" s="2117"/>
      <c r="L815" s="2117"/>
      <c r="M815" s="2634"/>
      <c r="N815" s="2634"/>
      <c r="O815" s="2117"/>
      <c r="P815" s="2117"/>
      <c r="Q815" s="2117"/>
    </row>
    <row r="816" ht="25.15" customHeight="true" x14ac:dyDescent="0.2">
      <c r="C816" s="2640"/>
      <c r="D816" s="2634"/>
      <c r="E816" s="2117"/>
      <c r="F816" s="2117"/>
      <c r="G816" s="2117"/>
      <c r="H816" s="2634"/>
      <c r="I816" s="2634"/>
      <c r="J816" s="2117"/>
      <c r="K816" s="2117"/>
      <c r="L816" s="2117"/>
      <c r="M816" s="2634"/>
      <c r="N816" s="2634"/>
      <c r="O816" s="2117"/>
      <c r="P816" s="2117"/>
      <c r="Q816" s="2117"/>
    </row>
    <row r="817" ht="25.15" customHeight="true" x14ac:dyDescent="0.2">
      <c r="C817" s="2640"/>
      <c r="D817" s="2634"/>
      <c r="E817" s="2117"/>
      <c r="F817" s="2117"/>
      <c r="G817" s="2117"/>
      <c r="H817" s="2634"/>
      <c r="I817" s="2634"/>
      <c r="J817" s="2117"/>
      <c r="K817" s="2117"/>
      <c r="L817" s="2117"/>
      <c r="M817" s="2634"/>
      <c r="N817" s="2634"/>
      <c r="O817" s="2117"/>
      <c r="P817" s="2117"/>
      <c r="Q817" s="2117"/>
    </row>
    <row r="818" ht="25.15" customHeight="true" x14ac:dyDescent="0.2">
      <c r="C818" s="2640"/>
      <c r="D818" s="2634"/>
      <c r="E818" s="2117"/>
      <c r="F818" s="2117"/>
      <c r="G818" s="2117"/>
      <c r="H818" s="2634"/>
      <c r="I818" s="2634"/>
      <c r="J818" s="2117"/>
      <c r="K818" s="2117"/>
      <c r="L818" s="2117"/>
      <c r="M818" s="2634"/>
      <c r="N818" s="2634"/>
      <c r="O818" s="2117"/>
      <c r="P818" s="2117"/>
      <c r="Q818" s="2117"/>
    </row>
    <row r="819" ht="25.15" customHeight="true" x14ac:dyDescent="0.2">
      <c r="C819" s="2640"/>
      <c r="D819" s="2634"/>
      <c r="E819" s="2117"/>
      <c r="F819" s="2117"/>
      <c r="G819" s="2117"/>
      <c r="H819" s="2634"/>
      <c r="I819" s="2634"/>
      <c r="J819" s="2117"/>
      <c r="K819" s="2117"/>
      <c r="L819" s="2117"/>
      <c r="M819" s="2634"/>
      <c r="N819" s="2634"/>
      <c r="O819" s="2117"/>
      <c r="P819" s="2117"/>
      <c r="Q819" s="2117"/>
    </row>
    <row r="820" ht="25.15" customHeight="true" x14ac:dyDescent="0.2">
      <c r="C820" s="2640"/>
      <c r="D820" s="2634"/>
      <c r="E820" s="2117"/>
      <c r="F820" s="2117"/>
      <c r="G820" s="2117"/>
      <c r="H820" s="2634"/>
      <c r="I820" s="2634"/>
      <c r="J820" s="2117"/>
      <c r="K820" s="2117"/>
      <c r="L820" s="2117"/>
      <c r="M820" s="2634"/>
      <c r="N820" s="2634"/>
      <c r="O820" s="2117"/>
      <c r="P820" s="2117"/>
      <c r="Q820" s="2117"/>
    </row>
    <row r="821" ht="25.15" customHeight="true" x14ac:dyDescent="0.2">
      <c r="C821" s="2640"/>
      <c r="D821" s="2634"/>
      <c r="E821" s="2117"/>
      <c r="F821" s="2117"/>
      <c r="G821" s="2117"/>
      <c r="H821" s="2634"/>
      <c r="I821" s="2634"/>
      <c r="J821" s="2117"/>
      <c r="K821" s="2117"/>
      <c r="L821" s="2117"/>
      <c r="M821" s="2634"/>
      <c r="N821" s="2634"/>
      <c r="O821" s="2117"/>
      <c r="P821" s="2117"/>
      <c r="Q821" s="2117"/>
    </row>
    <row r="822" ht="25.15" customHeight="true" x14ac:dyDescent="0.2">
      <c r="C822" s="2640"/>
      <c r="D822" s="2634"/>
      <c r="E822" s="2117"/>
      <c r="F822" s="2117"/>
      <c r="G822" s="2117"/>
      <c r="H822" s="2634"/>
      <c r="I822" s="2634"/>
      <c r="J822" s="2117"/>
      <c r="K822" s="2117"/>
      <c r="L822" s="2117"/>
      <c r="M822" s="2634"/>
      <c r="N822" s="2634"/>
      <c r="O822" s="2117"/>
      <c r="P822" s="2117"/>
      <c r="Q822" s="2117"/>
    </row>
    <row r="823" ht="25.15" customHeight="true" x14ac:dyDescent="0.2">
      <c r="C823" s="2640"/>
      <c r="D823" s="2634"/>
      <c r="E823" s="2117"/>
      <c r="F823" s="2117"/>
      <c r="G823" s="2117"/>
      <c r="H823" s="2634"/>
      <c r="I823" s="2634"/>
      <c r="J823" s="2117"/>
      <c r="K823" s="2117"/>
      <c r="L823" s="2117"/>
      <c r="M823" s="2634"/>
      <c r="N823" s="2634"/>
      <c r="O823" s="2117"/>
      <c r="P823" s="2117"/>
      <c r="Q823" s="2117"/>
    </row>
    <row r="824" ht="25.15" customHeight="true" x14ac:dyDescent="0.2">
      <c r="C824" s="2640"/>
      <c r="D824" s="2634"/>
      <c r="E824" s="2117"/>
      <c r="F824" s="2117"/>
      <c r="G824" s="2117"/>
      <c r="H824" s="2634"/>
      <c r="I824" s="2634"/>
      <c r="J824" s="2117"/>
      <c r="K824" s="2117"/>
      <c r="L824" s="2117"/>
      <c r="M824" s="2634"/>
      <c r="N824" s="2634"/>
      <c r="O824" s="2117"/>
      <c r="P824" s="2117"/>
      <c r="Q824" s="2117"/>
    </row>
    <row r="825" ht="25.15" customHeight="true" x14ac:dyDescent="0.2">
      <c r="C825" s="2640"/>
      <c r="D825" s="2634"/>
      <c r="E825" s="2117"/>
      <c r="F825" s="2117"/>
      <c r="G825" s="2117"/>
      <c r="H825" s="2634"/>
      <c r="I825" s="2634"/>
      <c r="J825" s="2117"/>
      <c r="K825" s="2117"/>
      <c r="L825" s="2117"/>
      <c r="M825" s="2634"/>
      <c r="N825" s="2634"/>
      <c r="O825" s="2117"/>
      <c r="P825" s="2117"/>
      <c r="Q825" s="2117"/>
    </row>
    <row r="826" ht="25.15" customHeight="true" x14ac:dyDescent="0.2">
      <c r="C826" s="2640"/>
      <c r="D826" s="2634"/>
      <c r="E826" s="2117"/>
      <c r="F826" s="2117"/>
      <c r="G826" s="2117"/>
      <c r="H826" s="2634"/>
      <c r="I826" s="2634"/>
      <c r="J826" s="2117"/>
      <c r="K826" s="2117"/>
      <c r="L826" s="2117"/>
      <c r="M826" s="2634"/>
      <c r="N826" s="2634"/>
      <c r="O826" s="2117"/>
      <c r="P826" s="2117"/>
      <c r="Q826" s="2117"/>
    </row>
    <row r="827" ht="25.15" customHeight="true" x14ac:dyDescent="0.2">
      <c r="C827" s="2640"/>
      <c r="D827" s="2634"/>
      <c r="E827" s="2117"/>
      <c r="F827" s="2117"/>
      <c r="G827" s="2117"/>
      <c r="H827" s="2634"/>
      <c r="I827" s="2634"/>
      <c r="J827" s="2117"/>
      <c r="K827" s="2117"/>
      <c r="L827" s="2117"/>
      <c r="M827" s="2634"/>
      <c r="N827" s="2634"/>
      <c r="O827" s="2117"/>
      <c r="P827" s="2117"/>
      <c r="Q827" s="2117"/>
    </row>
    <row r="828" ht="25.15" customHeight="true" x14ac:dyDescent="0.2">
      <c r="C828" s="2640"/>
      <c r="D828" s="2634"/>
      <c r="E828" s="2117"/>
      <c r="F828" s="2117"/>
      <c r="G828" s="2117"/>
      <c r="H828" s="2634"/>
      <c r="I828" s="2634"/>
      <c r="J828" s="2117"/>
      <c r="K828" s="2117"/>
      <c r="L828" s="2117"/>
      <c r="M828" s="2634"/>
      <c r="N828" s="2634"/>
      <c r="O828" s="2117"/>
      <c r="P828" s="2117"/>
      <c r="Q828" s="2117"/>
    </row>
    <row r="829" ht="25.15" customHeight="true" x14ac:dyDescent="0.2">
      <c r="C829" s="2640"/>
      <c r="D829" s="2634"/>
      <c r="E829" s="2117"/>
      <c r="F829" s="2117"/>
      <c r="G829" s="2117"/>
      <c r="H829" s="2634"/>
      <c r="I829" s="2634"/>
      <c r="J829" s="2117"/>
      <c r="K829" s="2117"/>
      <c r="L829" s="2117"/>
      <c r="M829" s="2634"/>
      <c r="N829" s="2634"/>
      <c r="O829" s="2117"/>
      <c r="P829" s="2117"/>
      <c r="Q829" s="2117"/>
    </row>
    <row r="830" ht="25.15" customHeight="true" x14ac:dyDescent="0.2">
      <c r="C830" s="2640"/>
      <c r="D830" s="2634"/>
      <c r="E830" s="2117"/>
      <c r="F830" s="2117"/>
      <c r="G830" s="2117"/>
      <c r="H830" s="2634"/>
      <c r="I830" s="2634"/>
      <c r="J830" s="2117"/>
      <c r="K830" s="2117"/>
      <c r="L830" s="2117"/>
      <c r="M830" s="2634"/>
      <c r="N830" s="2634"/>
      <c r="O830" s="2117"/>
      <c r="P830" s="2117"/>
      <c r="Q830" s="2117"/>
    </row>
    <row r="831" ht="25.15" customHeight="true" x14ac:dyDescent="0.2">
      <c r="C831" s="2640"/>
      <c r="D831" s="2634"/>
      <c r="E831" s="2117"/>
      <c r="F831" s="2117"/>
      <c r="G831" s="2117"/>
      <c r="H831" s="2634"/>
      <c r="I831" s="2634"/>
      <c r="J831" s="2117"/>
      <c r="K831" s="2117"/>
      <c r="L831" s="2117"/>
      <c r="M831" s="2634"/>
      <c r="N831" s="2634"/>
      <c r="O831" s="2117"/>
      <c r="P831" s="2117"/>
      <c r="Q831" s="2117"/>
    </row>
    <row r="832" ht="25.15" customHeight="true" x14ac:dyDescent="0.2">
      <c r="C832" s="2640"/>
      <c r="D832" s="2634"/>
      <c r="E832" s="2117"/>
      <c r="F832" s="2117"/>
      <c r="G832" s="2117"/>
      <c r="H832" s="2634"/>
      <c r="I832" s="2634"/>
      <c r="J832" s="2117"/>
      <c r="K832" s="2117"/>
      <c r="L832" s="2117"/>
      <c r="M832" s="2634"/>
      <c r="N832" s="2634"/>
      <c r="O832" s="2117"/>
      <c r="P832" s="2117"/>
      <c r="Q832" s="2117"/>
    </row>
    <row r="833" ht="25.15" customHeight="true" x14ac:dyDescent="0.2">
      <c r="C833" s="2640"/>
      <c r="D833" s="2634"/>
      <c r="E833" s="2117"/>
      <c r="F833" s="2117"/>
      <c r="G833" s="2117"/>
      <c r="H833" s="2634"/>
      <c r="I833" s="2634"/>
      <c r="J833" s="2117"/>
      <c r="K833" s="2117"/>
      <c r="L833" s="2117"/>
      <c r="M833" s="2634"/>
      <c r="N833" s="2634"/>
      <c r="O833" s="2117"/>
      <c r="P833" s="2117"/>
      <c r="Q833" s="2117"/>
    </row>
    <row r="834" ht="25.15" customHeight="true" x14ac:dyDescent="0.2">
      <c r="C834" s="2640"/>
      <c r="D834" s="2634"/>
      <c r="E834" s="2117"/>
      <c r="F834" s="2117"/>
      <c r="G834" s="2117"/>
      <c r="H834" s="2634"/>
      <c r="I834" s="2634"/>
      <c r="J834" s="2117"/>
      <c r="K834" s="2117"/>
      <c r="L834" s="2117"/>
      <c r="M834" s="2634"/>
      <c r="N834" s="2634"/>
      <c r="O834" s="2117"/>
      <c r="P834" s="2117"/>
      <c r="Q834" s="2117"/>
    </row>
    <row r="835" ht="25.15" customHeight="true" x14ac:dyDescent="0.2">
      <c r="C835" s="2640"/>
      <c r="D835" s="2634"/>
      <c r="E835" s="2117"/>
      <c r="F835" s="2117"/>
      <c r="G835" s="2117"/>
      <c r="H835" s="2634"/>
      <c r="I835" s="2634"/>
      <c r="J835" s="2117"/>
      <c r="K835" s="2117"/>
      <c r="L835" s="2117"/>
      <c r="M835" s="2634"/>
      <c r="N835" s="2634"/>
      <c r="O835" s="2117"/>
      <c r="P835" s="2117"/>
      <c r="Q835" s="2117"/>
    </row>
    <row r="836" ht="25.15" customHeight="true" x14ac:dyDescent="0.2">
      <c r="C836" s="2640"/>
      <c r="D836" s="2634"/>
      <c r="E836" s="2117"/>
      <c r="F836" s="2117"/>
      <c r="G836" s="2117"/>
      <c r="H836" s="2634"/>
      <c r="I836" s="2634"/>
      <c r="J836" s="2117"/>
      <c r="K836" s="2117"/>
      <c r="L836" s="2117"/>
      <c r="M836" s="2634"/>
      <c r="N836" s="2634"/>
      <c r="O836" s="2117"/>
      <c r="P836" s="2117"/>
      <c r="Q836" s="2117"/>
    </row>
    <row r="837" ht="25.15" customHeight="true" x14ac:dyDescent="0.2">
      <c r="C837" s="2640"/>
      <c r="D837" s="2634"/>
      <c r="E837" s="2117"/>
      <c r="F837" s="2117"/>
      <c r="G837" s="2117"/>
      <c r="H837" s="2634"/>
      <c r="I837" s="2634"/>
      <c r="J837" s="2117"/>
      <c r="K837" s="2117"/>
      <c r="L837" s="2117"/>
      <c r="M837" s="2634"/>
      <c r="N837" s="2634"/>
      <c r="O837" s="2117"/>
      <c r="P837" s="2117"/>
      <c r="Q837" s="2117"/>
    </row>
    <row r="838" ht="25.15" customHeight="true" x14ac:dyDescent="0.2">
      <c r="C838" s="2640"/>
      <c r="D838" s="2634"/>
      <c r="E838" s="2117"/>
      <c r="F838" s="2117"/>
      <c r="G838" s="2117"/>
      <c r="H838" s="2634"/>
      <c r="I838" s="2634"/>
      <c r="J838" s="2117"/>
      <c r="K838" s="2117"/>
      <c r="L838" s="2117"/>
      <c r="M838" s="2634"/>
      <c r="N838" s="2634"/>
      <c r="O838" s="2117"/>
      <c r="P838" s="2117"/>
      <c r="Q838" s="2117"/>
    </row>
    <row r="839" ht="25.15" customHeight="true" x14ac:dyDescent="0.2">
      <c r="C839" s="2640"/>
      <c r="D839" s="2634"/>
      <c r="E839" s="2117"/>
      <c r="F839" s="2117"/>
      <c r="G839" s="2117"/>
      <c r="H839" s="2634"/>
      <c r="I839" s="2634"/>
      <c r="J839" s="2117"/>
      <c r="K839" s="2117"/>
      <c r="L839" s="2117"/>
      <c r="M839" s="2634"/>
      <c r="N839" s="2634"/>
      <c r="O839" s="2117"/>
      <c r="P839" s="2117"/>
      <c r="Q839" s="2117"/>
    </row>
    <row r="840" ht="25.15" customHeight="true" x14ac:dyDescent="0.2">
      <c r="C840" s="2640"/>
      <c r="D840" s="2634"/>
      <c r="E840" s="2117"/>
      <c r="F840" s="2117"/>
      <c r="G840" s="2117"/>
      <c r="H840" s="2634"/>
      <c r="I840" s="2634"/>
      <c r="J840" s="2117"/>
      <c r="K840" s="2117"/>
      <c r="L840" s="2117"/>
      <c r="M840" s="2634"/>
      <c r="N840" s="2634"/>
      <c r="O840" s="2117"/>
      <c r="P840" s="2117"/>
      <c r="Q840" s="2117"/>
    </row>
    <row r="841" ht="25.15" customHeight="true" x14ac:dyDescent="0.2">
      <c r="C841" s="2640"/>
      <c r="D841" s="2634"/>
      <c r="E841" s="2117"/>
      <c r="F841" s="2117"/>
      <c r="G841" s="2117"/>
      <c r="H841" s="2634"/>
      <c r="I841" s="2634"/>
      <c r="J841" s="2117"/>
      <c r="K841" s="2117"/>
      <c r="L841" s="2117"/>
      <c r="M841" s="2634"/>
      <c r="N841" s="2634"/>
      <c r="O841" s="2117"/>
      <c r="P841" s="2117"/>
      <c r="Q841" s="2117"/>
    </row>
    <row r="842" ht="25.15" customHeight="true" x14ac:dyDescent="0.2">
      <c r="C842" s="2640"/>
      <c r="D842" s="2634"/>
      <c r="E842" s="2117"/>
      <c r="F842" s="2117"/>
      <c r="G842" s="2117"/>
      <c r="H842" s="2634"/>
      <c r="I842" s="2634"/>
      <c r="J842" s="2117"/>
      <c r="K842" s="2117"/>
      <c r="L842" s="2117"/>
      <c r="M842" s="2634"/>
      <c r="N842" s="2634"/>
      <c r="O842" s="2117"/>
      <c r="P842" s="2117"/>
      <c r="Q842" s="2117"/>
    </row>
    <row r="843" ht="25.15" customHeight="true" x14ac:dyDescent="0.2">
      <c r="C843" s="2640"/>
      <c r="D843" s="2634"/>
      <c r="E843" s="2117"/>
      <c r="F843" s="2117"/>
      <c r="G843" s="2117"/>
      <c r="H843" s="2634"/>
      <c r="I843" s="2634"/>
      <c r="J843" s="2117"/>
      <c r="K843" s="2117"/>
      <c r="L843" s="2117"/>
      <c r="M843" s="2634"/>
      <c r="N843" s="2634"/>
      <c r="O843" s="2117"/>
      <c r="P843" s="2117"/>
      <c r="Q843" s="2117"/>
    </row>
    <row r="844" ht="25.15" customHeight="true" x14ac:dyDescent="0.2">
      <c r="C844" s="2640"/>
      <c r="D844" s="2634"/>
      <c r="E844" s="2117"/>
      <c r="F844" s="2117"/>
      <c r="G844" s="2117"/>
      <c r="H844" s="2634"/>
      <c r="I844" s="2634"/>
      <c r="J844" s="2117"/>
      <c r="K844" s="2117"/>
      <c r="L844" s="2117"/>
      <c r="M844" s="2634"/>
      <c r="N844" s="2634"/>
      <c r="O844" s="2117"/>
      <c r="P844" s="2117"/>
      <c r="Q844" s="2117"/>
    </row>
    <row r="845" ht="25.15" customHeight="true" x14ac:dyDescent="0.2">
      <c r="C845" s="2640"/>
      <c r="D845" s="2634"/>
      <c r="E845" s="2117"/>
      <c r="F845" s="2117"/>
      <c r="G845" s="2117"/>
      <c r="H845" s="2634"/>
      <c r="I845" s="2634"/>
      <c r="J845" s="2117"/>
      <c r="K845" s="2117"/>
      <c r="L845" s="2117"/>
      <c r="M845" s="2634"/>
      <c r="N845" s="2634"/>
      <c r="O845" s="2117"/>
      <c r="P845" s="2117"/>
      <c r="Q845" s="2117"/>
    </row>
    <row r="846" ht="25.15" customHeight="true" x14ac:dyDescent="0.2">
      <c r="C846" s="2640"/>
      <c r="D846" s="2634"/>
      <c r="E846" s="2117"/>
      <c r="F846" s="2117"/>
      <c r="G846" s="2117"/>
      <c r="H846" s="2634"/>
      <c r="I846" s="2634"/>
      <c r="J846" s="2117"/>
      <c r="K846" s="2117"/>
      <c r="L846" s="2117"/>
      <c r="M846" s="2634"/>
      <c r="N846" s="2634"/>
      <c r="O846" s="2117"/>
      <c r="P846" s="2117"/>
      <c r="Q846" s="2117"/>
    </row>
    <row r="847" ht="25.15" customHeight="true" x14ac:dyDescent="0.2">
      <c r="C847" s="2640"/>
      <c r="D847" s="2634"/>
      <c r="E847" s="2117"/>
      <c r="F847" s="2117"/>
      <c r="G847" s="2117"/>
      <c r="H847" s="2634"/>
      <c r="I847" s="2634"/>
      <c r="J847" s="2117"/>
      <c r="K847" s="2117"/>
      <c r="L847" s="2117"/>
      <c r="M847" s="2634"/>
      <c r="N847" s="2634"/>
      <c r="O847" s="2117"/>
      <c r="P847" s="2117"/>
      <c r="Q847" s="2117"/>
    </row>
    <row r="848" ht="25.15" customHeight="true" x14ac:dyDescent="0.2">
      <c r="C848" s="2640"/>
      <c r="D848" s="2634"/>
      <c r="E848" s="2117"/>
      <c r="F848" s="2117"/>
      <c r="G848" s="2117"/>
      <c r="H848" s="2634"/>
      <c r="I848" s="2634"/>
      <c r="J848" s="2117"/>
      <c r="K848" s="2117"/>
      <c r="L848" s="2117"/>
      <c r="M848" s="2634"/>
      <c r="N848" s="2634"/>
      <c r="O848" s="2117"/>
      <c r="P848" s="2117"/>
      <c r="Q848" s="2117"/>
    </row>
    <row r="849" ht="25.15" customHeight="true" x14ac:dyDescent="0.2">
      <c r="C849" s="2640"/>
      <c r="D849" s="2634"/>
      <c r="E849" s="2117"/>
      <c r="F849" s="2117"/>
      <c r="G849" s="2117"/>
      <c r="H849" s="2634"/>
      <c r="I849" s="2634"/>
      <c r="J849" s="2117"/>
      <c r="K849" s="2117"/>
      <c r="L849" s="2117"/>
      <c r="M849" s="2634"/>
      <c r="N849" s="2634"/>
      <c r="O849" s="2117"/>
      <c r="P849" s="2117"/>
      <c r="Q849" s="2117"/>
    </row>
    <row r="850" ht="25.15" customHeight="true" x14ac:dyDescent="0.2">
      <c r="C850" s="2640"/>
      <c r="D850" s="2634"/>
      <c r="E850" s="2117"/>
      <c r="F850" s="2117"/>
      <c r="G850" s="2117"/>
      <c r="H850" s="2634"/>
      <c r="I850" s="2634"/>
      <c r="J850" s="2117"/>
      <c r="K850" s="2117"/>
      <c r="L850" s="2117"/>
      <c r="M850" s="2634"/>
      <c r="N850" s="2634"/>
      <c r="O850" s="2117"/>
      <c r="P850" s="2117"/>
      <c r="Q850" s="2117"/>
    </row>
    <row r="851" ht="25.15" customHeight="true" x14ac:dyDescent="0.2">
      <c r="C851" s="2640"/>
      <c r="D851" s="2634"/>
      <c r="E851" s="2117"/>
      <c r="F851" s="2117"/>
      <c r="G851" s="2117"/>
      <c r="H851" s="2634"/>
      <c r="I851" s="2634"/>
      <c r="J851" s="2117"/>
      <c r="K851" s="2117"/>
      <c r="L851" s="2117"/>
      <c r="M851" s="2634"/>
      <c r="N851" s="2634"/>
      <c r="O851" s="2117"/>
      <c r="P851" s="2117"/>
      <c r="Q851" s="2117"/>
    </row>
    <row r="852" ht="25.15" customHeight="true" x14ac:dyDescent="0.2">
      <c r="C852" s="2640"/>
      <c r="D852" s="2634"/>
      <c r="E852" s="2117"/>
      <c r="F852" s="2117"/>
      <c r="G852" s="2117"/>
      <c r="H852" s="2634"/>
      <c r="I852" s="2634"/>
      <c r="J852" s="2117"/>
      <c r="K852" s="2117"/>
      <c r="L852" s="2117"/>
      <c r="M852" s="2634"/>
      <c r="N852" s="2634"/>
      <c r="O852" s="2117"/>
      <c r="P852" s="2117"/>
      <c r="Q852" s="2117"/>
    </row>
    <row r="853" ht="25.15" customHeight="true" x14ac:dyDescent="0.2">
      <c r="C853" s="2640"/>
      <c r="D853" s="2634"/>
      <c r="E853" s="2117"/>
      <c r="F853" s="2117"/>
      <c r="G853" s="2117"/>
      <c r="H853" s="2634"/>
      <c r="I853" s="2634"/>
      <c r="J853" s="2117"/>
      <c r="K853" s="2117"/>
      <c r="L853" s="2117"/>
      <c r="M853" s="2634"/>
      <c r="N853" s="2634"/>
      <c r="O853" s="2117"/>
      <c r="P853" s="2117"/>
      <c r="Q853" s="2117"/>
    </row>
    <row r="854" ht="25.15" customHeight="true" x14ac:dyDescent="0.2">
      <c r="C854" s="2640"/>
      <c r="D854" s="2634"/>
      <c r="E854" s="2117"/>
      <c r="F854" s="2117"/>
      <c r="G854" s="2117"/>
      <c r="H854" s="2634"/>
      <c r="I854" s="2634"/>
      <c r="J854" s="2117"/>
      <c r="K854" s="2117"/>
      <c r="L854" s="2117"/>
      <c r="M854" s="2634"/>
      <c r="N854" s="2634"/>
      <c r="O854" s="2117"/>
      <c r="P854" s="2117"/>
      <c r="Q854" s="2117"/>
    </row>
    <row r="855" ht="25.15" customHeight="true" x14ac:dyDescent="0.2">
      <c r="C855" s="2640"/>
      <c r="D855" s="2634"/>
      <c r="E855" s="2117"/>
      <c r="F855" s="2117"/>
      <c r="G855" s="2117"/>
      <c r="H855" s="2634"/>
      <c r="I855" s="2634"/>
      <c r="J855" s="2117"/>
      <c r="K855" s="2117"/>
      <c r="L855" s="2117"/>
      <c r="M855" s="2634"/>
      <c r="N855" s="2634"/>
      <c r="O855" s="2117"/>
      <c r="P855" s="2117"/>
      <c r="Q855" s="2117"/>
    </row>
    <row r="856" ht="25.15" customHeight="true" x14ac:dyDescent="0.2">
      <c r="C856" s="2640"/>
      <c r="D856" s="2634"/>
      <c r="E856" s="2117"/>
      <c r="F856" s="2117"/>
      <c r="G856" s="2117"/>
      <c r="H856" s="2634"/>
      <c r="I856" s="2634"/>
      <c r="J856" s="2117"/>
      <c r="K856" s="2117"/>
      <c r="L856" s="2117"/>
      <c r="M856" s="2634"/>
      <c r="N856" s="2634"/>
      <c r="O856" s="2117"/>
      <c r="P856" s="2117"/>
      <c r="Q856" s="2117"/>
    </row>
    <row r="857" ht="25.15" customHeight="true" x14ac:dyDescent="0.2">
      <c r="C857" s="2640"/>
      <c r="D857" s="2634"/>
      <c r="E857" s="2117"/>
      <c r="F857" s="2117"/>
      <c r="G857" s="2117"/>
      <c r="H857" s="2634"/>
      <c r="I857" s="2634"/>
      <c r="J857" s="2117"/>
      <c r="K857" s="2117"/>
      <c r="L857" s="2117"/>
      <c r="M857" s="2634"/>
      <c r="N857" s="2634"/>
      <c r="O857" s="2117"/>
      <c r="P857" s="2117"/>
      <c r="Q857" s="2117"/>
    </row>
    <row r="858" ht="25.15" customHeight="true" x14ac:dyDescent="0.2">
      <c r="C858" s="2640"/>
      <c r="D858" s="2634"/>
      <c r="E858" s="2117"/>
      <c r="F858" s="2117"/>
      <c r="G858" s="2117"/>
      <c r="H858" s="2634"/>
      <c r="I858" s="2634"/>
      <c r="J858" s="2117"/>
      <c r="K858" s="2117"/>
      <c r="L858" s="2117"/>
      <c r="M858" s="2634"/>
      <c r="N858" s="2634"/>
      <c r="O858" s="2117"/>
      <c r="P858" s="2117"/>
      <c r="Q858" s="2117"/>
    </row>
    <row r="859" ht="25.15" customHeight="true" x14ac:dyDescent="0.2">
      <c r="C859" s="2641"/>
      <c r="D859" s="2634"/>
      <c r="E859" s="2117"/>
      <c r="F859" s="2117"/>
      <c r="G859" s="2117"/>
      <c r="H859" s="2634"/>
      <c r="I859" s="2634"/>
      <c r="J859" s="2117"/>
      <c r="K859" s="2117"/>
      <c r="L859" s="2117"/>
      <c r="M859" s="2634"/>
      <c r="N859" s="2634"/>
      <c r="O859" s="2117"/>
      <c r="P859" s="2117"/>
      <c r="Q859" s="2117"/>
    </row>
    <row r="860" ht="25.15" customHeight="true" x14ac:dyDescent="0.2">
      <c r="C860" s="2641"/>
      <c r="D860" s="2634"/>
      <c r="E860" s="2117"/>
      <c r="F860" s="2117"/>
      <c r="G860" s="2117"/>
      <c r="H860" s="2634"/>
      <c r="I860" s="2634"/>
      <c r="J860" s="2117"/>
      <c r="K860" s="2117"/>
      <c r="L860" s="2117"/>
      <c r="M860" s="2634"/>
      <c r="N860" s="2634"/>
      <c r="O860" s="2117"/>
      <c r="P860" s="2117"/>
      <c r="Q860" s="2117"/>
    </row>
    <row r="861" ht="25.15" customHeight="true" x14ac:dyDescent="0.2">
      <c r="C861" s="2641"/>
      <c r="D861" s="2634"/>
      <c r="E861" s="2117"/>
      <c r="F861" s="2117"/>
      <c r="G861" s="2117"/>
      <c r="H861" s="2634"/>
      <c r="I861" s="2634"/>
      <c r="J861" s="2117"/>
      <c r="K861" s="2117"/>
      <c r="L861" s="2117"/>
      <c r="M861" s="2634"/>
      <c r="N861" s="2634"/>
      <c r="O861" s="2117"/>
      <c r="P861" s="2117"/>
      <c r="Q861" s="2117"/>
    </row>
    <row r="862" ht="25.15" customHeight="true" x14ac:dyDescent="0.2">
      <c r="C862" s="2641"/>
      <c r="D862" s="2634"/>
      <c r="E862" s="2117"/>
      <c r="F862" s="2117"/>
      <c r="G862" s="2117"/>
      <c r="H862" s="2634"/>
      <c r="I862" s="2634"/>
      <c r="J862" s="2117"/>
      <c r="K862" s="2117"/>
      <c r="L862" s="2117"/>
      <c r="M862" s="2634"/>
      <c r="N862" s="2634"/>
      <c r="O862" s="2117"/>
      <c r="P862" s="2117"/>
      <c r="Q862" s="2117"/>
    </row>
    <row r="863" ht="25.15" customHeight="true" x14ac:dyDescent="0.2">
      <c r="C863" s="2641"/>
      <c r="D863" s="2634"/>
      <c r="E863" s="2117"/>
      <c r="F863" s="2117"/>
      <c r="G863" s="2117"/>
      <c r="H863" s="2634"/>
      <c r="I863" s="2634"/>
      <c r="J863" s="2117"/>
      <c r="K863" s="2117"/>
      <c r="L863" s="2117"/>
      <c r="M863" s="2634"/>
      <c r="N863" s="2634"/>
      <c r="O863" s="2117"/>
      <c r="P863" s="2117"/>
      <c r="Q863" s="2117"/>
    </row>
    <row r="864" ht="25.15" customHeight="true" x14ac:dyDescent="0.2">
      <c r="C864" s="2641"/>
      <c r="D864" s="2634"/>
      <c r="E864" s="2117"/>
      <c r="F864" s="2117"/>
      <c r="G864" s="2117"/>
      <c r="H864" s="2634"/>
      <c r="I864" s="2634"/>
      <c r="J864" s="2117"/>
      <c r="K864" s="2117"/>
      <c r="L864" s="2117"/>
      <c r="M864" s="2634"/>
      <c r="N864" s="2634"/>
      <c r="O864" s="2117"/>
      <c r="P864" s="2117"/>
      <c r="Q864" s="2117"/>
    </row>
    <row r="865" ht="25.15" customHeight="true" x14ac:dyDescent="0.2">
      <c r="C865" s="2641"/>
      <c r="D865" s="2634"/>
      <c r="E865" s="2117"/>
      <c r="F865" s="2117"/>
      <c r="G865" s="2117"/>
      <c r="H865" s="2634"/>
      <c r="I865" s="2634"/>
      <c r="J865" s="2117"/>
      <c r="K865" s="2117"/>
      <c r="L865" s="2117"/>
      <c r="M865" s="2634"/>
      <c r="N865" s="2634"/>
      <c r="O865" s="2117"/>
      <c r="P865" s="2117"/>
      <c r="Q865" s="2117"/>
    </row>
    <row r="866" ht="25.15" customHeight="true" x14ac:dyDescent="0.2">
      <c r="C866" s="2641"/>
      <c r="D866" s="2634"/>
      <c r="E866" s="2117"/>
      <c r="F866" s="2117"/>
      <c r="G866" s="2117"/>
      <c r="H866" s="2634"/>
      <c r="I866" s="2634"/>
      <c r="J866" s="2117"/>
      <c r="K866" s="2117"/>
      <c r="L866" s="2117"/>
      <c r="M866" s="2634"/>
      <c r="N866" s="2634"/>
      <c r="O866" s="2117"/>
      <c r="P866" s="2117"/>
      <c r="Q866" s="2117"/>
    </row>
    <row r="867" ht="25.15" customHeight="true" x14ac:dyDescent="0.2">
      <c r="C867" s="2641"/>
      <c r="D867" s="2634"/>
      <c r="E867" s="2117"/>
      <c r="F867" s="2117"/>
      <c r="G867" s="2117"/>
      <c r="H867" s="2634"/>
      <c r="I867" s="2634"/>
      <c r="J867" s="2117"/>
      <c r="K867" s="2117"/>
      <c r="L867" s="2117"/>
      <c r="M867" s="2634"/>
      <c r="N867" s="2634"/>
      <c r="O867" s="2117"/>
      <c r="P867" s="2117"/>
      <c r="Q867" s="2117"/>
    </row>
    <row r="868" ht="25.15" customHeight="true" x14ac:dyDescent="0.2">
      <c r="C868" s="2641"/>
      <c r="D868" s="2634"/>
      <c r="E868" s="2117"/>
      <c r="F868" s="2117"/>
      <c r="G868" s="2117"/>
      <c r="H868" s="2634"/>
      <c r="I868" s="2634"/>
      <c r="J868" s="2117"/>
      <c r="K868" s="2117"/>
      <c r="L868" s="2117"/>
      <c r="M868" s="2634"/>
      <c r="N868" s="2634"/>
      <c r="O868" s="2117"/>
      <c r="P868" s="2117"/>
      <c r="Q868" s="2117"/>
    </row>
    <row r="869" ht="25.15" customHeight="true" x14ac:dyDescent="0.2">
      <c r="C869" s="2641"/>
      <c r="D869" s="2634"/>
      <c r="E869" s="2117"/>
      <c r="F869" s="2117"/>
      <c r="G869" s="2117"/>
      <c r="H869" s="2634"/>
      <c r="I869" s="2634"/>
      <c r="J869" s="2117"/>
      <c r="K869" s="2117"/>
      <c r="L869" s="2117"/>
      <c r="M869" s="2634"/>
      <c r="N869" s="2634"/>
      <c r="O869" s="2117"/>
      <c r="P869" s="2117"/>
      <c r="Q869" s="2117"/>
    </row>
    <row r="870" ht="25.15" customHeight="true" x14ac:dyDescent="0.2">
      <c r="C870" s="2641"/>
      <c r="D870" s="2634"/>
      <c r="E870" s="2117"/>
      <c r="F870" s="2117"/>
      <c r="G870" s="2117"/>
      <c r="H870" s="2634"/>
      <c r="I870" s="2634"/>
      <c r="J870" s="2117"/>
      <c r="K870" s="2117"/>
      <c r="L870" s="2117"/>
      <c r="M870" s="2634"/>
      <c r="N870" s="2634"/>
      <c r="O870" s="2117"/>
      <c r="P870" s="2117"/>
      <c r="Q870" s="2117"/>
    </row>
    <row r="871" ht="25.15" customHeight="true" x14ac:dyDescent="0.2">
      <c r="C871" s="2641"/>
      <c r="D871" s="2634"/>
      <c r="E871" s="2117"/>
      <c r="F871" s="2117"/>
      <c r="G871" s="2117"/>
      <c r="H871" s="2634"/>
      <c r="I871" s="2634"/>
      <c r="J871" s="2117"/>
      <c r="K871" s="2117"/>
      <c r="L871" s="2117"/>
      <c r="M871" s="2634"/>
      <c r="N871" s="2634"/>
      <c r="O871" s="2117"/>
      <c r="P871" s="2117"/>
      <c r="Q871" s="2117"/>
    </row>
    <row r="872" ht="25.15" customHeight="true" x14ac:dyDescent="0.2">
      <c r="C872" s="2641"/>
      <c r="D872" s="2634"/>
      <c r="E872" s="2117"/>
      <c r="F872" s="2117"/>
      <c r="G872" s="2117"/>
      <c r="H872" s="2634"/>
      <c r="I872" s="2634"/>
      <c r="J872" s="2117"/>
      <c r="K872" s="2117"/>
      <c r="L872" s="2117"/>
      <c r="M872" s="2634"/>
      <c r="N872" s="2634"/>
      <c r="O872" s="2117"/>
      <c r="P872" s="2117"/>
      <c r="Q872" s="2117"/>
    </row>
    <row r="873" ht="25.15" customHeight="true" x14ac:dyDescent="0.2">
      <c r="C873" s="2641"/>
      <c r="D873" s="2634"/>
      <c r="E873" s="2117"/>
      <c r="F873" s="2117"/>
      <c r="G873" s="2117"/>
      <c r="H873" s="2634"/>
      <c r="I873" s="2634"/>
      <c r="J873" s="2117"/>
      <c r="K873" s="2117"/>
      <c r="L873" s="2117"/>
      <c r="M873" s="2634"/>
      <c r="N873" s="2634"/>
      <c r="O873" s="2117"/>
      <c r="P873" s="2117"/>
      <c r="Q873" s="2117"/>
    </row>
    <row r="874" ht="25.15" customHeight="true" x14ac:dyDescent="0.2">
      <c r="C874" s="2641"/>
      <c r="D874" s="2634"/>
      <c r="E874" s="2117"/>
      <c r="F874" s="2117"/>
      <c r="G874" s="2117"/>
      <c r="H874" s="2634"/>
      <c r="I874" s="2634"/>
      <c r="J874" s="2117"/>
      <c r="K874" s="2117"/>
      <c r="L874" s="2117"/>
      <c r="M874" s="2634"/>
      <c r="N874" s="2634"/>
      <c r="O874" s="2117"/>
      <c r="P874" s="2117"/>
      <c r="Q874" s="2117"/>
    </row>
    <row r="875" ht="25.15" customHeight="true" x14ac:dyDescent="0.2">
      <c r="C875" s="2641"/>
      <c r="D875" s="2634"/>
      <c r="E875" s="2117"/>
      <c r="F875" s="2117"/>
      <c r="G875" s="2117"/>
      <c r="H875" s="2634"/>
      <c r="I875" s="2634"/>
      <c r="J875" s="2117"/>
      <c r="K875" s="2117"/>
      <c r="L875" s="2117"/>
      <c r="M875" s="2634"/>
      <c r="N875" s="2634"/>
      <c r="O875" s="2117"/>
      <c r="P875" s="2117"/>
      <c r="Q875" s="2117"/>
    </row>
    <row r="876" ht="25.15" customHeight="true" x14ac:dyDescent="0.2">
      <c r="C876" s="2641"/>
      <c r="D876" s="2634"/>
      <c r="E876" s="2117"/>
      <c r="F876" s="2117"/>
      <c r="G876" s="2117"/>
      <c r="H876" s="2634"/>
      <c r="I876" s="2634"/>
      <c r="J876" s="2117"/>
      <c r="K876" s="2117"/>
      <c r="L876" s="2117"/>
      <c r="M876" s="2634"/>
      <c r="N876" s="2634"/>
      <c r="O876" s="2117"/>
      <c r="P876" s="2117"/>
      <c r="Q876" s="2117"/>
    </row>
    <row r="877" ht="25.15" customHeight="true" x14ac:dyDescent="0.2">
      <c r="C877" s="2641"/>
      <c r="D877" s="2634"/>
      <c r="E877" s="2117"/>
      <c r="F877" s="2117"/>
      <c r="G877" s="2117"/>
      <c r="H877" s="2634"/>
      <c r="I877" s="2634"/>
      <c r="J877" s="2117"/>
      <c r="K877" s="2117"/>
      <c r="L877" s="2117"/>
      <c r="M877" s="2634"/>
      <c r="N877" s="2634"/>
      <c r="O877" s="2117"/>
      <c r="P877" s="2117"/>
      <c r="Q877" s="2117"/>
    </row>
    <row r="878" ht="25.15" customHeight="true" x14ac:dyDescent="0.2">
      <c r="C878" s="2641"/>
      <c r="D878" s="2634"/>
      <c r="E878" s="2117"/>
      <c r="F878" s="2117"/>
      <c r="G878" s="2117"/>
      <c r="H878" s="2634"/>
      <c r="I878" s="2634"/>
      <c r="J878" s="2117"/>
      <c r="K878" s="2117"/>
      <c r="L878" s="2117"/>
      <c r="M878" s="2634"/>
      <c r="N878" s="2634"/>
      <c r="O878" s="2117"/>
      <c r="P878" s="2117"/>
      <c r="Q878" s="2117"/>
    </row>
    <row r="879" ht="25.15" customHeight="true" x14ac:dyDescent="0.2">
      <c r="C879" s="2641"/>
      <c r="D879" s="2634"/>
      <c r="E879" s="2117"/>
      <c r="F879" s="2117"/>
      <c r="G879" s="2117"/>
      <c r="H879" s="2634"/>
      <c r="I879" s="2634"/>
      <c r="J879" s="2117"/>
      <c r="K879" s="2117"/>
      <c r="L879" s="2117"/>
      <c r="M879" s="2634"/>
      <c r="N879" s="2634"/>
      <c r="O879" s="2117"/>
      <c r="P879" s="2117"/>
      <c r="Q879" s="2117"/>
    </row>
    <row r="880" ht="25.15" customHeight="true" x14ac:dyDescent="0.2">
      <c r="C880" s="2641"/>
      <c r="D880" s="2634"/>
      <c r="E880" s="2117"/>
      <c r="F880" s="2117"/>
      <c r="G880" s="2117"/>
      <c r="H880" s="2634"/>
      <c r="I880" s="2634"/>
      <c r="J880" s="2117"/>
      <c r="K880" s="2117"/>
      <c r="L880" s="2117"/>
      <c r="M880" s="2634"/>
      <c r="N880" s="2634"/>
      <c r="O880" s="2117"/>
      <c r="P880" s="2117"/>
      <c r="Q880" s="2117"/>
    </row>
    <row r="881" ht="25.15" customHeight="true" x14ac:dyDescent="0.2">
      <c r="C881" s="2641"/>
      <c r="D881" s="2634"/>
      <c r="E881" s="2117"/>
      <c r="F881" s="2117"/>
      <c r="G881" s="2117"/>
      <c r="H881" s="2634"/>
      <c r="I881" s="2634"/>
      <c r="J881" s="2117"/>
      <c r="K881" s="2117"/>
      <c r="L881" s="2117"/>
      <c r="M881" s="2634"/>
      <c r="N881" s="2634"/>
      <c r="O881" s="2117"/>
      <c r="P881" s="2117"/>
      <c r="Q881" s="2117"/>
    </row>
    <row r="882" ht="25.15" customHeight="true" x14ac:dyDescent="0.2">
      <c r="C882" s="2641"/>
      <c r="D882" s="2634"/>
      <c r="E882" s="2117"/>
      <c r="F882" s="2117"/>
      <c r="G882" s="2117"/>
      <c r="H882" s="2634"/>
      <c r="I882" s="2634"/>
      <c r="J882" s="2117"/>
      <c r="K882" s="2117"/>
      <c r="L882" s="2117"/>
      <c r="M882" s="2634"/>
      <c r="N882" s="2634"/>
      <c r="O882" s="2117"/>
      <c r="P882" s="2117"/>
      <c r="Q882" s="2117"/>
    </row>
    <row r="883" ht="25.15" customHeight="true" x14ac:dyDescent="0.2">
      <c r="C883" s="2641"/>
      <c r="D883" s="2634"/>
      <c r="E883" s="2117"/>
      <c r="F883" s="2117"/>
      <c r="G883" s="2117"/>
      <c r="H883" s="2634"/>
      <c r="I883" s="2634"/>
      <c r="J883" s="2117"/>
      <c r="K883" s="2117"/>
      <c r="L883" s="2117"/>
      <c r="M883" s="2634"/>
      <c r="N883" s="2634"/>
      <c r="O883" s="2117"/>
      <c r="P883" s="2117"/>
      <c r="Q883" s="2117"/>
    </row>
    <row r="884" ht="25.15" customHeight="true" x14ac:dyDescent="0.2">
      <c r="C884" s="2641"/>
      <c r="D884" s="2634"/>
      <c r="E884" s="2117"/>
      <c r="F884" s="2117"/>
      <c r="G884" s="2117"/>
      <c r="H884" s="2634"/>
      <c r="I884" s="2634"/>
      <c r="J884" s="2117"/>
      <c r="K884" s="2117"/>
      <c r="L884" s="2117"/>
      <c r="M884" s="2634"/>
      <c r="N884" s="2634"/>
      <c r="O884" s="2117"/>
      <c r="P884" s="2117"/>
      <c r="Q884" s="2117"/>
    </row>
    <row r="885" ht="25.15" customHeight="true" x14ac:dyDescent="0.2">
      <c r="C885" s="2641"/>
      <c r="D885" s="2634"/>
      <c r="E885" s="2117"/>
      <c r="F885" s="2117"/>
      <c r="G885" s="2117"/>
      <c r="H885" s="2634"/>
      <c r="I885" s="2634"/>
      <c r="J885" s="2117"/>
      <c r="K885" s="2117"/>
      <c r="L885" s="2117"/>
      <c r="M885" s="2634"/>
      <c r="N885" s="2634"/>
      <c r="O885" s="2117"/>
      <c r="P885" s="2117"/>
      <c r="Q885" s="2117"/>
    </row>
    <row r="886" ht="25.15" customHeight="true" x14ac:dyDescent="0.2">
      <c r="C886" s="2641"/>
      <c r="D886" s="2634"/>
      <c r="E886" s="2117"/>
      <c r="F886" s="2117"/>
      <c r="G886" s="2117"/>
      <c r="H886" s="2634"/>
      <c r="I886" s="2634"/>
      <c r="J886" s="2117"/>
      <c r="K886" s="2117"/>
      <c r="L886" s="2117"/>
      <c r="M886" s="2634"/>
      <c r="N886" s="2634"/>
      <c r="O886" s="2117"/>
      <c r="P886" s="2117"/>
      <c r="Q886" s="2117"/>
    </row>
    <row r="887" ht="25.15" customHeight="true" x14ac:dyDescent="0.2">
      <c r="C887" s="2641"/>
      <c r="D887" s="2634"/>
      <c r="E887" s="2117"/>
      <c r="F887" s="2117"/>
      <c r="G887" s="2117"/>
      <c r="H887" s="2634"/>
      <c r="I887" s="2634"/>
      <c r="J887" s="2117"/>
      <c r="K887" s="2117"/>
      <c r="L887" s="2117"/>
      <c r="M887" s="2634"/>
      <c r="N887" s="2634"/>
      <c r="O887" s="2117"/>
      <c r="P887" s="2117"/>
      <c r="Q887" s="2117"/>
    </row>
    <row r="888" ht="25.15" customHeight="true" x14ac:dyDescent="0.2">
      <c r="C888" s="2641"/>
      <c r="D888" s="2634"/>
      <c r="E888" s="2117"/>
      <c r="F888" s="2117"/>
      <c r="G888" s="2117"/>
      <c r="H888" s="2634"/>
      <c r="I888" s="2634"/>
      <c r="J888" s="2117"/>
      <c r="K888" s="2117"/>
      <c r="L888" s="2117"/>
      <c r="M888" s="2634"/>
      <c r="N888" s="2634"/>
      <c r="O888" s="2117"/>
      <c r="P888" s="2117"/>
      <c r="Q888" s="2117"/>
    </row>
    <row r="889" ht="25.15" customHeight="true" x14ac:dyDescent="0.2">
      <c r="C889" s="2641"/>
      <c r="D889" s="2634"/>
      <c r="E889" s="2117"/>
      <c r="F889" s="2117"/>
      <c r="G889" s="2117"/>
      <c r="H889" s="2634"/>
      <c r="I889" s="2634"/>
      <c r="J889" s="2117"/>
      <c r="K889" s="2117"/>
      <c r="L889" s="2117"/>
      <c r="M889" s="2634"/>
      <c r="N889" s="2634"/>
      <c r="O889" s="2117"/>
      <c r="P889" s="2117"/>
      <c r="Q889" s="2117"/>
    </row>
    <row r="890" ht="25.15" customHeight="true" x14ac:dyDescent="0.2">
      <c r="C890" s="2641"/>
      <c r="D890" s="2634"/>
      <c r="E890" s="2117"/>
      <c r="F890" s="2117"/>
      <c r="G890" s="2117"/>
      <c r="H890" s="2634"/>
      <c r="I890" s="2634"/>
      <c r="J890" s="2117"/>
      <c r="K890" s="2117"/>
      <c r="L890" s="2117"/>
      <c r="M890" s="2634"/>
      <c r="N890" s="2634"/>
      <c r="O890" s="2117"/>
      <c r="P890" s="2117"/>
      <c r="Q890" s="2117"/>
    </row>
    <row r="891" ht="25.15" customHeight="true" x14ac:dyDescent="0.2">
      <c r="C891" s="2641"/>
      <c r="D891" s="2634"/>
      <c r="E891" s="2117"/>
      <c r="F891" s="2117"/>
      <c r="G891" s="2117"/>
      <c r="H891" s="2634"/>
      <c r="I891" s="2634"/>
      <c r="J891" s="2117"/>
      <c r="K891" s="2117"/>
      <c r="L891" s="2117"/>
      <c r="M891" s="2634"/>
      <c r="N891" s="2634"/>
      <c r="O891" s="2117"/>
      <c r="P891" s="2117"/>
      <c r="Q891" s="2117"/>
    </row>
    <row r="892" ht="25.15" customHeight="true" x14ac:dyDescent="0.2">
      <c r="C892" s="2641"/>
      <c r="D892" s="2634"/>
      <c r="E892" s="2117"/>
      <c r="F892" s="2117"/>
      <c r="G892" s="2117"/>
      <c r="H892" s="2634"/>
      <c r="I892" s="2634"/>
      <c r="J892" s="2117"/>
      <c r="K892" s="2117"/>
      <c r="L892" s="2117"/>
      <c r="M892" s="2634"/>
      <c r="N892" s="2634"/>
      <c r="O892" s="2117"/>
      <c r="P892" s="2117"/>
      <c r="Q892" s="2117"/>
    </row>
    <row r="893" ht="25.15" customHeight="true" x14ac:dyDescent="0.2">
      <c r="C893" s="2641"/>
      <c r="D893" s="2634"/>
      <c r="E893" s="2117"/>
      <c r="F893" s="2117"/>
      <c r="G893" s="2117"/>
      <c r="H893" s="2634"/>
      <c r="I893" s="2634"/>
      <c r="J893" s="2117"/>
      <c r="K893" s="2117"/>
      <c r="L893" s="2117"/>
      <c r="M893" s="2634"/>
      <c r="N893" s="2634"/>
      <c r="O893" s="2117"/>
      <c r="P893" s="2117"/>
      <c r="Q893" s="2117"/>
    </row>
    <row r="894" ht="25.15" customHeight="true" x14ac:dyDescent="0.2">
      <c r="C894" s="2641"/>
      <c r="D894" s="2634"/>
      <c r="E894" s="2117"/>
      <c r="F894" s="2117"/>
      <c r="G894" s="2117"/>
      <c r="H894" s="2634"/>
      <c r="I894" s="2634"/>
      <c r="J894" s="2117"/>
      <c r="K894" s="2117"/>
      <c r="L894" s="2117"/>
      <c r="M894" s="2634"/>
      <c r="N894" s="2634"/>
      <c r="O894" s="2117"/>
      <c r="P894" s="2117"/>
      <c r="Q894" s="2117"/>
    </row>
    <row r="895" ht="25.15" customHeight="true" x14ac:dyDescent="0.2">
      <c r="C895" s="2641"/>
      <c r="D895" s="2634"/>
      <c r="E895" s="2117"/>
      <c r="F895" s="2117"/>
      <c r="G895" s="2117"/>
      <c r="H895" s="2634"/>
      <c r="I895" s="2634"/>
      <c r="J895" s="2117"/>
      <c r="K895" s="2117"/>
      <c r="L895" s="2117"/>
      <c r="M895" s="2634"/>
      <c r="N895" s="2634"/>
      <c r="O895" s="2117"/>
      <c r="P895" s="2117"/>
      <c r="Q895" s="2117"/>
    </row>
    <row r="896" ht="25.15" customHeight="true" x14ac:dyDescent="0.2">
      <c r="C896" s="2641"/>
      <c r="D896" s="2634"/>
      <c r="E896" s="2117"/>
      <c r="F896" s="2117"/>
      <c r="G896" s="2117"/>
      <c r="H896" s="2634"/>
      <c r="I896" s="2634"/>
      <c r="J896" s="2117"/>
      <c r="K896" s="2117"/>
      <c r="L896" s="2117"/>
      <c r="M896" s="2634"/>
      <c r="N896" s="2634"/>
      <c r="O896" s="2117"/>
      <c r="P896" s="2117"/>
      <c r="Q896" s="2117"/>
    </row>
    <row r="897" ht="25.15" customHeight="true" x14ac:dyDescent="0.2">
      <c r="C897" s="2641"/>
      <c r="D897" s="2634"/>
      <c r="E897" s="2117"/>
      <c r="F897" s="2117"/>
      <c r="G897" s="2117"/>
      <c r="H897" s="2634"/>
      <c r="I897" s="2634"/>
      <c r="J897" s="2117"/>
      <c r="K897" s="2117"/>
      <c r="L897" s="2117"/>
      <c r="M897" s="2634"/>
      <c r="N897" s="2634"/>
      <c r="O897" s="2117"/>
      <c r="P897" s="2117"/>
      <c r="Q897" s="2117"/>
    </row>
    <row r="898" ht="25.15" customHeight="true" x14ac:dyDescent="0.2">
      <c r="C898" s="2641"/>
      <c r="D898" s="2634"/>
      <c r="E898" s="2117"/>
      <c r="F898" s="2117"/>
      <c r="G898" s="2117"/>
      <c r="H898" s="2634"/>
      <c r="I898" s="2634"/>
      <c r="J898" s="2117"/>
      <c r="K898" s="2117"/>
      <c r="L898" s="2117"/>
      <c r="M898" s="2634"/>
      <c r="N898" s="2634"/>
      <c r="O898" s="2117"/>
      <c r="P898" s="2117"/>
      <c r="Q898" s="2117"/>
    </row>
    <row r="899" ht="25.15" customHeight="true" x14ac:dyDescent="0.2">
      <c r="C899" s="2641"/>
      <c r="D899" s="2634"/>
      <c r="E899" s="2117"/>
      <c r="F899" s="2117"/>
      <c r="G899" s="2117"/>
      <c r="H899" s="2634"/>
      <c r="I899" s="2634"/>
      <c r="J899" s="2117"/>
      <c r="K899" s="2117"/>
      <c r="L899" s="2117"/>
      <c r="M899" s="2634"/>
      <c r="N899" s="2634"/>
      <c r="O899" s="2117"/>
      <c r="P899" s="2117"/>
      <c r="Q899" s="2117"/>
    </row>
    <row r="900" ht="25.15" customHeight="true" x14ac:dyDescent="0.2">
      <c r="C900" s="2641"/>
      <c r="D900" s="2634"/>
      <c r="E900" s="2117"/>
      <c r="F900" s="2117"/>
      <c r="G900" s="2117"/>
      <c r="H900" s="2634"/>
      <c r="I900" s="2634"/>
      <c r="J900" s="2117"/>
      <c r="K900" s="2117"/>
      <c r="L900" s="2117"/>
      <c r="M900" s="2634"/>
      <c r="N900" s="2634"/>
      <c r="O900" s="2117"/>
      <c r="P900" s="2117"/>
      <c r="Q900" s="2117"/>
    </row>
    <row r="901" ht="25.15" customHeight="true" x14ac:dyDescent="0.2">
      <c r="C901" s="2641"/>
      <c r="D901" s="2634"/>
      <c r="E901" s="2117"/>
      <c r="F901" s="2117"/>
      <c r="G901" s="2117"/>
      <c r="H901" s="2634"/>
      <c r="I901" s="2634"/>
      <c r="J901" s="2117"/>
      <c r="K901" s="2117"/>
      <c r="L901" s="2117"/>
      <c r="M901" s="2634"/>
      <c r="N901" s="2634"/>
      <c r="O901" s="2117"/>
      <c r="P901" s="2117"/>
      <c r="Q901" s="2117"/>
    </row>
    <row r="902" ht="25.15" customHeight="true" x14ac:dyDescent="0.2">
      <c r="C902" s="2641"/>
      <c r="D902" s="2634"/>
      <c r="E902" s="2117"/>
      <c r="F902" s="2117"/>
      <c r="G902" s="2117"/>
      <c r="H902" s="2634"/>
      <c r="I902" s="2634"/>
      <c r="J902" s="2117"/>
      <c r="K902" s="2117"/>
      <c r="L902" s="2117"/>
      <c r="M902" s="2634"/>
      <c r="N902" s="2634"/>
      <c r="O902" s="2117"/>
      <c r="P902" s="2117"/>
      <c r="Q902" s="2117"/>
    </row>
    <row r="903" ht="25.15" customHeight="true" x14ac:dyDescent="0.2">
      <c r="C903" s="2641"/>
      <c r="D903" s="2634"/>
      <c r="E903" s="2117"/>
      <c r="F903" s="2117"/>
      <c r="G903" s="2117"/>
      <c r="H903" s="2634"/>
      <c r="I903" s="2634"/>
      <c r="J903" s="2117"/>
      <c r="K903" s="2117"/>
      <c r="L903" s="2117"/>
      <c r="M903" s="2634"/>
      <c r="N903" s="2634"/>
      <c r="O903" s="2117"/>
      <c r="P903" s="2117"/>
      <c r="Q903" s="2117"/>
    </row>
    <row r="904" ht="25.15" customHeight="true" x14ac:dyDescent="0.2">
      <c r="C904" s="2641"/>
      <c r="D904" s="2634"/>
      <c r="E904" s="2117"/>
      <c r="F904" s="2117"/>
      <c r="G904" s="2117"/>
      <c r="H904" s="2634"/>
      <c r="I904" s="2634"/>
      <c r="J904" s="2117"/>
      <c r="K904" s="2117"/>
      <c r="L904" s="2117"/>
      <c r="M904" s="2634"/>
      <c r="N904" s="2634"/>
      <c r="O904" s="2117"/>
      <c r="P904" s="2117"/>
      <c r="Q904" s="2117"/>
    </row>
    <row r="905" ht="25.15" customHeight="true" x14ac:dyDescent="0.2">
      <c r="C905" s="2641"/>
      <c r="D905" s="2634"/>
      <c r="E905" s="2117"/>
      <c r="F905" s="2117"/>
      <c r="G905" s="2117"/>
      <c r="H905" s="2634"/>
      <c r="I905" s="2634"/>
      <c r="J905" s="2117"/>
      <c r="K905" s="2117"/>
      <c r="L905" s="2117"/>
      <c r="M905" s="2634"/>
      <c r="N905" s="2634"/>
      <c r="O905" s="2117"/>
      <c r="P905" s="2117"/>
      <c r="Q905" s="2117"/>
    </row>
    <row r="906" ht="25.15" customHeight="true" x14ac:dyDescent="0.2">
      <c r="C906" s="2641"/>
      <c r="D906" s="2634"/>
      <c r="E906" s="2117"/>
      <c r="F906" s="2117"/>
      <c r="G906" s="2117"/>
      <c r="H906" s="2634"/>
      <c r="I906" s="2634"/>
      <c r="J906" s="2117"/>
      <c r="K906" s="2117"/>
      <c r="L906" s="2117"/>
      <c r="M906" s="2634"/>
      <c r="N906" s="2634"/>
      <c r="O906" s="2117"/>
      <c r="P906" s="2117"/>
      <c r="Q906" s="2117"/>
    </row>
    <row r="907" ht="25.15" customHeight="true" x14ac:dyDescent="0.2">
      <c r="C907" s="2641"/>
      <c r="D907" s="2634"/>
      <c r="E907" s="2117"/>
      <c r="F907" s="2117"/>
      <c r="G907" s="2117"/>
      <c r="H907" s="2634"/>
      <c r="I907" s="2634"/>
      <c r="J907" s="2117"/>
      <c r="K907" s="2117"/>
      <c r="L907" s="2117"/>
      <c r="M907" s="2634"/>
      <c r="N907" s="2634"/>
      <c r="O907" s="2117"/>
      <c r="P907" s="2117"/>
      <c r="Q907" s="2117"/>
    </row>
    <row r="908" ht="25.15" customHeight="true" x14ac:dyDescent="0.2">
      <c r="C908" s="2641"/>
      <c r="D908" s="2634"/>
      <c r="E908" s="2117"/>
      <c r="F908" s="2117"/>
      <c r="G908" s="2117"/>
      <c r="H908" s="2634"/>
      <c r="I908" s="2634"/>
      <c r="J908" s="2117"/>
      <c r="K908" s="2117"/>
      <c r="L908" s="2117"/>
      <c r="M908" s="2634"/>
      <c r="N908" s="2634"/>
      <c r="O908" s="2117"/>
      <c r="P908" s="2117"/>
      <c r="Q908" s="2117"/>
    </row>
    <row r="909" ht="25.15" customHeight="true" x14ac:dyDescent="0.2">
      <c r="C909" s="2641"/>
      <c r="D909" s="2634"/>
      <c r="E909" s="2117"/>
      <c r="F909" s="2117"/>
      <c r="G909" s="2117"/>
      <c r="H909" s="2634"/>
      <c r="I909" s="2634"/>
      <c r="J909" s="2117"/>
      <c r="K909" s="2117"/>
      <c r="L909" s="2117"/>
      <c r="M909" s="2634"/>
      <c r="N909" s="2634"/>
      <c r="O909" s="2117"/>
      <c r="P909" s="2117"/>
      <c r="Q909" s="2117"/>
    </row>
    <row r="910" ht="25.15" customHeight="true" x14ac:dyDescent="0.2">
      <c r="C910" s="2641"/>
      <c r="D910" s="2634"/>
      <c r="E910" s="2117"/>
      <c r="F910" s="2117"/>
      <c r="G910" s="2117"/>
      <c r="H910" s="2634"/>
      <c r="I910" s="2634"/>
      <c r="J910" s="2117"/>
      <c r="K910" s="2117"/>
      <c r="L910" s="2117"/>
      <c r="M910" s="2634"/>
      <c r="N910" s="2634"/>
      <c r="O910" s="2117"/>
      <c r="P910" s="2117"/>
      <c r="Q910" s="2117"/>
    </row>
    <row r="911" ht="25.15" customHeight="true" x14ac:dyDescent="0.2">
      <c r="C911" s="2641"/>
      <c r="D911" s="2634"/>
      <c r="E911" s="2117"/>
      <c r="F911" s="2117"/>
      <c r="G911" s="2117"/>
      <c r="H911" s="2634"/>
      <c r="I911" s="2634"/>
      <c r="J911" s="2117"/>
      <c r="K911" s="2117"/>
      <c r="L911" s="2117"/>
      <c r="M911" s="2634"/>
      <c r="N911" s="2634"/>
      <c r="O911" s="2117"/>
      <c r="P911" s="2117"/>
      <c r="Q911" s="2117"/>
    </row>
    <row r="912" ht="25.15" customHeight="true" x14ac:dyDescent="0.2">
      <c r="C912" s="2641"/>
      <c r="D912" s="2634"/>
      <c r="E912" s="2117"/>
      <c r="F912" s="2117"/>
      <c r="G912" s="2117"/>
      <c r="H912" s="2634"/>
      <c r="I912" s="2634"/>
      <c r="J912" s="2117"/>
      <c r="K912" s="2117"/>
      <c r="L912" s="2117"/>
      <c r="M912" s="2634"/>
      <c r="N912" s="2634"/>
      <c r="O912" s="2117"/>
      <c r="P912" s="2117"/>
      <c r="Q912" s="2117"/>
    </row>
    <row r="913" ht="25.15" customHeight="true" x14ac:dyDescent="0.2">
      <c r="C913" s="2641"/>
      <c r="D913" s="2634"/>
      <c r="E913" s="2117"/>
      <c r="F913" s="2117"/>
      <c r="G913" s="2117"/>
      <c r="H913" s="2634"/>
      <c r="I913" s="2634"/>
      <c r="J913" s="2117"/>
      <c r="K913" s="2117"/>
      <c r="L913" s="2117"/>
      <c r="M913" s="2634"/>
      <c r="N913" s="2634"/>
      <c r="O913" s="2117"/>
      <c r="P913" s="2117"/>
      <c r="Q913" s="2117"/>
    </row>
    <row r="914" ht="25.15" customHeight="true" x14ac:dyDescent="0.2">
      <c r="C914" s="2641"/>
      <c r="D914" s="2634"/>
      <c r="E914" s="2117"/>
      <c r="F914" s="2117"/>
      <c r="G914" s="2117"/>
      <c r="H914" s="2634"/>
      <c r="I914" s="2634"/>
      <c r="J914" s="2117"/>
      <c r="K914" s="2117"/>
      <c r="L914" s="2117"/>
      <c r="M914" s="2634"/>
      <c r="N914" s="2634"/>
      <c r="O914" s="2117"/>
      <c r="P914" s="2117"/>
      <c r="Q914" s="2117"/>
    </row>
    <row r="915" ht="25.15" customHeight="true" x14ac:dyDescent="0.2">
      <c r="C915" s="2641"/>
      <c r="D915" s="2634"/>
      <c r="E915" s="2117"/>
      <c r="F915" s="2117"/>
      <c r="G915" s="2117"/>
      <c r="H915" s="2634"/>
      <c r="I915" s="2634"/>
      <c r="J915" s="2117"/>
      <c r="K915" s="2117"/>
      <c r="L915" s="2117"/>
      <c r="M915" s="2634"/>
      <c r="N915" s="2634"/>
      <c r="O915" s="2117"/>
      <c r="P915" s="2117"/>
      <c r="Q915" s="2117"/>
    </row>
    <row r="916" ht="25.15" customHeight="true" x14ac:dyDescent="0.2">
      <c r="C916" s="2641"/>
      <c r="D916" s="2634"/>
      <c r="E916" s="2117"/>
      <c r="F916" s="2117"/>
      <c r="G916" s="2117"/>
      <c r="H916" s="2634"/>
      <c r="I916" s="2634"/>
      <c r="J916" s="2117"/>
      <c r="K916" s="2117"/>
      <c r="L916" s="2117"/>
      <c r="M916" s="2634"/>
      <c r="N916" s="2634"/>
      <c r="O916" s="2117"/>
      <c r="P916" s="2117"/>
      <c r="Q916" s="2117"/>
    </row>
    <row r="917" ht="25.15" customHeight="true" x14ac:dyDescent="0.2">
      <c r="C917" s="2641"/>
      <c r="D917" s="2634"/>
      <c r="E917" s="2117"/>
      <c r="F917" s="2117"/>
      <c r="G917" s="2117"/>
      <c r="H917" s="2634"/>
      <c r="I917" s="2634"/>
      <c r="J917" s="2117"/>
      <c r="K917" s="2117"/>
      <c r="L917" s="2117"/>
      <c r="M917" s="2634"/>
      <c r="N917" s="2634"/>
      <c r="O917" s="2117"/>
      <c r="P917" s="2117"/>
      <c r="Q917" s="2117"/>
    </row>
    <row r="918" ht="25.15" customHeight="true" x14ac:dyDescent="0.2">
      <c r="C918" s="2641"/>
      <c r="D918" s="2634"/>
      <c r="E918" s="2117"/>
      <c r="F918" s="2117"/>
      <c r="G918" s="2117"/>
      <c r="H918" s="2634"/>
      <c r="I918" s="2634"/>
      <c r="J918" s="2117"/>
      <c r="K918" s="2117"/>
      <c r="L918" s="2117"/>
      <c r="M918" s="2634"/>
      <c r="N918" s="2634"/>
      <c r="O918" s="2117"/>
      <c r="P918" s="2117"/>
      <c r="Q918" s="2117"/>
    </row>
    <row r="919" ht="25.15" customHeight="true" x14ac:dyDescent="0.2">
      <c r="C919" s="2641"/>
      <c r="D919" s="2634"/>
      <c r="E919" s="2117"/>
      <c r="F919" s="2117"/>
      <c r="G919" s="2117"/>
      <c r="H919" s="2634"/>
      <c r="I919" s="2634"/>
      <c r="J919" s="2117"/>
      <c r="K919" s="2117"/>
      <c r="L919" s="2117"/>
      <c r="M919" s="2634"/>
      <c r="N919" s="2634"/>
      <c r="O919" s="2117"/>
      <c r="P919" s="2117"/>
      <c r="Q919" s="2117"/>
    </row>
    <row r="920" ht="25.15" customHeight="true" x14ac:dyDescent="0.2">
      <c r="C920" s="2641"/>
      <c r="D920" s="2634"/>
      <c r="E920" s="2117"/>
      <c r="F920" s="2117"/>
      <c r="G920" s="2117"/>
      <c r="H920" s="2634"/>
      <c r="I920" s="2634"/>
      <c r="J920" s="2117"/>
      <c r="K920" s="2117"/>
      <c r="L920" s="2117"/>
      <c r="M920" s="2634"/>
      <c r="N920" s="2634"/>
      <c r="O920" s="2117"/>
      <c r="P920" s="2117"/>
      <c r="Q920" s="2117"/>
    </row>
    <row r="921" ht="25.15" customHeight="true" x14ac:dyDescent="0.2">
      <c r="C921" s="2641"/>
      <c r="D921" s="2634"/>
      <c r="E921" s="2117"/>
      <c r="F921" s="2117"/>
      <c r="G921" s="2117"/>
      <c r="H921" s="2634"/>
      <c r="I921" s="2634"/>
      <c r="J921" s="2117"/>
      <c r="K921" s="2117"/>
      <c r="L921" s="2117"/>
      <c r="M921" s="2634"/>
      <c r="N921" s="2634"/>
      <c r="O921" s="2117"/>
      <c r="P921" s="2117"/>
      <c r="Q921" s="2117"/>
    </row>
    <row r="922" ht="25.15" customHeight="true" x14ac:dyDescent="0.2">
      <c r="C922" s="2641"/>
      <c r="D922" s="2634"/>
      <c r="E922" s="2117"/>
      <c r="F922" s="2117"/>
      <c r="G922" s="2117"/>
      <c r="H922" s="2634"/>
      <c r="I922" s="2634"/>
      <c r="J922" s="2117"/>
      <c r="K922" s="2117"/>
      <c r="L922" s="2117"/>
      <c r="M922" s="2634"/>
      <c r="N922" s="2634"/>
      <c r="O922" s="2117"/>
      <c r="P922" s="2117"/>
      <c r="Q922" s="2117"/>
    </row>
    <row r="923" ht="25.15" customHeight="true" x14ac:dyDescent="0.2">
      <c r="C923" s="2641"/>
      <c r="D923" s="2634"/>
      <c r="E923" s="2117"/>
      <c r="F923" s="2117"/>
      <c r="G923" s="2117"/>
      <c r="H923" s="2634"/>
      <c r="I923" s="2634"/>
      <c r="J923" s="2117"/>
      <c r="K923" s="2117"/>
      <c r="L923" s="2117"/>
      <c r="M923" s="2634"/>
      <c r="N923" s="2634"/>
      <c r="O923" s="2117"/>
      <c r="P923" s="2117"/>
      <c r="Q923" s="2117"/>
    </row>
    <row r="924" ht="25.15" customHeight="true" x14ac:dyDescent="0.2">
      <c r="C924" s="2641"/>
      <c r="D924" s="2634"/>
      <c r="E924" s="2117"/>
      <c r="F924" s="2117"/>
      <c r="G924" s="2117"/>
      <c r="H924" s="2634"/>
      <c r="I924" s="2634"/>
      <c r="J924" s="2117"/>
      <c r="K924" s="2117"/>
      <c r="L924" s="2117"/>
      <c r="M924" s="2634"/>
      <c r="N924" s="2634"/>
      <c r="O924" s="2117"/>
      <c r="P924" s="2117"/>
      <c r="Q924" s="2117"/>
    </row>
    <row r="925" ht="25.15" customHeight="true" x14ac:dyDescent="0.2">
      <c r="C925" s="2641"/>
      <c r="D925" s="2634"/>
      <c r="E925" s="2117"/>
      <c r="F925" s="2117"/>
      <c r="G925" s="2117"/>
      <c r="H925" s="2634"/>
      <c r="I925" s="2634"/>
      <c r="J925" s="2117"/>
      <c r="K925" s="2117"/>
      <c r="L925" s="2117"/>
      <c r="M925" s="2634"/>
      <c r="N925" s="2634"/>
      <c r="O925" s="2117"/>
      <c r="P925" s="2117"/>
      <c r="Q925" s="2117"/>
    </row>
    <row r="926" ht="25.15" customHeight="true" x14ac:dyDescent="0.2">
      <c r="C926" s="2641"/>
      <c r="D926" s="2634"/>
      <c r="E926" s="2117"/>
      <c r="F926" s="2117"/>
      <c r="G926" s="2117"/>
      <c r="H926" s="2634"/>
      <c r="I926" s="2634"/>
      <c r="J926" s="2117"/>
      <c r="K926" s="2117"/>
      <c r="L926" s="2117"/>
      <c r="M926" s="2634"/>
      <c r="N926" s="2634"/>
      <c r="O926" s="2117"/>
      <c r="P926" s="2117"/>
      <c r="Q926" s="2117"/>
    </row>
    <row r="927" ht="25.15" customHeight="true" x14ac:dyDescent="0.2">
      <c r="C927" s="2641"/>
      <c r="D927" s="2634"/>
      <c r="E927" s="2117"/>
      <c r="F927" s="2117"/>
      <c r="G927" s="2117"/>
      <c r="H927" s="2634"/>
      <c r="I927" s="2634"/>
      <c r="J927" s="2117"/>
      <c r="K927" s="2117"/>
      <c r="L927" s="2117"/>
      <c r="M927" s="2634"/>
      <c r="N927" s="2634"/>
      <c r="O927" s="2117"/>
      <c r="P927" s="2117"/>
      <c r="Q927" s="2117"/>
    </row>
    <row r="928" ht="25.15" customHeight="true" x14ac:dyDescent="0.2">
      <c r="C928" s="2641"/>
      <c r="D928" s="2634"/>
      <c r="E928" s="2117"/>
      <c r="F928" s="2117"/>
      <c r="G928" s="2117"/>
      <c r="H928" s="2634"/>
      <c r="I928" s="2634"/>
      <c r="J928" s="2117"/>
      <c r="K928" s="2117"/>
      <c r="L928" s="2117"/>
      <c r="M928" s="2634"/>
      <c r="N928" s="2634"/>
      <c r="O928" s="2117"/>
      <c r="P928" s="2117"/>
      <c r="Q928" s="2117"/>
    </row>
    <row r="929" ht="25.15" customHeight="true" x14ac:dyDescent="0.2">
      <c r="C929" s="2641"/>
      <c r="D929" s="2634"/>
      <c r="E929" s="2117"/>
      <c r="F929" s="2117"/>
      <c r="G929" s="2117"/>
      <c r="H929" s="2634"/>
      <c r="I929" s="2634"/>
      <c r="J929" s="2117"/>
      <c r="K929" s="2117"/>
      <c r="L929" s="2117"/>
      <c r="M929" s="2634"/>
      <c r="N929" s="2634"/>
      <c r="O929" s="2117"/>
      <c r="P929" s="2117"/>
      <c r="Q929" s="2117"/>
    </row>
    <row r="930" ht="25.15" customHeight="true" x14ac:dyDescent="0.2">
      <c r="C930" s="2641"/>
      <c r="D930" s="2634"/>
      <c r="E930" s="2117"/>
      <c r="F930" s="2117"/>
      <c r="G930" s="2117"/>
      <c r="H930" s="2634"/>
      <c r="I930" s="2634"/>
      <c r="J930" s="2117"/>
      <c r="K930" s="2117"/>
      <c r="L930" s="2117"/>
      <c r="M930" s="2634"/>
      <c r="N930" s="2634"/>
      <c r="O930" s="2117"/>
      <c r="P930" s="2117"/>
      <c r="Q930" s="2117"/>
    </row>
    <row r="931" ht="25.15" customHeight="true" x14ac:dyDescent="0.2">
      <c r="C931" s="2641"/>
      <c r="D931" s="2634"/>
      <c r="E931" s="2117"/>
      <c r="F931" s="2117"/>
      <c r="G931" s="2117"/>
      <c r="H931" s="2634"/>
      <c r="I931" s="2634"/>
      <c r="J931" s="2117"/>
      <c r="K931" s="2117"/>
      <c r="L931" s="2117"/>
      <c r="M931" s="2634"/>
      <c r="N931" s="2634"/>
      <c r="O931" s="2117"/>
      <c r="P931" s="2117"/>
      <c r="Q931" s="2117"/>
    </row>
    <row r="932" ht="25.15" customHeight="true" x14ac:dyDescent="0.2">
      <c r="C932" s="2641"/>
      <c r="D932" s="2634"/>
      <c r="E932" s="2117"/>
      <c r="F932" s="2117"/>
      <c r="G932" s="2117"/>
      <c r="H932" s="2634"/>
      <c r="I932" s="2634"/>
      <c r="J932" s="2117"/>
      <c r="K932" s="2117"/>
      <c r="L932" s="2117"/>
      <c r="M932" s="2634"/>
      <c r="N932" s="2634"/>
      <c r="O932" s="2117"/>
      <c r="P932" s="2117"/>
      <c r="Q932" s="2117"/>
    </row>
    <row r="933" ht="25.15" customHeight="true" x14ac:dyDescent="0.2">
      <c r="C933" s="2641"/>
      <c r="D933" s="2634"/>
      <c r="E933" s="2117"/>
      <c r="F933" s="2117"/>
      <c r="G933" s="2117"/>
      <c r="H933" s="2634"/>
      <c r="I933" s="2634"/>
      <c r="J933" s="2117"/>
      <c r="K933" s="2117"/>
      <c r="L933" s="2117"/>
      <c r="M933" s="2634"/>
      <c r="N933" s="2634"/>
      <c r="O933" s="2117"/>
      <c r="P933" s="2117"/>
      <c r="Q933" s="2117"/>
    </row>
    <row r="934" ht="25.15" customHeight="true" x14ac:dyDescent="0.2">
      <c r="C934" s="2641"/>
      <c r="D934" s="2634"/>
      <c r="E934" s="2117"/>
      <c r="F934" s="2117"/>
      <c r="G934" s="2117"/>
      <c r="H934" s="2634"/>
      <c r="I934" s="2634"/>
      <c r="J934" s="2117"/>
      <c r="K934" s="2117"/>
      <c r="L934" s="2117"/>
      <c r="M934" s="2634"/>
      <c r="N934" s="2634"/>
      <c r="O934" s="2117"/>
      <c r="P934" s="2117"/>
      <c r="Q934" s="2117"/>
    </row>
    <row r="935" ht="25.15" customHeight="true" x14ac:dyDescent="0.2">
      <c r="C935" s="2641"/>
      <c r="D935" s="2634"/>
      <c r="E935" s="2117"/>
      <c r="F935" s="2117"/>
      <c r="G935" s="2117"/>
      <c r="H935" s="2634"/>
      <c r="I935" s="2634"/>
      <c r="J935" s="2117"/>
      <c r="K935" s="2117"/>
      <c r="L935" s="2117"/>
      <c r="M935" s="2634"/>
      <c r="N935" s="2634"/>
      <c r="O935" s="2117"/>
      <c r="P935" s="2117"/>
      <c r="Q935" s="2117"/>
    </row>
    <row r="936" ht="25.15" customHeight="true" x14ac:dyDescent="0.2">
      <c r="C936" s="2641"/>
      <c r="D936" s="2634"/>
      <c r="E936" s="2117"/>
      <c r="F936" s="2117"/>
      <c r="G936" s="2117"/>
      <c r="H936" s="2634"/>
      <c r="I936" s="2634"/>
      <c r="J936" s="2117"/>
      <c r="K936" s="2117"/>
      <c r="L936" s="2117"/>
      <c r="M936" s="2634"/>
      <c r="N936" s="2634"/>
      <c r="O936" s="2117"/>
      <c r="P936" s="2117"/>
      <c r="Q936" s="2117"/>
    </row>
    <row r="937" ht="25.15" customHeight="true" x14ac:dyDescent="0.2">
      <c r="C937" s="2641"/>
      <c r="D937" s="2634"/>
      <c r="E937" s="2117"/>
      <c r="F937" s="2117"/>
      <c r="G937" s="2117"/>
      <c r="H937" s="2634"/>
      <c r="I937" s="2634"/>
      <c r="J937" s="2117"/>
      <c r="K937" s="2117"/>
      <c r="L937" s="2117"/>
      <c r="M937" s="2634"/>
      <c r="N937" s="2634"/>
      <c r="O937" s="2117"/>
      <c r="P937" s="2117"/>
      <c r="Q937" s="2117"/>
    </row>
    <row r="938" ht="25.15" customHeight="true" x14ac:dyDescent="0.2">
      <c r="C938" s="2641"/>
      <c r="D938" s="2634"/>
      <c r="E938" s="2117"/>
      <c r="F938" s="2117"/>
      <c r="G938" s="2117"/>
      <c r="H938" s="2634"/>
      <c r="I938" s="2634"/>
      <c r="J938" s="2117"/>
      <c r="K938" s="2117"/>
      <c r="L938" s="2117"/>
      <c r="M938" s="2634"/>
      <c r="N938" s="2634"/>
      <c r="O938" s="2117"/>
      <c r="P938" s="2117"/>
      <c r="Q938" s="2117"/>
    </row>
    <row r="939" ht="25.15" customHeight="true" x14ac:dyDescent="0.2">
      <c r="C939" s="2641"/>
      <c r="D939" s="2634"/>
      <c r="E939" s="2117"/>
      <c r="F939" s="2117"/>
      <c r="G939" s="2117"/>
      <c r="H939" s="2634"/>
      <c r="I939" s="2634"/>
      <c r="J939" s="2117"/>
      <c r="K939" s="2117"/>
      <c r="L939" s="2117"/>
      <c r="M939" s="2634"/>
      <c r="N939" s="2634"/>
      <c r="O939" s="2117"/>
      <c r="P939" s="2117"/>
      <c r="Q939" s="2117"/>
    </row>
    <row r="940" ht="25.15" customHeight="true" x14ac:dyDescent="0.2">
      <c r="C940" s="2641"/>
      <c r="D940" s="2634"/>
      <c r="E940" s="2117"/>
      <c r="F940" s="2117"/>
      <c r="G940" s="2117"/>
      <c r="H940" s="2634"/>
      <c r="I940" s="2634"/>
      <c r="J940" s="2117"/>
      <c r="K940" s="2117"/>
      <c r="L940" s="2117"/>
      <c r="M940" s="2634"/>
      <c r="N940" s="2634"/>
      <c r="O940" s="2117"/>
      <c r="P940" s="2117"/>
      <c r="Q940" s="2117"/>
    </row>
    <row r="941" ht="25.15" customHeight="true" x14ac:dyDescent="0.2">
      <c r="C941" s="2641"/>
      <c r="D941" s="2634"/>
      <c r="E941" s="2117"/>
      <c r="F941" s="2117"/>
      <c r="G941" s="2117"/>
      <c r="H941" s="2634"/>
      <c r="I941" s="2634"/>
      <c r="J941" s="2117"/>
      <c r="K941" s="2117"/>
      <c r="L941" s="2117"/>
      <c r="M941" s="2634"/>
      <c r="N941" s="2634"/>
      <c r="O941" s="2117"/>
      <c r="P941" s="2117"/>
      <c r="Q941" s="2117"/>
    </row>
    <row r="942" ht="25.15" customHeight="true" x14ac:dyDescent="0.2">
      <c r="C942" s="2641"/>
      <c r="D942" s="2634"/>
      <c r="E942" s="2117"/>
      <c r="F942" s="2117"/>
      <c r="G942" s="2117"/>
      <c r="H942" s="2634"/>
      <c r="I942" s="2634"/>
      <c r="J942" s="2117"/>
      <c r="K942" s="2117"/>
      <c r="L942" s="2117"/>
      <c r="M942" s="2634"/>
      <c r="N942" s="2634"/>
      <c r="O942" s="2117"/>
      <c r="P942" s="2117"/>
      <c r="Q942" s="2117"/>
    </row>
    <row r="943" ht="25.15" customHeight="true" x14ac:dyDescent="0.2">
      <c r="C943" s="2641"/>
      <c r="D943" s="2634"/>
      <c r="E943" s="2117"/>
      <c r="F943" s="2117"/>
      <c r="G943" s="2117"/>
      <c r="H943" s="2634"/>
      <c r="I943" s="2634"/>
      <c r="J943" s="2117"/>
      <c r="K943" s="2117"/>
      <c r="L943" s="2117"/>
      <c r="M943" s="2634"/>
      <c r="N943" s="2634"/>
      <c r="O943" s="2117"/>
      <c r="P943" s="2117"/>
      <c r="Q943" s="2117"/>
    </row>
    <row r="944" ht="25.15" customHeight="true" x14ac:dyDescent="0.2">
      <c r="C944" s="2641"/>
      <c r="D944" s="2634"/>
      <c r="E944" s="2117"/>
      <c r="F944" s="2117"/>
      <c r="G944" s="2117"/>
      <c r="H944" s="2634"/>
      <c r="I944" s="2634"/>
      <c r="J944" s="2117"/>
      <c r="K944" s="2117"/>
      <c r="L944" s="2117"/>
      <c r="M944" s="2634"/>
      <c r="N944" s="2634"/>
      <c r="O944" s="2117"/>
      <c r="P944" s="2117"/>
      <c r="Q944" s="2117"/>
    </row>
    <row r="945" ht="25.15" customHeight="true" x14ac:dyDescent="0.2">
      <c r="C945" s="2641"/>
      <c r="D945" s="2634"/>
      <c r="E945" s="2117"/>
      <c r="F945" s="2117"/>
      <c r="G945" s="2117"/>
      <c r="H945" s="2634"/>
      <c r="I945" s="2634"/>
      <c r="J945" s="2117"/>
      <c r="K945" s="2117"/>
      <c r="L945" s="2117"/>
      <c r="M945" s="2634"/>
      <c r="N945" s="2634"/>
      <c r="O945" s="2117"/>
      <c r="P945" s="2117"/>
      <c r="Q945" s="2117"/>
    </row>
    <row r="946" ht="25.15" customHeight="true" x14ac:dyDescent="0.2">
      <c r="C946" s="2641"/>
      <c r="D946" s="2634"/>
      <c r="E946" s="2117"/>
      <c r="F946" s="2117"/>
      <c r="G946" s="2117"/>
      <c r="H946" s="2634"/>
      <c r="I946" s="2634"/>
      <c r="J946" s="2117"/>
      <c r="K946" s="2117"/>
      <c r="L946" s="2117"/>
      <c r="M946" s="2634"/>
      <c r="N946" s="2634"/>
      <c r="O946" s="2117"/>
      <c r="P946" s="2117"/>
      <c r="Q946" s="2117"/>
    </row>
    <row r="947" ht="25.15" customHeight="true" x14ac:dyDescent="0.2">
      <c r="C947" s="2641"/>
      <c r="D947" s="2634"/>
      <c r="E947" s="2117"/>
      <c r="F947" s="2117"/>
      <c r="G947" s="2117"/>
      <c r="H947" s="2634"/>
      <c r="I947" s="2634"/>
      <c r="J947" s="2117"/>
      <c r="K947" s="2117"/>
      <c r="L947" s="2117"/>
      <c r="M947" s="2634"/>
      <c r="N947" s="2634"/>
      <c r="O947" s="2117"/>
      <c r="P947" s="2117"/>
      <c r="Q947" s="2117"/>
    </row>
    <row r="948" ht="25.15" customHeight="true" x14ac:dyDescent="0.2">
      <c r="C948" s="2641"/>
      <c r="D948" s="2634"/>
      <c r="E948" s="2117"/>
      <c r="F948" s="2117"/>
      <c r="G948" s="2117"/>
      <c r="H948" s="2634"/>
      <c r="I948" s="2634"/>
      <c r="J948" s="2117"/>
      <c r="K948" s="2117"/>
      <c r="L948" s="2117"/>
      <c r="M948" s="2634"/>
      <c r="N948" s="2634"/>
      <c r="O948" s="2117"/>
      <c r="P948" s="2117"/>
      <c r="Q948" s="2117"/>
    </row>
    <row r="949" ht="25.15" customHeight="true" x14ac:dyDescent="0.2">
      <c r="C949" s="2641"/>
      <c r="D949" s="2634"/>
      <c r="E949" s="2117"/>
      <c r="F949" s="2117"/>
      <c r="G949" s="2117"/>
      <c r="H949" s="2634"/>
      <c r="I949" s="2634"/>
      <c r="J949" s="2117"/>
      <c r="K949" s="2117"/>
      <c r="L949" s="2117"/>
      <c r="M949" s="2634"/>
      <c r="N949" s="2634"/>
      <c r="O949" s="2117"/>
      <c r="P949" s="2117"/>
      <c r="Q949" s="2117"/>
    </row>
    <row r="950" ht="25.15" customHeight="true" x14ac:dyDescent="0.2">
      <c r="C950" s="2641"/>
      <c r="D950" s="2634"/>
      <c r="E950" s="2117"/>
      <c r="F950" s="2117"/>
      <c r="G950" s="2117"/>
      <c r="H950" s="2634"/>
      <c r="I950" s="2634"/>
      <c r="J950" s="2117"/>
      <c r="K950" s="2117"/>
      <c r="L950" s="2117"/>
      <c r="M950" s="2634"/>
      <c r="N950" s="2634"/>
      <c r="O950" s="2117"/>
      <c r="P950" s="2117"/>
      <c r="Q950" s="2117"/>
    </row>
    <row r="951" ht="25.15" customHeight="true" x14ac:dyDescent="0.2">
      <c r="C951" s="2641"/>
      <c r="D951" s="2634"/>
      <c r="E951" s="2117"/>
      <c r="F951" s="2117"/>
      <c r="G951" s="2117"/>
      <c r="H951" s="2634"/>
      <c r="I951" s="2634"/>
      <c r="J951" s="2117"/>
      <c r="K951" s="2117"/>
      <c r="L951" s="2117"/>
      <c r="M951" s="2634"/>
      <c r="N951" s="2634"/>
      <c r="O951" s="2117"/>
      <c r="P951" s="2117"/>
      <c r="Q951" s="2117"/>
    </row>
    <row r="952" ht="25.15" customHeight="true" x14ac:dyDescent="0.2">
      <c r="C952" s="2641"/>
      <c r="D952" s="2634"/>
      <c r="E952" s="2117"/>
      <c r="F952" s="2117"/>
      <c r="G952" s="2117"/>
      <c r="H952" s="2634"/>
      <c r="I952" s="2634"/>
      <c r="J952" s="2117"/>
      <c r="K952" s="2117"/>
      <c r="L952" s="2117"/>
      <c r="M952" s="2634"/>
      <c r="N952" s="2634"/>
      <c r="O952" s="2117"/>
      <c r="P952" s="2117"/>
      <c r="Q952" s="2117"/>
    </row>
    <row r="953" ht="25.15" customHeight="true" x14ac:dyDescent="0.2">
      <c r="C953" s="2641"/>
      <c r="D953" s="2634"/>
      <c r="E953" s="2117"/>
      <c r="F953" s="2117"/>
      <c r="G953" s="2117"/>
      <c r="H953" s="2634"/>
      <c r="I953" s="2634"/>
      <c r="J953" s="2117"/>
      <c r="K953" s="2117"/>
      <c r="L953" s="2117"/>
      <c r="M953" s="2634"/>
      <c r="N953" s="2634"/>
      <c r="O953" s="2117"/>
      <c r="P953" s="2117"/>
      <c r="Q953" s="2117"/>
    </row>
    <row r="954" ht="25.15" customHeight="true" x14ac:dyDescent="0.2">
      <c r="C954" s="2641"/>
      <c r="D954" s="2634"/>
      <c r="E954" s="2117"/>
      <c r="F954" s="2117"/>
      <c r="G954" s="2117"/>
      <c r="H954" s="2634"/>
      <c r="I954" s="2634"/>
      <c r="J954" s="2117"/>
      <c r="K954" s="2117"/>
      <c r="L954" s="2117"/>
      <c r="M954" s="2634"/>
      <c r="N954" s="2634"/>
      <c r="O954" s="2117"/>
      <c r="P954" s="2117"/>
      <c r="Q954" s="2117"/>
    </row>
    <row r="955" ht="25.15" customHeight="true" x14ac:dyDescent="0.2">
      <c r="C955" s="2641"/>
      <c r="D955" s="2634"/>
      <c r="E955" s="2117"/>
      <c r="F955" s="2117"/>
      <c r="G955" s="2117"/>
      <c r="H955" s="2634"/>
      <c r="I955" s="2634"/>
      <c r="J955" s="2117"/>
      <c r="K955" s="2117"/>
      <c r="L955" s="2117"/>
      <c r="M955" s="2634"/>
      <c r="N955" s="2634"/>
      <c r="O955" s="2117"/>
      <c r="P955" s="2117"/>
      <c r="Q955" s="2117"/>
    </row>
    <row r="956" ht="25.15" customHeight="true" x14ac:dyDescent="0.2">
      <c r="C956" s="2641"/>
      <c r="D956" s="2634"/>
      <c r="E956" s="2117"/>
      <c r="F956" s="2117"/>
      <c r="G956" s="2117"/>
      <c r="H956" s="2634"/>
      <c r="I956" s="2634"/>
      <c r="J956" s="2117"/>
      <c r="K956" s="2117"/>
      <c r="L956" s="2117"/>
      <c r="M956" s="2634"/>
      <c r="N956" s="2634"/>
      <c r="O956" s="2117"/>
      <c r="P956" s="2117"/>
      <c r="Q956" s="2117"/>
    </row>
    <row r="957" ht="25.15" customHeight="true" x14ac:dyDescent="0.2">
      <c r="C957" s="2641"/>
      <c r="D957" s="2634"/>
      <c r="E957" s="2117"/>
      <c r="F957" s="2117"/>
      <c r="G957" s="2117"/>
      <c r="H957" s="2634"/>
      <c r="I957" s="2634"/>
      <c r="J957" s="2117"/>
      <c r="K957" s="2117"/>
      <c r="L957" s="2117"/>
      <c r="M957" s="2634"/>
      <c r="N957" s="2634"/>
      <c r="O957" s="2117"/>
      <c r="P957" s="2117"/>
      <c r="Q957" s="2117"/>
    </row>
    <row r="958" ht="25.15" customHeight="true" x14ac:dyDescent="0.2">
      <c r="C958" s="2641"/>
      <c r="D958" s="2634"/>
      <c r="E958" s="2117"/>
      <c r="F958" s="2117"/>
      <c r="G958" s="2117"/>
      <c r="H958" s="2634"/>
      <c r="I958" s="2634"/>
      <c r="J958" s="2117"/>
      <c r="K958" s="2117"/>
      <c r="L958" s="2117"/>
      <c r="M958" s="2634"/>
      <c r="N958" s="2634"/>
      <c r="O958" s="2117"/>
      <c r="P958" s="2117"/>
      <c r="Q958" s="2117"/>
    </row>
    <row r="959" ht="25.15" customHeight="true" x14ac:dyDescent="0.2">
      <c r="C959" s="2641"/>
      <c r="D959" s="2634"/>
      <c r="E959" s="2117"/>
      <c r="F959" s="2117"/>
      <c r="G959" s="2117"/>
      <c r="H959" s="2634"/>
      <c r="I959" s="2634"/>
      <c r="J959" s="2117"/>
      <c r="K959" s="2117"/>
      <c r="L959" s="2117"/>
      <c r="M959" s="2634"/>
      <c r="N959" s="2634"/>
      <c r="O959" s="2117"/>
      <c r="P959" s="2117"/>
      <c r="Q959" s="2117"/>
    </row>
    <row r="960" ht="25.15" customHeight="true" x14ac:dyDescent="0.2">
      <c r="C960" s="2641"/>
      <c r="D960" s="2634"/>
      <c r="E960" s="2117"/>
      <c r="F960" s="2117"/>
      <c r="G960" s="2117"/>
      <c r="H960" s="2634"/>
      <c r="I960" s="2634"/>
      <c r="J960" s="2117"/>
      <c r="K960" s="2117"/>
      <c r="L960" s="2117"/>
      <c r="M960" s="2634"/>
      <c r="N960" s="2634"/>
      <c r="O960" s="2117"/>
      <c r="P960" s="2117"/>
      <c r="Q960" s="2117"/>
    </row>
    <row r="961" ht="25.15" customHeight="true" x14ac:dyDescent="0.2">
      <c r="C961" s="2641"/>
      <c r="D961" s="2634"/>
      <c r="E961" s="2117"/>
      <c r="F961" s="2117"/>
      <c r="G961" s="2117"/>
      <c r="H961" s="2634"/>
      <c r="I961" s="2634"/>
      <c r="J961" s="2117"/>
      <c r="K961" s="2117"/>
      <c r="L961" s="2117"/>
      <c r="M961" s="2634"/>
      <c r="N961" s="2634"/>
      <c r="O961" s="2117"/>
      <c r="P961" s="2117"/>
      <c r="Q961" s="2117"/>
    </row>
    <row r="962" ht="25.15" customHeight="true" x14ac:dyDescent="0.2">
      <c r="C962" s="2641"/>
      <c r="D962" s="2634"/>
      <c r="E962" s="2117"/>
      <c r="F962" s="2117"/>
      <c r="G962" s="2117"/>
      <c r="H962" s="2634"/>
      <c r="I962" s="2634"/>
      <c r="J962" s="2117"/>
      <c r="K962" s="2117"/>
      <c r="L962" s="2117"/>
      <c r="M962" s="2634"/>
      <c r="N962" s="2634"/>
      <c r="O962" s="2117"/>
      <c r="P962" s="2117"/>
      <c r="Q962" s="2117"/>
    </row>
    <row r="963" ht="25.15" customHeight="true" x14ac:dyDescent="0.2">
      <c r="C963" s="2641"/>
      <c r="D963" s="2634"/>
      <c r="E963" s="2117"/>
      <c r="F963" s="2117"/>
      <c r="G963" s="2117"/>
      <c r="H963" s="2634"/>
      <c r="I963" s="2634"/>
      <c r="J963" s="2117"/>
      <c r="K963" s="2117"/>
      <c r="L963" s="2117"/>
      <c r="M963" s="2634"/>
      <c r="N963" s="2634"/>
      <c r="O963" s="2117"/>
      <c r="P963" s="2117"/>
      <c r="Q963" s="2117"/>
    </row>
    <row r="964" ht="25.15" customHeight="true" x14ac:dyDescent="0.2">
      <c r="C964" s="2641"/>
      <c r="D964" s="2634"/>
      <c r="E964" s="2117"/>
      <c r="F964" s="2117"/>
      <c r="G964" s="2117"/>
      <c r="H964" s="2634"/>
      <c r="I964" s="2634"/>
      <c r="J964" s="2117"/>
      <c r="K964" s="2117"/>
      <c r="L964" s="2117"/>
      <c r="M964" s="2634"/>
      <c r="N964" s="2634"/>
      <c r="O964" s="2117"/>
      <c r="P964" s="2117"/>
      <c r="Q964" s="2117"/>
    </row>
    <row r="965" ht="25.15" customHeight="true" x14ac:dyDescent="0.2">
      <c r="C965" s="2641"/>
      <c r="D965" s="2634"/>
      <c r="E965" s="2117"/>
      <c r="F965" s="2117"/>
      <c r="G965" s="2117"/>
      <c r="H965" s="2634"/>
      <c r="I965" s="2634"/>
      <c r="J965" s="2117"/>
      <c r="K965" s="2117"/>
      <c r="L965" s="2117"/>
      <c r="M965" s="2634"/>
      <c r="N965" s="2634"/>
      <c r="O965" s="2117"/>
      <c r="P965" s="2117"/>
      <c r="Q965" s="2117"/>
    </row>
    <row r="966" ht="25.15" customHeight="true" x14ac:dyDescent="0.2">
      <c r="C966" s="2641"/>
      <c r="D966" s="2634"/>
      <c r="E966" s="2117"/>
      <c r="F966" s="2117"/>
      <c r="G966" s="2117"/>
      <c r="H966" s="2634"/>
      <c r="I966" s="2634"/>
      <c r="J966" s="2117"/>
      <c r="K966" s="2117"/>
      <c r="L966" s="2117"/>
      <c r="M966" s="2634"/>
      <c r="N966" s="2634"/>
      <c r="O966" s="2117"/>
      <c r="P966" s="2117"/>
      <c r="Q966" s="2117"/>
    </row>
    <row r="967" ht="25.15" customHeight="true" x14ac:dyDescent="0.2">
      <c r="C967" s="2641"/>
      <c r="D967" s="2634"/>
      <c r="E967" s="2117"/>
      <c r="F967" s="2117"/>
      <c r="G967" s="2117"/>
      <c r="H967" s="2634"/>
      <c r="I967" s="2634"/>
      <c r="J967" s="2117"/>
      <c r="K967" s="2117"/>
      <c r="L967" s="2117"/>
      <c r="M967" s="2634"/>
      <c r="N967" s="2634"/>
      <c r="O967" s="2117"/>
      <c r="P967" s="2117"/>
      <c r="Q967" s="2117"/>
    </row>
    <row r="968" ht="25.15" customHeight="true" x14ac:dyDescent="0.2">
      <c r="C968" s="2641"/>
      <c r="D968" s="2634"/>
      <c r="E968" s="2117"/>
      <c r="F968" s="2117"/>
      <c r="G968" s="2117"/>
      <c r="H968" s="2634"/>
      <c r="I968" s="2634"/>
      <c r="J968" s="2117"/>
      <c r="K968" s="2117"/>
      <c r="L968" s="2117"/>
      <c r="M968" s="2634"/>
      <c r="N968" s="2634"/>
      <c r="O968" s="2117"/>
      <c r="P968" s="2117"/>
      <c r="Q968" s="2117"/>
    </row>
    <row r="969" ht="25.15" customHeight="true" x14ac:dyDescent="0.2">
      <c r="C969" s="2641"/>
      <c r="D969" s="2634"/>
      <c r="E969" s="2117"/>
      <c r="F969" s="2117"/>
      <c r="G969" s="2117"/>
      <c r="H969" s="2634"/>
      <c r="I969" s="2634"/>
      <c r="J969" s="2117"/>
      <c r="K969" s="2117"/>
      <c r="L969" s="2117"/>
      <c r="M969" s="2634"/>
      <c r="N969" s="2634"/>
      <c r="O969" s="2117"/>
      <c r="P969" s="2117"/>
      <c r="Q969" s="2117"/>
    </row>
    <row r="970" ht="25.15" customHeight="true" x14ac:dyDescent="0.2">
      <c r="C970" s="2641"/>
      <c r="D970" s="2634"/>
      <c r="E970" s="2117"/>
      <c r="F970" s="2117"/>
      <c r="G970" s="2117"/>
      <c r="H970" s="2634"/>
      <c r="I970" s="2634"/>
      <c r="J970" s="2117"/>
      <c r="K970" s="2117"/>
      <c r="L970" s="2117"/>
      <c r="M970" s="2634"/>
      <c r="N970" s="2634"/>
      <c r="O970" s="2117"/>
      <c r="P970" s="2117"/>
      <c r="Q970" s="2117"/>
    </row>
    <row r="971" ht="25.15" customHeight="true" x14ac:dyDescent="0.2">
      <c r="C971" s="2641"/>
      <c r="D971" s="2634"/>
      <c r="E971" s="2117"/>
      <c r="F971" s="2117"/>
      <c r="G971" s="2117"/>
      <c r="H971" s="2634"/>
      <c r="I971" s="2634"/>
      <c r="J971" s="2117"/>
      <c r="K971" s="2117"/>
      <c r="L971" s="2117"/>
      <c r="M971" s="2634"/>
      <c r="N971" s="2634"/>
      <c r="O971" s="2117"/>
      <c r="P971" s="2117"/>
      <c r="Q971" s="2117"/>
    </row>
    <row r="972" ht="25.15" customHeight="true" x14ac:dyDescent="0.2">
      <c r="C972" s="2641"/>
      <c r="D972" s="2634"/>
      <c r="E972" s="2117"/>
      <c r="F972" s="2117"/>
      <c r="G972" s="2117"/>
      <c r="H972" s="2634"/>
      <c r="I972" s="2634"/>
      <c r="J972" s="2117"/>
      <c r="K972" s="2117"/>
      <c r="L972" s="2117"/>
      <c r="M972" s="2634"/>
      <c r="N972" s="2634"/>
      <c r="O972" s="2117"/>
      <c r="P972" s="2117"/>
      <c r="Q972" s="2117"/>
    </row>
    <row r="973" ht="25.15" customHeight="true" x14ac:dyDescent="0.2">
      <c r="C973" s="2641"/>
      <c r="D973" s="2634"/>
      <c r="E973" s="2117"/>
      <c r="F973" s="2117"/>
      <c r="G973" s="2117"/>
      <c r="H973" s="2634"/>
      <c r="I973" s="2634"/>
      <c r="J973" s="2117"/>
      <c r="K973" s="2117"/>
      <c r="L973" s="2117"/>
      <c r="M973" s="2634"/>
      <c r="N973" s="2634"/>
      <c r="O973" s="2117"/>
      <c r="P973" s="2117"/>
      <c r="Q973" s="2117"/>
    </row>
    <row r="974" ht="25.15" customHeight="true" x14ac:dyDescent="0.2">
      <c r="C974" s="2641"/>
      <c r="D974" s="2634"/>
      <c r="E974" s="2117"/>
      <c r="F974" s="2117"/>
      <c r="G974" s="2117"/>
      <c r="H974" s="2634"/>
      <c r="I974" s="2634"/>
      <c r="J974" s="2117"/>
      <c r="K974" s="2117"/>
      <c r="L974" s="2117"/>
      <c r="M974" s="2634"/>
      <c r="N974" s="2634"/>
      <c r="O974" s="2117"/>
      <c r="P974" s="2117"/>
      <c r="Q974" s="2117"/>
    </row>
    <row r="975" ht="25.15" customHeight="true" x14ac:dyDescent="0.2">
      <c r="C975" s="2641"/>
      <c r="D975" s="2634"/>
      <c r="E975" s="2117"/>
      <c r="F975" s="2117"/>
      <c r="G975" s="2117"/>
      <c r="H975" s="2634"/>
      <c r="I975" s="2634"/>
      <c r="J975" s="2117"/>
      <c r="K975" s="2117"/>
      <c r="L975" s="2117"/>
      <c r="M975" s="2634"/>
      <c r="N975" s="2634"/>
      <c r="O975" s="2117"/>
      <c r="P975" s="2117"/>
      <c r="Q975" s="2117"/>
    </row>
    <row r="976" ht="25.15" customHeight="true" x14ac:dyDescent="0.2">
      <c r="C976" s="2641"/>
      <c r="D976" s="2634"/>
      <c r="E976" s="2117"/>
      <c r="F976" s="2117"/>
      <c r="G976" s="2117"/>
      <c r="H976" s="2634"/>
      <c r="I976" s="2634"/>
      <c r="J976" s="2117"/>
      <c r="K976" s="2117"/>
      <c r="L976" s="2117"/>
      <c r="M976" s="2634"/>
      <c r="N976" s="2634"/>
      <c r="O976" s="2117"/>
      <c r="P976" s="2117"/>
      <c r="Q976" s="2117"/>
    </row>
    <row r="977" ht="25.15" customHeight="true" x14ac:dyDescent="0.2">
      <c r="C977" s="2641"/>
      <c r="D977" s="2634"/>
      <c r="E977" s="2117"/>
      <c r="F977" s="2117"/>
      <c r="G977" s="2117"/>
      <c r="H977" s="2634"/>
      <c r="I977" s="2634"/>
      <c r="J977" s="2117"/>
      <c r="K977" s="2117"/>
      <c r="L977" s="2117"/>
      <c r="M977" s="2634"/>
      <c r="N977" s="2634"/>
      <c r="O977" s="2117"/>
      <c r="P977" s="2117"/>
      <c r="Q977" s="2117"/>
    </row>
    <row r="978" ht="25.15" customHeight="true" x14ac:dyDescent="0.2">
      <c r="C978" s="2641"/>
      <c r="D978" s="2634"/>
      <c r="E978" s="2117"/>
      <c r="F978" s="2117"/>
      <c r="G978" s="2117"/>
      <c r="H978" s="2634"/>
      <c r="I978" s="2634"/>
      <c r="J978" s="2117"/>
      <c r="K978" s="2117"/>
      <c r="L978" s="2117"/>
      <c r="M978" s="2634"/>
      <c r="N978" s="2634"/>
      <c r="O978" s="2117"/>
      <c r="P978" s="2117"/>
      <c r="Q978" s="2117"/>
    </row>
    <row r="979" ht="25.15" customHeight="true" x14ac:dyDescent="0.2">
      <c r="C979" s="2641"/>
      <c r="D979" s="2634"/>
      <c r="E979" s="2117"/>
      <c r="F979" s="2117"/>
      <c r="G979" s="2117"/>
      <c r="H979" s="2634"/>
      <c r="I979" s="2634"/>
      <c r="J979" s="2117"/>
      <c r="K979" s="2117"/>
      <c r="L979" s="2117"/>
      <c r="M979" s="2634"/>
      <c r="N979" s="2634"/>
      <c r="O979" s="2117"/>
      <c r="P979" s="2117"/>
      <c r="Q979" s="2117"/>
    </row>
    <row r="980" ht="25.15" customHeight="true" x14ac:dyDescent="0.2">
      <c r="C980" s="2641"/>
      <c r="D980" s="2634"/>
      <c r="E980" s="2117"/>
      <c r="F980" s="2117"/>
      <c r="G980" s="2117"/>
      <c r="H980" s="2634"/>
      <c r="I980" s="2634"/>
      <c r="J980" s="2117"/>
      <c r="K980" s="2117"/>
      <c r="L980" s="2117"/>
      <c r="M980" s="2634"/>
      <c r="N980" s="2634"/>
      <c r="O980" s="2117"/>
      <c r="P980" s="2117"/>
      <c r="Q980" s="2117"/>
    </row>
    <row r="981" ht="25.15" customHeight="true" x14ac:dyDescent="0.2">
      <c r="C981" s="2641"/>
      <c r="D981" s="2634"/>
      <c r="E981" s="2117"/>
      <c r="F981" s="2117"/>
      <c r="G981" s="2117"/>
      <c r="H981" s="2634"/>
      <c r="I981" s="2634"/>
      <c r="J981" s="2117"/>
      <c r="K981" s="2117"/>
      <c r="L981" s="2117"/>
      <c r="M981" s="2634"/>
      <c r="N981" s="2634"/>
      <c r="O981" s="2117"/>
      <c r="P981" s="2117"/>
      <c r="Q981" s="2117"/>
    </row>
    <row r="982" ht="25.15" customHeight="true" x14ac:dyDescent="0.2">
      <c r="C982" s="2641"/>
      <c r="D982" s="2634"/>
      <c r="E982" s="2117"/>
      <c r="F982" s="2117"/>
      <c r="G982" s="2117"/>
      <c r="H982" s="2634"/>
      <c r="I982" s="2634"/>
      <c r="J982" s="2117"/>
      <c r="K982" s="2117"/>
      <c r="L982" s="2117"/>
      <c r="M982" s="2634"/>
      <c r="N982" s="2634"/>
      <c r="O982" s="2117"/>
      <c r="P982" s="2117"/>
      <c r="Q982" s="2117"/>
    </row>
    <row r="983" ht="25.15" customHeight="true" x14ac:dyDescent="0.2">
      <c r="C983" s="2641"/>
      <c r="D983" s="2634"/>
      <c r="E983" s="2117"/>
      <c r="F983" s="2117"/>
      <c r="G983" s="2117"/>
      <c r="H983" s="2634"/>
      <c r="I983" s="2634"/>
      <c r="J983" s="2117"/>
      <c r="K983" s="2117"/>
      <c r="L983" s="2117"/>
      <c r="M983" s="2634"/>
      <c r="N983" s="2634"/>
      <c r="O983" s="2117"/>
      <c r="P983" s="2117"/>
      <c r="Q983" s="2117"/>
    </row>
    <row r="984" ht="25.15" customHeight="true" x14ac:dyDescent="0.2">
      <c r="C984" s="2641"/>
      <c r="D984" s="2634"/>
      <c r="E984" s="2117"/>
      <c r="F984" s="2117"/>
      <c r="G984" s="2117"/>
      <c r="H984" s="2634"/>
      <c r="I984" s="2634"/>
      <c r="J984" s="2117"/>
      <c r="K984" s="2117"/>
      <c r="L984" s="2117"/>
      <c r="M984" s="2634"/>
      <c r="N984" s="2634"/>
      <c r="O984" s="2117"/>
      <c r="P984" s="2117"/>
      <c r="Q984" s="2117"/>
    </row>
    <row r="985" ht="25.15" customHeight="true" x14ac:dyDescent="0.2">
      <c r="C985" s="2641"/>
      <c r="D985" s="2634"/>
      <c r="E985" s="2117"/>
      <c r="F985" s="2117"/>
      <c r="G985" s="2117"/>
      <c r="H985" s="2634"/>
      <c r="I985" s="2634"/>
      <c r="J985" s="2117"/>
      <c r="K985" s="2117"/>
      <c r="L985" s="2117"/>
      <c r="M985" s="2634"/>
      <c r="N985" s="2634"/>
      <c r="O985" s="2117"/>
      <c r="P985" s="2117"/>
      <c r="Q985" s="2117"/>
    </row>
    <row r="986" ht="25.15" customHeight="true" x14ac:dyDescent="0.2">
      <c r="C986" s="2641"/>
      <c r="D986" s="2634"/>
      <c r="E986" s="2117"/>
      <c r="F986" s="2117"/>
      <c r="G986" s="2117"/>
      <c r="H986" s="2634"/>
      <c r="I986" s="2634"/>
      <c r="J986" s="2117"/>
      <c r="K986" s="2117"/>
      <c r="L986" s="2117"/>
      <c r="M986" s="2634"/>
      <c r="N986" s="2634"/>
      <c r="O986" s="2117"/>
      <c r="P986" s="2117"/>
      <c r="Q986" s="2117"/>
    </row>
    <row r="987" ht="25.15" customHeight="true" x14ac:dyDescent="0.2">
      <c r="C987" s="2641"/>
      <c r="D987" s="2634"/>
      <c r="E987" s="2117"/>
      <c r="F987" s="2117"/>
      <c r="G987" s="2117"/>
      <c r="H987" s="2634"/>
      <c r="I987" s="2634"/>
      <c r="J987" s="2117"/>
      <c r="K987" s="2117"/>
      <c r="L987" s="2117"/>
      <c r="M987" s="2634"/>
      <c r="N987" s="2634"/>
      <c r="O987" s="2117"/>
      <c r="P987" s="2117"/>
      <c r="Q987" s="2117"/>
    </row>
    <row r="988" ht="25.15" customHeight="true" x14ac:dyDescent="0.2">
      <c r="C988" s="2641"/>
      <c r="D988" s="2634"/>
      <c r="E988" s="2117"/>
      <c r="F988" s="2117"/>
      <c r="G988" s="2117"/>
      <c r="H988" s="2634"/>
      <c r="I988" s="2634"/>
      <c r="J988" s="2117"/>
      <c r="K988" s="2117"/>
      <c r="L988" s="2117"/>
      <c r="M988" s="2634"/>
      <c r="N988" s="2634"/>
      <c r="O988" s="2117"/>
      <c r="P988" s="2117"/>
      <c r="Q988" s="2117"/>
    </row>
    <row r="989" ht="25.15" customHeight="true" x14ac:dyDescent="0.2">
      <c r="C989" s="2641"/>
      <c r="D989" s="2634"/>
      <c r="E989" s="2117"/>
      <c r="F989" s="2117"/>
      <c r="G989" s="2117"/>
      <c r="H989" s="2634"/>
      <c r="I989" s="2634"/>
      <c r="J989" s="2117"/>
      <c r="K989" s="2117"/>
      <c r="L989" s="2117"/>
      <c r="M989" s="2634"/>
      <c r="N989" s="2634"/>
      <c r="O989" s="2117"/>
      <c r="P989" s="2117"/>
      <c r="Q989" s="2117"/>
    </row>
    <row r="990" ht="25.15" customHeight="true" x14ac:dyDescent="0.2">
      <c r="C990" s="2641"/>
      <c r="D990" s="2634"/>
      <c r="E990" s="2117"/>
      <c r="F990" s="2117"/>
      <c r="G990" s="2117"/>
      <c r="H990" s="2634"/>
      <c r="I990" s="2634"/>
      <c r="J990" s="2117"/>
      <c r="K990" s="2117"/>
      <c r="L990" s="2117"/>
      <c r="M990" s="2634"/>
      <c r="N990" s="2634"/>
      <c r="O990" s="2117"/>
      <c r="P990" s="2117"/>
      <c r="Q990" s="2117"/>
    </row>
    <row r="991" ht="25.15" customHeight="true" x14ac:dyDescent="0.2">
      <c r="C991" s="2641"/>
      <c r="D991" s="2634"/>
      <c r="E991" s="2117"/>
      <c r="F991" s="2117"/>
      <c r="G991" s="2117"/>
      <c r="H991" s="2634"/>
      <c r="I991" s="2634"/>
      <c r="J991" s="2117"/>
      <c r="K991" s="2117"/>
      <c r="L991" s="2117"/>
      <c r="M991" s="2634"/>
      <c r="N991" s="2634"/>
      <c r="O991" s="2117"/>
      <c r="P991" s="2117"/>
      <c r="Q991" s="2117"/>
    </row>
    <row r="992" ht="25.15" customHeight="true" x14ac:dyDescent="0.2">
      <c r="C992" s="2641"/>
      <c r="D992" s="2634"/>
      <c r="E992" s="2117"/>
      <c r="F992" s="2117"/>
      <c r="G992" s="2117"/>
      <c r="H992" s="2634"/>
      <c r="I992" s="2634"/>
      <c r="J992" s="2117"/>
      <c r="K992" s="2117"/>
      <c r="L992" s="2117"/>
      <c r="M992" s="2634"/>
      <c r="N992" s="2634"/>
      <c r="O992" s="2117"/>
      <c r="P992" s="2117"/>
      <c r="Q992" s="2117"/>
    </row>
    <row r="993" ht="25.15" customHeight="true" x14ac:dyDescent="0.2">
      <c r="C993" s="2641"/>
      <c r="D993" s="2634"/>
      <c r="E993" s="2117"/>
      <c r="F993" s="2117"/>
      <c r="G993" s="2117"/>
      <c r="H993" s="2634"/>
      <c r="I993" s="2634"/>
      <c r="J993" s="2117"/>
      <c r="K993" s="2117"/>
      <c r="L993" s="2117"/>
      <c r="M993" s="2634"/>
      <c r="N993" s="2634"/>
      <c r="O993" s="2117"/>
      <c r="P993" s="2117"/>
      <c r="Q993" s="2117"/>
    </row>
    <row r="994" ht="25.15" customHeight="true" x14ac:dyDescent="0.2">
      <c r="C994" s="2641"/>
      <c r="D994" s="2634"/>
      <c r="E994" s="2117"/>
      <c r="F994" s="2117"/>
      <c r="G994" s="2117"/>
      <c r="H994" s="2634"/>
      <c r="I994" s="2634"/>
      <c r="J994" s="2117"/>
      <c r="K994" s="2117"/>
      <c r="L994" s="2117"/>
      <c r="M994" s="2634"/>
      <c r="N994" s="2634"/>
      <c r="O994" s="2117"/>
      <c r="P994" s="2117"/>
      <c r="Q994" s="2117"/>
    </row>
    <row r="995" ht="25.15" customHeight="true" x14ac:dyDescent="0.2">
      <c r="C995" s="2641"/>
      <c r="D995" s="2634"/>
      <c r="E995" s="2117"/>
      <c r="F995" s="2117"/>
      <c r="G995" s="2117"/>
      <c r="H995" s="2634"/>
      <c r="I995" s="2634"/>
      <c r="J995" s="2117"/>
      <c r="K995" s="2117"/>
      <c r="L995" s="2117"/>
      <c r="M995" s="2634"/>
      <c r="N995" s="2634"/>
      <c r="O995" s="2117"/>
      <c r="P995" s="2117"/>
      <c r="Q995" s="2117"/>
    </row>
    <row r="996" ht="25.15" customHeight="true" x14ac:dyDescent="0.2">
      <c r="C996" s="2641"/>
      <c r="D996" s="2634"/>
      <c r="E996" s="2117"/>
      <c r="F996" s="2117"/>
      <c r="G996" s="2117"/>
      <c r="H996" s="2634"/>
      <c r="I996" s="2634"/>
      <c r="J996" s="2117"/>
      <c r="K996" s="2117"/>
      <c r="L996" s="2117"/>
      <c r="M996" s="2634"/>
      <c r="N996" s="2634"/>
      <c r="O996" s="2117"/>
      <c r="P996" s="2117"/>
      <c r="Q996" s="2117"/>
    </row>
    <row r="997" ht="25.15" customHeight="true" x14ac:dyDescent="0.2">
      <c r="C997" s="2641"/>
      <c r="D997" s="2634"/>
      <c r="E997" s="2117"/>
      <c r="F997" s="2117"/>
      <c r="G997" s="2117"/>
      <c r="H997" s="2634"/>
      <c r="I997" s="2634"/>
      <c r="J997" s="2117"/>
      <c r="K997" s="2117"/>
      <c r="L997" s="2117"/>
      <c r="M997" s="2634"/>
      <c r="N997" s="2634"/>
      <c r="O997" s="2117"/>
      <c r="P997" s="2117"/>
      <c r="Q997" s="2117"/>
    </row>
    <row r="998" ht="25.15" customHeight="true" x14ac:dyDescent="0.2">
      <c r="C998" s="2641"/>
      <c r="D998" s="2634"/>
      <c r="E998" s="2117"/>
      <c r="F998" s="2117"/>
      <c r="G998" s="2117"/>
      <c r="H998" s="2634"/>
      <c r="I998" s="2634"/>
      <c r="J998" s="2117"/>
      <c r="K998" s="2117"/>
      <c r="L998" s="2117"/>
      <c r="M998" s="2634"/>
      <c r="N998" s="2634"/>
      <c r="O998" s="2117"/>
      <c r="P998" s="2117"/>
      <c r="Q998" s="2117"/>
    </row>
    <row r="999" ht="25.15" customHeight="true" x14ac:dyDescent="0.2">
      <c r="C999" s="2641"/>
      <c r="D999" s="2634"/>
      <c r="E999" s="2117"/>
      <c r="F999" s="2117"/>
      <c r="G999" s="2117"/>
      <c r="H999" s="2634"/>
      <c r="I999" s="2634"/>
      <c r="J999" s="2117"/>
      <c r="K999" s="2117"/>
      <c r="L999" s="2117"/>
      <c r="M999" s="2634"/>
      <c r="N999" s="2634"/>
      <c r="O999" s="2117"/>
      <c r="P999" s="2117"/>
      <c r="Q999" s="2117"/>
    </row>
    <row r="1000" ht="25.15" customHeight="true" x14ac:dyDescent="0.2">
      <c r="C1000" s="2641"/>
      <c r="D1000" s="2634"/>
      <c r="E1000" s="2117"/>
      <c r="F1000" s="2117"/>
      <c r="G1000" s="2117"/>
      <c r="H1000" s="2634"/>
      <c r="I1000" s="2634"/>
      <c r="J1000" s="2117"/>
      <c r="K1000" s="2117"/>
      <c r="L1000" s="2117"/>
      <c r="M1000" s="2634"/>
      <c r="N1000" s="2634"/>
      <c r="O1000" s="2117"/>
      <c r="P1000" s="2117"/>
      <c r="Q1000" s="2117"/>
    </row>
    <row r="1001" ht="25.15" customHeight="true" x14ac:dyDescent="0.2">
      <c r="C1001" s="2641"/>
      <c r="D1001" s="2634"/>
      <c r="E1001" s="2117"/>
      <c r="F1001" s="2117"/>
      <c r="G1001" s="2117"/>
      <c r="H1001" s="2634"/>
      <c r="I1001" s="2634"/>
      <c r="J1001" s="2117"/>
      <c r="K1001" s="2117"/>
      <c r="L1001" s="2117"/>
      <c r="M1001" s="2634"/>
      <c r="N1001" s="2634"/>
      <c r="O1001" s="2117"/>
      <c r="P1001" s="2117"/>
      <c r="Q1001" s="2117"/>
    </row>
    <row r="1002" ht="25.15" customHeight="true" x14ac:dyDescent="0.2">
      <c r="C1002" s="2641"/>
      <c r="D1002" s="2634"/>
      <c r="E1002" s="2117"/>
      <c r="F1002" s="2117"/>
      <c r="G1002" s="2117"/>
      <c r="H1002" s="2634"/>
      <c r="I1002" s="2634"/>
      <c r="J1002" s="2117"/>
      <c r="K1002" s="2117"/>
      <c r="L1002" s="2117"/>
      <c r="M1002" s="2634"/>
      <c r="N1002" s="2634"/>
      <c r="O1002" s="2117"/>
      <c r="P1002" s="2117"/>
      <c r="Q1002" s="2117"/>
    </row>
    <row r="1003" ht="25.15" customHeight="true" x14ac:dyDescent="0.2">
      <c r="C1003" s="2641"/>
      <c r="D1003" s="2634"/>
      <c r="E1003" s="2117"/>
      <c r="F1003" s="2117"/>
      <c r="G1003" s="2117"/>
      <c r="H1003" s="2634"/>
      <c r="I1003" s="2634"/>
      <c r="J1003" s="2117"/>
      <c r="K1003" s="2117"/>
      <c r="L1003" s="2117"/>
      <c r="M1003" s="2634"/>
      <c r="N1003" s="2634"/>
      <c r="O1003" s="2117"/>
      <c r="P1003" s="2117"/>
      <c r="Q1003" s="2117"/>
    </row>
    <row r="1004" ht="25.15" customHeight="true" x14ac:dyDescent="0.2">
      <c r="C1004" s="2641"/>
      <c r="D1004" s="2634"/>
      <c r="E1004" s="2117"/>
      <c r="F1004" s="2117"/>
      <c r="G1004" s="2117"/>
      <c r="H1004" s="2634"/>
      <c r="I1004" s="2634"/>
      <c r="J1004" s="2117"/>
      <c r="K1004" s="2117"/>
      <c r="L1004" s="2117"/>
      <c r="M1004" s="2634"/>
      <c r="N1004" s="2634"/>
      <c r="O1004" s="2117"/>
      <c r="P1004" s="2117"/>
      <c r="Q1004" s="2117"/>
    </row>
    <row r="1005" ht="25.15" customHeight="true" x14ac:dyDescent="0.2">
      <c r="C1005" s="2641"/>
      <c r="D1005" s="2634"/>
      <c r="E1005" s="2117"/>
      <c r="F1005" s="2117"/>
      <c r="G1005" s="2117"/>
      <c r="H1005" s="2634"/>
      <c r="I1005" s="2634"/>
      <c r="J1005" s="2117"/>
      <c r="K1005" s="2117"/>
      <c r="L1005" s="2117"/>
      <c r="M1005" s="2634"/>
      <c r="N1005" s="2634"/>
      <c r="O1005" s="2117"/>
      <c r="P1005" s="2117"/>
      <c r="Q1005" s="2117"/>
    </row>
    <row r="1006" ht="25.15" customHeight="true" x14ac:dyDescent="0.2">
      <c r="C1006" s="2641"/>
      <c r="D1006" s="2634"/>
      <c r="E1006" s="2117"/>
      <c r="F1006" s="2117"/>
      <c r="G1006" s="2117"/>
      <c r="H1006" s="2634"/>
      <c r="I1006" s="2634"/>
      <c r="J1006" s="2117"/>
      <c r="K1006" s="2117"/>
      <c r="L1006" s="2117"/>
      <c r="M1006" s="2634"/>
      <c r="N1006" s="2634"/>
      <c r="O1006" s="2117"/>
      <c r="P1006" s="2117"/>
      <c r="Q1006" s="2117"/>
    </row>
    <row r="1007" ht="25.15" customHeight="true" x14ac:dyDescent="0.2">
      <c r="C1007" s="2641"/>
      <c r="D1007" s="2634"/>
      <c r="E1007" s="2117"/>
      <c r="F1007" s="2117"/>
      <c r="G1007" s="2117"/>
      <c r="H1007" s="2634"/>
      <c r="I1007" s="2634"/>
      <c r="J1007" s="2117"/>
      <c r="K1007" s="2117"/>
      <c r="L1007" s="2117"/>
      <c r="M1007" s="2634"/>
      <c r="N1007" s="2634"/>
      <c r="O1007" s="2117"/>
      <c r="P1007" s="2117"/>
      <c r="Q1007" s="2117"/>
    </row>
    <row r="1008" ht="25.15" customHeight="true" x14ac:dyDescent="0.2">
      <c r="C1008" s="2641"/>
      <c r="D1008" s="2634"/>
      <c r="E1008" s="2117"/>
      <c r="F1008" s="2117"/>
      <c r="G1008" s="2117"/>
      <c r="H1008" s="2634"/>
      <c r="I1008" s="2634"/>
      <c r="J1008" s="2117"/>
      <c r="K1008" s="2117"/>
      <c r="L1008" s="2117"/>
      <c r="M1008" s="2634"/>
      <c r="N1008" s="2634"/>
      <c r="O1008" s="2117"/>
      <c r="P1008" s="2117"/>
      <c r="Q1008" s="2117"/>
    </row>
    <row r="1009" ht="25.15" customHeight="true" x14ac:dyDescent="0.2">
      <c r="C1009" s="2641"/>
      <c r="D1009" s="2634"/>
      <c r="E1009" s="2117"/>
      <c r="F1009" s="2117"/>
      <c r="G1009" s="2117"/>
      <c r="H1009" s="2634"/>
      <c r="I1009" s="2634"/>
      <c r="J1009" s="2117"/>
      <c r="K1009" s="2117"/>
      <c r="L1009" s="2117"/>
      <c r="M1009" s="2634"/>
      <c r="N1009" s="2634"/>
      <c r="O1009" s="2117"/>
      <c r="P1009" s="2117"/>
      <c r="Q1009" s="2117"/>
    </row>
    <row r="1010" ht="25.15" customHeight="true" x14ac:dyDescent="0.2">
      <c r="C1010" s="2641"/>
      <c r="D1010" s="2634"/>
      <c r="E1010" s="2117"/>
      <c r="F1010" s="2117"/>
      <c r="G1010" s="2117"/>
      <c r="H1010" s="2634"/>
      <c r="I1010" s="2634"/>
      <c r="J1010" s="2117"/>
      <c r="K1010" s="2117"/>
      <c r="L1010" s="2117"/>
      <c r="M1010" s="2634"/>
      <c r="N1010" s="2634"/>
      <c r="O1010" s="2117"/>
      <c r="P1010" s="2117"/>
      <c r="Q1010" s="2117"/>
    </row>
    <row r="1011" ht="25.15" customHeight="true" x14ac:dyDescent="0.2">
      <c r="C1011" s="2641"/>
      <c r="D1011" s="2634"/>
      <c r="E1011" s="2117"/>
      <c r="F1011" s="2117"/>
      <c r="G1011" s="2117"/>
      <c r="H1011" s="2634"/>
      <c r="I1011" s="2634"/>
      <c r="J1011" s="2117"/>
      <c r="K1011" s="2117"/>
      <c r="L1011" s="2117"/>
      <c r="M1011" s="2634"/>
      <c r="N1011" s="2634"/>
      <c r="O1011" s="2117"/>
      <c r="P1011" s="2117"/>
      <c r="Q1011" s="2117"/>
    </row>
    <row r="1012" ht="25.15" customHeight="true" x14ac:dyDescent="0.2">
      <c r="C1012" s="2641"/>
      <c r="D1012" s="2634"/>
      <c r="E1012" s="2117"/>
      <c r="F1012" s="2117"/>
      <c r="G1012" s="2117"/>
      <c r="H1012" s="2634"/>
      <c r="I1012" s="2634"/>
      <c r="J1012" s="2117"/>
      <c r="K1012" s="2117"/>
      <c r="L1012" s="2117"/>
      <c r="M1012" s="2634"/>
      <c r="N1012" s="2634"/>
      <c r="O1012" s="2117"/>
      <c r="P1012" s="2117"/>
      <c r="Q1012" s="2117"/>
    </row>
    <row r="1013" ht="25.15" customHeight="true" x14ac:dyDescent="0.2">
      <c r="C1013" s="2641"/>
      <c r="D1013" s="2634"/>
      <c r="E1013" s="2117"/>
      <c r="F1013" s="2117"/>
      <c r="G1013" s="2117"/>
      <c r="H1013" s="2634"/>
      <c r="I1013" s="2634"/>
      <c r="J1013" s="2117"/>
      <c r="K1013" s="2117"/>
      <c r="L1013" s="2117"/>
      <c r="M1013" s="2634"/>
      <c r="N1013" s="2634"/>
      <c r="O1013" s="2117"/>
      <c r="P1013" s="2117"/>
      <c r="Q1013" s="2117"/>
    </row>
    <row r="1014" ht="25.15" customHeight="true" x14ac:dyDescent="0.2">
      <c r="C1014" s="2641"/>
      <c r="D1014" s="2634"/>
      <c r="E1014" s="2117"/>
      <c r="F1014" s="2117"/>
      <c r="G1014" s="2117"/>
      <c r="H1014" s="2634"/>
      <c r="I1014" s="2634"/>
      <c r="J1014" s="2117"/>
      <c r="K1014" s="2117"/>
      <c r="L1014" s="2117"/>
      <c r="M1014" s="2634"/>
      <c r="N1014" s="2634"/>
      <c r="O1014" s="2117"/>
      <c r="P1014" s="2117"/>
      <c r="Q1014" s="2117"/>
    </row>
    <row r="1015" ht="25.15" customHeight="true" x14ac:dyDescent="0.2">
      <c r="C1015" s="2641"/>
      <c r="D1015" s="2634"/>
      <c r="E1015" s="2117"/>
      <c r="F1015" s="2117"/>
      <c r="G1015" s="2117"/>
      <c r="H1015" s="2634"/>
      <c r="I1015" s="2634"/>
      <c r="J1015" s="2117"/>
      <c r="K1015" s="2117"/>
      <c r="L1015" s="2117"/>
      <c r="M1015" s="2634"/>
      <c r="N1015" s="2634"/>
      <c r="O1015" s="2117"/>
      <c r="P1015" s="2117"/>
      <c r="Q1015" s="2117"/>
    </row>
    <row r="1016" ht="25.15" customHeight="true" x14ac:dyDescent="0.2">
      <c r="C1016" s="2641"/>
      <c r="D1016" s="2634"/>
      <c r="E1016" s="2117"/>
      <c r="F1016" s="2117"/>
      <c r="G1016" s="2117"/>
      <c r="H1016" s="2634"/>
      <c r="I1016" s="2634"/>
      <c r="J1016" s="2117"/>
      <c r="K1016" s="2117"/>
      <c r="L1016" s="2117"/>
      <c r="M1016" s="2634"/>
      <c r="N1016" s="2634"/>
      <c r="O1016" s="2117"/>
      <c r="P1016" s="2117"/>
      <c r="Q1016" s="2117"/>
    </row>
    <row r="1017" ht="25.15" customHeight="true" x14ac:dyDescent="0.2">
      <c r="C1017" s="2641"/>
      <c r="D1017" s="2634"/>
      <c r="E1017" s="2117"/>
      <c r="F1017" s="2117"/>
      <c r="G1017" s="2117"/>
      <c r="H1017" s="2634"/>
      <c r="I1017" s="2634"/>
      <c r="J1017" s="2117"/>
      <c r="K1017" s="2117"/>
      <c r="L1017" s="2117"/>
      <c r="M1017" s="2634"/>
      <c r="N1017" s="2634"/>
      <c r="O1017" s="2117"/>
      <c r="P1017" s="2117"/>
      <c r="Q1017" s="2117"/>
    </row>
    <row r="1018" ht="25.15" customHeight="true" x14ac:dyDescent="0.2">
      <c r="C1018" s="2641"/>
      <c r="D1018" s="2634"/>
      <c r="E1018" s="2117"/>
      <c r="F1018" s="2117"/>
      <c r="G1018" s="2117"/>
      <c r="H1018" s="2634"/>
      <c r="I1018" s="2634"/>
      <c r="J1018" s="2117"/>
      <c r="K1018" s="2117"/>
      <c r="L1018" s="2117"/>
      <c r="M1018" s="2634"/>
      <c r="N1018" s="2634"/>
      <c r="O1018" s="2117"/>
      <c r="P1018" s="2117"/>
      <c r="Q1018" s="2117"/>
    </row>
    <row r="1019" ht="25.15" customHeight="true" x14ac:dyDescent="0.2">
      <c r="C1019" s="2641"/>
      <c r="D1019" s="2634"/>
      <c r="E1019" s="2117"/>
      <c r="F1019" s="2117"/>
      <c r="G1019" s="2117"/>
      <c r="H1019" s="2634"/>
      <c r="I1019" s="2634"/>
      <c r="J1019" s="2117"/>
      <c r="K1019" s="2117"/>
      <c r="L1019" s="2117"/>
      <c r="M1019" s="2634"/>
      <c r="N1019" s="2634"/>
      <c r="O1019" s="2117"/>
      <c r="P1019" s="2117"/>
      <c r="Q1019" s="2117"/>
    </row>
    <row r="1020" ht="25.15" customHeight="true" x14ac:dyDescent="0.2">
      <c r="C1020" s="2641"/>
      <c r="D1020" s="2634"/>
      <c r="E1020" s="2117"/>
      <c r="F1020" s="2117"/>
      <c r="G1020" s="2117"/>
      <c r="H1020" s="2634"/>
      <c r="I1020" s="2634"/>
      <c r="J1020" s="2117"/>
      <c r="K1020" s="2117"/>
      <c r="L1020" s="2117"/>
      <c r="M1020" s="2634"/>
      <c r="N1020" s="2634"/>
      <c r="O1020" s="2117"/>
      <c r="P1020" s="2117"/>
      <c r="Q1020" s="2117"/>
    </row>
    <row r="1021" ht="25.15" customHeight="true" x14ac:dyDescent="0.2">
      <c r="C1021" s="2641"/>
      <c r="D1021" s="2634"/>
      <c r="E1021" s="2117"/>
      <c r="F1021" s="2117"/>
      <c r="G1021" s="2117"/>
      <c r="H1021" s="2634"/>
      <c r="I1021" s="2634"/>
      <c r="J1021" s="2117"/>
      <c r="K1021" s="2117"/>
      <c r="L1021" s="2117"/>
      <c r="M1021" s="2634"/>
      <c r="N1021" s="2634"/>
      <c r="O1021" s="2117"/>
      <c r="P1021" s="2117"/>
      <c r="Q1021" s="2117"/>
    </row>
    <row r="1022" ht="25.15" customHeight="true" x14ac:dyDescent="0.2">
      <c r="C1022" s="2641"/>
      <c r="D1022" s="2634"/>
      <c r="E1022" s="2117"/>
      <c r="F1022" s="2117"/>
      <c r="G1022" s="2117"/>
      <c r="H1022" s="2634"/>
      <c r="I1022" s="2634"/>
      <c r="J1022" s="2117"/>
      <c r="K1022" s="2117"/>
      <c r="L1022" s="2117"/>
      <c r="M1022" s="2634"/>
      <c r="N1022" s="2634"/>
      <c r="O1022" s="2117"/>
      <c r="P1022" s="2117"/>
      <c r="Q1022" s="2117"/>
    </row>
    <row r="1023" ht="25.15" customHeight="true" x14ac:dyDescent="0.2">
      <c r="C1023" s="2641"/>
      <c r="D1023" s="2634"/>
      <c r="E1023" s="2117"/>
      <c r="F1023" s="2117"/>
      <c r="G1023" s="2117"/>
      <c r="H1023" s="2634"/>
      <c r="I1023" s="2634"/>
      <c r="J1023" s="2117"/>
      <c r="K1023" s="2117"/>
      <c r="L1023" s="2117"/>
      <c r="M1023" s="2634"/>
      <c r="N1023" s="2634"/>
      <c r="O1023" s="2117"/>
      <c r="P1023" s="2117"/>
      <c r="Q1023" s="2117"/>
    </row>
    <row r="1024" ht="25.15" customHeight="true" x14ac:dyDescent="0.2">
      <c r="C1024" s="2641"/>
      <c r="D1024" s="2634"/>
      <c r="E1024" s="2117"/>
      <c r="F1024" s="2117"/>
      <c r="G1024" s="2117"/>
      <c r="H1024" s="2634"/>
      <c r="I1024" s="2634"/>
      <c r="J1024" s="2117"/>
      <c r="K1024" s="2117"/>
      <c r="L1024" s="2117"/>
      <c r="M1024" s="2634"/>
      <c r="N1024" s="2634"/>
      <c r="O1024" s="2117"/>
      <c r="P1024" s="2117"/>
      <c r="Q1024" s="2117"/>
    </row>
    <row r="1025" customFormat="true" ht="15.95" customHeight="true" x14ac:dyDescent="0.2">
      <c r="A1025" s="2597" t="s">
        <v>494</v>
      </c>
      <c r="B1025" s="2598"/>
      <c r="C1025" s="2599"/>
      <c r="D1025" s="415"/>
      <c r="E1025" s="266"/>
      <c r="F1025" s="266"/>
      <c r="G1025" s="415"/>
      <c r="X1025" s="250"/>
      <c r="Y1025" s="252"/>
      <c r="Z1025" s="252"/>
      <c r="AA1025" s="252"/>
      <c r="AB1025" s="252"/>
      <c r="AC1025" s="252"/>
      <c r="AD1025" s="252"/>
      <c r="AE1025" s="252"/>
      <c r="AF1025" s="252"/>
      <c r="AG1025" s="252"/>
      <c r="AH1025" s="252"/>
      <c r="AI1025" s="252"/>
      <c r="AJ1025" s="252"/>
      <c r="AK1025" s="252"/>
      <c r="AL1025" s="252"/>
      <c r="AM1025" s="252"/>
      <c r="AN1025" s="252"/>
      <c r="AO1025" s="252"/>
      <c r="AP1025" s="252"/>
      <c r="AQ1025" s="252"/>
      <c r="AR1025" s="252"/>
      <c r="AS1025" s="252"/>
      <c r="AT1025" s="252"/>
      <c r="AU1025" s="252"/>
      <c r="AV1025" s="252"/>
      <c r="AW1025" s="252"/>
      <c r="AX1025" s="252"/>
      <c r="AY1025" s="252"/>
      <c r="AZ1025" s="252"/>
      <c r="BA1025" s="250"/>
      <c r="BB1025" s="415"/>
      <c r="BX1025" s="250"/>
      <c r="BY1025" s="252"/>
      <c r="BZ1025" s="252"/>
      <c r="CA1025" s="252"/>
      <c r="CB1025" s="252"/>
      <c r="CC1025" s="252"/>
      <c r="CD1025" s="252"/>
      <c r="CE1025" s="252"/>
      <c r="CF1025" s="252"/>
      <c r="CG1025" s="252"/>
      <c r="CH1025" s="252"/>
      <c r="CI1025" s="252"/>
      <c r="CJ1025" s="252"/>
      <c r="CK1025" s="252"/>
      <c r="CL1025" s="252"/>
      <c r="CM1025" s="252"/>
      <c r="CN1025" s="252"/>
      <c r="CO1025" s="252"/>
      <c r="CP1025" s="252"/>
      <c r="CQ1025" s="252"/>
      <c r="CR1025" s="252"/>
      <c r="CS1025" s="252"/>
      <c r="CT1025" s="252"/>
      <c r="CU1025" s="252"/>
      <c r="CV1025" s="252"/>
      <c r="CW1025" s="252"/>
      <c r="CX1025" s="252"/>
      <c r="CY1025" s="252"/>
      <c r="CZ1025" s="252"/>
    </row>
    <row r="1026" customFormat="true" ht="15.95" customHeight="true" x14ac:dyDescent="0.2">
      <c r="A1026" s="2600" t="s">
        <v>179</v>
      </c>
      <c r="B1026" s="2601"/>
      <c r="C1026" s="2122" t="s">
        <v>180</v>
      </c>
      <c r="D1026" s="415"/>
      <c r="E1026" s="266"/>
      <c r="F1026" s="266"/>
      <c r="G1026" s="415"/>
      <c r="X1026" s="250"/>
      <c r="Y1026" s="252"/>
      <c r="Z1026" s="252"/>
      <c r="AA1026" s="252"/>
      <c r="AB1026" s="252"/>
      <c r="AC1026" s="252"/>
      <c r="AD1026" s="252"/>
      <c r="AE1026" s="252"/>
      <c r="AF1026" s="252"/>
      <c r="AG1026" s="252"/>
      <c r="AH1026" s="252"/>
      <c r="AI1026" s="252"/>
      <c r="AJ1026" s="252"/>
      <c r="AK1026" s="252"/>
      <c r="AL1026" s="252"/>
      <c r="AM1026" s="252"/>
      <c r="AN1026" s="252"/>
      <c r="AO1026" s="252"/>
      <c r="AP1026" s="252"/>
      <c r="AQ1026" s="252"/>
      <c r="AR1026" s="252"/>
      <c r="AS1026" s="252"/>
      <c r="AT1026" s="252"/>
      <c r="AU1026" s="252"/>
      <c r="AV1026" s="252"/>
      <c r="AW1026" s="252"/>
      <c r="AX1026" s="252"/>
      <c r="AY1026" s="252"/>
      <c r="AZ1026" s="252"/>
      <c r="BA1026" s="250"/>
      <c r="BB1026" s="415"/>
      <c r="BX1026" s="250"/>
      <c r="BY1026" s="252"/>
      <c r="BZ1026" s="252"/>
      <c r="CA1026" s="252"/>
      <c r="CB1026" s="252"/>
      <c r="CC1026" s="252"/>
      <c r="CD1026" s="252"/>
      <c r="CE1026" s="252"/>
      <c r="CF1026" s="252"/>
      <c r="CG1026" s="252"/>
      <c r="CH1026" s="252"/>
      <c r="CI1026" s="252"/>
      <c r="CJ1026" s="252"/>
      <c r="CK1026" s="252"/>
      <c r="CL1026" s="252"/>
      <c r="CM1026" s="252"/>
      <c r="CN1026" s="252"/>
      <c r="CO1026" s="252"/>
      <c r="CP1026" s="252"/>
      <c r="CQ1026" s="252"/>
      <c r="CR1026" s="252"/>
      <c r="CS1026" s="252"/>
      <c r="CT1026" s="252"/>
      <c r="CU1026" s="252"/>
      <c r="CV1026" s="252"/>
      <c r="CW1026" s="252"/>
      <c r="CX1026" s="252"/>
      <c r="CY1026" s="252"/>
      <c r="CZ1026" s="252"/>
    </row>
    <row r="1027" customFormat="true" ht="15.95" hidden="true" customHeight="true" x14ac:dyDescent="0.2">
      <c r="A1027" s="2123" t="s">
        <v>181</v>
      </c>
      <c r="B1027" s="2124" t="s">
        <v>182</v>
      </c>
      <c r="C1027" s="2125">
        <v>11225</v>
      </c>
      <c r="D1027" s="415"/>
      <c r="E1027" s="266"/>
      <c r="F1027" s="266"/>
      <c r="G1027" s="415"/>
      <c r="X1027" s="250"/>
      <c r="Y1027" s="252"/>
      <c r="Z1027" s="252"/>
      <c r="AA1027" s="252"/>
      <c r="AB1027" s="252"/>
      <c r="AC1027" s="252"/>
      <c r="AD1027" s="252"/>
      <c r="AE1027" s="252"/>
      <c r="AF1027" s="252"/>
      <c r="AG1027" s="252"/>
      <c r="AH1027" s="252"/>
      <c r="AI1027" s="252"/>
      <c r="AJ1027" s="252"/>
      <c r="AK1027" s="252"/>
      <c r="AL1027" s="252"/>
      <c r="AM1027" s="252"/>
      <c r="AN1027" s="252"/>
      <c r="AO1027" s="252"/>
      <c r="AP1027" s="252"/>
      <c r="AQ1027" s="252"/>
      <c r="AR1027" s="252"/>
      <c r="AS1027" s="252"/>
      <c r="AT1027" s="252"/>
      <c r="AU1027" s="252"/>
      <c r="AV1027" s="252"/>
      <c r="AW1027" s="252"/>
      <c r="AX1027" s="252"/>
      <c r="AY1027" s="252"/>
      <c r="AZ1027" s="252"/>
      <c r="BA1027" s="250"/>
      <c r="BB1027" s="415"/>
      <c r="BX1027" s="250"/>
      <c r="BY1027" s="252"/>
      <c r="BZ1027" s="252"/>
      <c r="CA1027" s="252"/>
      <c r="CB1027" s="252"/>
      <c r="CC1027" s="252"/>
      <c r="CD1027" s="252"/>
      <c r="CE1027" s="252"/>
      <c r="CF1027" s="252"/>
      <c r="CG1027" s="252"/>
      <c r="CH1027" s="252"/>
      <c r="CI1027" s="252"/>
      <c r="CJ1027" s="252"/>
      <c r="CK1027" s="252"/>
      <c r="CL1027" s="252"/>
      <c r="CM1027" s="252"/>
      <c r="CN1027" s="252"/>
      <c r="CO1027" s="252"/>
      <c r="CP1027" s="252"/>
      <c r="CQ1027" s="252"/>
      <c r="CR1027" s="252"/>
      <c r="CS1027" s="252"/>
      <c r="CT1027" s="252"/>
      <c r="CU1027" s="252"/>
      <c r="CV1027" s="252"/>
      <c r="CW1027" s="252"/>
      <c r="CX1027" s="252"/>
      <c r="CY1027" s="252"/>
      <c r="CZ1027" s="252"/>
    </row>
    <row r="1028" customFormat="true" ht="15.95" hidden="true" customHeight="true" x14ac:dyDescent="0.2">
      <c r="A1028" s="2126" t="s">
        <v>183</v>
      </c>
      <c r="B1028" s="2127" t="s">
        <v>182</v>
      </c>
      <c r="C1028" s="2128">
        <v>11225</v>
      </c>
      <c r="D1028" s="415"/>
      <c r="E1028" s="266"/>
      <c r="F1028" s="266"/>
      <c r="G1028" s="415"/>
      <c r="X1028" s="250"/>
      <c r="Y1028" s="252"/>
      <c r="Z1028" s="252"/>
      <c r="AA1028" s="252"/>
      <c r="AB1028" s="252"/>
      <c r="AC1028" s="252"/>
      <c r="AD1028" s="252"/>
      <c r="AE1028" s="252"/>
      <c r="AF1028" s="252"/>
      <c r="AG1028" s="252"/>
      <c r="AH1028" s="252"/>
      <c r="AI1028" s="252"/>
      <c r="AJ1028" s="252"/>
      <c r="AK1028" s="252"/>
      <c r="AL1028" s="252"/>
      <c r="AM1028" s="252"/>
      <c r="AN1028" s="252"/>
      <c r="AO1028" s="252"/>
      <c r="AP1028" s="252"/>
      <c r="AQ1028" s="252"/>
      <c r="AR1028" s="252"/>
      <c r="AS1028" s="252"/>
      <c r="AT1028" s="252"/>
      <c r="AU1028" s="252"/>
      <c r="AV1028" s="252"/>
      <c r="AW1028" s="252"/>
      <c r="AX1028" s="252"/>
      <c r="AY1028" s="252"/>
      <c r="AZ1028" s="252"/>
      <c r="BA1028" s="250"/>
      <c r="BB1028" s="415"/>
      <c r="BX1028" s="250"/>
      <c r="BY1028" s="252"/>
      <c r="BZ1028" s="252"/>
      <c r="CA1028" s="252"/>
      <c r="CB1028" s="252"/>
      <c r="CC1028" s="252"/>
      <c r="CD1028" s="252"/>
      <c r="CE1028" s="252"/>
      <c r="CF1028" s="252"/>
      <c r="CG1028" s="252"/>
      <c r="CH1028" s="252"/>
      <c r="CI1028" s="252"/>
      <c r="CJ1028" s="252"/>
      <c r="CK1028" s="252"/>
      <c r="CL1028" s="252"/>
      <c r="CM1028" s="252"/>
      <c r="CN1028" s="252"/>
      <c r="CO1028" s="252"/>
      <c r="CP1028" s="252"/>
      <c r="CQ1028" s="252"/>
      <c r="CR1028" s="252"/>
      <c r="CS1028" s="252"/>
      <c r="CT1028" s="252"/>
      <c r="CU1028" s="252"/>
      <c r="CV1028" s="252"/>
      <c r="CW1028" s="252"/>
      <c r="CX1028" s="252"/>
      <c r="CY1028" s="252"/>
      <c r="CZ1028" s="252"/>
    </row>
    <row r="1029" customFormat="true" ht="15.95" hidden="true" customHeight="true" x14ac:dyDescent="0.2">
      <c r="A1029" s="2126" t="s">
        <v>184</v>
      </c>
      <c r="B1029" s="2127" t="s">
        <v>182</v>
      </c>
      <c r="C1029" s="2128">
        <v>11225</v>
      </c>
      <c r="D1029" s="415"/>
      <c r="E1029" s="266"/>
      <c r="F1029" s="266"/>
      <c r="G1029" s="415"/>
      <c r="X1029" s="250"/>
      <c r="Y1029" s="252"/>
      <c r="Z1029" s="252"/>
      <c r="AA1029" s="252"/>
      <c r="AB1029" s="252"/>
      <c r="AC1029" s="252"/>
      <c r="AD1029" s="252"/>
      <c r="AE1029" s="252"/>
      <c r="AF1029" s="252"/>
      <c r="AG1029" s="252"/>
      <c r="AH1029" s="252"/>
      <c r="AI1029" s="252"/>
      <c r="AJ1029" s="252"/>
      <c r="AK1029" s="252"/>
      <c r="AL1029" s="252"/>
      <c r="AM1029" s="252"/>
      <c r="AN1029" s="252"/>
      <c r="AO1029" s="252"/>
      <c r="AP1029" s="252"/>
      <c r="AQ1029" s="252"/>
      <c r="AR1029" s="252"/>
      <c r="AS1029" s="252"/>
      <c r="AT1029" s="252"/>
      <c r="AU1029" s="252"/>
      <c r="AV1029" s="252"/>
      <c r="AW1029" s="252"/>
      <c r="AX1029" s="252"/>
      <c r="AY1029" s="252"/>
      <c r="AZ1029" s="252"/>
      <c r="BA1029" s="250"/>
      <c r="BB1029" s="415"/>
      <c r="BX1029" s="250"/>
      <c r="BY1029" s="252"/>
      <c r="BZ1029" s="252"/>
      <c r="CA1029" s="252"/>
      <c r="CB1029" s="252"/>
      <c r="CC1029" s="252"/>
      <c r="CD1029" s="252"/>
      <c r="CE1029" s="252"/>
      <c r="CF1029" s="252"/>
      <c r="CG1029" s="252"/>
      <c r="CH1029" s="252"/>
      <c r="CI1029" s="252"/>
      <c r="CJ1029" s="252"/>
      <c r="CK1029" s="252"/>
      <c r="CL1029" s="252"/>
      <c r="CM1029" s="252"/>
      <c r="CN1029" s="252"/>
      <c r="CO1029" s="252"/>
      <c r="CP1029" s="252"/>
      <c r="CQ1029" s="252"/>
      <c r="CR1029" s="252"/>
      <c r="CS1029" s="252"/>
      <c r="CT1029" s="252"/>
      <c r="CU1029" s="252"/>
      <c r="CV1029" s="252"/>
      <c r="CW1029" s="252"/>
      <c r="CX1029" s="252"/>
      <c r="CY1029" s="252"/>
      <c r="CZ1029" s="252"/>
    </row>
    <row r="1030" customFormat="true" ht="15.95" hidden="true" customHeight="true" x14ac:dyDescent="0.2">
      <c r="A1030" s="2126" t="s">
        <v>185</v>
      </c>
      <c r="B1030" s="2127" t="s">
        <v>182</v>
      </c>
      <c r="C1030" s="2128">
        <v>11225</v>
      </c>
      <c r="D1030" s="415"/>
      <c r="E1030" s="266"/>
      <c r="F1030" s="266"/>
      <c r="G1030" s="415"/>
      <c r="X1030" s="250"/>
      <c r="Y1030" s="252"/>
      <c r="Z1030" s="252"/>
      <c r="AA1030" s="252"/>
      <c r="AB1030" s="252"/>
      <c r="AC1030" s="252"/>
      <c r="AD1030" s="252"/>
      <c r="AE1030" s="252"/>
      <c r="AF1030" s="252"/>
      <c r="AG1030" s="252"/>
      <c r="AH1030" s="252"/>
      <c r="AI1030" s="252"/>
      <c r="AJ1030" s="252"/>
      <c r="AK1030" s="252"/>
      <c r="AL1030" s="252"/>
      <c r="AM1030" s="252"/>
      <c r="AN1030" s="252"/>
      <c r="AO1030" s="252"/>
      <c r="AP1030" s="252"/>
      <c r="AQ1030" s="252"/>
      <c r="AR1030" s="252"/>
      <c r="AS1030" s="252"/>
      <c r="AT1030" s="252"/>
      <c r="AU1030" s="252"/>
      <c r="AV1030" s="252"/>
      <c r="AW1030" s="252"/>
      <c r="AX1030" s="252"/>
      <c r="AY1030" s="252"/>
      <c r="AZ1030" s="252"/>
      <c r="BA1030" s="250"/>
      <c r="BB1030" s="415"/>
      <c r="BX1030" s="250"/>
      <c r="BY1030" s="252"/>
      <c r="BZ1030" s="252"/>
      <c r="CA1030" s="252"/>
      <c r="CB1030" s="252"/>
      <c r="CC1030" s="252"/>
      <c r="CD1030" s="252"/>
      <c r="CE1030" s="252"/>
      <c r="CF1030" s="252"/>
      <c r="CG1030" s="252"/>
      <c r="CH1030" s="252"/>
      <c r="CI1030" s="252"/>
      <c r="CJ1030" s="252"/>
      <c r="CK1030" s="252"/>
      <c r="CL1030" s="252"/>
      <c r="CM1030" s="252"/>
      <c r="CN1030" s="252"/>
      <c r="CO1030" s="252"/>
      <c r="CP1030" s="252"/>
      <c r="CQ1030" s="252"/>
      <c r="CR1030" s="252"/>
      <c r="CS1030" s="252"/>
      <c r="CT1030" s="252"/>
      <c r="CU1030" s="252"/>
      <c r="CV1030" s="252"/>
      <c r="CW1030" s="252"/>
      <c r="CX1030" s="252"/>
      <c r="CY1030" s="252"/>
      <c r="CZ1030" s="252"/>
    </row>
    <row r="1031" customFormat="true" ht="15.95" customHeight="true" x14ac:dyDescent="0.2">
      <c r="A1031" s="2602" t="s">
        <v>495</v>
      </c>
      <c r="B1031" s="2127" t="s">
        <v>496</v>
      </c>
      <c r="C1031" s="2128">
        <v>7662</v>
      </c>
      <c r="D1031" s="415"/>
      <c r="E1031" s="266"/>
      <c r="F1031" s="266"/>
      <c r="G1031" s="415"/>
      <c r="X1031" s="250"/>
      <c r="Y1031" s="252"/>
      <c r="Z1031" s="252"/>
      <c r="AA1031" s="252"/>
      <c r="AB1031" s="252"/>
      <c r="AC1031" s="252"/>
      <c r="AD1031" s="252"/>
      <c r="AE1031" s="252"/>
      <c r="AF1031" s="252"/>
      <c r="AG1031" s="252"/>
      <c r="AH1031" s="252"/>
      <c r="AI1031" s="252"/>
      <c r="AJ1031" s="252"/>
      <c r="AK1031" s="252"/>
      <c r="AL1031" s="252"/>
      <c r="AM1031" s="252"/>
      <c r="AN1031" s="252"/>
      <c r="AO1031" s="252"/>
      <c r="AP1031" s="252"/>
      <c r="AQ1031" s="252"/>
      <c r="AR1031" s="252"/>
      <c r="AS1031" s="252"/>
      <c r="AT1031" s="252"/>
      <c r="AU1031" s="252"/>
      <c r="AV1031" s="252"/>
      <c r="AW1031" s="252"/>
      <c r="AX1031" s="252"/>
      <c r="AY1031" s="252"/>
      <c r="AZ1031" s="252"/>
      <c r="BA1031" s="250"/>
      <c r="BB1031" s="415"/>
      <c r="BX1031" s="250"/>
      <c r="BY1031" s="252"/>
      <c r="BZ1031" s="252"/>
      <c r="CA1031" s="252"/>
      <c r="CB1031" s="252"/>
      <c r="CC1031" s="252"/>
      <c r="CD1031" s="252"/>
      <c r="CE1031" s="252"/>
      <c r="CF1031" s="252"/>
      <c r="CG1031" s="252"/>
      <c r="CH1031" s="252"/>
      <c r="CI1031" s="252"/>
      <c r="CJ1031" s="252"/>
      <c r="CK1031" s="252"/>
      <c r="CL1031" s="252"/>
      <c r="CM1031" s="252"/>
      <c r="CN1031" s="252"/>
      <c r="CO1031" s="252"/>
      <c r="CP1031" s="252"/>
      <c r="CQ1031" s="252"/>
      <c r="CR1031" s="252"/>
      <c r="CS1031" s="252"/>
      <c r="CT1031" s="252"/>
      <c r="CU1031" s="252"/>
      <c r="CV1031" s="252"/>
      <c r="CW1031" s="252"/>
      <c r="CX1031" s="252"/>
      <c r="CY1031" s="252"/>
      <c r="CZ1031" s="252"/>
    </row>
    <row r="1032" customFormat="true" ht="15.95" customHeight="true" x14ac:dyDescent="0.2">
      <c r="A1032" s="2602"/>
      <c r="B1032" s="2127" t="s">
        <v>7</v>
      </c>
      <c r="C1032" s="2128">
        <v>3563</v>
      </c>
      <c r="D1032" s="415"/>
      <c r="E1032" s="266"/>
      <c r="F1032" s="266"/>
      <c r="G1032" s="415"/>
      <c r="X1032" s="250"/>
      <c r="Y1032" s="252"/>
      <c r="Z1032" s="252"/>
      <c r="AA1032" s="252"/>
      <c r="AB1032" s="252"/>
      <c r="AC1032" s="252"/>
      <c r="AD1032" s="252"/>
      <c r="AE1032" s="252"/>
      <c r="AF1032" s="252"/>
      <c r="AG1032" s="252"/>
      <c r="AH1032" s="252"/>
      <c r="AI1032" s="252"/>
      <c r="AJ1032" s="252"/>
      <c r="AK1032" s="252"/>
      <c r="AL1032" s="252"/>
      <c r="AM1032" s="252"/>
      <c r="AN1032" s="252"/>
      <c r="AO1032" s="252"/>
      <c r="AP1032" s="252"/>
      <c r="AQ1032" s="252"/>
      <c r="AR1032" s="252"/>
      <c r="AS1032" s="252"/>
      <c r="AT1032" s="252"/>
      <c r="AU1032" s="252"/>
      <c r="AV1032" s="252"/>
      <c r="AW1032" s="252"/>
      <c r="AX1032" s="252"/>
      <c r="AY1032" s="252"/>
      <c r="AZ1032" s="252"/>
      <c r="BA1032" s="250"/>
      <c r="BB1032" s="415"/>
      <c r="BX1032" s="250"/>
      <c r="BY1032" s="252"/>
      <c r="BZ1032" s="252"/>
      <c r="CA1032" s="252"/>
      <c r="CB1032" s="252"/>
      <c r="CC1032" s="252"/>
      <c r="CD1032" s="252"/>
      <c r="CE1032" s="252"/>
      <c r="CF1032" s="252"/>
      <c r="CG1032" s="252"/>
      <c r="CH1032" s="252"/>
      <c r="CI1032" s="252"/>
      <c r="CJ1032" s="252"/>
      <c r="CK1032" s="252"/>
      <c r="CL1032" s="252"/>
      <c r="CM1032" s="252"/>
      <c r="CN1032" s="252"/>
      <c r="CO1032" s="252"/>
      <c r="CP1032" s="252"/>
      <c r="CQ1032" s="252"/>
      <c r="CR1032" s="252"/>
      <c r="CS1032" s="252"/>
      <c r="CT1032" s="252"/>
      <c r="CU1032" s="252"/>
      <c r="CV1032" s="252"/>
      <c r="CW1032" s="252"/>
      <c r="CX1032" s="252"/>
      <c r="CY1032" s="252"/>
      <c r="CZ1032" s="252"/>
    </row>
    <row r="1033" s="2115" customFormat="true" ht="15.95" customHeight="true" x14ac:dyDescent="0.2">
      <c r="A1033" s="2129" t="s">
        <v>497</v>
      </c>
      <c r="B1033" s="2130" t="s">
        <v>497</v>
      </c>
      <c r="C1033" s="2131">
        <v>11225</v>
      </c>
      <c r="D1033" s="136"/>
      <c r="E1033" s="136"/>
      <c r="F1033" s="136"/>
      <c r="G1033" s="136"/>
      <c r="Y1033" s="233"/>
      <c r="Z1033" s="233"/>
      <c r="AA1033" s="233"/>
      <c r="AB1033" s="233"/>
      <c r="AC1033" s="233"/>
      <c r="AD1033" s="233"/>
      <c r="AE1033" s="233"/>
      <c r="AF1033" s="233"/>
      <c r="AG1033" s="233"/>
      <c r="AH1033" s="233"/>
      <c r="AI1033" s="233"/>
      <c r="AJ1033" s="233"/>
      <c r="AK1033" s="233"/>
      <c r="AL1033" s="233"/>
      <c r="AM1033" s="233"/>
      <c r="AN1033" s="233"/>
      <c r="AO1033" s="233"/>
      <c r="AP1033" s="233"/>
      <c r="AQ1033" s="233"/>
      <c r="AR1033" s="233"/>
      <c r="AS1033" s="233"/>
      <c r="AT1033" s="233"/>
      <c r="AU1033" s="233"/>
      <c r="AV1033" s="233"/>
      <c r="AW1033" s="233"/>
      <c r="AX1033" s="233"/>
      <c r="AY1033" s="233"/>
      <c r="AZ1033" s="233"/>
      <c r="BB1033" s="136"/>
      <c r="BY1033" s="233"/>
      <c r="BZ1033" s="233"/>
      <c r="CA1033" s="233"/>
      <c r="CB1033" s="233"/>
      <c r="CC1033" s="233"/>
      <c r="CD1033" s="233"/>
      <c r="CE1033" s="233"/>
      <c r="CF1033" s="233"/>
      <c r="CG1033" s="233"/>
      <c r="CH1033" s="233"/>
      <c r="CI1033" s="233"/>
      <c r="CJ1033" s="233"/>
      <c r="CK1033" s="233"/>
      <c r="CL1033" s="233"/>
      <c r="CM1033" s="233"/>
      <c r="CN1033" s="233"/>
      <c r="CO1033" s="233"/>
      <c r="CP1033" s="233"/>
      <c r="CQ1033" s="233"/>
      <c r="CR1033" s="233"/>
      <c r="CS1033" s="233"/>
      <c r="CT1033" s="233"/>
      <c r="CU1033" s="233"/>
      <c r="CV1033" s="233"/>
      <c r="CW1033" s="233"/>
      <c r="CX1033" s="233"/>
      <c r="CY1033" s="233"/>
      <c r="CZ1033" s="233"/>
    </row>
    <row r="1034" customFormat="true" ht="15.95" customHeight="true" x14ac:dyDescent="0.2">
      <c r="A1034" s="2603" t="s">
        <v>498</v>
      </c>
      <c r="B1034" s="2604"/>
      <c r="C1034" s="2605"/>
      <c r="D1034" s="415"/>
      <c r="E1034" s="266"/>
      <c r="F1034" s="266"/>
      <c r="G1034" s="415"/>
      <c r="X1034" s="250"/>
      <c r="Y1034" s="252"/>
      <c r="Z1034" s="252"/>
      <c r="AA1034" s="252"/>
      <c r="AB1034" s="252"/>
      <c r="AC1034" s="252"/>
      <c r="AD1034" s="252"/>
      <c r="AE1034" s="252"/>
      <c r="AF1034" s="252"/>
      <c r="AG1034" s="252"/>
      <c r="AH1034" s="252"/>
      <c r="AI1034" s="252"/>
      <c r="AJ1034" s="252"/>
      <c r="AK1034" s="252"/>
      <c r="AL1034" s="252"/>
      <c r="AM1034" s="252"/>
      <c r="AN1034" s="252"/>
      <c r="AO1034" s="252"/>
      <c r="AP1034" s="252"/>
      <c r="AQ1034" s="252"/>
      <c r="AR1034" s="252"/>
      <c r="AS1034" s="252"/>
      <c r="AT1034" s="252"/>
      <c r="AU1034" s="252"/>
      <c r="AV1034" s="252"/>
      <c r="AW1034" s="252"/>
      <c r="AX1034" s="252"/>
      <c r="AY1034" s="252"/>
      <c r="AZ1034" s="252"/>
      <c r="BA1034" s="250"/>
      <c r="BB1034" s="415"/>
      <c r="BX1034" s="250"/>
      <c r="BY1034" s="252"/>
      <c r="BZ1034" s="252"/>
      <c r="CA1034" s="252"/>
      <c r="CB1034" s="252"/>
      <c r="CC1034" s="252"/>
      <c r="CD1034" s="252"/>
      <c r="CE1034" s="252"/>
      <c r="CF1034" s="252"/>
      <c r="CG1034" s="252"/>
      <c r="CH1034" s="252"/>
      <c r="CI1034" s="252"/>
      <c r="CJ1034" s="252"/>
      <c r="CK1034" s="252"/>
      <c r="CL1034" s="252"/>
      <c r="CM1034" s="252"/>
      <c r="CN1034" s="252"/>
      <c r="CO1034" s="252"/>
      <c r="CP1034" s="252"/>
      <c r="CQ1034" s="252"/>
      <c r="CR1034" s="252"/>
      <c r="CS1034" s="252"/>
      <c r="CT1034" s="252"/>
      <c r="CU1034" s="252"/>
      <c r="CV1034" s="252"/>
      <c r="CW1034" s="252"/>
      <c r="CX1034" s="252"/>
      <c r="CY1034" s="252"/>
      <c r="CZ1034" s="252"/>
    </row>
    <row r="1036" ht="15" customHeight="true" x14ac:dyDescent="0.25">
      <c r="A1036" s="416" t="s">
        <v>121</v>
      </c>
      <c r="B1036" s="118" t="s">
        <v>122</v>
      </c>
    </row>
    <row r="1037" ht="15" customHeight="true" x14ac:dyDescent="0.2">
      <c r="A1037" s="417" t="str">
        <f>R15</f>
        <v>CENTRE EST</v>
      </c>
      <c r="B1037" s="417">
        <f>BR122+BR123</f>
        <v>10289.172620485642</v>
      </c>
    </row>
    <row r="1038" ht="15" customHeight="true" x14ac:dyDescent="0.2">
      <c r="A1038" s="417" t="str">
        <f>S15</f>
        <v>CENTRE OUEST</v>
      </c>
      <c r="B1038" s="417">
        <f>BS122+BS123</f>
        <v>5584.4101115753301</v>
      </c>
    </row>
    <row r="1039" ht="15" customHeight="true" x14ac:dyDescent="0.2">
      <c r="A1039" s="417" t="str">
        <f>T15</f>
        <v>DISTRICT TUNIS</v>
      </c>
      <c r="B1039" s="417">
        <f>BT122+BT123</f>
        <v>10398.038579040278</v>
      </c>
    </row>
    <row r="1040" ht="15" customHeight="true" x14ac:dyDescent="0.2">
      <c r="A1040" s="417" t="str">
        <f>U15</f>
        <v>NORD EST</v>
      </c>
      <c r="B1040" s="417">
        <f>BU122+BU123</f>
        <v>6145.8074283464348</v>
      </c>
    </row>
    <row r="1041" ht="15" customHeight="true" x14ac:dyDescent="0.2">
      <c r="A1041" s="417" t="str">
        <f>V15</f>
        <v>NORD OUEST</v>
      </c>
      <c r="B1041" s="417">
        <f>BV122+BV123</f>
        <v>4777.1252774456825</v>
      </c>
    </row>
    <row r="1042" ht="15" customHeight="true" x14ac:dyDescent="0.2">
      <c r="A1042" s="417" t="str">
        <f>W15</f>
        <v>SUD EST</v>
      </c>
      <c r="B1042" s="417">
        <f>BW122+BW123</f>
        <v>3957.1516386518588</v>
      </c>
    </row>
    <row r="1043" ht="15" customHeight="true" x14ac:dyDescent="0.2">
      <c r="A1043" s="417" t="str">
        <f>X15</f>
        <v>SUD OUEST</v>
      </c>
      <c r="B1043" s="417">
        <f>BX122+XR123</f>
        <v>2477.1867302522405</v>
      </c>
    </row>
    <row r="1044" ht="15" customHeight="true" x14ac:dyDescent="0.2">
      <c r="A1044" s="417">
        <f>Y15</f>
        <v>0</v>
      </c>
      <c r="B1044" s="417">
        <f>BY122+BY123</f>
        <v>0</v>
      </c>
    </row>
    <row r="1045" ht="15" customHeight="true" x14ac:dyDescent="0.2">
      <c r="A1045" s="417">
        <f>Z15</f>
        <v>0</v>
      </c>
      <c r="B1045" s="417">
        <f>BZ122+BZ123</f>
        <v>0</v>
      </c>
    </row>
    <row r="1046" ht="15" customHeight="true" x14ac:dyDescent="0.2">
      <c r="A1046" s="266">
        <f>AA15</f>
        <v>0</v>
      </c>
      <c r="B1046" s="417">
        <f>CA122+CA123</f>
        <v>0</v>
      </c>
    </row>
    <row r="1047" ht="15" customHeight="true" x14ac:dyDescent="0.2">
      <c r="A1047" s="266">
        <f>AB15</f>
        <v>0</v>
      </c>
      <c r="B1047" s="417">
        <f>CB122+CB123</f>
        <v>0</v>
      </c>
    </row>
    <row r="1048" ht="15" customHeight="true" x14ac:dyDescent="0.2">
      <c r="A1048" s="266">
        <f>AC15</f>
        <v>0</v>
      </c>
      <c r="B1048" s="417">
        <f>CC122+CC123</f>
        <v>0</v>
      </c>
    </row>
    <row r="1049" ht="15" customHeight="true" x14ac:dyDescent="0.2">
      <c r="A1049" s="266">
        <f>AD15</f>
        <v>0</v>
      </c>
      <c r="B1049" s="417">
        <f>CD122+CD123</f>
        <v>0</v>
      </c>
    </row>
    <row r="1050" ht="15" customHeight="true" x14ac:dyDescent="0.2">
      <c r="A1050" s="266">
        <f>AE15</f>
        <v>0</v>
      </c>
      <c r="B1050" s="417">
        <f>CE122+CE123</f>
        <v>0</v>
      </c>
    </row>
    <row r="1051" ht="15" customHeight="true" x14ac:dyDescent="0.2">
      <c r="A1051" s="266">
        <f>AF15</f>
        <v>0</v>
      </c>
      <c r="B1051" s="417">
        <f>CF122+CF123</f>
        <v>0</v>
      </c>
    </row>
    <row r="1052" ht="15" customHeight="true" x14ac:dyDescent="0.2">
      <c r="A1052" s="266">
        <f>AG15</f>
        <v>0</v>
      </c>
      <c r="B1052" s="417">
        <f>CG122+CG123</f>
        <v>0</v>
      </c>
    </row>
    <row r="1053" ht="15" customHeight="true" x14ac:dyDescent="0.2">
      <c r="A1053" s="266">
        <f>AH15</f>
        <v>0</v>
      </c>
      <c r="B1053" s="417">
        <f>CH122+CH123</f>
        <v>0</v>
      </c>
    </row>
    <row r="1054" ht="15" customHeight="true" x14ac:dyDescent="0.2">
      <c r="A1054" s="266">
        <f>AI15</f>
        <v>0</v>
      </c>
      <c r="B1054" s="417">
        <f>CI122+CI123</f>
        <v>0</v>
      </c>
    </row>
    <row r="1055" ht="15" customHeight="true" x14ac:dyDescent="0.2">
      <c r="A1055" s="266">
        <f>AJ15</f>
        <v>0</v>
      </c>
      <c r="B1055" s="417">
        <f>CJ122+CJ123</f>
        <v>0</v>
      </c>
    </row>
    <row r="1056" ht="15" customHeight="true" x14ac:dyDescent="0.2">
      <c r="A1056" s="266">
        <f>AK15</f>
        <v>0</v>
      </c>
      <c r="B1056" s="417">
        <f>CK122+CK123</f>
        <v>0</v>
      </c>
    </row>
    <row r="1057" ht="15" customHeight="true" x14ac:dyDescent="0.2">
      <c r="A1057" s="266">
        <f>AL15</f>
        <v>0</v>
      </c>
      <c r="B1057" s="417">
        <f>CL122+CL123</f>
        <v>0</v>
      </c>
    </row>
    <row r="1058" ht="15" customHeight="true" x14ac:dyDescent="0.2">
      <c r="A1058" s="266">
        <f>AM15</f>
        <v>0</v>
      </c>
      <c r="B1058" s="417">
        <f>CM122+CM123</f>
        <v>0</v>
      </c>
    </row>
    <row r="1059" ht="15" customHeight="true" x14ac:dyDescent="0.2">
      <c r="A1059" s="266">
        <f>AN15</f>
        <v>0</v>
      </c>
      <c r="B1059" s="417">
        <f>CN122+CN123</f>
        <v>0</v>
      </c>
    </row>
    <row r="1060" ht="15" customHeight="true" x14ac:dyDescent="0.2">
      <c r="A1060" s="266">
        <f>AO15</f>
        <v>0</v>
      </c>
      <c r="B1060" s="417">
        <f>CO122+CO123</f>
        <v>0</v>
      </c>
    </row>
    <row r="1061" ht="15" customHeight="true" x14ac:dyDescent="0.2">
      <c r="A1061" s="266">
        <f>AP15</f>
        <v>0</v>
      </c>
      <c r="B1061" s="417">
        <f>CP122+CP123</f>
        <v>0</v>
      </c>
    </row>
    <row r="1062" ht="15" customHeight="true" x14ac:dyDescent="0.2">
      <c r="A1062" s="266">
        <f>AQ15</f>
        <v>0</v>
      </c>
      <c r="B1062" s="417">
        <f>CQ122+CQ123</f>
        <v>0</v>
      </c>
    </row>
    <row r="1063" ht="15" customHeight="true" x14ac:dyDescent="0.2">
      <c r="A1063" s="266">
        <f>AR15</f>
        <v>0</v>
      </c>
      <c r="B1063" s="417">
        <f>CR122+CR123</f>
        <v>0</v>
      </c>
    </row>
    <row r="1064" ht="15" customHeight="true" x14ac:dyDescent="0.2">
      <c r="A1064" s="266">
        <f>AS15</f>
        <v>0</v>
      </c>
      <c r="B1064" s="417">
        <f>CS122+CS123</f>
        <v>0</v>
      </c>
    </row>
    <row r="1065" ht="15" customHeight="true" x14ac:dyDescent="0.2">
      <c r="A1065" s="266">
        <f>AT15</f>
        <v>0</v>
      </c>
      <c r="B1065" s="417">
        <f>CT122+CT123</f>
        <v>0</v>
      </c>
    </row>
    <row r="1066" ht="15" customHeight="true" x14ac:dyDescent="0.2">
      <c r="A1066" s="266">
        <f>AU15</f>
        <v>0</v>
      </c>
      <c r="B1066" s="417">
        <f>CU122+CU123</f>
        <v>0</v>
      </c>
    </row>
    <row r="1067" ht="15" customHeight="true" x14ac:dyDescent="0.2">
      <c r="A1067" s="266">
        <f>AV15</f>
        <v>0</v>
      </c>
      <c r="B1067" s="417">
        <f>CV122+CV123</f>
        <v>0</v>
      </c>
    </row>
    <row r="1068" ht="15" customHeight="true" x14ac:dyDescent="0.2">
      <c r="A1068" s="266">
        <f>AW15</f>
        <v>0</v>
      </c>
      <c r="B1068" s="417">
        <f>CW122+CW123</f>
        <v>0</v>
      </c>
    </row>
    <row r="1069" ht="15" customHeight="true" x14ac:dyDescent="0.2">
      <c r="A1069" s="266">
        <f>AX15</f>
        <v>0</v>
      </c>
      <c r="B1069" s="417">
        <f>CX122+CX123</f>
        <v>0</v>
      </c>
    </row>
    <row r="1070" ht="15" customHeight="true" x14ac:dyDescent="0.2">
      <c r="A1070" s="266">
        <f>AY15</f>
        <v>0</v>
      </c>
      <c r="B1070" s="417">
        <f>CY122+CY123</f>
        <v>0</v>
      </c>
    </row>
    <row r="1071" ht="15" customHeight="true" x14ac:dyDescent="0.2">
      <c r="B1071" s="417"/>
    </row>
    <row r="1072" ht="15" customHeight="true" x14ac:dyDescent="0.2">
      <c r="A1072" s="417">
        <f>34-COUNTIF(A1037:A1071,"0")</f>
        <v>7</v>
      </c>
      <c r="B1072" s="266" t="s">
        <v>140</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19:D620"/>
    <mergeCell ref="H619:I619"/>
    <mergeCell ref="M619:N619"/>
    <mergeCell ref="H620:I620"/>
    <mergeCell ref="M620:N620"/>
    <mergeCell ref="C621:D621"/>
    <mergeCell ref="H621:I621"/>
    <mergeCell ref="M621:N621"/>
    <mergeCell ref="C617:D617"/>
    <mergeCell ref="H617:I617"/>
    <mergeCell ref="M617:N617"/>
    <mergeCell ref="C618:G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5:D605"/>
    <mergeCell ref="H605:I605"/>
    <mergeCell ref="M605:N606"/>
    <mergeCell ref="C606:D606"/>
    <mergeCell ref="H606:L606"/>
    <mergeCell ref="C607:D607"/>
    <mergeCell ref="H607:I608"/>
    <mergeCell ref="M607:N607"/>
    <mergeCell ref="C608:D608"/>
    <mergeCell ref="M608:N608"/>
    <mergeCell ref="C603:D603"/>
    <mergeCell ref="H603:I603"/>
    <mergeCell ref="M603:N603"/>
    <mergeCell ref="C604:D604"/>
    <mergeCell ref="H604:I604"/>
    <mergeCell ref="M604:Q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E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2:D502"/>
    <mergeCell ref="H502:I502"/>
    <mergeCell ref="M502:N502"/>
    <mergeCell ref="C503:D503"/>
    <mergeCell ref="H503:I503"/>
    <mergeCell ref="M503:O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M405:N405"/>
    <mergeCell ref="C406:D406"/>
    <mergeCell ref="H406:I406"/>
    <mergeCell ref="M406:N406"/>
    <mergeCell ref="C407:D407"/>
    <mergeCell ref="H407:I407"/>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M403:N403"/>
    <mergeCell ref="C404:D404"/>
    <mergeCell ref="H404:I404"/>
    <mergeCell ref="M404:N404"/>
    <mergeCell ref="J607:L607"/>
    <mergeCell ref="E619:G619"/>
    <mergeCell ref="C400:E400"/>
    <mergeCell ref="H400:J400"/>
    <mergeCell ref="C401:D402"/>
    <mergeCell ref="H401:I402"/>
    <mergeCell ref="C405:D405"/>
    <mergeCell ref="O605:Q605"/>
    <mergeCell ref="C504:D504"/>
    <mergeCell ref="H504:J504"/>
    <mergeCell ref="M504:N504"/>
    <mergeCell ref="H411:I411"/>
    <mergeCell ref="M411:N411"/>
    <mergeCell ref="C412:D412"/>
    <mergeCell ref="H412:I412"/>
    <mergeCell ref="M412:N412"/>
    <mergeCell ref="C413:D413"/>
    <mergeCell ref="H413:I413"/>
    <mergeCell ref="M413:N413"/>
    <mergeCell ref="H408:I408"/>
    <mergeCell ref="M408:N408"/>
    <mergeCell ref="C409:D409"/>
    <mergeCell ref="H409:I409"/>
    <mergeCell ref="M409:N409"/>
    <mergeCell ref="C410:D410"/>
    <mergeCell ref="H410:I410"/>
    <mergeCell ref="M410:N410"/>
    <mergeCell ref="H405:I405"/>
    <mergeCell ref="A1025:C1025"/>
    <mergeCell ref="A1026:B1026"/>
    <mergeCell ref="A1031:A1032"/>
    <mergeCell ref="A1034:C1034"/>
    <mergeCell ref="A58:A73"/>
    <mergeCell ref="A153:A162"/>
    <mergeCell ref="A231:A236"/>
    <mergeCell ref="C408:D408"/>
    <mergeCell ref="C411:D411"/>
    <mergeCell ref="A353:A354"/>
    <mergeCell ref="BA353:BA354"/>
    <mergeCell ref="C399:F399"/>
    <mergeCell ref="H399:K399"/>
    <mergeCell ref="M399:P399"/>
    <mergeCell ref="B402:B445"/>
    <mergeCell ref="M400:O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1:N402"/>
    <mergeCell ref="C403:D403"/>
    <mergeCell ref="H403:I403"/>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2"/>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009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009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010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010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010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010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010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010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010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010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010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010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011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011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011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011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011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011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011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011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011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011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012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012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012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012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012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012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012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012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012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012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013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013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013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013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013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013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013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013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013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013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014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014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014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014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014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014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014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014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014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014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015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015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015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015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015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015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015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015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015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015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016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016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016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016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016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016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016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016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016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016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017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L246"/>
  <sheetViews>
    <sheetView workbookViewId="0"/>
  </sheetViews>
  <sheetFormatPr defaultRowHeight="12.75" x14ac:dyDescent="0.2"/>
  <sheetData>
    <row r="1">
      <c r="A1" t="s">
        <v>501</v>
      </c>
      <c r="B1" t="s">
        <v>503</v>
      </c>
      <c r="C1" t="s">
        <v>504</v>
      </c>
      <c r="D1" t="s">
        <v>508</v>
      </c>
      <c r="E1" t="s">
        <v>509</v>
      </c>
      <c r="F1" t="s">
        <v>510</v>
      </c>
      <c r="G1" t="s">
        <v>511</v>
      </c>
      <c r="H1" t="s">
        <v>548</v>
      </c>
      <c r="I1" t="s">
        <v>549</v>
      </c>
      <c r="J1" t="s">
        <v>550</v>
      </c>
      <c r="K1" t="s">
        <v>551</v>
      </c>
      <c r="L1" t="s">
        <v>552</v>
      </c>
      <c r="M1" t="s">
        <v>553</v>
      </c>
      <c r="N1" t="s">
        <v>554</v>
      </c>
      <c r="O1" t="s">
        <v>555</v>
      </c>
      <c r="P1" t="s">
        <v>556</v>
      </c>
      <c r="Q1" t="s">
        <v>557</v>
      </c>
      <c r="R1" t="s">
        <v>558</v>
      </c>
      <c r="S1" t="s">
        <v>559</v>
      </c>
      <c r="T1" t="s">
        <v>560</v>
      </c>
      <c r="U1" t="s">
        <v>561</v>
      </c>
      <c r="V1" t="s">
        <v>562</v>
      </c>
      <c r="W1" t="s">
        <v>563</v>
      </c>
      <c r="X1" t="s">
        <v>564</v>
      </c>
      <c r="Y1" t="s">
        <v>565</v>
      </c>
      <c r="Z1" t="s">
        <v>566</v>
      </c>
      <c r="AA1" t="s">
        <v>567</v>
      </c>
      <c r="AB1" t="s">
        <v>568</v>
      </c>
      <c r="AC1" t="s">
        <v>569</v>
      </c>
      <c r="AD1" t="s">
        <v>570</v>
      </c>
      <c r="AE1" t="s">
        <v>571</v>
      </c>
      <c r="AF1" t="s">
        <v>572</v>
      </c>
      <c r="AG1" t="s">
        <v>573</v>
      </c>
      <c r="AH1" t="s">
        <v>574</v>
      </c>
      <c r="AI1" t="s">
        <v>575</v>
      </c>
      <c r="AJ1" t="s">
        <v>576</v>
      </c>
      <c r="AK1" t="s">
        <v>577</v>
      </c>
      <c r="AL1" t="s">
        <v>578</v>
      </c>
      <c r="AM1" t="s">
        <v>579</v>
      </c>
      <c r="AN1" t="s">
        <v>580</v>
      </c>
      <c r="AO1" t="s">
        <v>581</v>
      </c>
      <c r="AP1" t="s">
        <v>582</v>
      </c>
      <c r="AQ1" t="s">
        <v>583</v>
      </c>
      <c r="AR1" t="s">
        <v>584</v>
      </c>
      <c r="AS1" t="s">
        <v>585</v>
      </c>
      <c r="AT1" t="s">
        <v>586</v>
      </c>
      <c r="AU1" t="s">
        <v>587</v>
      </c>
      <c r="AV1" t="s">
        <v>588</v>
      </c>
      <c r="AW1" t="s">
        <v>589</v>
      </c>
      <c r="AX1" t="s">
        <v>590</v>
      </c>
      <c r="AY1" t="s">
        <v>591</v>
      </c>
      <c r="AZ1" t="s">
        <v>592</v>
      </c>
      <c r="BA1" t="s">
        <v>593</v>
      </c>
      <c r="BB1" t="s">
        <v>594</v>
      </c>
      <c r="BC1" t="s">
        <v>595</v>
      </c>
      <c r="BD1" t="s">
        <v>596</v>
      </c>
      <c r="BE1" t="s">
        <v>597</v>
      </c>
      <c r="BF1" t="s">
        <v>598</v>
      </c>
      <c r="BG1" t="s">
        <v>599</v>
      </c>
      <c r="BH1" t="s">
        <v>600</v>
      </c>
      <c r="BI1" t="s">
        <v>601</v>
      </c>
      <c r="BJ1" t="s">
        <v>602</v>
      </c>
      <c r="BK1" t="s">
        <v>603</v>
      </c>
      <c r="BL1" t="s">
        <v>604</v>
      </c>
    </row>
    <row r="2">
      <c r="A2" t="s">
        <v>502</v>
      </c>
      <c r="B2">
        <v>2003</v>
      </c>
      <c r="C2" t="s">
        <v>505</v>
      </c>
      <c r="D2">
        <v>16</v>
      </c>
      <c r="E2" t="s">
        <v>13</v>
      </c>
      <c r="F2" t="s">
        <v>14</v>
      </c>
      <c r="G2" t="s">
        <v>512</v>
      </c>
      <c r="H2">
        <v>88.150370998282995</v>
      </c>
      <c r="I2">
        <v>94.493659965950854</v>
      </c>
      <c r="J2">
        <v>98.696343398910273</v>
      </c>
      <c r="K2">
        <v>99.534172160337747</v>
      </c>
      <c r="L2">
        <v>99.659161423762342</v>
      </c>
      <c r="M2">
        <v>99.826613926616048</v>
      </c>
      <c r="N2">
        <v>100</v>
      </c>
      <c r="O2">
        <v>100</v>
      </c>
      <c r="P2">
        <v>100</v>
      </c>
      <c r="Q2">
        <v>99.999999999999986</v>
      </c>
      <c r="R2">
        <v>86.016483464910266</v>
      </c>
      <c r="S2">
        <v>85.425694747150118</v>
      </c>
      <c r="T2">
        <v>84.867131489627596</v>
      </c>
      <c r="U2">
        <v>90.211079403234692</v>
      </c>
      <c r="V2">
        <v>95.217757316138673</v>
      </c>
      <c r="W2" t="s">
        <v>182</v>
      </c>
      <c r="X2" t="s">
        <v>182</v>
      </c>
      <c r="Y2" t="s">
        <v>182</v>
      </c>
      <c r="Z2" t="s">
        <v>182</v>
      </c>
      <c r="AA2" t="s">
        <v>182</v>
      </c>
      <c r="AB2" t="s">
        <v>182</v>
      </c>
      <c r="AC2" t="s">
        <v>182</v>
      </c>
      <c r="AD2" t="s">
        <v>182</v>
      </c>
      <c r="AE2" t="s">
        <v>182</v>
      </c>
      <c r="AF2"/>
      <c r="AG2"/>
      <c r="AH2"/>
      <c r="AI2"/>
      <c r="AJ2"/>
      <c r="AK2"/>
      <c r="AL2"/>
      <c r="AM2"/>
      <c r="AN2"/>
      <c r="AO2"/>
      <c r="AP2"/>
      <c r="AQ2"/>
      <c r="AR2"/>
      <c r="AS2"/>
      <c r="AT2"/>
      <c r="AU2"/>
      <c r="AV2"/>
      <c r="AW2"/>
      <c r="AX2"/>
      <c r="AY2"/>
      <c r="AZ2"/>
      <c r="BA2"/>
      <c r="BB2"/>
      <c r="BC2"/>
      <c r="BD2"/>
      <c r="BE2"/>
      <c r="BF2"/>
      <c r="BG2"/>
      <c r="BH2"/>
      <c r="BI2"/>
      <c r="BJ2"/>
      <c r="BK2"/>
      <c r="BL2"/>
    </row>
    <row r="3">
      <c r="A3" t="s">
        <v>502</v>
      </c>
      <c r="B3">
        <v>2003</v>
      </c>
      <c r="C3" t="s">
        <v>505</v>
      </c>
      <c r="D3">
        <v>17</v>
      </c>
      <c r="E3" t="s">
        <v>13</v>
      </c>
      <c r="F3" t="s">
        <v>51</v>
      </c>
      <c r="G3" t="s">
        <v>182</v>
      </c>
      <c r="H3">
        <v>11.849629001717011</v>
      </c>
      <c r="I3">
        <v>5.5063400340491464</v>
      </c>
      <c r="J3">
        <v>1.303656601089727</v>
      </c>
      <c r="K3">
        <v>0.4658278396622535</v>
      </c>
      <c r="L3">
        <v>0.34083857623765818</v>
      </c>
      <c r="M3">
        <v>0.17338607338395209</v>
      </c>
      <c r="N3">
        <v>0</v>
      </c>
      <c r="O3">
        <v>0</v>
      </c>
      <c r="P3">
        <v>0</v>
      </c>
      <c r="Q3">
        <v>0</v>
      </c>
      <c r="R3">
        <v>13.983516535089731</v>
      </c>
      <c r="S3">
        <v>14.57430525284988</v>
      </c>
      <c r="T3">
        <v>15.132868510372401</v>
      </c>
      <c r="U3">
        <v>9.7889205967653083</v>
      </c>
      <c r="V3">
        <v>4.7822426838613268</v>
      </c>
      <c r="W3" t="s">
        <v>182</v>
      </c>
      <c r="X3" t="s">
        <v>182</v>
      </c>
      <c r="Y3" t="s">
        <v>182</v>
      </c>
      <c r="Z3" t="s">
        <v>182</v>
      </c>
      <c r="AA3" t="s">
        <v>182</v>
      </c>
      <c r="AB3" t="s">
        <v>182</v>
      </c>
      <c r="AC3" t="s">
        <v>182</v>
      </c>
      <c r="AD3" t="s">
        <v>182</v>
      </c>
      <c r="AE3" t="s">
        <v>182</v>
      </c>
      <c r="AF3"/>
      <c r="AG3"/>
      <c r="AH3"/>
      <c r="AI3"/>
      <c r="AJ3"/>
      <c r="AK3"/>
      <c r="AL3"/>
      <c r="AM3"/>
      <c r="AN3"/>
      <c r="AO3"/>
      <c r="AP3"/>
      <c r="AQ3"/>
      <c r="AR3"/>
      <c r="AS3"/>
      <c r="AT3"/>
      <c r="AU3"/>
      <c r="AV3"/>
      <c r="AW3"/>
      <c r="AX3"/>
      <c r="AY3"/>
      <c r="AZ3"/>
      <c r="BA3"/>
      <c r="BB3"/>
      <c r="BC3"/>
      <c r="BD3"/>
      <c r="BE3"/>
      <c r="BF3"/>
      <c r="BG3"/>
      <c r="BH3"/>
      <c r="BI3"/>
      <c r="BJ3"/>
      <c r="BK3"/>
      <c r="BL3"/>
    </row>
    <row r="4">
      <c r="A4" t="s">
        <v>502</v>
      </c>
      <c r="B4">
        <v>2003</v>
      </c>
      <c r="C4" t="s">
        <v>505</v>
      </c>
      <c r="D4">
        <v>18</v>
      </c>
      <c r="E4" t="s">
        <v>60</v>
      </c>
      <c r="F4" t="s">
        <v>15</v>
      </c>
      <c r="G4" t="s">
        <v>513</v>
      </c>
      <c r="H4">
        <v>79.511634640451263</v>
      </c>
      <c r="I4">
        <v>90.808407227278764</v>
      </c>
      <c r="J4">
        <v>97.709379964921169</v>
      </c>
      <c r="K4">
        <v>99.03650129953607</v>
      </c>
      <c r="L4">
        <v>99.061206455219775</v>
      </c>
      <c r="M4">
        <v>99.626960698762815</v>
      </c>
      <c r="N4">
        <v>99.599999999999994</v>
      </c>
      <c r="O4">
        <v>100</v>
      </c>
      <c r="P4">
        <v>99.500000000000014</v>
      </c>
      <c r="Q4">
        <v>99.400000000000006</v>
      </c>
      <c r="R4">
        <v>72.425879077454454</v>
      </c>
      <c r="S4">
        <v>75.943442630216452</v>
      </c>
      <c r="T4">
        <v>76.635019735133724</v>
      </c>
      <c r="U4">
        <v>84.437570321427671</v>
      </c>
      <c r="V4">
        <v>93.408619927132037</v>
      </c>
      <c r="W4" t="s">
        <v>182</v>
      </c>
      <c r="X4" t="s">
        <v>182</v>
      </c>
      <c r="Y4" t="s">
        <v>182</v>
      </c>
      <c r="Z4" t="s">
        <v>182</v>
      </c>
      <c r="AA4" t="s">
        <v>182</v>
      </c>
      <c r="AB4" t="s">
        <v>182</v>
      </c>
      <c r="AC4" t="s">
        <v>182</v>
      </c>
      <c r="AD4" t="s">
        <v>182</v>
      </c>
      <c r="AE4" t="s">
        <v>182</v>
      </c>
      <c r="AF4"/>
      <c r="AG4"/>
      <c r="AH4"/>
      <c r="AI4"/>
      <c r="AJ4"/>
      <c r="AK4"/>
      <c r="AL4"/>
      <c r="AM4"/>
      <c r="AN4"/>
      <c r="AO4"/>
      <c r="AP4"/>
      <c r="AQ4"/>
      <c r="AR4"/>
      <c r="AS4"/>
      <c r="AT4"/>
      <c r="AU4"/>
      <c r="AV4"/>
      <c r="AW4"/>
      <c r="AX4"/>
      <c r="AY4"/>
      <c r="AZ4"/>
      <c r="BA4"/>
      <c r="BB4"/>
      <c r="BC4"/>
      <c r="BD4"/>
      <c r="BE4"/>
      <c r="BF4"/>
      <c r="BG4"/>
      <c r="BH4"/>
      <c r="BI4"/>
      <c r="BJ4"/>
      <c r="BK4"/>
      <c r="BL4"/>
    </row>
    <row r="5">
      <c r="A5" t="s">
        <v>502</v>
      </c>
      <c r="B5">
        <v>2003</v>
      </c>
      <c r="C5" t="s">
        <v>505</v>
      </c>
      <c r="D5">
        <v>19</v>
      </c>
      <c r="E5" t="s">
        <v>60</v>
      </c>
      <c r="F5" t="s">
        <v>16</v>
      </c>
      <c r="G5" t="s">
        <v>514</v>
      </c>
      <c r="H5">
        <v>8.6387363578317338</v>
      </c>
      <c r="I5">
        <v>3.6852527386720828</v>
      </c>
      <c r="J5">
        <v>0.98696343398910269</v>
      </c>
      <c r="K5">
        <v>0.49767086080168871</v>
      </c>
      <c r="L5">
        <v>0.59795496854257402</v>
      </c>
      <c r="M5">
        <v>0.19965322785323211</v>
      </c>
      <c r="N5">
        <v>0.40000000000000002</v>
      </c>
      <c r="O5">
        <v>0</v>
      </c>
      <c r="P5">
        <v>0.50000000000000011</v>
      </c>
      <c r="Q5">
        <v>0.59999999999999987</v>
      </c>
      <c r="R5">
        <v>13.590604387455819</v>
      </c>
      <c r="S5">
        <v>9.4822521169336635</v>
      </c>
      <c r="T5">
        <v>8.2321117544938769</v>
      </c>
      <c r="U5">
        <v>5.7735090818070196</v>
      </c>
      <c r="V5">
        <v>1.8091373890066349</v>
      </c>
      <c r="W5" t="s">
        <v>182</v>
      </c>
      <c r="X5" t="s">
        <v>182</v>
      </c>
      <c r="Y5" t="s">
        <v>182</v>
      </c>
      <c r="Z5" t="s">
        <v>182</v>
      </c>
      <c r="AA5" t="s">
        <v>182</v>
      </c>
      <c r="AB5" t="s">
        <v>182</v>
      </c>
      <c r="AC5" t="s">
        <v>182</v>
      </c>
      <c r="AD5" t="s">
        <v>182</v>
      </c>
      <c r="AE5" t="s">
        <v>182</v>
      </c>
      <c r="AF5"/>
      <c r="AG5"/>
      <c r="AH5"/>
      <c r="AI5"/>
      <c r="AJ5"/>
      <c r="AK5"/>
      <c r="AL5"/>
      <c r="AM5"/>
      <c r="AN5"/>
      <c r="AO5"/>
      <c r="AP5"/>
      <c r="AQ5"/>
      <c r="AR5"/>
      <c r="AS5"/>
      <c r="AT5"/>
      <c r="AU5"/>
      <c r="AV5"/>
      <c r="AW5"/>
      <c r="AX5"/>
      <c r="AY5"/>
      <c r="AZ5"/>
      <c r="BA5"/>
      <c r="BB5"/>
      <c r="BC5"/>
      <c r="BD5"/>
      <c r="BE5"/>
      <c r="BF5"/>
      <c r="BG5"/>
      <c r="BH5"/>
      <c r="BI5"/>
      <c r="BJ5"/>
      <c r="BK5"/>
      <c r="BL5"/>
    </row>
    <row r="6">
      <c r="A6" t="s">
        <v>502</v>
      </c>
      <c r="B6">
        <v>2003</v>
      </c>
      <c r="C6" t="s">
        <v>505</v>
      </c>
      <c r="D6">
        <v>20</v>
      </c>
      <c r="E6" t="s">
        <v>60</v>
      </c>
      <c r="F6" t="s">
        <v>22</v>
      </c>
      <c r="G6" t="s">
        <v>515</v>
      </c>
      <c r="H6">
        <v>9.9914469079211869</v>
      </c>
      <c r="I6">
        <v>4.5882747759117004</v>
      </c>
      <c r="J6">
        <v>0.79359691703383817</v>
      </c>
      <c r="K6">
        <v>0.46582783966223928</v>
      </c>
      <c r="L6">
        <v>0.34083857623764402</v>
      </c>
      <c r="M6">
        <v>0.17338607338395209</v>
      </c>
      <c r="N6">
        <v>0</v>
      </c>
      <c r="O6">
        <v>0</v>
      </c>
      <c r="P6">
        <v>0</v>
      </c>
      <c r="Q6">
        <v>0</v>
      </c>
      <c r="R6">
        <v>11.370494308398721</v>
      </c>
      <c r="S6">
        <v>12.57365958133099</v>
      </c>
      <c r="T6">
        <v>12.277093470764431</v>
      </c>
      <c r="U6">
        <v>7.9841160756559333</v>
      </c>
      <c r="V6">
        <v>4.1811430444328579</v>
      </c>
      <c r="W6" t="s">
        <v>182</v>
      </c>
      <c r="X6" t="s">
        <v>182</v>
      </c>
      <c r="Y6" t="s">
        <v>182</v>
      </c>
      <c r="Z6" t="s">
        <v>182</v>
      </c>
      <c r="AA6" t="s">
        <v>182</v>
      </c>
      <c r="AB6" t="s">
        <v>182</v>
      </c>
      <c r="AC6" t="s">
        <v>182</v>
      </c>
      <c r="AD6" t="s">
        <v>182</v>
      </c>
      <c r="AE6" t="s">
        <v>182</v>
      </c>
      <c r="AF6"/>
      <c r="AG6"/>
      <c r="AH6"/>
      <c r="AI6"/>
      <c r="AJ6"/>
      <c r="AK6"/>
      <c r="AL6"/>
      <c r="AM6"/>
      <c r="AN6"/>
      <c r="AO6"/>
      <c r="AP6"/>
      <c r="AQ6"/>
      <c r="AR6"/>
      <c r="AS6"/>
      <c r="AT6"/>
      <c r="AU6"/>
      <c r="AV6"/>
      <c r="AW6"/>
      <c r="AX6"/>
      <c r="AY6"/>
      <c r="AZ6"/>
      <c r="BA6"/>
      <c r="BB6"/>
      <c r="BC6"/>
      <c r="BD6"/>
      <c r="BE6"/>
      <c r="BF6"/>
      <c r="BG6"/>
      <c r="BH6"/>
      <c r="BI6"/>
      <c r="BJ6"/>
      <c r="BK6"/>
      <c r="BL6"/>
    </row>
    <row r="7">
      <c r="A7" t="s">
        <v>502</v>
      </c>
      <c r="B7">
        <v>2003</v>
      </c>
      <c r="C7" t="s">
        <v>505</v>
      </c>
      <c r="D7">
        <v>21</v>
      </c>
      <c r="E7" t="s">
        <v>60</v>
      </c>
      <c r="F7" t="s">
        <v>17</v>
      </c>
      <c r="G7" t="s">
        <v>516</v>
      </c>
      <c r="H7">
        <v>1.8581820937958169</v>
      </c>
      <c r="I7">
        <v>0.91806525813745687</v>
      </c>
      <c r="J7">
        <v>0.51005968405589497</v>
      </c>
      <c r="K7">
        <v>0</v>
      </c>
      <c r="L7">
        <v>0</v>
      </c>
      <c r="M7">
        <v>0</v>
      </c>
      <c r="N7">
        <v>0</v>
      </c>
      <c r="O7">
        <v>0</v>
      </c>
      <c r="P7">
        <v>0</v>
      </c>
      <c r="Q7">
        <v>0</v>
      </c>
      <c r="R7">
        <v>2.613022226691001</v>
      </c>
      <c r="S7">
        <v>2.0006456715188898</v>
      </c>
      <c r="T7">
        <v>2.8557750396079711</v>
      </c>
      <c r="U7">
        <v>1.8048045211093691</v>
      </c>
      <c r="V7">
        <v>0.60109963942847167</v>
      </c>
      <c r="W7" t="s">
        <v>182</v>
      </c>
      <c r="X7" t="s">
        <v>182</v>
      </c>
      <c r="Y7" t="s">
        <v>182</v>
      </c>
      <c r="Z7" t="s">
        <v>182</v>
      </c>
      <c r="AA7" t="s">
        <v>182</v>
      </c>
      <c r="AB7" t="s">
        <v>182</v>
      </c>
      <c r="AC7" t="s">
        <v>182</v>
      </c>
      <c r="AD7" t="s">
        <v>182</v>
      </c>
      <c r="AE7" t="s">
        <v>182</v>
      </c>
      <c r="AF7"/>
      <c r="AG7"/>
      <c r="AH7"/>
      <c r="AI7"/>
      <c r="AJ7"/>
      <c r="AK7"/>
      <c r="AL7"/>
      <c r="AM7"/>
      <c r="AN7"/>
      <c r="AO7"/>
      <c r="AP7"/>
      <c r="AQ7"/>
      <c r="AR7"/>
      <c r="AS7"/>
      <c r="AT7"/>
      <c r="AU7"/>
      <c r="AV7"/>
      <c r="AW7"/>
      <c r="AX7"/>
      <c r="AY7"/>
      <c r="AZ7"/>
      <c r="BA7"/>
      <c r="BB7"/>
      <c r="BC7"/>
      <c r="BD7"/>
      <c r="BE7"/>
      <c r="BF7"/>
      <c r="BG7"/>
      <c r="BH7"/>
      <c r="BI7"/>
      <c r="BJ7"/>
      <c r="BK7"/>
      <c r="BL7"/>
    </row>
    <row r="8">
      <c r="A8" t="s">
        <v>502</v>
      </c>
      <c r="B8">
        <v>2003</v>
      </c>
      <c r="C8" t="s">
        <v>505</v>
      </c>
      <c r="D8">
        <v>29</v>
      </c>
      <c r="E8" t="s">
        <v>57</v>
      </c>
      <c r="F8" t="s">
        <v>49</v>
      </c>
      <c r="G8" t="s">
        <v>517</v>
      </c>
      <c r="H8">
        <v>55.279341981246532</v>
      </c>
      <c r="I8">
        <v>77.000247167590501</v>
      </c>
      <c r="J8">
        <v>87.787463415086904</v>
      </c>
      <c r="K8">
        <v>93.560483636957656</v>
      </c>
      <c r="L8">
        <v>95.188041885480203</v>
      </c>
      <c r="M8">
        <v>86.513338515940475</v>
      </c>
      <c r="N8">
        <v>90.714552706536551</v>
      </c>
      <c r="O8">
        <v>95.415546626655512</v>
      </c>
      <c r="P8">
        <v>94.944389341145126</v>
      </c>
      <c r="Q8">
        <v>96.082224054163106</v>
      </c>
      <c r="R8">
        <v>42.428802775059033</v>
      </c>
      <c r="S8">
        <v>49.304583531083424</v>
      </c>
      <c r="T8">
        <v>58.959397324475958</v>
      </c>
      <c r="U8">
        <v>68.520431759369544</v>
      </c>
      <c r="V8">
        <v>77.573157150371827</v>
      </c>
      <c r="W8" t="s">
        <v>182</v>
      </c>
      <c r="X8" t="s">
        <v>182</v>
      </c>
      <c r="Y8" t="s">
        <v>182</v>
      </c>
      <c r="Z8" t="s">
        <v>182</v>
      </c>
      <c r="AA8" t="s">
        <v>182</v>
      </c>
      <c r="AB8" t="s">
        <v>182</v>
      </c>
      <c r="AC8" t="s">
        <v>182</v>
      </c>
      <c r="AD8" t="s">
        <v>182</v>
      </c>
      <c r="AE8" t="s">
        <v>182</v>
      </c>
      <c r="AF8"/>
      <c r="AG8"/>
      <c r="AH8"/>
      <c r="AI8"/>
      <c r="AJ8"/>
      <c r="AK8"/>
      <c r="AL8"/>
      <c r="AM8"/>
      <c r="AN8"/>
      <c r="AO8"/>
      <c r="AP8"/>
      <c r="AQ8"/>
      <c r="AR8"/>
      <c r="AS8"/>
      <c r="AT8"/>
      <c r="AU8"/>
      <c r="AV8"/>
      <c r="AW8"/>
      <c r="AX8"/>
      <c r="AY8"/>
      <c r="AZ8"/>
      <c r="BA8"/>
      <c r="BB8"/>
      <c r="BC8"/>
      <c r="BD8"/>
      <c r="BE8"/>
      <c r="BF8"/>
      <c r="BG8"/>
      <c r="BH8"/>
      <c r="BI8"/>
      <c r="BJ8"/>
      <c r="BK8"/>
      <c r="BL8"/>
    </row>
    <row r="9">
      <c r="A9" t="s">
        <v>502</v>
      </c>
      <c r="B9">
        <v>2003</v>
      </c>
      <c r="C9" t="s">
        <v>505</v>
      </c>
      <c r="D9">
        <v>30</v>
      </c>
      <c r="E9" t="s">
        <v>57</v>
      </c>
      <c r="F9" t="s">
        <v>48</v>
      </c>
      <c r="G9" t="s">
        <v>182</v>
      </c>
      <c r="H9">
        <v>44.720658018753461</v>
      </c>
      <c r="I9">
        <v>22.999752832409499</v>
      </c>
      <c r="J9">
        <v>12.212536584913099</v>
      </c>
      <c r="K9">
        <v>6.4395163630423404</v>
      </c>
      <c r="L9">
        <v>4.8119581145197969</v>
      </c>
      <c r="M9">
        <v>13.486661484059519</v>
      </c>
      <c r="N9">
        <v>9.285447293463454</v>
      </c>
      <c r="O9">
        <v>4.5844533733444859</v>
      </c>
      <c r="P9">
        <v>5.0556106588548779</v>
      </c>
      <c r="Q9">
        <v>3.9177759458369001</v>
      </c>
      <c r="R9">
        <v>57.57119722494096</v>
      </c>
      <c r="S9">
        <v>50.695416468916576</v>
      </c>
      <c r="T9">
        <v>41.040602675524042</v>
      </c>
      <c r="U9">
        <v>31.479568240630449</v>
      </c>
      <c r="V9">
        <v>22.426842849628169</v>
      </c>
      <c r="W9" t="s">
        <v>182</v>
      </c>
      <c r="X9" t="s">
        <v>182</v>
      </c>
      <c r="Y9" t="s">
        <v>182</v>
      </c>
      <c r="Z9" t="s">
        <v>182</v>
      </c>
      <c r="AA9" t="s">
        <v>182</v>
      </c>
      <c r="AB9" t="s">
        <v>182</v>
      </c>
      <c r="AC9" t="s">
        <v>182</v>
      </c>
      <c r="AD9" t="s">
        <v>182</v>
      </c>
      <c r="AE9" t="s">
        <v>182</v>
      </c>
      <c r="AF9"/>
      <c r="AG9"/>
      <c r="AH9"/>
      <c r="AI9"/>
      <c r="AJ9"/>
      <c r="AK9"/>
      <c r="AL9"/>
      <c r="AM9"/>
      <c r="AN9"/>
      <c r="AO9"/>
      <c r="AP9"/>
      <c r="AQ9"/>
      <c r="AR9"/>
      <c r="AS9"/>
      <c r="AT9"/>
      <c r="AU9"/>
      <c r="AV9"/>
      <c r="AW9"/>
      <c r="AX9"/>
      <c r="AY9"/>
      <c r="AZ9"/>
      <c r="BA9"/>
      <c r="BB9"/>
      <c r="BC9"/>
      <c r="BD9"/>
      <c r="BE9"/>
      <c r="BF9"/>
      <c r="BG9"/>
      <c r="BH9"/>
      <c r="BI9"/>
      <c r="BJ9"/>
      <c r="BK9"/>
      <c r="BL9"/>
    </row>
    <row r="10">
      <c r="A10" t="s">
        <v>502</v>
      </c>
      <c r="B10">
        <v>2003</v>
      </c>
      <c r="C10" t="s">
        <v>505</v>
      </c>
      <c r="D10">
        <v>31</v>
      </c>
      <c r="E10" t="s">
        <v>104</v>
      </c>
      <c r="F10" t="s">
        <v>49</v>
      </c>
      <c r="G10" t="s">
        <v>518</v>
      </c>
      <c r="H10">
        <v>34.794547200418968</v>
      </c>
      <c r="I10">
        <v>63.199261701828021</v>
      </c>
      <c r="J10">
        <v>83.403703558487919</v>
      </c>
      <c r="K10">
        <v>92.404751202446249</v>
      </c>
      <c r="L10">
        <v>94.302084812574506</v>
      </c>
      <c r="M10">
        <v>85.285864231701396</v>
      </c>
      <c r="N10">
        <v>89.837812099164779</v>
      </c>
      <c r="O10">
        <v>95.270789421728324</v>
      </c>
      <c r="P10">
        <v>94.734082130138503</v>
      </c>
      <c r="Q10">
        <v>95.960551243686638</v>
      </c>
      <c r="R10">
        <v>13.403647753973919</v>
      </c>
      <c r="S10">
        <v>27.21948473828839</v>
      </c>
      <c r="T10">
        <v>28.822890120823502</v>
      </c>
      <c r="U10">
        <v>47.546611839840359</v>
      </c>
      <c r="V10">
        <v>61.214077210051322</v>
      </c>
      <c r="W10" t="s">
        <v>182</v>
      </c>
      <c r="X10" t="s">
        <v>182</v>
      </c>
      <c r="Y10" t="s">
        <v>182</v>
      </c>
      <c r="Z10" t="s">
        <v>182</v>
      </c>
      <c r="AA10" t="s">
        <v>182</v>
      </c>
      <c r="AB10" t="s">
        <v>182</v>
      </c>
      <c r="AC10" t="s">
        <v>182</v>
      </c>
      <c r="AD10" t="s">
        <v>182</v>
      </c>
      <c r="AE10" t="s">
        <v>182</v>
      </c>
      <c r="AF10"/>
      <c r="AG10"/>
      <c r="AH10"/>
      <c r="AI10"/>
      <c r="AJ10"/>
      <c r="AK10"/>
      <c r="AL10"/>
      <c r="AM10"/>
      <c r="AN10"/>
      <c r="AO10"/>
      <c r="AP10"/>
      <c r="AQ10"/>
      <c r="AR10"/>
      <c r="AS10"/>
      <c r="AT10"/>
      <c r="AU10"/>
      <c r="AV10"/>
      <c r="AW10"/>
      <c r="AX10"/>
      <c r="AY10"/>
      <c r="AZ10"/>
      <c r="BA10"/>
      <c r="BB10"/>
      <c r="BC10"/>
      <c r="BD10"/>
      <c r="BE10"/>
      <c r="BF10"/>
      <c r="BG10"/>
      <c r="BH10"/>
      <c r="BI10"/>
      <c r="BJ10"/>
      <c r="BK10"/>
      <c r="BL10"/>
    </row>
    <row r="11">
      <c r="A11" t="s">
        <v>502</v>
      </c>
      <c r="B11">
        <v>2003</v>
      </c>
      <c r="C11" t="s">
        <v>505</v>
      </c>
      <c r="D11">
        <v>32</v>
      </c>
      <c r="E11" t="s">
        <v>104</v>
      </c>
      <c r="F11" t="s">
        <v>48</v>
      </c>
      <c r="G11" t="s">
        <v>182</v>
      </c>
      <c r="H11">
        <v>65.205452799581025</v>
      </c>
      <c r="I11">
        <v>36.800738298171979</v>
      </c>
      <c r="J11">
        <v>16.596296441512081</v>
      </c>
      <c r="K11">
        <v>7.595248797553757</v>
      </c>
      <c r="L11">
        <v>5.6979151874255001</v>
      </c>
      <c r="M11">
        <v>14.714135768298609</v>
      </c>
      <c r="N11">
        <v>10.162187900835219</v>
      </c>
      <c r="O11">
        <v>4.7292105782716716</v>
      </c>
      <c r="P11">
        <v>5.2659178698615046</v>
      </c>
      <c r="Q11">
        <v>4.0394487563133534</v>
      </c>
      <c r="R11">
        <v>86.596352246026086</v>
      </c>
      <c r="S11">
        <v>72.780515261711614</v>
      </c>
      <c r="T11">
        <v>71.177109879176498</v>
      </c>
      <c r="U11">
        <v>52.453388160159641</v>
      </c>
      <c r="V11">
        <v>38.785922789948671</v>
      </c>
      <c r="W11" t="s">
        <v>182</v>
      </c>
      <c r="X11" t="s">
        <v>182</v>
      </c>
      <c r="Y11" t="s">
        <v>182</v>
      </c>
      <c r="Z11" t="s">
        <v>182</v>
      </c>
      <c r="AA11" t="s">
        <v>182</v>
      </c>
      <c r="AB11" t="s">
        <v>182</v>
      </c>
      <c r="AC11" t="s">
        <v>182</v>
      </c>
      <c r="AD11" t="s">
        <v>182</v>
      </c>
      <c r="AE11" t="s">
        <v>182</v>
      </c>
      <c r="AF11"/>
      <c r="AG11"/>
      <c r="AH11"/>
      <c r="AI11"/>
      <c r="AJ11"/>
      <c r="AK11"/>
      <c r="AL11"/>
      <c r="AM11"/>
      <c r="AN11"/>
      <c r="AO11"/>
      <c r="AP11"/>
      <c r="AQ11"/>
      <c r="AR11"/>
      <c r="AS11"/>
      <c r="AT11"/>
      <c r="AU11"/>
      <c r="AV11"/>
      <c r="AW11"/>
      <c r="AX11"/>
      <c r="AY11"/>
      <c r="AZ11"/>
      <c r="BA11"/>
      <c r="BB11"/>
      <c r="BC11"/>
      <c r="BD11"/>
      <c r="BE11"/>
      <c r="BF11"/>
      <c r="BG11"/>
      <c r="BH11"/>
      <c r="BI11"/>
      <c r="BJ11"/>
      <c r="BK11"/>
      <c r="BL11"/>
    </row>
    <row r="12">
      <c r="A12" t="s">
        <v>502</v>
      </c>
      <c r="B12">
        <v>2003</v>
      </c>
      <c r="C12" t="s">
        <v>505</v>
      </c>
      <c r="D12">
        <v>58</v>
      </c>
      <c r="E12" t="s">
        <v>159</v>
      </c>
      <c r="F12" t="s">
        <v>160</v>
      </c>
      <c r="G12" t="s">
        <v>182</v>
      </c>
      <c r="H12">
        <v>36.280729955293651</v>
      </c>
      <c r="I12">
        <v>66.040694011170459</v>
      </c>
      <c r="J12">
        <v>86.076385009681871</v>
      </c>
      <c r="K12">
        <v>94.205983366011353</v>
      </c>
      <c r="L12">
        <v>96.849918142366022</v>
      </c>
      <c r="M12">
        <v>91.109448443645022</v>
      </c>
      <c r="N12">
        <v>93.484638696834566</v>
      </c>
      <c r="O12">
        <v>97.10862906127258</v>
      </c>
      <c r="P12">
        <v>97.666519930046121</v>
      </c>
      <c r="Q12">
        <v>98.287218319484865</v>
      </c>
      <c r="R12">
        <v>13.97573991669773</v>
      </c>
      <c r="S12">
        <v>28.591113525315489</v>
      </c>
      <c r="T12">
        <v>29.384451188510251</v>
      </c>
      <c r="U12">
        <v>48.208629591400431</v>
      </c>
      <c r="V12">
        <v>61.701290378264559</v>
      </c>
      <c r="W12" t="s">
        <v>182</v>
      </c>
      <c r="X12" t="s">
        <v>182</v>
      </c>
      <c r="Y12" t="s">
        <v>182</v>
      </c>
      <c r="Z12" t="s">
        <v>182</v>
      </c>
      <c r="AA12" t="s">
        <v>182</v>
      </c>
      <c r="AB12" t="s">
        <v>182</v>
      </c>
      <c r="AC12" t="s">
        <v>182</v>
      </c>
      <c r="AD12" t="s">
        <v>182</v>
      </c>
      <c r="AE12" t="s">
        <v>182</v>
      </c>
      <c r="AF12"/>
      <c r="AG12"/>
      <c r="AH12"/>
      <c r="AI12"/>
      <c r="AJ12"/>
      <c r="AK12"/>
      <c r="AL12"/>
      <c r="AM12"/>
      <c r="AN12"/>
      <c r="AO12"/>
      <c r="AP12"/>
      <c r="AQ12"/>
      <c r="AR12"/>
      <c r="AS12"/>
      <c r="AT12"/>
      <c r="AU12"/>
      <c r="AV12"/>
      <c r="AW12"/>
      <c r="AX12"/>
      <c r="AY12"/>
      <c r="AZ12"/>
      <c r="BA12"/>
      <c r="BB12"/>
      <c r="BC12"/>
      <c r="BD12"/>
      <c r="BE12"/>
      <c r="BF12"/>
      <c r="BG12"/>
      <c r="BH12"/>
      <c r="BI12"/>
      <c r="BJ12"/>
      <c r="BK12"/>
      <c r="BL12"/>
    </row>
    <row r="13">
      <c r="A13" t="s">
        <v>502</v>
      </c>
      <c r="B13">
        <v>2003</v>
      </c>
      <c r="C13" t="s">
        <v>505</v>
      </c>
      <c r="D13">
        <v>59</v>
      </c>
      <c r="E13" t="s">
        <v>159</v>
      </c>
      <c r="F13" t="s">
        <v>161</v>
      </c>
      <c r="G13" t="s">
        <v>182</v>
      </c>
      <c r="H13">
        <v>21.35976373975819</v>
      </c>
      <c r="I13">
        <v>14.421476353586391</v>
      </c>
      <c r="J13">
        <v>4.5242379547568694</v>
      </c>
      <c r="K13">
        <v>1.1782609561126121</v>
      </c>
      <c r="L13">
        <v>0.90989366946769901</v>
      </c>
      <c r="M13">
        <v>1.3112900481603009</v>
      </c>
      <c r="N13">
        <v>0.91233053205393744</v>
      </c>
      <c r="O13">
        <v>0.14754967186211579</v>
      </c>
      <c r="P13">
        <v>0.21681714704318361</v>
      </c>
      <c r="Q13">
        <v>0.1246228990126946</v>
      </c>
      <c r="R13">
        <v>30.264001640616989</v>
      </c>
      <c r="S13">
        <v>23.197998524725829</v>
      </c>
      <c r="T13">
        <v>30.72366168714424</v>
      </c>
      <c r="U13">
        <v>21.26585000469117</v>
      </c>
      <c r="V13">
        <v>16.489284617578448</v>
      </c>
      <c r="W13" t="s">
        <v>182</v>
      </c>
      <c r="X13" t="s">
        <v>182</v>
      </c>
      <c r="Y13" t="s">
        <v>182</v>
      </c>
      <c r="Z13" t="s">
        <v>182</v>
      </c>
      <c r="AA13" t="s">
        <v>182</v>
      </c>
      <c r="AB13" t="s">
        <v>182</v>
      </c>
      <c r="AC13" t="s">
        <v>182</v>
      </c>
      <c r="AD13" t="s">
        <v>182</v>
      </c>
      <c r="AE13" t="s">
        <v>182</v>
      </c>
      <c r="AF13"/>
      <c r="AG13"/>
      <c r="AH13"/>
      <c r="AI13"/>
      <c r="AJ13"/>
      <c r="AK13"/>
      <c r="AL13"/>
      <c r="AM13"/>
      <c r="AN13"/>
      <c r="AO13"/>
      <c r="AP13"/>
      <c r="AQ13"/>
      <c r="AR13"/>
      <c r="AS13"/>
      <c r="AT13"/>
      <c r="AU13"/>
      <c r="AV13"/>
      <c r="AW13"/>
      <c r="AX13"/>
      <c r="AY13"/>
      <c r="AZ13"/>
      <c r="BA13"/>
      <c r="BB13"/>
      <c r="BC13"/>
      <c r="BD13"/>
      <c r="BE13"/>
      <c r="BF13"/>
      <c r="BG13"/>
      <c r="BH13"/>
      <c r="BI13"/>
      <c r="BJ13"/>
      <c r="BK13"/>
      <c r="BL13"/>
    </row>
    <row r="14">
      <c r="A14" t="s">
        <v>502</v>
      </c>
      <c r="B14">
        <v>2003</v>
      </c>
      <c r="C14" t="s">
        <v>505</v>
      </c>
      <c r="D14">
        <v>60</v>
      </c>
      <c r="E14" t="s">
        <v>159</v>
      </c>
      <c r="F14" t="s">
        <v>162</v>
      </c>
      <c r="G14" t="s">
        <v>182</v>
      </c>
      <c r="H14">
        <v>3.3773242629110718</v>
      </c>
      <c r="I14">
        <v>2.311553993784818</v>
      </c>
      <c r="J14">
        <v>1.0245686578668149</v>
      </c>
      <c r="K14">
        <v>0.40224329291338778</v>
      </c>
      <c r="L14">
        <v>0.105862649899642</v>
      </c>
      <c r="M14">
        <v>0.42029396724797091</v>
      </c>
      <c r="N14">
        <v>0.19849929123465759</v>
      </c>
      <c r="O14">
        <v>0</v>
      </c>
      <c r="P14">
        <v>0</v>
      </c>
      <c r="Q14">
        <v>0</v>
      </c>
      <c r="R14">
        <v>5.4576674596220638</v>
      </c>
      <c r="S14">
        <v>3.519910212387801</v>
      </c>
      <c r="T14">
        <v>1.9684677501511521</v>
      </c>
      <c r="U14">
        <v>5.660887751993017</v>
      </c>
      <c r="V14">
        <v>3.8444152013957691</v>
      </c>
      <c r="W14" t="s">
        <v>182</v>
      </c>
      <c r="X14" t="s">
        <v>182</v>
      </c>
      <c r="Y14" t="s">
        <v>182</v>
      </c>
      <c r="Z14" t="s">
        <v>182</v>
      </c>
      <c r="AA14" t="s">
        <v>182</v>
      </c>
      <c r="AB14" t="s">
        <v>182</v>
      </c>
      <c r="AC14" t="s">
        <v>182</v>
      </c>
      <c r="AD14" t="s">
        <v>182</v>
      </c>
      <c r="AE14" t="s">
        <v>182</v>
      </c>
      <c r="AF14"/>
      <c r="AG14"/>
      <c r="AH14"/>
      <c r="AI14"/>
      <c r="AJ14"/>
      <c r="AK14"/>
      <c r="AL14"/>
      <c r="AM14"/>
      <c r="AN14"/>
      <c r="AO14"/>
      <c r="AP14"/>
      <c r="AQ14"/>
      <c r="AR14"/>
      <c r="AS14"/>
      <c r="AT14"/>
      <c r="AU14"/>
      <c r="AV14"/>
      <c r="AW14"/>
      <c r="AX14"/>
      <c r="AY14"/>
      <c r="AZ14"/>
      <c r="BA14"/>
      <c r="BB14"/>
      <c r="BC14"/>
      <c r="BD14"/>
      <c r="BE14"/>
      <c r="BF14"/>
      <c r="BG14"/>
      <c r="BH14"/>
      <c r="BI14"/>
      <c r="BJ14"/>
      <c r="BK14"/>
      <c r="BL14"/>
    </row>
    <row r="15">
      <c r="A15" t="s">
        <v>502</v>
      </c>
      <c r="B15">
        <v>2003</v>
      </c>
      <c r="C15" t="s">
        <v>505</v>
      </c>
      <c r="D15">
        <v>61</v>
      </c>
      <c r="E15" t="s">
        <v>159</v>
      </c>
      <c r="F15" t="s">
        <v>163</v>
      </c>
      <c r="G15" t="s">
        <v>182</v>
      </c>
      <c r="H15">
        <v>6.420612836622178</v>
      </c>
      <c r="I15">
        <v>3.64012009021967</v>
      </c>
      <c r="J15">
        <v>1.626258267384139</v>
      </c>
      <c r="K15">
        <v>1.0017054069361619</v>
      </c>
      <c r="L15">
        <v>0.19689215196137269</v>
      </c>
      <c r="M15">
        <v>0.12518892345367369</v>
      </c>
      <c r="N15">
        <v>0.96477350313655519</v>
      </c>
      <c r="O15">
        <v>0.23509681973378041</v>
      </c>
      <c r="P15">
        <v>0.2384081200068037</v>
      </c>
      <c r="Q15">
        <v>0</v>
      </c>
      <c r="R15">
        <v>7.4583564021394571</v>
      </c>
      <c r="S15">
        <v>8.7826071376995589</v>
      </c>
      <c r="T15">
        <v>7.9427486829735479</v>
      </c>
      <c r="U15">
        <v>6.1764745866472168</v>
      </c>
      <c r="V15">
        <v>5.2722424905094787</v>
      </c>
      <c r="W15" t="s">
        <v>182</v>
      </c>
      <c r="X15" t="s">
        <v>182</v>
      </c>
      <c r="Y15" t="s">
        <v>182</v>
      </c>
      <c r="Z15" t="s">
        <v>182</v>
      </c>
      <c r="AA15" t="s">
        <v>182</v>
      </c>
      <c r="AB15" t="s">
        <v>182</v>
      </c>
      <c r="AC15" t="s">
        <v>182</v>
      </c>
      <c r="AD15" t="s">
        <v>182</v>
      </c>
      <c r="AE15" t="s">
        <v>182</v>
      </c>
      <c r="AF15"/>
      <c r="AG15"/>
      <c r="AH15"/>
      <c r="AI15"/>
      <c r="AJ15"/>
      <c r="AK15"/>
      <c r="AL15"/>
      <c r="AM15"/>
      <c r="AN15"/>
      <c r="AO15"/>
      <c r="AP15"/>
      <c r="AQ15"/>
      <c r="AR15"/>
      <c r="AS15"/>
      <c r="AT15"/>
      <c r="AU15"/>
      <c r="AV15"/>
      <c r="AW15"/>
      <c r="AX15"/>
      <c r="AY15"/>
      <c r="AZ15"/>
      <c r="BA15"/>
      <c r="BB15"/>
      <c r="BC15"/>
      <c r="BD15"/>
      <c r="BE15"/>
      <c r="BF15"/>
      <c r="BG15"/>
      <c r="BH15"/>
      <c r="BI15"/>
      <c r="BJ15"/>
      <c r="BK15"/>
      <c r="BL15"/>
    </row>
    <row r="16">
      <c r="A16" t="s">
        <v>502</v>
      </c>
      <c r="B16">
        <v>2003</v>
      </c>
      <c r="C16" t="s">
        <v>505</v>
      </c>
      <c r="D16">
        <v>62</v>
      </c>
      <c r="E16" t="s">
        <v>159</v>
      </c>
      <c r="F16" t="s">
        <v>164</v>
      </c>
      <c r="G16" t="s">
        <v>182</v>
      </c>
      <c r="H16">
        <v>9.9914469079211887</v>
      </c>
      <c r="I16">
        <v>4.5882747759116871</v>
      </c>
      <c r="J16">
        <v>0.79359691703383484</v>
      </c>
      <c r="K16">
        <v>0.4658278396622656</v>
      </c>
      <c r="L16">
        <v>0.34083857623766312</v>
      </c>
      <c r="M16">
        <v>0.17338607338395479</v>
      </c>
      <c r="N16">
        <v>0</v>
      </c>
      <c r="O16">
        <v>0</v>
      </c>
      <c r="P16">
        <v>0</v>
      </c>
      <c r="Q16">
        <v>0</v>
      </c>
      <c r="R16">
        <v>11.37049430839873</v>
      </c>
      <c r="S16">
        <v>12.57365958133099</v>
      </c>
      <c r="T16">
        <v>12.277093470764431</v>
      </c>
      <c r="U16">
        <v>7.9841160756559377</v>
      </c>
      <c r="V16">
        <v>4.1811430444328446</v>
      </c>
      <c r="W16" t="s">
        <v>182</v>
      </c>
      <c r="X16" t="s">
        <v>182</v>
      </c>
      <c r="Y16" t="s">
        <v>182</v>
      </c>
      <c r="Z16" t="s">
        <v>182</v>
      </c>
      <c r="AA16" t="s">
        <v>182</v>
      </c>
      <c r="AB16" t="s">
        <v>182</v>
      </c>
      <c r="AC16" t="s">
        <v>182</v>
      </c>
      <c r="AD16" t="s">
        <v>182</v>
      </c>
      <c r="AE16" t="s">
        <v>182</v>
      </c>
      <c r="AF16"/>
      <c r="AG16"/>
      <c r="AH16"/>
      <c r="AI16"/>
      <c r="AJ16"/>
      <c r="AK16"/>
      <c r="AL16"/>
      <c r="AM16"/>
      <c r="AN16"/>
      <c r="AO16"/>
      <c r="AP16"/>
      <c r="AQ16"/>
      <c r="AR16"/>
      <c r="AS16"/>
      <c r="AT16"/>
      <c r="AU16"/>
      <c r="AV16"/>
      <c r="AW16"/>
      <c r="AX16"/>
      <c r="AY16"/>
      <c r="AZ16"/>
      <c r="BA16"/>
      <c r="BB16"/>
      <c r="BC16"/>
      <c r="BD16"/>
      <c r="BE16"/>
      <c r="BF16"/>
      <c r="BG16"/>
      <c r="BH16"/>
      <c r="BI16"/>
      <c r="BJ16"/>
      <c r="BK16"/>
      <c r="BL16"/>
    </row>
    <row r="17">
      <c r="A17" t="s">
        <v>502</v>
      </c>
      <c r="B17">
        <v>2003</v>
      </c>
      <c r="C17" t="s">
        <v>505</v>
      </c>
      <c r="D17">
        <v>63</v>
      </c>
      <c r="E17" t="s">
        <v>159</v>
      </c>
      <c r="F17" t="s">
        <v>165</v>
      </c>
      <c r="G17" t="s">
        <v>182</v>
      </c>
      <c r="H17">
        <v>11.24924982846731</v>
      </c>
      <c r="I17">
        <v>5.9310840102668658</v>
      </c>
      <c r="J17">
        <v>4.4094853764013626</v>
      </c>
      <c r="K17">
        <v>2.5888510339837669</v>
      </c>
      <c r="L17">
        <v>1.5965948100676071</v>
      </c>
      <c r="M17">
        <v>5.5128594852047428</v>
      </c>
      <c r="N17">
        <v>3.1039549624776712</v>
      </c>
      <c r="O17">
        <v>2.2736276273977429</v>
      </c>
      <c r="P17">
        <v>1.8782548029038899</v>
      </c>
      <c r="Q17">
        <v>1.5881587815024349</v>
      </c>
      <c r="R17">
        <v>10.787213768440051</v>
      </c>
      <c r="S17">
        <v>15.537005814928181</v>
      </c>
      <c r="T17">
        <v>9.2366200627336195</v>
      </c>
      <c r="U17">
        <v>6.4177807704442493</v>
      </c>
      <c r="V17">
        <v>6.9897450254141358</v>
      </c>
      <c r="W17" t="s">
        <v>182</v>
      </c>
      <c r="X17" t="s">
        <v>182</v>
      </c>
      <c r="Y17" t="s">
        <v>182</v>
      </c>
      <c r="Z17" t="s">
        <v>182</v>
      </c>
      <c r="AA17" t="s">
        <v>182</v>
      </c>
      <c r="AB17" t="s">
        <v>182</v>
      </c>
      <c r="AC17" t="s">
        <v>182</v>
      </c>
      <c r="AD17" t="s">
        <v>182</v>
      </c>
      <c r="AE17" t="s">
        <v>182</v>
      </c>
      <c r="AF17"/>
      <c r="AG17"/>
      <c r="AH17"/>
      <c r="AI17"/>
      <c r="AJ17"/>
      <c r="AK17"/>
      <c r="AL17"/>
      <c r="AM17"/>
      <c r="AN17"/>
      <c r="AO17"/>
      <c r="AP17"/>
      <c r="AQ17"/>
      <c r="AR17"/>
      <c r="AS17"/>
      <c r="AT17"/>
      <c r="AU17"/>
      <c r="AV17"/>
      <c r="AW17"/>
      <c r="AX17"/>
      <c r="AY17"/>
      <c r="AZ17"/>
      <c r="BA17"/>
      <c r="BB17"/>
      <c r="BC17"/>
      <c r="BD17"/>
      <c r="BE17"/>
      <c r="BF17"/>
      <c r="BG17"/>
      <c r="BH17"/>
      <c r="BI17"/>
      <c r="BJ17"/>
      <c r="BK17"/>
      <c r="BL17"/>
    </row>
    <row r="18">
      <c r="A18" t="s">
        <v>502</v>
      </c>
      <c r="B18">
        <v>2003</v>
      </c>
      <c r="C18" t="s">
        <v>505</v>
      </c>
      <c r="D18">
        <v>64</v>
      </c>
      <c r="E18" t="s">
        <v>159</v>
      </c>
      <c r="F18" t="s">
        <v>166</v>
      </c>
      <c r="G18" t="s">
        <v>182</v>
      </c>
      <c r="H18">
        <v>1.8581820937958169</v>
      </c>
      <c r="I18">
        <v>0.91806525813745687</v>
      </c>
      <c r="J18">
        <v>0.51005968405589497</v>
      </c>
      <c r="K18">
        <v>0</v>
      </c>
      <c r="L18">
        <v>0</v>
      </c>
      <c r="M18">
        <v>0</v>
      </c>
      <c r="N18">
        <v>0</v>
      </c>
      <c r="O18">
        <v>0</v>
      </c>
      <c r="P18">
        <v>0</v>
      </c>
      <c r="Q18">
        <v>0</v>
      </c>
      <c r="R18">
        <v>2.613022226691001</v>
      </c>
      <c r="S18">
        <v>2.0006456715188898</v>
      </c>
      <c r="T18">
        <v>2.8557750396079711</v>
      </c>
      <c r="U18">
        <v>1.8048045211093691</v>
      </c>
      <c r="V18">
        <v>0.60109963942847167</v>
      </c>
      <c r="W18" t="s">
        <v>182</v>
      </c>
      <c r="X18" t="s">
        <v>182</v>
      </c>
      <c r="Y18" t="s">
        <v>182</v>
      </c>
      <c r="Z18" t="s">
        <v>182</v>
      </c>
      <c r="AA18" t="s">
        <v>182</v>
      </c>
      <c r="AB18" t="s">
        <v>182</v>
      </c>
      <c r="AC18" t="s">
        <v>182</v>
      </c>
      <c r="AD18" t="s">
        <v>182</v>
      </c>
      <c r="AE18" t="s">
        <v>182</v>
      </c>
      <c r="AF18"/>
      <c r="AG18"/>
      <c r="AH18"/>
      <c r="AI18"/>
      <c r="AJ18"/>
      <c r="AK18"/>
      <c r="AL18"/>
      <c r="AM18"/>
      <c r="AN18"/>
      <c r="AO18"/>
      <c r="AP18"/>
      <c r="AQ18"/>
      <c r="AR18"/>
      <c r="AS18"/>
      <c r="AT18"/>
      <c r="AU18"/>
      <c r="AV18"/>
      <c r="AW18"/>
      <c r="AX18"/>
      <c r="AY18"/>
      <c r="AZ18"/>
      <c r="BA18"/>
      <c r="BB18"/>
      <c r="BC18"/>
      <c r="BD18"/>
      <c r="BE18"/>
      <c r="BF18"/>
      <c r="BG18"/>
      <c r="BH18"/>
      <c r="BI18"/>
      <c r="BJ18"/>
      <c r="BK18"/>
      <c r="BL18"/>
    </row>
    <row r="19">
      <c r="A19" t="s">
        <v>502</v>
      </c>
      <c r="B19">
        <v>2003</v>
      </c>
      <c r="C19" t="s">
        <v>505</v>
      </c>
      <c r="D19">
        <v>65</v>
      </c>
      <c r="E19" t="s">
        <v>159</v>
      </c>
      <c r="F19" t="s">
        <v>167</v>
      </c>
      <c r="G19" t="s">
        <v>182</v>
      </c>
      <c r="H19">
        <v>9.4626903752305953</v>
      </c>
      <c r="I19">
        <v>2.148731506922656</v>
      </c>
      <c r="J19">
        <v>1.035408132819214</v>
      </c>
      <c r="K19">
        <v>0.1571281043804576</v>
      </c>
      <c r="L19">
        <v>0</v>
      </c>
      <c r="M19">
        <v>1.3475330589043371</v>
      </c>
      <c r="N19">
        <v>1.3358030142626089</v>
      </c>
      <c r="O19">
        <v>0.23509681973378041</v>
      </c>
      <c r="P19">
        <v>0</v>
      </c>
      <c r="Q19">
        <v>0</v>
      </c>
      <c r="R19">
        <v>18.073504277393969</v>
      </c>
      <c r="S19">
        <v>5.7970595320932583</v>
      </c>
      <c r="T19">
        <v>5.6111821181148009</v>
      </c>
      <c r="U19">
        <v>2.481456698058599</v>
      </c>
      <c r="V19">
        <v>0.92077960297628436</v>
      </c>
      <c r="W19" t="s">
        <v>182</v>
      </c>
      <c r="X19" t="s">
        <v>182</v>
      </c>
      <c r="Y19" t="s">
        <v>182</v>
      </c>
      <c r="Z19" t="s">
        <v>182</v>
      </c>
      <c r="AA19" t="s">
        <v>182</v>
      </c>
      <c r="AB19" t="s">
        <v>182</v>
      </c>
      <c r="AC19" t="s">
        <v>182</v>
      </c>
      <c r="AD19" t="s">
        <v>182</v>
      </c>
      <c r="AE19" t="s">
        <v>182</v>
      </c>
      <c r="AF19"/>
      <c r="AG19"/>
      <c r="AH19"/>
      <c r="AI19"/>
      <c r="AJ19"/>
      <c r="AK19"/>
      <c r="AL19"/>
      <c r="AM19"/>
      <c r="AN19"/>
      <c r="AO19"/>
      <c r="AP19"/>
      <c r="AQ19"/>
      <c r="AR19"/>
      <c r="AS19"/>
      <c r="AT19"/>
      <c r="AU19"/>
      <c r="AV19"/>
      <c r="AW19"/>
      <c r="AX19"/>
      <c r="AY19"/>
      <c r="AZ19"/>
      <c r="BA19"/>
      <c r="BB19"/>
      <c r="BC19"/>
      <c r="BD19"/>
      <c r="BE19"/>
      <c r="BF19"/>
      <c r="BG19"/>
      <c r="BH19"/>
      <c r="BI19"/>
      <c r="BJ19"/>
      <c r="BK19"/>
      <c r="BL19"/>
    </row>
    <row r="20">
      <c r="A20" t="s">
        <v>502</v>
      </c>
      <c r="B20">
        <v>2003</v>
      </c>
      <c r="C20" t="s">
        <v>505</v>
      </c>
      <c r="D20">
        <v>122</v>
      </c>
      <c r="E20" t="s">
        <v>18</v>
      </c>
      <c r="F20" t="s">
        <v>14</v>
      </c>
      <c r="G20" t="s">
        <v>519</v>
      </c>
      <c r="H20">
        <v>57.140113888588687</v>
      </c>
      <c r="I20">
        <v>85.164048343486911</v>
      </c>
      <c r="J20">
        <v>95.215347416456723</v>
      </c>
      <c r="K20">
        <v>97.645794083918261</v>
      </c>
      <c r="L20">
        <v>97.160312771029282</v>
      </c>
      <c r="M20">
        <v>90.519208664570058</v>
      </c>
      <c r="N20">
        <v>96.22654257992923</v>
      </c>
      <c r="O20">
        <v>98.436485925889841</v>
      </c>
      <c r="P20">
        <v>97.062209479186592</v>
      </c>
      <c r="Q20">
        <v>97.524173479641888</v>
      </c>
      <c r="R20">
        <v>36.974522976608917</v>
      </c>
      <c r="S20">
        <v>55.259071101550283</v>
      </c>
      <c r="T20">
        <v>67.640898142235457</v>
      </c>
      <c r="U20">
        <v>83.524291008161811</v>
      </c>
      <c r="V20">
        <v>91.955381772215858</v>
      </c>
      <c r="W20" t="s">
        <v>182</v>
      </c>
      <c r="X20" t="s">
        <v>182</v>
      </c>
      <c r="Y20" t="s">
        <v>182</v>
      </c>
      <c r="Z20" t="s">
        <v>182</v>
      </c>
      <c r="AA20" t="s">
        <v>182</v>
      </c>
      <c r="AB20" t="s">
        <v>182</v>
      </c>
      <c r="AC20" t="s">
        <v>182</v>
      </c>
      <c r="AD20" t="s">
        <v>182</v>
      </c>
      <c r="AE20" t="s">
        <v>182</v>
      </c>
      <c r="AF20"/>
      <c r="AG20"/>
      <c r="AH20"/>
      <c r="AI20"/>
      <c r="AJ20"/>
      <c r="AK20"/>
      <c r="AL20"/>
      <c r="AM20"/>
      <c r="AN20"/>
      <c r="AO20">
        <v>194472.3635978699</v>
      </c>
      <c r="AP20">
        <v>290294.14861679077</v>
      </c>
      <c r="AQ20">
        <v>320529.53282165527</v>
      </c>
      <c r="AR20">
        <v>334275.92654800421</v>
      </c>
      <c r="AS20">
        <v>330152.00851821899</v>
      </c>
      <c r="AT20">
        <v>206639.5189285278</v>
      </c>
      <c r="AU20">
        <v>219044.24063491821</v>
      </c>
      <c r="AV20">
        <v>225179.39705657959</v>
      </c>
      <c r="AW20">
        <v>221457.21660614011</v>
      </c>
      <c r="AX20">
        <v>222426.5356178284</v>
      </c>
      <c r="AY20">
        <v>41363.996795654297</v>
      </c>
      <c r="AZ20">
        <v>61710.999351501458</v>
      </c>
      <c r="BA20">
        <v>75604.405860900879</v>
      </c>
      <c r="BB20">
        <v>93681.210411071777</v>
      </c>
      <c r="BC20">
        <v>102616.4588394165</v>
      </c>
      <c r="BD20"/>
      <c r="BE20"/>
      <c r="BF20"/>
      <c r="BG20"/>
      <c r="BH20"/>
      <c r="BI20"/>
      <c r="BJ20"/>
      <c r="BK20"/>
      <c r="BL20"/>
    </row>
    <row r="21">
      <c r="A21" t="s">
        <v>502</v>
      </c>
      <c r="B21">
        <v>2003</v>
      </c>
      <c r="C21" t="s">
        <v>505</v>
      </c>
      <c r="D21">
        <v>123</v>
      </c>
      <c r="E21" t="s">
        <v>18</v>
      </c>
      <c r="F21" t="s">
        <v>51</v>
      </c>
      <c r="G21" t="s">
        <v>182</v>
      </c>
      <c r="H21">
        <v>42.859886111411313</v>
      </c>
      <c r="I21">
        <v>14.835951656513091</v>
      </c>
      <c r="J21">
        <v>4.7846525835432763</v>
      </c>
      <c r="K21">
        <v>2.3542059160817379</v>
      </c>
      <c r="L21">
        <v>2.83968722897071</v>
      </c>
      <c r="M21">
        <v>9.4807913354299433</v>
      </c>
      <c r="N21">
        <v>3.7734574200707671</v>
      </c>
      <c r="O21">
        <v>1.5635140741101621</v>
      </c>
      <c r="P21">
        <v>2.9377905208134121</v>
      </c>
      <c r="Q21">
        <v>2.475826520358118</v>
      </c>
      <c r="R21">
        <v>63.025477023391083</v>
      </c>
      <c r="S21">
        <v>44.740928898449717</v>
      </c>
      <c r="T21">
        <v>32.35910185776455</v>
      </c>
      <c r="U21">
        <v>16.475708991838189</v>
      </c>
      <c r="V21">
        <v>8.0446182277841345</v>
      </c>
      <c r="W21" t="s">
        <v>182</v>
      </c>
      <c r="X21" t="s">
        <v>182</v>
      </c>
      <c r="Y21" t="s">
        <v>182</v>
      </c>
      <c r="Z21" t="s">
        <v>182</v>
      </c>
      <c r="AA21" t="s">
        <v>182</v>
      </c>
      <c r="AB21" t="s">
        <v>182</v>
      </c>
      <c r="AC21" t="s">
        <v>182</v>
      </c>
      <c r="AD21" t="s">
        <v>182</v>
      </c>
      <c r="AE21" t="s">
        <v>182</v>
      </c>
      <c r="AF21"/>
      <c r="AG21"/>
      <c r="AH21"/>
      <c r="AI21"/>
      <c r="AJ21"/>
      <c r="AK21"/>
      <c r="AL21"/>
      <c r="AM21"/>
      <c r="AN21"/>
      <c r="AO21">
        <v>145870.61152648929</v>
      </c>
      <c r="AP21">
        <v>50570.51700592041</v>
      </c>
      <c r="AQ21">
        <v>16106.882965087891</v>
      </c>
      <c r="AR21">
        <v>8059.2755813598633</v>
      </c>
      <c r="AS21">
        <v>9649.2941970825195</v>
      </c>
      <c r="AT21">
        <v>21642.988151550289</v>
      </c>
      <c r="AU21">
        <v>8589.6686401367188</v>
      </c>
      <c r="AV21">
        <v>3576.6327209472661</v>
      </c>
      <c r="AW21">
        <v>6702.8652572631836</v>
      </c>
      <c r="AX21">
        <v>5646.6975936889648</v>
      </c>
      <c r="AY21">
        <v>70507.620376586914</v>
      </c>
      <c r="AZ21">
        <v>49964.781875610352</v>
      </c>
      <c r="BA21">
        <v>36168.808181762703</v>
      </c>
      <c r="BB21">
        <v>18479.227325439449</v>
      </c>
      <c r="BC21">
        <v>8977.2911529541016</v>
      </c>
      <c r="BD21"/>
      <c r="BE21"/>
      <c r="BF21"/>
      <c r="BG21"/>
      <c r="BH21"/>
      <c r="BI21"/>
      <c r="BJ21"/>
      <c r="BK21"/>
      <c r="BL21"/>
    </row>
    <row r="22">
      <c r="A22" t="s">
        <v>502</v>
      </c>
      <c r="B22">
        <v>2003</v>
      </c>
      <c r="C22" t="s">
        <v>505</v>
      </c>
      <c r="D22">
        <v>124</v>
      </c>
      <c r="E22" t="s">
        <v>50</v>
      </c>
      <c r="F22" t="s">
        <v>15</v>
      </c>
      <c r="G22" t="s">
        <v>520</v>
      </c>
      <c r="H22">
        <v>47.637404389213103</v>
      </c>
      <c r="I22">
        <v>77.272743579569848</v>
      </c>
      <c r="J22">
        <v>92.630858172393573</v>
      </c>
      <c r="K22">
        <v>95.965648945994545</v>
      </c>
      <c r="L22">
        <v>96.894455453846277</v>
      </c>
      <c r="M22">
        <v>84.338686180884864</v>
      </c>
      <c r="N22">
        <v>94.037414464900621</v>
      </c>
      <c r="O22">
        <v>97.476761846535325</v>
      </c>
      <c r="P22">
        <v>96.181965977643401</v>
      </c>
      <c r="Q22">
        <v>97.292480723490769</v>
      </c>
      <c r="R22">
        <v>29.130323385587509</v>
      </c>
      <c r="S22">
        <v>44.085133370134159</v>
      </c>
      <c r="T22">
        <v>58.063001980605407</v>
      </c>
      <c r="U22">
        <v>72.938717892267263</v>
      </c>
      <c r="V22">
        <v>85.823073399781009</v>
      </c>
      <c r="W22" t="s">
        <v>182</v>
      </c>
      <c r="X22" t="s">
        <v>182</v>
      </c>
      <c r="Y22" t="s">
        <v>182</v>
      </c>
      <c r="Z22" t="s">
        <v>182</v>
      </c>
      <c r="AA22" t="s">
        <v>182</v>
      </c>
      <c r="AB22" t="s">
        <v>182</v>
      </c>
      <c r="AC22" t="s">
        <v>182</v>
      </c>
      <c r="AD22" t="s">
        <v>182</v>
      </c>
      <c r="AE22" t="s">
        <v>182</v>
      </c>
      <c r="AF22"/>
      <c r="AG22"/>
      <c r="AH22"/>
      <c r="AI22"/>
      <c r="AJ22"/>
      <c r="AK22"/>
      <c r="AL22"/>
      <c r="AM22"/>
      <c r="AN22"/>
      <c r="AO22">
        <v>155222.73267745969</v>
      </c>
      <c r="AP22">
        <v>241157.3355140686</v>
      </c>
      <c r="AQ22">
        <v>284917.52265167242</v>
      </c>
      <c r="AR22">
        <v>299735.38174438482</v>
      </c>
      <c r="AS22">
        <v>305925.97728347778</v>
      </c>
      <c r="AT22">
        <v>177967.8014373779</v>
      </c>
      <c r="AU22">
        <v>197229.34206008911</v>
      </c>
      <c r="AV22">
        <v>199497.23524475101</v>
      </c>
      <c r="AW22">
        <v>203152.7595787048</v>
      </c>
      <c r="AX22">
        <v>208510.7605018616</v>
      </c>
      <c r="AY22">
        <v>31444.979904174801</v>
      </c>
      <c r="AZ22">
        <v>46914.335540771477</v>
      </c>
      <c r="BA22">
        <v>60569.669540405273</v>
      </c>
      <c r="BB22">
        <v>75684.37557220459</v>
      </c>
      <c r="BC22">
        <v>85987.690490722656</v>
      </c>
      <c r="BD22"/>
      <c r="BE22"/>
      <c r="BF22"/>
      <c r="BG22"/>
      <c r="BH22"/>
      <c r="BI22"/>
      <c r="BJ22"/>
      <c r="BK22"/>
      <c r="BL22"/>
    </row>
    <row r="23">
      <c r="A23" t="s">
        <v>502</v>
      </c>
      <c r="B23">
        <v>2003</v>
      </c>
      <c r="C23" t="s">
        <v>505</v>
      </c>
      <c r="D23">
        <v>125</v>
      </c>
      <c r="E23" t="s">
        <v>50</v>
      </c>
      <c r="F23" t="s">
        <v>16</v>
      </c>
      <c r="G23" t="s">
        <v>521</v>
      </c>
      <c r="H23">
        <v>7.5953299537105821</v>
      </c>
      <c r="I23">
        <v>6.5232185670728153</v>
      </c>
      <c r="J23">
        <v>2.132558350210255</v>
      </c>
      <c r="K23">
        <v>1.454029682872251</v>
      </c>
      <c r="L23">
        <v>0.049370255096674698</v>
      </c>
      <c r="M23">
        <v>5.4047327354155721</v>
      </c>
      <c r="N23">
        <v>1.8670984154262691</v>
      </c>
      <c r="O23">
        <v>0.7756521504577647</v>
      </c>
      <c r="P23">
        <v>0.64458582768883699</v>
      </c>
      <c r="Q23">
        <v>0.072733352449162403</v>
      </c>
      <c r="R23">
        <v>5.5521032218618798</v>
      </c>
      <c r="S23">
        <v>8.9632462476128048</v>
      </c>
      <c r="T23">
        <v>7.2650310592166951</v>
      </c>
      <c r="U23">
        <v>9.2524392842701193</v>
      </c>
      <c r="V23">
        <v>5.2168218090069258</v>
      </c>
      <c r="W23" t="s">
        <v>182</v>
      </c>
      <c r="X23" t="s">
        <v>182</v>
      </c>
      <c r="Y23" t="s">
        <v>182</v>
      </c>
      <c r="Z23" t="s">
        <v>182</v>
      </c>
      <c r="AA23" t="s">
        <v>182</v>
      </c>
      <c r="AB23" t="s">
        <v>182</v>
      </c>
      <c r="AC23" t="s">
        <v>182</v>
      </c>
      <c r="AD23" t="s">
        <v>182</v>
      </c>
      <c r="AE23" t="s">
        <v>182</v>
      </c>
      <c r="AF23"/>
      <c r="AG23"/>
      <c r="AH23"/>
      <c r="AI23"/>
      <c r="AJ23"/>
      <c r="AK23"/>
      <c r="AL23"/>
      <c r="AM23"/>
      <c r="AN23"/>
      <c r="AO23">
        <v>24748.784828186039</v>
      </c>
      <c r="AP23">
        <v>20358.045227050781</v>
      </c>
      <c r="AQ23">
        <v>6559.4042205810547</v>
      </c>
      <c r="AR23">
        <v>4541.4598541259766</v>
      </c>
      <c r="AS23">
        <v>155.87727355957031</v>
      </c>
      <c r="AT23">
        <v>11404.830284118651</v>
      </c>
      <c r="AU23">
        <v>3915.9582824707031</v>
      </c>
      <c r="AV23">
        <v>1587.4599914550779</v>
      </c>
      <c r="AW23">
        <v>1361.4754943847661</v>
      </c>
      <c r="AX23">
        <v>155.87727355957031</v>
      </c>
      <c r="AY23">
        <v>5993.2659149169922</v>
      </c>
      <c r="AZ23">
        <v>9538.4704513549805</v>
      </c>
      <c r="BA23">
        <v>7578.6734313964844</v>
      </c>
      <c r="BB23">
        <v>9600.7320938110352</v>
      </c>
      <c r="BC23">
        <v>5226.8281860351563</v>
      </c>
      <c r="BD23"/>
      <c r="BE23"/>
      <c r="BF23"/>
      <c r="BG23"/>
      <c r="BH23"/>
      <c r="BI23"/>
      <c r="BJ23"/>
      <c r="BK23"/>
      <c r="BL23"/>
    </row>
    <row r="24">
      <c r="A24" t="s">
        <v>502</v>
      </c>
      <c r="B24">
        <v>2003</v>
      </c>
      <c r="C24" t="s">
        <v>505</v>
      </c>
      <c r="D24">
        <v>126</v>
      </c>
      <c r="E24" t="s">
        <v>50</v>
      </c>
      <c r="F24" t="s">
        <v>22</v>
      </c>
      <c r="G24" t="s">
        <v>522</v>
      </c>
      <c r="H24">
        <v>14.16058238758939</v>
      </c>
      <c r="I24">
        <v>11.719193790240309</v>
      </c>
      <c r="J24">
        <v>4.8453690003322443</v>
      </c>
      <c r="K24">
        <v>2.5803213711332091</v>
      </c>
      <c r="L24">
        <v>2.93333160285676</v>
      </c>
      <c r="M24">
        <v>9.2449252053850763</v>
      </c>
      <c r="N24">
        <v>4.0954871196731064</v>
      </c>
      <c r="O24">
        <v>1.747586003006903</v>
      </c>
      <c r="P24">
        <v>3.173448194667766</v>
      </c>
      <c r="Q24">
        <v>2.4538113571031239</v>
      </c>
      <c r="R24">
        <v>17.220443682058349</v>
      </c>
      <c r="S24">
        <v>14.802424897669971</v>
      </c>
      <c r="T24">
        <v>14.13363181408592</v>
      </c>
      <c r="U24">
        <v>13.92020943851794</v>
      </c>
      <c r="V24">
        <v>7.7590960508433184</v>
      </c>
      <c r="W24" t="s">
        <v>182</v>
      </c>
      <c r="X24" t="s">
        <v>182</v>
      </c>
      <c r="Y24" t="s">
        <v>182</v>
      </c>
      <c r="Z24" t="s">
        <v>182</v>
      </c>
      <c r="AA24" t="s">
        <v>182</v>
      </c>
      <c r="AB24" t="s">
        <v>182</v>
      </c>
      <c r="AC24" t="s">
        <v>182</v>
      </c>
      <c r="AD24" t="s">
        <v>182</v>
      </c>
      <c r="AE24" t="s">
        <v>182</v>
      </c>
      <c r="AF24"/>
      <c r="AG24"/>
      <c r="AH24"/>
      <c r="AI24"/>
      <c r="AJ24"/>
      <c r="AK24"/>
      <c r="AL24"/>
      <c r="AM24"/>
      <c r="AN24"/>
      <c r="AO24">
        <v>46141.143135070801</v>
      </c>
      <c r="AP24">
        <v>36573.951148986816</v>
      </c>
      <c r="AQ24">
        <v>14903.57057189941</v>
      </c>
      <c r="AR24">
        <v>8059.2755813598633</v>
      </c>
      <c r="AS24">
        <v>9261.4415664672852</v>
      </c>
      <c r="AT24">
        <v>19508.236228942871</v>
      </c>
      <c r="AU24">
        <v>8589.6686401367188</v>
      </c>
      <c r="AV24">
        <v>3576.6327209472661</v>
      </c>
      <c r="AW24">
        <v>6702.8652572631836</v>
      </c>
      <c r="AX24">
        <v>5258.8449630737296</v>
      </c>
      <c r="AY24">
        <v>18588.75709533691</v>
      </c>
      <c r="AZ24">
        <v>15752.38352203369</v>
      </c>
      <c r="BA24">
        <v>14743.802062988279</v>
      </c>
      <c r="BB24">
        <v>14444.2127532959</v>
      </c>
      <c r="BC24">
        <v>7773.978759765625</v>
      </c>
      <c r="BD24"/>
      <c r="BE24"/>
      <c r="BF24"/>
      <c r="BG24"/>
      <c r="BH24"/>
      <c r="BI24"/>
      <c r="BJ24"/>
      <c r="BK24"/>
      <c r="BL24"/>
    </row>
    <row r="25">
      <c r="A25" t="s">
        <v>502</v>
      </c>
      <c r="B25">
        <v>2003</v>
      </c>
      <c r="C25" t="s">
        <v>505</v>
      </c>
      <c r="D25">
        <v>127</v>
      </c>
      <c r="E25" t="s">
        <v>50</v>
      </c>
      <c r="F25" t="s">
        <v>19</v>
      </c>
      <c r="G25" t="s">
        <v>523</v>
      </c>
      <c r="H25">
        <v>30.606683269486918</v>
      </c>
      <c r="I25">
        <v>4.4848440631170288</v>
      </c>
      <c r="J25">
        <v>0.39121447706393292</v>
      </c>
      <c r="K25">
        <v>0</v>
      </c>
      <c r="L25">
        <v>0.1228426882002954</v>
      </c>
      <c r="M25">
        <v>1.011655878314482</v>
      </c>
      <c r="N25">
        <v>0</v>
      </c>
      <c r="O25">
        <v>0</v>
      </c>
      <c r="P25">
        <v>0</v>
      </c>
      <c r="Q25">
        <v>0.180974566956946</v>
      </c>
      <c r="R25">
        <v>48.097129710492247</v>
      </c>
      <c r="S25">
        <v>32.149195484583068</v>
      </c>
      <c r="T25">
        <v>20.538335146091971</v>
      </c>
      <c r="U25">
        <v>3.8886333849446779</v>
      </c>
      <c r="V25">
        <v>1.2010087403687499</v>
      </c>
      <c r="W25" t="s">
        <v>182</v>
      </c>
      <c r="X25" t="s">
        <v>182</v>
      </c>
      <c r="Y25" t="s">
        <v>182</v>
      </c>
      <c r="Z25" t="s">
        <v>182</v>
      </c>
      <c r="AA25" t="s">
        <v>182</v>
      </c>
      <c r="AB25" t="s">
        <v>182</v>
      </c>
      <c r="AC25" t="s">
        <v>182</v>
      </c>
      <c r="AD25" t="s">
        <v>182</v>
      </c>
      <c r="AE25" t="s">
        <v>182</v>
      </c>
      <c r="AF25"/>
      <c r="AG25"/>
      <c r="AH25"/>
      <c r="AI25"/>
      <c r="AJ25"/>
      <c r="AK25"/>
      <c r="AL25"/>
      <c r="AM25"/>
      <c r="AN25"/>
      <c r="AO25">
        <v>99729.468391418457</v>
      </c>
      <c r="AP25">
        <v>13996.56585693359</v>
      </c>
      <c r="AQ25">
        <v>1203.312393188477</v>
      </c>
      <c r="AR25">
        <v>0</v>
      </c>
      <c r="AS25">
        <v>387.85263061523438</v>
      </c>
      <c r="AT25">
        <v>2134.7519226074219</v>
      </c>
      <c r="AU25">
        <v>0</v>
      </c>
      <c r="AV25">
        <v>0</v>
      </c>
      <c r="AW25">
        <v>0</v>
      </c>
      <c r="AX25">
        <v>387.85263061523438</v>
      </c>
      <c r="AY25">
        <v>51918.86328125</v>
      </c>
      <c r="AZ25">
        <v>34212.39835357666</v>
      </c>
      <c r="BA25">
        <v>21425.00611877441</v>
      </c>
      <c r="BB25">
        <v>4035.0145721435551</v>
      </c>
      <c r="BC25">
        <v>1203.312393188477</v>
      </c>
      <c r="BD25"/>
      <c r="BE25"/>
      <c r="BF25"/>
      <c r="BG25"/>
      <c r="BH25"/>
      <c r="BI25"/>
      <c r="BJ25"/>
      <c r="BK25"/>
      <c r="BL25"/>
    </row>
    <row r="26">
      <c r="A26" t="s">
        <v>502</v>
      </c>
      <c r="B26">
        <v>2003</v>
      </c>
      <c r="C26" t="s">
        <v>505</v>
      </c>
      <c r="D26">
        <v>128</v>
      </c>
      <c r="E26" t="s">
        <v>168</v>
      </c>
      <c r="F26" t="s">
        <v>49</v>
      </c>
      <c r="G26" t="s">
        <v>524</v>
      </c>
      <c r="H26">
        <v>13.703345165328971</v>
      </c>
      <c r="I26">
        <v>7.8146947486961622</v>
      </c>
      <c r="J26">
        <v>2.3389235835259532</v>
      </c>
      <c r="K26">
        <v>1.551159975617878</v>
      </c>
      <c r="L26">
        <v>0.119218406347338</v>
      </c>
      <c r="M26">
        <v>5.9743950482051691</v>
      </c>
      <c r="N26">
        <v>1.939724199370072</v>
      </c>
      <c r="O26">
        <v>0.78944844091210076</v>
      </c>
      <c r="P26">
        <v>0.66357920697921102</v>
      </c>
      <c r="Q26">
        <v>0.074427182313118803</v>
      </c>
      <c r="R26">
        <v>16.473009538399701</v>
      </c>
      <c r="S26">
        <v>16.519733933090421</v>
      </c>
      <c r="T26">
        <v>10.110739713821291</v>
      </c>
      <c r="U26">
        <v>11.39414381623074</v>
      </c>
      <c r="V26">
        <v>6.2918271924161049</v>
      </c>
      <c r="W26" t="s">
        <v>182</v>
      </c>
      <c r="X26" t="s">
        <v>182</v>
      </c>
      <c r="Y26" t="s">
        <v>182</v>
      </c>
      <c r="Z26" t="s">
        <v>182</v>
      </c>
      <c r="AA26" t="s">
        <v>182</v>
      </c>
      <c r="AB26" t="s">
        <v>182</v>
      </c>
      <c r="AC26" t="s">
        <v>182</v>
      </c>
      <c r="AD26" t="s">
        <v>182</v>
      </c>
      <c r="AE26" t="s">
        <v>182</v>
      </c>
      <c r="AF26"/>
      <c r="AG26"/>
      <c r="AH26"/>
      <c r="AI26"/>
      <c r="AJ26"/>
      <c r="AK26"/>
      <c r="AL26"/>
      <c r="AM26"/>
      <c r="AN26"/>
      <c r="AO26"/>
      <c r="AP26"/>
      <c r="AQ26"/>
      <c r="AR26"/>
      <c r="AS26"/>
      <c r="AT26"/>
      <c r="AU26"/>
      <c r="AV26"/>
      <c r="AW26"/>
      <c r="AX26"/>
      <c r="AY26"/>
      <c r="AZ26"/>
      <c r="BA26"/>
      <c r="BB26"/>
      <c r="BC26"/>
      <c r="BD26"/>
      <c r="BE26"/>
      <c r="BF26"/>
      <c r="BG26"/>
      <c r="BH26"/>
      <c r="BI26"/>
      <c r="BJ26"/>
      <c r="BK26"/>
      <c r="BL26"/>
    </row>
    <row r="27">
      <c r="A27" t="s">
        <v>502</v>
      </c>
      <c r="B27">
        <v>2003</v>
      </c>
      <c r="C27" t="s">
        <v>505</v>
      </c>
      <c r="D27">
        <v>129</v>
      </c>
      <c r="E27" t="s">
        <v>168</v>
      </c>
      <c r="F27" t="s">
        <v>48</v>
      </c>
      <c r="G27" t="s">
        <v>182</v>
      </c>
      <c r="H27">
        <v>86.296654834671031</v>
      </c>
      <c r="I27">
        <v>92.185305251303845</v>
      </c>
      <c r="J27">
        <v>97.661076416474046</v>
      </c>
      <c r="K27">
        <v>98.448840024382122</v>
      </c>
      <c r="L27">
        <v>99.880781593652657</v>
      </c>
      <c r="M27">
        <v>94.025604951794833</v>
      </c>
      <c r="N27">
        <v>98.060275800629924</v>
      </c>
      <c r="O27">
        <v>99.210551559087904</v>
      </c>
      <c r="P27">
        <v>99.336420793020778</v>
      </c>
      <c r="Q27">
        <v>99.925572817686884</v>
      </c>
      <c r="R27">
        <v>83.526990461600292</v>
      </c>
      <c r="S27">
        <v>83.480266066909579</v>
      </c>
      <c r="T27">
        <v>89.889260286178711</v>
      </c>
      <c r="U27">
        <v>88.605856183769262</v>
      </c>
      <c r="V27">
        <v>93.708172807583892</v>
      </c>
      <c r="W27" t="s">
        <v>182</v>
      </c>
      <c r="X27" t="s">
        <v>182</v>
      </c>
      <c r="Y27" t="s">
        <v>182</v>
      </c>
      <c r="Z27" t="s">
        <v>182</v>
      </c>
      <c r="AA27" t="s">
        <v>182</v>
      </c>
      <c r="AB27" t="s">
        <v>182</v>
      </c>
      <c r="AC27" t="s">
        <v>182</v>
      </c>
      <c r="AD27" t="s">
        <v>182</v>
      </c>
      <c r="AE27" t="s">
        <v>182</v>
      </c>
      <c r="AF27"/>
      <c r="AG27"/>
      <c r="AH27"/>
      <c r="AI27"/>
      <c r="AJ27"/>
      <c r="AK27"/>
      <c r="AL27"/>
      <c r="AM27"/>
      <c r="AN27"/>
      <c r="AO27"/>
      <c r="AP27"/>
      <c r="AQ27"/>
      <c r="AR27"/>
      <c r="AS27"/>
      <c r="AT27"/>
      <c r="AU27"/>
      <c r="AV27"/>
      <c r="AW27"/>
      <c r="AX27"/>
      <c r="AY27"/>
      <c r="AZ27"/>
      <c r="BA27"/>
      <c r="BB27"/>
      <c r="BC27"/>
      <c r="BD27"/>
      <c r="BE27"/>
      <c r="BF27"/>
      <c r="BG27"/>
      <c r="BH27"/>
      <c r="BI27"/>
      <c r="BJ27"/>
      <c r="BK27"/>
      <c r="BL27"/>
    </row>
    <row r="28">
      <c r="A28" t="s">
        <v>502</v>
      </c>
      <c r="B28">
        <v>2003</v>
      </c>
      <c r="C28" t="s">
        <v>505</v>
      </c>
      <c r="D28">
        <v>135</v>
      </c>
      <c r="E28" t="s">
        <v>45</v>
      </c>
      <c r="F28" t="s">
        <v>44</v>
      </c>
      <c r="G28" t="s">
        <v>525</v>
      </c>
      <c r="H28">
        <v>16.737639988006968</v>
      </c>
      <c r="I28">
        <v>40.46194320749251</v>
      </c>
      <c r="J28">
        <v>63.39659100214535</v>
      </c>
      <c r="K28">
        <v>71.513246103678441</v>
      </c>
      <c r="L28">
        <v>78.772777014866762</v>
      </c>
      <c r="M28">
        <v>69.034166201395905</v>
      </c>
      <c r="N28">
        <v>73.417789380018078</v>
      </c>
      <c r="O28">
        <v>76.294620107562523</v>
      </c>
      <c r="P28">
        <v>79.589804770448097</v>
      </c>
      <c r="Q28">
        <v>83.917074322782128</v>
      </c>
      <c r="R28">
        <v>1.8114501602689339</v>
      </c>
      <c r="S28">
        <v>5.0468724049746934</v>
      </c>
      <c r="T28">
        <v>6.062787608678927</v>
      </c>
      <c r="U28">
        <v>11.831033001577399</v>
      </c>
      <c r="V28">
        <v>18.682994058220391</v>
      </c>
      <c r="W28" t="s">
        <v>182</v>
      </c>
      <c r="X28" t="s">
        <v>182</v>
      </c>
      <c r="Y28" t="s">
        <v>182</v>
      </c>
      <c r="Z28" t="s">
        <v>182</v>
      </c>
      <c r="AA28" t="s">
        <v>182</v>
      </c>
      <c r="AB28" t="s">
        <v>182</v>
      </c>
      <c r="AC28" t="s">
        <v>182</v>
      </c>
      <c r="AD28" t="s">
        <v>182</v>
      </c>
      <c r="AE28" t="s">
        <v>182</v>
      </c>
      <c r="AF28"/>
      <c r="AG28"/>
      <c r="AH28"/>
      <c r="AI28"/>
      <c r="AJ28"/>
      <c r="AK28"/>
      <c r="AL28"/>
      <c r="AM28"/>
      <c r="AN28"/>
      <c r="AO28"/>
      <c r="AP28"/>
      <c r="AQ28"/>
      <c r="AR28"/>
      <c r="AS28"/>
      <c r="AT28"/>
      <c r="AU28"/>
      <c r="AV28"/>
      <c r="AW28"/>
      <c r="AX28"/>
      <c r="AY28"/>
      <c r="AZ28"/>
      <c r="BA28"/>
      <c r="BB28"/>
      <c r="BC28"/>
      <c r="BD28"/>
      <c r="BE28"/>
      <c r="BF28"/>
      <c r="BG28"/>
      <c r="BH28"/>
      <c r="BI28"/>
      <c r="BJ28"/>
      <c r="BK28"/>
      <c r="BL28"/>
    </row>
    <row r="29">
      <c r="A29" t="s">
        <v>502</v>
      </c>
      <c r="B29">
        <v>2003</v>
      </c>
      <c r="C29" t="s">
        <v>505</v>
      </c>
      <c r="D29">
        <v>136</v>
      </c>
      <c r="E29" t="s">
        <v>45</v>
      </c>
      <c r="F29" t="s">
        <v>43</v>
      </c>
      <c r="G29" t="s">
        <v>526</v>
      </c>
      <c r="H29">
        <v>22.853757217524631</v>
      </c>
      <c r="I29">
        <v>31.179001852474329</v>
      </c>
      <c r="J29">
        <v>25.351855613166581</v>
      </c>
      <c r="K29">
        <v>22.359189609887348</v>
      </c>
      <c r="L29">
        <v>16.239561695077779</v>
      </c>
      <c r="M29">
        <v>15.778093459741591</v>
      </c>
      <c r="N29">
        <v>19.138741038482191</v>
      </c>
      <c r="O29">
        <v>20.55819806663742</v>
      </c>
      <c r="P29">
        <v>16.263904768430901</v>
      </c>
      <c r="Q29">
        <v>12.90400066961752</v>
      </c>
      <c r="R29">
        <v>16.98314700849205</v>
      </c>
      <c r="S29">
        <v>27.42288446976087</v>
      </c>
      <c r="T29">
        <v>40.27150453231593</v>
      </c>
      <c r="U29">
        <v>49.506647845721268</v>
      </c>
      <c r="V29">
        <v>51.807171912999188</v>
      </c>
      <c r="W29" t="s">
        <v>182</v>
      </c>
      <c r="X29" t="s">
        <v>182</v>
      </c>
      <c r="Y29" t="s">
        <v>182</v>
      </c>
      <c r="Z29" t="s">
        <v>182</v>
      </c>
      <c r="AA29" t="s">
        <v>182</v>
      </c>
      <c r="AB29" t="s">
        <v>182</v>
      </c>
      <c r="AC29" t="s">
        <v>182</v>
      </c>
      <c r="AD29" t="s">
        <v>182</v>
      </c>
      <c r="AE29" t="s">
        <v>182</v>
      </c>
      <c r="AF29"/>
      <c r="AG29"/>
      <c r="AH29"/>
      <c r="AI29"/>
      <c r="AJ29"/>
      <c r="AK29"/>
      <c r="AL29"/>
      <c r="AM29"/>
      <c r="AN29"/>
      <c r="AO29"/>
      <c r="AP29"/>
      <c r="AQ29"/>
      <c r="AR29"/>
      <c r="AS29"/>
      <c r="AT29"/>
      <c r="AU29"/>
      <c r="AV29"/>
      <c r="AW29"/>
      <c r="AX29"/>
      <c r="AY29"/>
      <c r="AZ29"/>
      <c r="BA29"/>
      <c r="BB29"/>
      <c r="BC29"/>
      <c r="BD29"/>
      <c r="BE29"/>
      <c r="BF29"/>
      <c r="BG29"/>
      <c r="BH29"/>
      <c r="BI29"/>
      <c r="BJ29"/>
      <c r="BK29"/>
      <c r="BL29"/>
    </row>
    <row r="30">
      <c r="A30" t="s">
        <v>502</v>
      </c>
      <c r="B30">
        <v>2003</v>
      </c>
      <c r="C30" t="s">
        <v>505</v>
      </c>
      <c r="D30">
        <v>137</v>
      </c>
      <c r="E30" t="s">
        <v>45</v>
      </c>
      <c r="F30" t="s">
        <v>42</v>
      </c>
      <c r="G30" t="s">
        <v>527</v>
      </c>
      <c r="H30">
        <v>17.54871668305708</v>
      </c>
      <c r="I30">
        <v>13.52310328352007</v>
      </c>
      <c r="J30">
        <v>6.4669008011447922</v>
      </c>
      <c r="K30">
        <v>3.7733583703524758</v>
      </c>
      <c r="L30">
        <v>2.1479740610847462</v>
      </c>
      <c r="M30">
        <v>5.7069490034325607</v>
      </c>
      <c r="N30">
        <v>3.6700121614289518</v>
      </c>
      <c r="O30">
        <v>1.5836677516898889</v>
      </c>
      <c r="P30">
        <v>1.2084999403076</v>
      </c>
      <c r="Q30">
        <v>0.70309848724224167</v>
      </c>
      <c r="R30">
        <v>18.17992580784794</v>
      </c>
      <c r="S30">
        <v>22.789314226814721</v>
      </c>
      <c r="T30">
        <v>21.306606001240599</v>
      </c>
      <c r="U30">
        <v>22.18661016086315</v>
      </c>
      <c r="V30">
        <v>21.46521580099628</v>
      </c>
      <c r="W30" t="s">
        <v>182</v>
      </c>
      <c r="X30" t="s">
        <v>182</v>
      </c>
      <c r="Y30" t="s">
        <v>182</v>
      </c>
      <c r="Z30" t="s">
        <v>182</v>
      </c>
      <c r="AA30" t="s">
        <v>182</v>
      </c>
      <c r="AB30" t="s">
        <v>182</v>
      </c>
      <c r="AC30" t="s">
        <v>182</v>
      </c>
      <c r="AD30" t="s">
        <v>182</v>
      </c>
      <c r="AE30" t="s">
        <v>182</v>
      </c>
      <c r="AF30"/>
      <c r="AG30"/>
      <c r="AH30"/>
      <c r="AI30"/>
      <c r="AJ30"/>
      <c r="AK30"/>
      <c r="AL30"/>
      <c r="AM30"/>
      <c r="AN30"/>
      <c r="AO30"/>
      <c r="AP30"/>
      <c r="AQ30"/>
      <c r="AR30"/>
      <c r="AS30"/>
      <c r="AT30"/>
      <c r="AU30"/>
      <c r="AV30"/>
      <c r="AW30"/>
      <c r="AX30"/>
      <c r="AY30"/>
      <c r="AZ30"/>
      <c r="BA30"/>
      <c r="BB30"/>
      <c r="BC30"/>
      <c r="BD30"/>
      <c r="BE30"/>
      <c r="BF30"/>
      <c r="BG30"/>
      <c r="BH30"/>
      <c r="BI30"/>
      <c r="BJ30"/>
      <c r="BK30"/>
      <c r="BL30"/>
    </row>
    <row r="31">
      <c r="A31" t="s">
        <v>502</v>
      </c>
      <c r="B31">
        <v>2003</v>
      </c>
      <c r="C31" t="s">
        <v>505</v>
      </c>
      <c r="D31">
        <v>138</v>
      </c>
      <c r="E31" t="s">
        <v>45</v>
      </c>
      <c r="F31" t="s">
        <v>41</v>
      </c>
      <c r="G31" t="s">
        <v>182</v>
      </c>
      <c r="H31">
        <v>13.55724857203564</v>
      </c>
      <c r="I31">
        <v>10.72975724314851</v>
      </c>
      <c r="J31">
        <v>4.4272009423189447</v>
      </c>
      <c r="K31">
        <v>2.3542059160817379</v>
      </c>
      <c r="L31">
        <v>2.7255462214124799</v>
      </c>
      <c r="M31">
        <v>8.5456553278958296</v>
      </c>
      <c r="N31">
        <v>3.7734574200707671</v>
      </c>
      <c r="O31">
        <v>1.5635140741101621</v>
      </c>
      <c r="P31">
        <v>2.9377905208134121</v>
      </c>
      <c r="Q31">
        <v>2.3057703392123301</v>
      </c>
      <c r="R31">
        <v>16.616151232279989</v>
      </c>
      <c r="S31">
        <v>14.105460780255051</v>
      </c>
      <c r="T31">
        <v>13.190818738880139</v>
      </c>
      <c r="U31">
        <v>12.87817081030696</v>
      </c>
      <c r="V31">
        <v>6.9663209277375424</v>
      </c>
      <c r="W31" t="s">
        <v>182</v>
      </c>
      <c r="X31" t="s">
        <v>182</v>
      </c>
      <c r="Y31" t="s">
        <v>182</v>
      </c>
      <c r="Z31" t="s">
        <v>182</v>
      </c>
      <c r="AA31" t="s">
        <v>182</v>
      </c>
      <c r="AB31" t="s">
        <v>182</v>
      </c>
      <c r="AC31" t="s">
        <v>182</v>
      </c>
      <c r="AD31" t="s">
        <v>182</v>
      </c>
      <c r="AE31" t="s">
        <v>182</v>
      </c>
      <c r="AF31"/>
      <c r="AG31"/>
      <c r="AH31"/>
      <c r="AI31"/>
      <c r="AJ31"/>
      <c r="AK31"/>
      <c r="AL31"/>
      <c r="AM31"/>
      <c r="AN31"/>
      <c r="AO31"/>
      <c r="AP31"/>
      <c r="AQ31"/>
      <c r="AR31"/>
      <c r="AS31"/>
      <c r="AT31"/>
      <c r="AU31"/>
      <c r="AV31"/>
      <c r="AW31"/>
      <c r="AX31"/>
      <c r="AY31"/>
      <c r="AZ31"/>
      <c r="BA31"/>
      <c r="BB31"/>
      <c r="BC31"/>
      <c r="BD31"/>
      <c r="BE31"/>
      <c r="BF31"/>
      <c r="BG31"/>
      <c r="BH31"/>
      <c r="BI31"/>
      <c r="BJ31"/>
      <c r="BK31"/>
      <c r="BL31"/>
    </row>
    <row r="32">
      <c r="A32" t="s">
        <v>502</v>
      </c>
      <c r="B32">
        <v>2003</v>
      </c>
      <c r="C32" t="s">
        <v>505</v>
      </c>
      <c r="D32">
        <v>139</v>
      </c>
      <c r="E32" t="s">
        <v>45</v>
      </c>
      <c r="F32" t="s">
        <v>19</v>
      </c>
      <c r="G32" t="s">
        <v>182</v>
      </c>
      <c r="H32">
        <v>29.30263753937567</v>
      </c>
      <c r="I32">
        <v>4.1061944133645714</v>
      </c>
      <c r="J32">
        <v>0.35745164122433098</v>
      </c>
      <c r="K32">
        <v>0</v>
      </c>
      <c r="L32">
        <v>0.1141410075582294</v>
      </c>
      <c r="M32">
        <v>0.93513600753411319</v>
      </c>
      <c r="N32">
        <v>0</v>
      </c>
      <c r="O32">
        <v>0</v>
      </c>
      <c r="P32">
        <v>0</v>
      </c>
      <c r="Q32">
        <v>0.17005618114578841</v>
      </c>
      <c r="R32">
        <v>46.409325791111087</v>
      </c>
      <c r="S32">
        <v>30.63546811819467</v>
      </c>
      <c r="T32">
        <v>19.1682831188844</v>
      </c>
      <c r="U32">
        <v>3.5975381815312311</v>
      </c>
      <c r="V32">
        <v>1.0782973000465921</v>
      </c>
      <c r="W32" t="s">
        <v>182</v>
      </c>
      <c r="X32" t="s">
        <v>182</v>
      </c>
      <c r="Y32" t="s">
        <v>182</v>
      </c>
      <c r="Z32" t="s">
        <v>182</v>
      </c>
      <c r="AA32" t="s">
        <v>182</v>
      </c>
      <c r="AB32" t="s">
        <v>182</v>
      </c>
      <c r="AC32" t="s">
        <v>182</v>
      </c>
      <c r="AD32" t="s">
        <v>182</v>
      </c>
      <c r="AE32" t="s">
        <v>182</v>
      </c>
      <c r="AF32"/>
      <c r="AG32"/>
      <c r="AH32"/>
      <c r="AI32"/>
      <c r="AJ32"/>
      <c r="AK32"/>
      <c r="AL32"/>
      <c r="AM32"/>
      <c r="AN32"/>
      <c r="AO32"/>
      <c r="AP32"/>
      <c r="AQ32"/>
      <c r="AR32"/>
      <c r="AS32"/>
      <c r="AT32"/>
      <c r="AU32"/>
      <c r="AV32"/>
      <c r="AW32"/>
      <c r="AX32"/>
      <c r="AY32"/>
      <c r="AZ32"/>
      <c r="BA32"/>
      <c r="BB32"/>
      <c r="BC32"/>
      <c r="BD32"/>
      <c r="BE32"/>
      <c r="BF32"/>
      <c r="BG32"/>
      <c r="BH32"/>
      <c r="BI32"/>
      <c r="BJ32"/>
      <c r="BK32"/>
      <c r="BL32"/>
    </row>
    <row r="33">
      <c r="A33" t="s">
        <v>502</v>
      </c>
      <c r="B33">
        <v>2003</v>
      </c>
      <c r="C33" t="s">
        <v>505</v>
      </c>
      <c r="D33">
        <v>148</v>
      </c>
      <c r="E33" t="s">
        <v>109</v>
      </c>
      <c r="F33" t="s">
        <v>49</v>
      </c>
      <c r="G33" t="s">
        <v>182</v>
      </c>
      <c r="H33">
        <v>7.8604593834741303</v>
      </c>
      <c r="I33">
        <v>6.3062941363401546</v>
      </c>
      <c r="J33">
        <v>2.0482255396252862</v>
      </c>
      <c r="K33">
        <v>1.3881983584902591</v>
      </c>
      <c r="L33">
        <v>0.1079186876315643</v>
      </c>
      <c r="M33">
        <v>4.9959282601176298</v>
      </c>
      <c r="N33">
        <v>1.7202877615825529</v>
      </c>
      <c r="O33">
        <v>0.69395328857514171</v>
      </c>
      <c r="P33">
        <v>0.59671941001487916</v>
      </c>
      <c r="Q33">
        <v>0.068345272860234396</v>
      </c>
      <c r="R33">
        <v>6.587702878672351</v>
      </c>
      <c r="S33">
        <v>9.1028717289175773</v>
      </c>
      <c r="T33">
        <v>6.780402170866914</v>
      </c>
      <c r="U33">
        <v>9.5743343236659406</v>
      </c>
      <c r="V33">
        <v>5.3624514320384176</v>
      </c>
      <c r="W33" t="s">
        <v>182</v>
      </c>
      <c r="X33" t="s">
        <v>182</v>
      </c>
      <c r="Y33" t="s">
        <v>182</v>
      </c>
      <c r="Z33" t="s">
        <v>182</v>
      </c>
      <c r="AA33" t="s">
        <v>182</v>
      </c>
      <c r="AB33" t="s">
        <v>182</v>
      </c>
      <c r="AC33" t="s">
        <v>182</v>
      </c>
      <c r="AD33" t="s">
        <v>182</v>
      </c>
      <c r="AE33" t="s">
        <v>182</v>
      </c>
      <c r="AF33"/>
      <c r="AG33"/>
      <c r="AH33"/>
      <c r="AI33"/>
      <c r="AJ33"/>
      <c r="AK33"/>
      <c r="AL33"/>
      <c r="AM33"/>
      <c r="AN33"/>
      <c r="AO33"/>
      <c r="AP33"/>
      <c r="AQ33"/>
      <c r="AR33"/>
      <c r="AS33"/>
      <c r="AT33"/>
      <c r="AU33"/>
      <c r="AV33"/>
      <c r="AW33"/>
      <c r="AX33"/>
      <c r="AY33"/>
      <c r="AZ33"/>
      <c r="BA33"/>
      <c r="BB33"/>
      <c r="BC33"/>
      <c r="BD33"/>
      <c r="BE33"/>
      <c r="BF33"/>
      <c r="BG33"/>
      <c r="BH33"/>
      <c r="BI33"/>
      <c r="BJ33"/>
      <c r="BK33"/>
      <c r="BL33"/>
    </row>
    <row r="34">
      <c r="A34" t="s">
        <v>502</v>
      </c>
      <c r="B34">
        <v>2003</v>
      </c>
      <c r="C34" t="s">
        <v>505</v>
      </c>
      <c r="D34">
        <v>149</v>
      </c>
      <c r="E34" t="s">
        <v>109</v>
      </c>
      <c r="F34" t="s">
        <v>48</v>
      </c>
      <c r="G34" t="s">
        <v>182</v>
      </c>
      <c r="H34">
        <v>49.501150417919433</v>
      </c>
      <c r="I34">
        <v>74.391600524130425</v>
      </c>
      <c r="J34">
        <v>85.523063836899098</v>
      </c>
      <c r="K34">
        <v>88.106011156379012</v>
      </c>
      <c r="L34">
        <v>90.413915094601364</v>
      </c>
      <c r="M34">
        <v>78.626400357379964</v>
      </c>
      <c r="N34">
        <v>86.966947369124142</v>
      </c>
      <c r="O34">
        <v>87.209607300305464</v>
      </c>
      <c r="P34">
        <v>89.327648885264381</v>
      </c>
      <c r="Q34">
        <v>91.760030780263051</v>
      </c>
      <c r="R34">
        <v>33.403185630898221</v>
      </c>
      <c r="S34">
        <v>46.000144855894128</v>
      </c>
      <c r="T34">
        <v>60.280983670152906</v>
      </c>
      <c r="U34">
        <v>74.454219976548202</v>
      </c>
      <c r="V34">
        <v>79.86639017540567</v>
      </c>
      <c r="W34" t="s">
        <v>182</v>
      </c>
      <c r="X34" t="s">
        <v>182</v>
      </c>
      <c r="Y34" t="s">
        <v>182</v>
      </c>
      <c r="Z34" t="s">
        <v>182</v>
      </c>
      <c r="AA34" t="s">
        <v>182</v>
      </c>
      <c r="AB34" t="s">
        <v>182</v>
      </c>
      <c r="AC34" t="s">
        <v>182</v>
      </c>
      <c r="AD34" t="s">
        <v>182</v>
      </c>
      <c r="AE34" t="s">
        <v>182</v>
      </c>
      <c r="AF34"/>
      <c r="AG34"/>
      <c r="AH34"/>
      <c r="AI34"/>
      <c r="AJ34"/>
      <c r="AK34"/>
      <c r="AL34"/>
      <c r="AM34"/>
      <c r="AN34"/>
      <c r="AO34"/>
      <c r="AP34"/>
      <c r="AQ34"/>
      <c r="AR34"/>
      <c r="AS34"/>
      <c r="AT34"/>
      <c r="AU34"/>
      <c r="AV34"/>
      <c r="AW34"/>
      <c r="AX34"/>
      <c r="AY34"/>
      <c r="AZ34"/>
      <c r="BA34"/>
      <c r="BB34"/>
      <c r="BC34"/>
      <c r="BD34"/>
      <c r="BE34"/>
      <c r="BF34"/>
      <c r="BG34"/>
      <c r="BH34"/>
      <c r="BI34"/>
      <c r="BJ34"/>
      <c r="BK34"/>
      <c r="BL34"/>
    </row>
    <row r="35">
      <c r="A35" t="s">
        <v>502</v>
      </c>
      <c r="B35">
        <v>2003</v>
      </c>
      <c r="C35" t="s">
        <v>505</v>
      </c>
      <c r="D35">
        <v>150</v>
      </c>
      <c r="E35" t="s">
        <v>109</v>
      </c>
      <c r="F35" t="s">
        <v>111</v>
      </c>
      <c r="G35" t="s">
        <v>182</v>
      </c>
      <c r="H35">
        <v>42.638390198606437</v>
      </c>
      <c r="I35">
        <v>19.30210533952943</v>
      </c>
      <c r="J35">
        <v>12.42871062347562</v>
      </c>
      <c r="K35">
        <v>10.50579048513074</v>
      </c>
      <c r="L35">
        <v>9.4781662177670736</v>
      </c>
      <c r="M35">
        <v>16.37767138250241</v>
      </c>
      <c r="N35">
        <v>11.312764869293289</v>
      </c>
      <c r="O35">
        <v>12.096439411119411</v>
      </c>
      <c r="P35">
        <v>10.07563170472074</v>
      </c>
      <c r="Q35">
        <v>8.1716239468767125</v>
      </c>
      <c r="R35">
        <v>60.009111490429433</v>
      </c>
      <c r="S35">
        <v>44.896983415188288</v>
      </c>
      <c r="T35">
        <v>32.93861415898018</v>
      </c>
      <c r="U35">
        <v>15.97144569978585</v>
      </c>
      <c r="V35">
        <v>14.77115839255592</v>
      </c>
      <c r="W35" t="s">
        <v>182</v>
      </c>
      <c r="X35" t="s">
        <v>182</v>
      </c>
      <c r="Y35" t="s">
        <v>182</v>
      </c>
      <c r="Z35" t="s">
        <v>182</v>
      </c>
      <c r="AA35" t="s">
        <v>182</v>
      </c>
      <c r="AB35" t="s">
        <v>182</v>
      </c>
      <c r="AC35" t="s">
        <v>182</v>
      </c>
      <c r="AD35" t="s">
        <v>182</v>
      </c>
      <c r="AE35" t="s">
        <v>182</v>
      </c>
      <c r="AF35"/>
      <c r="AG35"/>
      <c r="AH35"/>
      <c r="AI35"/>
      <c r="AJ35"/>
      <c r="AK35"/>
      <c r="AL35"/>
      <c r="AM35"/>
      <c r="AN35"/>
      <c r="AO35"/>
      <c r="AP35"/>
      <c r="AQ35"/>
      <c r="AR35"/>
      <c r="AS35"/>
      <c r="AT35"/>
      <c r="AU35"/>
      <c r="AV35"/>
      <c r="AW35"/>
      <c r="AX35"/>
      <c r="AY35"/>
      <c r="AZ35"/>
      <c r="BA35"/>
      <c r="BB35"/>
      <c r="BC35"/>
      <c r="BD35"/>
      <c r="BE35"/>
      <c r="BF35"/>
      <c r="BG35"/>
      <c r="BH35"/>
      <c r="BI35"/>
      <c r="BJ35"/>
      <c r="BK35"/>
      <c r="BL35"/>
    </row>
    <row r="36">
      <c r="A36" t="s">
        <v>502</v>
      </c>
      <c r="B36">
        <v>2003</v>
      </c>
      <c r="C36" t="s">
        <v>505</v>
      </c>
      <c r="D36">
        <v>151</v>
      </c>
      <c r="E36" t="s">
        <v>110</v>
      </c>
      <c r="F36" t="s">
        <v>49</v>
      </c>
      <c r="G36" t="s">
        <v>182</v>
      </c>
      <c r="H36">
        <v>85.453303376976351</v>
      </c>
      <c r="I36">
        <v>93.120714731762362</v>
      </c>
      <c r="J36">
        <v>98.440408837561549</v>
      </c>
      <c r="K36">
        <v>98.891392374062832</v>
      </c>
      <c r="L36">
        <v>99.880045943355611</v>
      </c>
      <c r="M36">
        <v>95.109041630576669</v>
      </c>
      <c r="N36">
        <v>98.714684372402232</v>
      </c>
      <c r="O36">
        <v>99.274702184897095</v>
      </c>
      <c r="P36">
        <v>99.617768388563732</v>
      </c>
      <c r="Q36">
        <v>99.925572817686884</v>
      </c>
      <c r="R36">
        <v>77.406216201511739</v>
      </c>
      <c r="S36">
        <v>79.327168575634118</v>
      </c>
      <c r="T36">
        <v>89.035712110325491</v>
      </c>
      <c r="U36">
        <v>89.694646170827625</v>
      </c>
      <c r="V36">
        <v>95.286334186632985</v>
      </c>
      <c r="W36" t="s">
        <v>182</v>
      </c>
      <c r="X36" t="s">
        <v>182</v>
      </c>
      <c r="Y36" t="s">
        <v>182</v>
      </c>
      <c r="Z36" t="s">
        <v>182</v>
      </c>
      <c r="AA36" t="s">
        <v>182</v>
      </c>
      <c r="AB36" t="s">
        <v>182</v>
      </c>
      <c r="AC36" t="s">
        <v>182</v>
      </c>
      <c r="AD36" t="s">
        <v>182</v>
      </c>
      <c r="AE36" t="s">
        <v>182</v>
      </c>
      <c r="AF36"/>
      <c r="AG36"/>
      <c r="AH36"/>
      <c r="AI36"/>
      <c r="AJ36"/>
      <c r="AK36"/>
      <c r="AL36"/>
      <c r="AM36"/>
      <c r="AN36"/>
      <c r="AO36"/>
      <c r="AP36"/>
      <c r="AQ36"/>
      <c r="AR36"/>
      <c r="AS36"/>
      <c r="AT36"/>
      <c r="AU36"/>
      <c r="AV36"/>
      <c r="AW36"/>
      <c r="AX36"/>
      <c r="AY36"/>
      <c r="AZ36"/>
      <c r="BA36"/>
      <c r="BB36"/>
      <c r="BC36"/>
      <c r="BD36"/>
      <c r="BE36"/>
      <c r="BF36"/>
      <c r="BG36"/>
      <c r="BH36"/>
      <c r="BI36"/>
      <c r="BJ36"/>
      <c r="BK36"/>
      <c r="BL36"/>
    </row>
    <row r="37">
      <c r="A37" t="s">
        <v>502</v>
      </c>
      <c r="B37">
        <v>2003</v>
      </c>
      <c r="C37" t="s">
        <v>505</v>
      </c>
      <c r="D37">
        <v>152</v>
      </c>
      <c r="E37" t="s">
        <v>110</v>
      </c>
      <c r="F37" t="s">
        <v>48</v>
      </c>
      <c r="G37" t="s">
        <v>182</v>
      </c>
      <c r="H37">
        <v>14.546696623023641</v>
      </c>
      <c r="I37">
        <v>6.8792852682376378</v>
      </c>
      <c r="J37">
        <v>1.559591162438454</v>
      </c>
      <c r="K37">
        <v>1.1086076259371651</v>
      </c>
      <c r="L37">
        <v>0.1199540566443852</v>
      </c>
      <c r="M37">
        <v>4.8909583694233216</v>
      </c>
      <c r="N37">
        <v>1.285315627597776</v>
      </c>
      <c r="O37">
        <v>0.7252978151029057</v>
      </c>
      <c r="P37">
        <v>0.38223161143627171</v>
      </c>
      <c r="Q37">
        <v>0.074427182313118803</v>
      </c>
      <c r="R37">
        <v>22.593783798488261</v>
      </c>
      <c r="S37">
        <v>20.672831424365871</v>
      </c>
      <c r="T37">
        <v>10.9642878896745</v>
      </c>
      <c r="U37">
        <v>10.305353829172381</v>
      </c>
      <c r="V37">
        <v>4.7136658133670188</v>
      </c>
      <c r="W37" t="s">
        <v>182</v>
      </c>
      <c r="X37" t="s">
        <v>182</v>
      </c>
      <c r="Y37" t="s">
        <v>182</v>
      </c>
      <c r="Z37" t="s">
        <v>182</v>
      </c>
      <c r="AA37" t="s">
        <v>182</v>
      </c>
      <c r="AB37" t="s">
        <v>182</v>
      </c>
      <c r="AC37" t="s">
        <v>182</v>
      </c>
      <c r="AD37" t="s">
        <v>182</v>
      </c>
      <c r="AE37" t="s">
        <v>182</v>
      </c>
      <c r="AF37"/>
      <c r="AG37"/>
      <c r="AH37"/>
      <c r="AI37"/>
      <c r="AJ37"/>
      <c r="AK37"/>
      <c r="AL37"/>
      <c r="AM37"/>
      <c r="AN37"/>
      <c r="AO37"/>
      <c r="AP37"/>
      <c r="AQ37"/>
      <c r="AR37"/>
      <c r="AS37"/>
      <c r="AT37"/>
      <c r="AU37"/>
      <c r="AV37"/>
      <c r="AW37"/>
      <c r="AX37"/>
      <c r="AY37"/>
      <c r="AZ37"/>
      <c r="BA37"/>
      <c r="BB37"/>
      <c r="BC37"/>
      <c r="BD37"/>
      <c r="BE37"/>
      <c r="BF37"/>
      <c r="BG37"/>
      <c r="BH37"/>
      <c r="BI37"/>
      <c r="BJ37"/>
      <c r="BK37"/>
      <c r="BL37"/>
    </row>
    <row r="38">
      <c r="A38" t="s">
        <v>502</v>
      </c>
      <c r="B38">
        <v>2003</v>
      </c>
      <c r="C38" t="s">
        <v>505</v>
      </c>
      <c r="D38">
        <v>153</v>
      </c>
      <c r="E38" t="s">
        <v>169</v>
      </c>
      <c r="F38" t="s">
        <v>170</v>
      </c>
      <c r="G38" t="s">
        <v>182</v>
      </c>
      <c r="H38">
        <v>17.396528473165571</v>
      </c>
      <c r="I38">
        <v>42.141742316147841</v>
      </c>
      <c r="J38">
        <v>65.166297106154673</v>
      </c>
      <c r="K38">
        <v>72.690501023760703</v>
      </c>
      <c r="L38">
        <v>80.830423930709401</v>
      </c>
      <c r="M38">
        <v>73.48066020322986</v>
      </c>
      <c r="N38">
        <v>75.943065763494786</v>
      </c>
      <c r="O38">
        <v>77.506444272099145</v>
      </c>
      <c r="P38">
        <v>81.952535299883351</v>
      </c>
      <c r="Q38">
        <v>85.849553334819859</v>
      </c>
      <c r="R38">
        <v>1.883609816650085</v>
      </c>
      <c r="S38">
        <v>5.2884233961489464</v>
      </c>
      <c r="T38">
        <v>6.167479807335865</v>
      </c>
      <c r="U38">
        <v>11.934989403361829</v>
      </c>
      <c r="V38">
        <v>18.831695160020551</v>
      </c>
      <c r="W38" t="s">
        <v>182</v>
      </c>
      <c r="X38" t="s">
        <v>182</v>
      </c>
      <c r="Y38" t="s">
        <v>182</v>
      </c>
      <c r="Z38" t="s">
        <v>182</v>
      </c>
      <c r="AA38" t="s">
        <v>182</v>
      </c>
      <c r="AB38" t="s">
        <v>182</v>
      </c>
      <c r="AC38" t="s">
        <v>182</v>
      </c>
      <c r="AD38" t="s">
        <v>182</v>
      </c>
      <c r="AE38" t="s">
        <v>182</v>
      </c>
      <c r="AF38"/>
      <c r="AG38"/>
      <c r="AH38"/>
      <c r="AI38"/>
      <c r="AJ38"/>
      <c r="AK38"/>
      <c r="AL38"/>
      <c r="AM38"/>
      <c r="AN38"/>
      <c r="AO38">
        <v>56965.381900787354</v>
      </c>
      <c r="AP38">
        <v>137920.46741867071</v>
      </c>
      <c r="AQ38">
        <v>213416.011680603</v>
      </c>
      <c r="AR38">
        <v>244815.01559829709</v>
      </c>
      <c r="AS38">
        <v>267670.92248153692</v>
      </c>
      <c r="AT38">
        <v>157592.92534637451</v>
      </c>
      <c r="AU38">
        <v>167123.78406906131</v>
      </c>
      <c r="AV38">
        <v>174528.54389190671</v>
      </c>
      <c r="AW38">
        <v>181592.16371917719</v>
      </c>
      <c r="AX38">
        <v>191392.3846244812</v>
      </c>
      <c r="AY38">
        <v>2026.4985885620119</v>
      </c>
      <c r="AZ38">
        <v>5636.1341857910156</v>
      </c>
      <c r="BA38">
        <v>6776.5725708007813</v>
      </c>
      <c r="BB38">
        <v>13269.738403320311</v>
      </c>
      <c r="BC38">
        <v>20849.053680419918</v>
      </c>
      <c r="BD38"/>
      <c r="BE38"/>
      <c r="BF38"/>
      <c r="BG38"/>
      <c r="BH38"/>
      <c r="BI38"/>
      <c r="BJ38"/>
      <c r="BK38"/>
      <c r="BL38"/>
    </row>
    <row r="39">
      <c r="A39" t="s">
        <v>502</v>
      </c>
      <c r="B39">
        <v>2003</v>
      </c>
      <c r="C39" t="s">
        <v>505</v>
      </c>
      <c r="D39">
        <v>154</v>
      </c>
      <c r="E39" t="s">
        <v>169</v>
      </c>
      <c r="F39" t="s">
        <v>171</v>
      </c>
      <c r="G39" t="s">
        <v>182</v>
      </c>
      <c r="H39">
        <v>23.753410781828009</v>
      </c>
      <c r="I39">
        <v>32.473414709809632</v>
      </c>
      <c r="J39">
        <v>26.059548770123008</v>
      </c>
      <c r="K39">
        <v>22.727267796956781</v>
      </c>
      <c r="L39">
        <v>16.663760070491239</v>
      </c>
      <c r="M39">
        <v>16.794361226696932</v>
      </c>
      <c r="N39">
        <v>19.797036679934859</v>
      </c>
      <c r="O39">
        <v>20.88473381924171</v>
      </c>
      <c r="P39">
        <v>16.746720682291109</v>
      </c>
      <c r="Q39">
        <v>13.201159628823349</v>
      </c>
      <c r="R39">
        <v>17.659675725253109</v>
      </c>
      <c r="S39">
        <v>28.735385439271891</v>
      </c>
      <c r="T39">
        <v>40.966912754546179</v>
      </c>
      <c r="U39">
        <v>49.941650687295947</v>
      </c>
      <c r="V39">
        <v>52.219513934872488</v>
      </c>
      <c r="W39" t="s">
        <v>182</v>
      </c>
      <c r="X39" t="s">
        <v>182</v>
      </c>
      <c r="Y39" t="s">
        <v>182</v>
      </c>
      <c r="Z39" t="s">
        <v>182</v>
      </c>
      <c r="AA39" t="s">
        <v>182</v>
      </c>
      <c r="AB39" t="s">
        <v>182</v>
      </c>
      <c r="AC39" t="s">
        <v>182</v>
      </c>
      <c r="AD39" t="s">
        <v>182</v>
      </c>
      <c r="AE39" t="s">
        <v>182</v>
      </c>
      <c r="AF39"/>
      <c r="AG39"/>
      <c r="AH39"/>
      <c r="AI39"/>
      <c r="AJ39"/>
      <c r="AK39"/>
      <c r="AL39"/>
      <c r="AM39"/>
      <c r="AN39"/>
      <c r="AO39">
        <v>77781.157241821289</v>
      </c>
      <c r="AP39">
        <v>106278.2004089355</v>
      </c>
      <c r="AQ39">
        <v>85343.578071594238</v>
      </c>
      <c r="AR39">
        <v>76543.376945495605</v>
      </c>
      <c r="AS39">
        <v>55182.242195129387</v>
      </c>
      <c r="AT39">
        <v>36018.627319335938</v>
      </c>
      <c r="AU39">
        <v>43566.26441192627</v>
      </c>
      <c r="AV39">
        <v>47028.117691040039</v>
      </c>
      <c r="AW39">
        <v>37107.738433837891</v>
      </c>
      <c r="AX39">
        <v>29430.57154083252</v>
      </c>
      <c r="AY39">
        <v>18999.32120513916</v>
      </c>
      <c r="AZ39">
        <v>30624.72046661377</v>
      </c>
      <c r="BA39">
        <v>45012.754959106453</v>
      </c>
      <c r="BB39">
        <v>55526.872932434082</v>
      </c>
      <c r="BC39">
        <v>57813.565902709961</v>
      </c>
      <c r="BD39"/>
      <c r="BE39"/>
      <c r="BF39"/>
      <c r="BG39"/>
      <c r="BH39"/>
      <c r="BI39"/>
      <c r="BJ39"/>
      <c r="BK39"/>
      <c r="BL39"/>
    </row>
    <row r="40">
      <c r="A40" t="s">
        <v>502</v>
      </c>
      <c r="B40">
        <v>2003</v>
      </c>
      <c r="C40" t="s">
        <v>505</v>
      </c>
      <c r="D40">
        <v>155</v>
      </c>
      <c r="E40" t="s">
        <v>169</v>
      </c>
      <c r="F40" t="s">
        <v>172</v>
      </c>
      <c r="G40" t="s">
        <v>182</v>
      </c>
      <c r="H40">
        <v>7.4676338998610632</v>
      </c>
      <c r="I40">
        <v>8.4800056321519826</v>
      </c>
      <c r="J40">
        <v>3.8745243875700108</v>
      </c>
      <c r="K40">
        <v>2.8965083713545878</v>
      </c>
      <c r="L40">
        <v>1.3815381038317729</v>
      </c>
      <c r="M40">
        <v>4.3583332873786169</v>
      </c>
      <c r="N40">
        <v>2.9197553943661818</v>
      </c>
      <c r="O40">
        <v>1.3324058804004</v>
      </c>
      <c r="P40">
        <v>1.2443758883894029</v>
      </c>
      <c r="Q40">
        <v>0.71928974606478924</v>
      </c>
      <c r="R40">
        <v>6.7894188357981848</v>
      </c>
      <c r="S40">
        <v>8.704770642199156</v>
      </c>
      <c r="T40">
        <v>10.901657666279281</v>
      </c>
      <c r="U40">
        <v>13.033351404303909</v>
      </c>
      <c r="V40">
        <v>11.77873184514206</v>
      </c>
      <c r="W40" t="s">
        <v>182</v>
      </c>
      <c r="X40" t="s">
        <v>182</v>
      </c>
      <c r="Y40" t="s">
        <v>182</v>
      </c>
      <c r="Z40" t="s">
        <v>182</v>
      </c>
      <c r="AA40" t="s">
        <v>182</v>
      </c>
      <c r="AB40" t="s">
        <v>182</v>
      </c>
      <c r="AC40" t="s">
        <v>182</v>
      </c>
      <c r="AD40" t="s">
        <v>182</v>
      </c>
      <c r="AE40" t="s">
        <v>182</v>
      </c>
      <c r="AF40"/>
      <c r="AG40"/>
      <c r="AH40"/>
      <c r="AI40"/>
      <c r="AJ40"/>
      <c r="AK40"/>
      <c r="AL40"/>
      <c r="AM40"/>
      <c r="AN40"/>
      <c r="AO40">
        <v>24452.960121154789</v>
      </c>
      <c r="AP40">
        <v>27753.155807495121</v>
      </c>
      <c r="AQ40">
        <v>12688.85265350342</v>
      </c>
      <c r="AR40">
        <v>9755.1775283813477</v>
      </c>
      <c r="AS40">
        <v>4574.9800720214844</v>
      </c>
      <c r="AT40">
        <v>9347.2553253173828</v>
      </c>
      <c r="AU40">
        <v>6425.3472671508789</v>
      </c>
      <c r="AV40">
        <v>3000.3035278320308</v>
      </c>
      <c r="AW40">
        <v>2757.314453125</v>
      </c>
      <c r="AX40">
        <v>1603.579452514648</v>
      </c>
      <c r="AY40">
        <v>7304.4574127197266</v>
      </c>
      <c r="AZ40">
        <v>9277.1042938232422</v>
      </c>
      <c r="BA40">
        <v>11978.29204559326</v>
      </c>
      <c r="BB40">
        <v>14490.935668945311</v>
      </c>
      <c r="BC40">
        <v>13040.53673553467</v>
      </c>
      <c r="BD40"/>
      <c r="BE40"/>
      <c r="BF40"/>
      <c r="BG40"/>
      <c r="BH40"/>
      <c r="BI40"/>
      <c r="BJ40"/>
      <c r="BK40"/>
      <c r="BL40"/>
    </row>
    <row r="41">
      <c r="A41" t="s">
        <v>502</v>
      </c>
      <c r="B41">
        <v>2003</v>
      </c>
      <c r="C41" t="s">
        <v>505</v>
      </c>
      <c r="D41">
        <v>156</v>
      </c>
      <c r="E41" t="s">
        <v>169</v>
      </c>
      <c r="F41" t="s">
        <v>173</v>
      </c>
      <c r="G41" t="s">
        <v>182</v>
      </c>
      <c r="H41">
        <v>10.77189984940499</v>
      </c>
      <c r="I41">
        <v>5.6045164820312818</v>
      </c>
      <c r="J41">
        <v>2.772898956520685</v>
      </c>
      <c r="K41">
        <v>0.93896722830518065</v>
      </c>
      <c r="L41">
        <v>0.82254382052237229</v>
      </c>
      <c r="M41">
        <v>1.7162005788667289</v>
      </c>
      <c r="N41">
        <v>0.87649041038806508</v>
      </c>
      <c r="O41">
        <v>0.27641602825874262</v>
      </c>
      <c r="P41">
        <v>0</v>
      </c>
      <c r="Q41">
        <v>0</v>
      </c>
      <c r="R41">
        <v>12.11470972854975</v>
      </c>
      <c r="S41">
        <v>15.175274833188951</v>
      </c>
      <c r="T41">
        <v>10.77287074494213</v>
      </c>
      <c r="U41">
        <v>9.3482070894571123</v>
      </c>
      <c r="V41">
        <v>9.8573292299061013</v>
      </c>
      <c r="W41" t="s">
        <v>182</v>
      </c>
      <c r="X41" t="s">
        <v>182</v>
      </c>
      <c r="Y41" t="s">
        <v>182</v>
      </c>
      <c r="Z41" t="s">
        <v>182</v>
      </c>
      <c r="AA41" t="s">
        <v>182</v>
      </c>
      <c r="AB41" t="s">
        <v>182</v>
      </c>
      <c r="AC41" t="s">
        <v>182</v>
      </c>
      <c r="AD41" t="s">
        <v>182</v>
      </c>
      <c r="AE41" t="s">
        <v>182</v>
      </c>
      <c r="AF41"/>
      <c r="AG41"/>
      <c r="AH41"/>
      <c r="AI41"/>
      <c r="AJ41"/>
      <c r="AK41"/>
      <c r="AL41"/>
      <c r="AM41"/>
      <c r="AN41"/>
      <c r="AO41">
        <v>35272.864334106453</v>
      </c>
      <c r="AP41">
        <v>18342.324981689449</v>
      </c>
      <c r="AQ41">
        <v>9081.0904159545898</v>
      </c>
      <c r="AR41">
        <v>3162.3564758300781</v>
      </c>
      <c r="AS41">
        <v>2723.86376953125</v>
      </c>
      <c r="AT41">
        <v>3680.7109375</v>
      </c>
      <c r="AU41">
        <v>1928.8448867797849</v>
      </c>
      <c r="AV41">
        <v>622.43194580078125</v>
      </c>
      <c r="AW41">
        <v>0</v>
      </c>
      <c r="AX41">
        <v>0</v>
      </c>
      <c r="AY41">
        <v>13033.7195892334</v>
      </c>
      <c r="AZ41">
        <v>16173.040405273439</v>
      </c>
      <c r="BA41">
        <v>11836.786285400391</v>
      </c>
      <c r="BB41">
        <v>10393.66340637207</v>
      </c>
      <c r="BC41">
        <v>10913.302520751949</v>
      </c>
      <c r="BD41"/>
      <c r="BE41"/>
      <c r="BF41"/>
      <c r="BG41"/>
      <c r="BH41"/>
      <c r="BI41"/>
      <c r="BJ41"/>
      <c r="BK41"/>
      <c r="BL41"/>
    </row>
    <row r="42">
      <c r="A42" t="s">
        <v>502</v>
      </c>
      <c r="B42">
        <v>2003</v>
      </c>
      <c r="C42" t="s">
        <v>505</v>
      </c>
      <c r="D42">
        <v>157</v>
      </c>
      <c r="E42" t="s">
        <v>169</v>
      </c>
      <c r="F42" t="s">
        <v>174</v>
      </c>
      <c r="G42" t="s">
        <v>182</v>
      </c>
      <c r="H42">
        <v>4.5954921239880253</v>
      </c>
      <c r="I42">
        <v>1.588483597310361</v>
      </c>
      <c r="J42">
        <v>0.11250877141696281</v>
      </c>
      <c r="K42">
        <v>0.037085824921145899</v>
      </c>
      <c r="L42">
        <v>0.037717421389081102</v>
      </c>
      <c r="M42">
        <v>0.63604665827790041</v>
      </c>
      <c r="N42">
        <v>0.16743266985102859</v>
      </c>
      <c r="O42">
        <v>0</v>
      </c>
      <c r="P42">
        <v>0.056368129436137997</v>
      </c>
      <c r="Q42">
        <v>0.056024981187932199</v>
      </c>
      <c r="R42">
        <v>8.2129184887345197</v>
      </c>
      <c r="S42">
        <v>4.1823086042821664</v>
      </c>
      <c r="T42">
        <v>3.3920829531378338</v>
      </c>
      <c r="U42">
        <v>1.6750432562828399</v>
      </c>
      <c r="V42">
        <v>0</v>
      </c>
      <c r="W42" t="s">
        <v>182</v>
      </c>
      <c r="X42" t="s">
        <v>182</v>
      </c>
      <c r="Y42" t="s">
        <v>182</v>
      </c>
      <c r="Z42" t="s">
        <v>182</v>
      </c>
      <c r="AA42" t="s">
        <v>182</v>
      </c>
      <c r="AB42" t="s">
        <v>182</v>
      </c>
      <c r="AC42" t="s">
        <v>182</v>
      </c>
      <c r="AD42" t="s">
        <v>182</v>
      </c>
      <c r="AE42" t="s">
        <v>182</v>
      </c>
      <c r="AF42"/>
      <c r="AG42"/>
      <c r="AH42"/>
      <c r="AI42"/>
      <c r="AJ42"/>
      <c r="AK42"/>
      <c r="AL42"/>
      <c r="AM42"/>
      <c r="AN42"/>
      <c r="AO42">
        <v>15048.05767822266</v>
      </c>
      <c r="AP42">
        <v>5198.7504119873047</v>
      </c>
      <c r="AQ42">
        <v>368.45999145507813</v>
      </c>
      <c r="AR42">
        <v>124.9016952514648</v>
      </c>
      <c r="AS42">
        <v>124.9016952514648</v>
      </c>
      <c r="AT42">
        <v>1364.1202087402339</v>
      </c>
      <c r="AU42">
        <v>368.45999145507813</v>
      </c>
      <c r="AV42">
        <v>0</v>
      </c>
      <c r="AW42">
        <v>124.9016952514648</v>
      </c>
      <c r="AX42">
        <v>124.9016952514648</v>
      </c>
      <c r="AY42">
        <v>8835.9423370361328</v>
      </c>
      <c r="AZ42">
        <v>4457.2929840087891</v>
      </c>
      <c r="BA42">
        <v>3727.080917358398</v>
      </c>
      <c r="BB42">
        <v>1862.371643066406</v>
      </c>
      <c r="BC42">
        <v>0</v>
      </c>
      <c r="BD42"/>
      <c r="BE42"/>
      <c r="BF42"/>
      <c r="BG42"/>
      <c r="BH42"/>
      <c r="BI42"/>
      <c r="BJ42"/>
      <c r="BK42"/>
      <c r="BL42"/>
    </row>
    <row r="43">
      <c r="A43" t="s">
        <v>502</v>
      </c>
      <c r="B43">
        <v>2003</v>
      </c>
      <c r="C43" t="s">
        <v>505</v>
      </c>
      <c r="D43">
        <v>158</v>
      </c>
      <c r="E43" t="s">
        <v>169</v>
      </c>
      <c r="F43" t="s">
        <v>175</v>
      </c>
      <c r="G43" t="s">
        <v>182</v>
      </c>
      <c r="H43">
        <v>2.2046902427505191</v>
      </c>
      <c r="I43">
        <v>3.9126901154674059</v>
      </c>
      <c r="J43">
        <v>0.68622049922189821</v>
      </c>
      <c r="K43">
        <v>0.52186914065988987</v>
      </c>
      <c r="L43">
        <v>0.083227800322782305</v>
      </c>
      <c r="M43">
        <v>0</v>
      </c>
      <c r="N43">
        <v>0</v>
      </c>
      <c r="O43">
        <v>0</v>
      </c>
      <c r="P43">
        <v>0</v>
      </c>
      <c r="Q43">
        <v>0</v>
      </c>
      <c r="R43">
        <v>1.8723339162738111</v>
      </c>
      <c r="S43">
        <v>2.8993970754441709</v>
      </c>
      <c r="T43">
        <v>5.828350134951954</v>
      </c>
      <c r="U43">
        <v>8.4392524331211369</v>
      </c>
      <c r="V43">
        <v>3.083497342517159</v>
      </c>
      <c r="W43" t="s">
        <v>182</v>
      </c>
      <c r="X43" t="s">
        <v>182</v>
      </c>
      <c r="Y43" t="s">
        <v>182</v>
      </c>
      <c r="Z43" t="s">
        <v>182</v>
      </c>
      <c r="AA43" t="s">
        <v>182</v>
      </c>
      <c r="AB43" t="s">
        <v>182</v>
      </c>
      <c r="AC43" t="s">
        <v>182</v>
      </c>
      <c r="AD43" t="s">
        <v>182</v>
      </c>
      <c r="AE43" t="s">
        <v>182</v>
      </c>
      <c r="AF43"/>
      <c r="AG43"/>
      <c r="AH43"/>
      <c r="AI43"/>
      <c r="AJ43"/>
      <c r="AK43"/>
      <c r="AL43"/>
      <c r="AM43"/>
      <c r="AN43"/>
      <c r="AO43">
        <v>7219.3151550292969</v>
      </c>
      <c r="AP43">
        <v>12805.35687255859</v>
      </c>
      <c r="AQ43">
        <v>2247.334106445313</v>
      </c>
      <c r="AR43">
        <v>1757.6079406738279</v>
      </c>
      <c r="AS43">
        <v>275.60986328125</v>
      </c>
      <c r="AT43">
        <v>0</v>
      </c>
      <c r="AU43">
        <v>0</v>
      </c>
      <c r="AV43">
        <v>0</v>
      </c>
      <c r="AW43">
        <v>0</v>
      </c>
      <c r="AX43">
        <v>0</v>
      </c>
      <c r="AY43">
        <v>2014.367309570313</v>
      </c>
      <c r="AZ43">
        <v>3090.03076171875</v>
      </c>
      <c r="BA43">
        <v>6403.9508666992188</v>
      </c>
      <c r="BB43">
        <v>9383.0558471679688</v>
      </c>
      <c r="BC43">
        <v>3413.8191528320308</v>
      </c>
      <c r="BD43"/>
      <c r="BE43"/>
      <c r="BF43"/>
      <c r="BG43"/>
      <c r="BH43"/>
      <c r="BI43"/>
      <c r="BJ43"/>
      <c r="BK43"/>
      <c r="BL43"/>
    </row>
    <row r="44">
      <c r="A44" t="s">
        <v>502</v>
      </c>
      <c r="B44">
        <v>2003</v>
      </c>
      <c r="C44" t="s">
        <v>505</v>
      </c>
      <c r="D44">
        <v>159</v>
      </c>
      <c r="E44" t="s">
        <v>169</v>
      </c>
      <c r="F44" t="s">
        <v>176</v>
      </c>
      <c r="G44" t="s">
        <v>182</v>
      </c>
      <c r="H44">
        <v>30.456155626352391</v>
      </c>
      <c r="I44">
        <v>4.2766652600108603</v>
      </c>
      <c r="J44">
        <v>0.3674298489065303</v>
      </c>
      <c r="K44">
        <v>0</v>
      </c>
      <c r="L44">
        <v>0.11712251844401469</v>
      </c>
      <c r="M44">
        <v>0.99536816325058664</v>
      </c>
      <c r="N44">
        <v>0</v>
      </c>
      <c r="O44">
        <v>0</v>
      </c>
      <c r="P44">
        <v>0</v>
      </c>
      <c r="Q44">
        <v>0.1739723091040567</v>
      </c>
      <c r="R44">
        <v>48.258055099495849</v>
      </c>
      <c r="S44">
        <v>32.101728228464722</v>
      </c>
      <c r="T44">
        <v>19.499280975600019</v>
      </c>
      <c r="U44">
        <v>3.6291488722109229</v>
      </c>
      <c r="V44">
        <v>1.0868796501819831</v>
      </c>
      <c r="W44" t="s">
        <v>182</v>
      </c>
      <c r="X44" t="s">
        <v>182</v>
      </c>
      <c r="Y44" t="s">
        <v>182</v>
      </c>
      <c r="Z44" t="s">
        <v>182</v>
      </c>
      <c r="AA44" t="s">
        <v>182</v>
      </c>
      <c r="AB44" t="s">
        <v>182</v>
      </c>
      <c r="AC44" t="s">
        <v>182</v>
      </c>
      <c r="AD44" t="s">
        <v>182</v>
      </c>
      <c r="AE44" t="s">
        <v>182</v>
      </c>
      <c r="AF44"/>
      <c r="AG44"/>
      <c r="AH44"/>
      <c r="AI44"/>
      <c r="AJ44"/>
      <c r="AK44"/>
      <c r="AL44"/>
      <c r="AM44"/>
      <c r="AN44"/>
      <c r="AO44">
        <v>99729.468391418457</v>
      </c>
      <c r="AP44">
        <v>13996.56585693359</v>
      </c>
      <c r="AQ44">
        <v>1203.312393188477</v>
      </c>
      <c r="AR44">
        <v>0</v>
      </c>
      <c r="AS44">
        <v>387.85263061523438</v>
      </c>
      <c r="AT44">
        <v>2134.7519226074219</v>
      </c>
      <c r="AU44">
        <v>0</v>
      </c>
      <c r="AV44">
        <v>0</v>
      </c>
      <c r="AW44">
        <v>0</v>
      </c>
      <c r="AX44">
        <v>387.85263061523438</v>
      </c>
      <c r="AY44">
        <v>51918.86328125</v>
      </c>
      <c r="AZ44">
        <v>34212.39835357666</v>
      </c>
      <c r="BA44">
        <v>21425.00611877441</v>
      </c>
      <c r="BB44">
        <v>4035.0145721435551</v>
      </c>
      <c r="BC44">
        <v>1203.312393188477</v>
      </c>
      <c r="BD44"/>
      <c r="BE44"/>
      <c r="BF44"/>
      <c r="BG44"/>
      <c r="BH44"/>
      <c r="BI44"/>
      <c r="BJ44"/>
      <c r="BK44"/>
      <c r="BL44"/>
    </row>
    <row r="45">
      <c r="A45" t="s">
        <v>502</v>
      </c>
      <c r="B45">
        <v>2003</v>
      </c>
      <c r="C45" t="s">
        <v>505</v>
      </c>
      <c r="D45">
        <v>160</v>
      </c>
      <c r="E45" t="s">
        <v>169</v>
      </c>
      <c r="F45" t="s">
        <v>46</v>
      </c>
      <c r="G45" t="s">
        <v>182</v>
      </c>
      <c r="H45">
        <v>3.354189002649421</v>
      </c>
      <c r="I45">
        <v>1.5224818870706329</v>
      </c>
      <c r="J45">
        <v>0.96057166008623307</v>
      </c>
      <c r="K45">
        <v>0.18780061404171031</v>
      </c>
      <c r="L45">
        <v>0.063666334289330606</v>
      </c>
      <c r="M45">
        <v>2.0190298822993791</v>
      </c>
      <c r="N45">
        <v>0.29621908196507613</v>
      </c>
      <c r="O45">
        <v>0</v>
      </c>
      <c r="P45">
        <v>0</v>
      </c>
      <c r="Q45">
        <v>0</v>
      </c>
      <c r="R45">
        <v>3.2092783892446941</v>
      </c>
      <c r="S45">
        <v>2.9127117810000049</v>
      </c>
      <c r="T45">
        <v>2.47136496320674</v>
      </c>
      <c r="U45">
        <v>1.998356853966295</v>
      </c>
      <c r="V45">
        <v>3.1423528373596552</v>
      </c>
      <c r="W45" t="s">
        <v>182</v>
      </c>
      <c r="X45" t="s">
        <v>182</v>
      </c>
      <c r="Y45" t="s">
        <v>182</v>
      </c>
      <c r="Z45" t="s">
        <v>182</v>
      </c>
      <c r="AA45" t="s">
        <v>182</v>
      </c>
      <c r="AB45" t="s">
        <v>182</v>
      </c>
      <c r="AC45" t="s">
        <v>182</v>
      </c>
      <c r="AD45" t="s">
        <v>182</v>
      </c>
      <c r="AE45" t="s">
        <v>182</v>
      </c>
      <c r="AF45"/>
      <c r="AG45"/>
      <c r="AH45"/>
      <c r="AI45"/>
      <c r="AJ45"/>
      <c r="AK45"/>
      <c r="AL45"/>
      <c r="AM45"/>
      <c r="AN45"/>
      <c r="AO45">
        <v>10983.378540039061</v>
      </c>
      <c r="AP45">
        <v>4982.7416229248047</v>
      </c>
      <c r="AQ45">
        <v>3145.818954467773</v>
      </c>
      <c r="AR45">
        <v>632.49543762207031</v>
      </c>
      <c r="AS45">
        <v>210.83183288574219</v>
      </c>
      <c r="AT45">
        <v>4330.1846313476563</v>
      </c>
      <c r="AU45">
        <v>651.87326049804688</v>
      </c>
      <c r="AV45">
        <v>0</v>
      </c>
      <c r="AW45">
        <v>0</v>
      </c>
      <c r="AX45">
        <v>0</v>
      </c>
      <c r="AY45">
        <v>3452.731063842773</v>
      </c>
      <c r="AZ45">
        <v>3104.2209014892578</v>
      </c>
      <c r="BA45">
        <v>2715.433944702148</v>
      </c>
      <c r="BB45">
        <v>2221.8430023193359</v>
      </c>
      <c r="BC45">
        <v>3478.9795837402339</v>
      </c>
      <c r="BD45"/>
      <c r="BE45"/>
      <c r="BF45"/>
      <c r="BG45"/>
      <c r="BH45"/>
      <c r="BI45"/>
      <c r="BJ45"/>
      <c r="BK45"/>
      <c r="BL45"/>
    </row>
    <row r="46">
      <c r="A46" t="s">
        <v>502</v>
      </c>
      <c r="B46">
        <v>2012</v>
      </c>
      <c r="C46" t="s">
        <v>506</v>
      </c>
      <c r="D46">
        <v>16</v>
      </c>
      <c r="E46" t="s">
        <v>13</v>
      </c>
      <c r="F46" t="s">
        <v>14</v>
      </c>
      <c r="G46" t="s">
        <v>512</v>
      </c>
      <c r="H46">
        <v>91.083783921015666</v>
      </c>
      <c r="I46">
        <v>97.063827812507782</v>
      </c>
      <c r="J46">
        <v>99.306469391346397</v>
      </c>
      <c r="K46">
        <v>99.792201044131261</v>
      </c>
      <c r="L46">
        <v>100</v>
      </c>
      <c r="M46">
        <v>99.709953747284601</v>
      </c>
      <c r="N46">
        <v>100</v>
      </c>
      <c r="O46">
        <v>99.989369766184112</v>
      </c>
      <c r="P46">
        <v>100</v>
      </c>
      <c r="Q46">
        <v>100</v>
      </c>
      <c r="R46">
        <v>84.069086354651745</v>
      </c>
      <c r="S46">
        <v>91.222572467565854</v>
      </c>
      <c r="T46">
        <v>93.320727469941005</v>
      </c>
      <c r="U46">
        <v>96.348280775028869</v>
      </c>
      <c r="V46">
        <v>98.039214174585709</v>
      </c>
      <c r="W46" t="s">
        <v>249</v>
      </c>
      <c r="X46" t="s">
        <v>250</v>
      </c>
      <c r="Y46" t="s">
        <v>251</v>
      </c>
      <c r="Z46" t="s">
        <v>252</v>
      </c>
      <c r="AA46" t="s">
        <v>253</v>
      </c>
      <c r="AB46" t="s">
        <v>254</v>
      </c>
      <c r="AC46" t="s">
        <v>255</v>
      </c>
      <c r="AD46" t="s">
        <v>256</v>
      </c>
      <c r="AE46" t="s">
        <v>257</v>
      </c>
      <c r="AF46">
        <v>100</v>
      </c>
      <c r="AG46">
        <v>100</v>
      </c>
      <c r="AH46">
        <v>96.470130830894192</v>
      </c>
      <c r="AI46">
        <v>97.456503819679057</v>
      </c>
      <c r="AJ46">
        <v>96.722394057411464</v>
      </c>
      <c r="AK46">
        <v>85.724655553748178</v>
      </c>
      <c r="AL46">
        <v>92.980130768853485</v>
      </c>
      <c r="AM46">
        <v>100</v>
      </c>
      <c r="AN46">
        <v>99.973572953410979</v>
      </c>
      <c r="AO46"/>
      <c r="AP46"/>
      <c r="AQ46"/>
      <c r="AR46"/>
      <c r="AS46"/>
      <c r="AT46"/>
      <c r="AU46"/>
      <c r="AV46"/>
      <c r="AW46"/>
      <c r="AX46"/>
      <c r="AY46"/>
      <c r="AZ46"/>
      <c r="BA46"/>
      <c r="BB46"/>
      <c r="BC46"/>
      <c r="BD46"/>
      <c r="BE46"/>
      <c r="BF46"/>
      <c r="BG46"/>
      <c r="BH46"/>
      <c r="BI46"/>
      <c r="BJ46"/>
      <c r="BK46"/>
      <c r="BL46"/>
    </row>
    <row r="47">
      <c r="A47" t="s">
        <v>502</v>
      </c>
      <c r="B47">
        <v>2012</v>
      </c>
      <c r="C47" t="s">
        <v>506</v>
      </c>
      <c r="D47">
        <v>17</v>
      </c>
      <c r="E47" t="s">
        <v>13</v>
      </c>
      <c r="F47" t="s">
        <v>51</v>
      </c>
      <c r="G47" t="s">
        <v>182</v>
      </c>
      <c r="H47">
        <v>8.9162160789842204</v>
      </c>
      <c r="I47">
        <v>2.9361721874922209</v>
      </c>
      <c r="J47">
        <v>0.69353060865357841</v>
      </c>
      <c r="K47">
        <v>0.20779895586875269</v>
      </c>
      <c r="L47">
        <v>0</v>
      </c>
      <c r="M47">
        <v>0.29004625271539508</v>
      </c>
      <c r="N47">
        <v>0</v>
      </c>
      <c r="O47">
        <v>0.010630233815892899</v>
      </c>
      <c r="P47">
        <v>0</v>
      </c>
      <c r="Q47">
        <v>0</v>
      </c>
      <c r="R47">
        <v>15.93091364534831</v>
      </c>
      <c r="S47">
        <v>8.7774275324342046</v>
      </c>
      <c r="T47">
        <v>6.6792725300589604</v>
      </c>
      <c r="U47">
        <v>3.6517192249711479</v>
      </c>
      <c r="V47">
        <v>1.9607858254142709</v>
      </c>
      <c r="W47" t="s">
        <v>249</v>
      </c>
      <c r="X47" t="s">
        <v>250</v>
      </c>
      <c r="Y47" t="s">
        <v>251</v>
      </c>
      <c r="Z47" t="s">
        <v>252</v>
      </c>
      <c r="AA47" t="s">
        <v>253</v>
      </c>
      <c r="AB47" t="s">
        <v>254</v>
      </c>
      <c r="AC47" t="s">
        <v>255</v>
      </c>
      <c r="AD47" t="s">
        <v>256</v>
      </c>
      <c r="AE47" t="s">
        <v>257</v>
      </c>
      <c r="AF47">
        <v>0</v>
      </c>
      <c r="AG47">
        <v>0</v>
      </c>
      <c r="AH47">
        <v>3.5298691691057642</v>
      </c>
      <c r="AI47">
        <v>2.5434961803209561</v>
      </c>
      <c r="AJ47">
        <v>3.2776059425885702</v>
      </c>
      <c r="AK47">
        <v>14.27534444625176</v>
      </c>
      <c r="AL47">
        <v>7.0198692311465178</v>
      </c>
      <c r="AM47">
        <v>0</v>
      </c>
      <c r="AN47">
        <v>0.026427046589011498</v>
      </c>
      <c r="AO47"/>
      <c r="AP47"/>
      <c r="AQ47"/>
      <c r="AR47"/>
      <c r="AS47"/>
      <c r="AT47"/>
      <c r="AU47"/>
      <c r="AV47"/>
      <c r="AW47"/>
      <c r="AX47"/>
      <c r="AY47"/>
      <c r="AZ47"/>
      <c r="BA47"/>
      <c r="BB47"/>
      <c r="BC47"/>
      <c r="BD47"/>
      <c r="BE47"/>
      <c r="BF47"/>
      <c r="BG47"/>
      <c r="BH47"/>
      <c r="BI47"/>
      <c r="BJ47"/>
      <c r="BK47"/>
      <c r="BL47"/>
    </row>
    <row r="48">
      <c r="A48" t="s">
        <v>502</v>
      </c>
      <c r="B48">
        <v>2012</v>
      </c>
      <c r="C48" t="s">
        <v>506</v>
      </c>
      <c r="D48">
        <v>18</v>
      </c>
      <c r="E48" t="s">
        <v>60</v>
      </c>
      <c r="F48" t="s">
        <v>15</v>
      </c>
      <c r="G48" t="s">
        <v>513</v>
      </c>
      <c r="H48">
        <v>82.157573096756138</v>
      </c>
      <c r="I48">
        <v>93.278338527819983</v>
      </c>
      <c r="J48">
        <v>98.313404697432929</v>
      </c>
      <c r="K48">
        <v>99.293240038910611</v>
      </c>
      <c r="L48">
        <v>99.400000000000006</v>
      </c>
      <c r="M48">
        <v>99.510533839790028</v>
      </c>
      <c r="N48">
        <v>99.599999999999994</v>
      </c>
      <c r="O48">
        <v>99.989369766184112</v>
      </c>
      <c r="P48">
        <v>99.5</v>
      </c>
      <c r="Q48">
        <v>99.400000000000006</v>
      </c>
      <c r="R48">
        <v>70.786170710616773</v>
      </c>
      <c r="S48">
        <v>81.096866923666042</v>
      </c>
      <c r="T48">
        <v>84.268616905356723</v>
      </c>
      <c r="U48">
        <v>90.181990805427006</v>
      </c>
      <c r="V48">
        <v>96.176469105268566</v>
      </c>
      <c r="W48" t="s">
        <v>249</v>
      </c>
      <c r="X48" t="s">
        <v>250</v>
      </c>
      <c r="Y48" t="s">
        <v>251</v>
      </c>
      <c r="Z48" t="s">
        <v>252</v>
      </c>
      <c r="AA48" t="s">
        <v>253</v>
      </c>
      <c r="AB48" t="s">
        <v>254</v>
      </c>
      <c r="AC48" t="s">
        <v>255</v>
      </c>
      <c r="AD48" t="s">
        <v>256</v>
      </c>
      <c r="AE48" t="s">
        <v>257</v>
      </c>
      <c r="AF48">
        <v>99.400000000000006</v>
      </c>
      <c r="AG48">
        <v>100</v>
      </c>
      <c r="AH48">
        <v>95.119548999261667</v>
      </c>
      <c r="AI48">
        <v>76.503355498448059</v>
      </c>
      <c r="AJ48">
        <v>95.94861490495218</v>
      </c>
      <c r="AK48">
        <v>77.323639309480853</v>
      </c>
      <c r="AL48">
        <v>79.590991938138572</v>
      </c>
      <c r="AM48">
        <v>99.900000000000006</v>
      </c>
      <c r="AN48">
        <v>97.174312910715472</v>
      </c>
      <c r="AO48"/>
      <c r="AP48"/>
      <c r="AQ48"/>
      <c r="AR48"/>
      <c r="AS48"/>
      <c r="AT48"/>
      <c r="AU48"/>
      <c r="AV48"/>
      <c r="AW48"/>
      <c r="AX48"/>
      <c r="AY48"/>
      <c r="AZ48"/>
      <c r="BA48"/>
      <c r="BB48"/>
      <c r="BC48"/>
      <c r="BD48"/>
      <c r="BE48"/>
      <c r="BF48"/>
      <c r="BG48"/>
      <c r="BH48"/>
      <c r="BI48"/>
      <c r="BJ48"/>
      <c r="BK48"/>
      <c r="BL48"/>
    </row>
    <row r="49">
      <c r="A49" t="s">
        <v>502</v>
      </c>
      <c r="B49">
        <v>2012</v>
      </c>
      <c r="C49" t="s">
        <v>506</v>
      </c>
      <c r="D49">
        <v>19</v>
      </c>
      <c r="E49" t="s">
        <v>60</v>
      </c>
      <c r="F49" t="s">
        <v>16</v>
      </c>
      <c r="G49" t="s">
        <v>514</v>
      </c>
      <c r="H49">
        <v>8.9262108242595346</v>
      </c>
      <c r="I49">
        <v>3.7854892846878032</v>
      </c>
      <c r="J49">
        <v>0.99306469391346397</v>
      </c>
      <c r="K49">
        <v>0.49896100522065628</v>
      </c>
      <c r="L49">
        <v>0.59999999999999998</v>
      </c>
      <c r="M49">
        <v>0.1994199074945692</v>
      </c>
      <c r="N49">
        <v>0.40000000000000002</v>
      </c>
      <c r="O49">
        <v>0</v>
      </c>
      <c r="P49">
        <v>0.5</v>
      </c>
      <c r="Q49">
        <v>0.59999999999999998</v>
      </c>
      <c r="R49">
        <v>13.282915644034979</v>
      </c>
      <c r="S49">
        <v>10.12570554389981</v>
      </c>
      <c r="T49">
        <v>9.052110564584277</v>
      </c>
      <c r="U49">
        <v>6.1662899696018476</v>
      </c>
      <c r="V49">
        <v>1.8627450693171279</v>
      </c>
      <c r="W49" t="s">
        <v>249</v>
      </c>
      <c r="X49" t="s">
        <v>250</v>
      </c>
      <c r="Y49" t="s">
        <v>251</v>
      </c>
      <c r="Z49" t="s">
        <v>252</v>
      </c>
      <c r="AA49" t="s">
        <v>253</v>
      </c>
      <c r="AB49" t="s">
        <v>254</v>
      </c>
      <c r="AC49" t="s">
        <v>255</v>
      </c>
      <c r="AD49" t="s">
        <v>256</v>
      </c>
      <c r="AE49" t="s">
        <v>257</v>
      </c>
      <c r="AF49">
        <v>0.59999999999999998</v>
      </c>
      <c r="AG49">
        <v>0</v>
      </c>
      <c r="AH49">
        <v>1.3505818316325191</v>
      </c>
      <c r="AI49">
        <v>20.953148321231001</v>
      </c>
      <c r="AJ49">
        <v>0.77377915245929174</v>
      </c>
      <c r="AK49">
        <v>8.4010162442673213</v>
      </c>
      <c r="AL49">
        <v>13.3891388307149</v>
      </c>
      <c r="AM49">
        <v>0.10000000000000001</v>
      </c>
      <c r="AN49">
        <v>2.799260042695507</v>
      </c>
      <c r="AO49"/>
      <c r="AP49"/>
      <c r="AQ49"/>
      <c r="AR49"/>
      <c r="AS49"/>
      <c r="AT49"/>
      <c r="AU49"/>
      <c r="AV49"/>
      <c r="AW49"/>
      <c r="AX49"/>
      <c r="AY49"/>
      <c r="AZ49"/>
      <c r="BA49"/>
      <c r="BB49"/>
      <c r="BC49"/>
      <c r="BD49"/>
      <c r="BE49"/>
      <c r="BF49"/>
      <c r="BG49"/>
      <c r="BH49"/>
      <c r="BI49"/>
      <c r="BJ49"/>
      <c r="BK49"/>
      <c r="BL49"/>
    </row>
    <row r="50">
      <c r="A50" t="s">
        <v>502</v>
      </c>
      <c r="B50">
        <v>2012</v>
      </c>
      <c r="C50" t="s">
        <v>506</v>
      </c>
      <c r="D50">
        <v>20</v>
      </c>
      <c r="E50" t="s">
        <v>60</v>
      </c>
      <c r="F50" t="s">
        <v>22</v>
      </c>
      <c r="G50" t="s">
        <v>515</v>
      </c>
      <c r="H50">
        <v>8.6991796601063971</v>
      </c>
      <c r="I50">
        <v>2.780673395732904</v>
      </c>
      <c r="J50">
        <v>0.62412717971010723</v>
      </c>
      <c r="K50">
        <v>0.20779895586873301</v>
      </c>
      <c r="L50">
        <v>-5.6621374255899999e-15</v>
      </c>
      <c r="M50">
        <v>0.15627648445407141</v>
      </c>
      <c r="N50">
        <v>5.6621374255899999e-15</v>
      </c>
      <c r="O50">
        <v>0.010630233815888301</v>
      </c>
      <c r="P50">
        <v>0</v>
      </c>
      <c r="Q50">
        <v>-5.6621374255899999e-15</v>
      </c>
      <c r="R50">
        <v>15.3727684057734</v>
      </c>
      <c r="S50">
        <v>8.6930374505448107</v>
      </c>
      <c r="T50">
        <v>6.6023984541278944</v>
      </c>
      <c r="U50">
        <v>3.5285156835870408</v>
      </c>
      <c r="V50">
        <v>1.7557709339430669</v>
      </c>
      <c r="W50" t="s">
        <v>249</v>
      </c>
      <c r="X50" t="s">
        <v>250</v>
      </c>
      <c r="Y50" t="s">
        <v>251</v>
      </c>
      <c r="Z50" t="s">
        <v>252</v>
      </c>
      <c r="AA50" t="s">
        <v>253</v>
      </c>
      <c r="AB50" t="s">
        <v>254</v>
      </c>
      <c r="AC50" t="s">
        <v>255</v>
      </c>
      <c r="AD50" t="s">
        <v>256</v>
      </c>
      <c r="AE50" t="s">
        <v>257</v>
      </c>
      <c r="AF50">
        <v>-5.6621374255899999e-15</v>
      </c>
      <c r="AG50">
        <v>0</v>
      </c>
      <c r="AH50">
        <v>3.3402589393514308</v>
      </c>
      <c r="AI50">
        <v>2.5434961803209428</v>
      </c>
      <c r="AJ50">
        <v>2.8664780053334828</v>
      </c>
      <c r="AK50">
        <v>14.19645353396584</v>
      </c>
      <c r="AL50">
        <v>6.6839167641518538</v>
      </c>
      <c r="AM50">
        <v>-5.6898930012000003e-15</v>
      </c>
      <c r="AN50">
        <v>0.026427046589021098</v>
      </c>
      <c r="AO50"/>
      <c r="AP50"/>
      <c r="AQ50"/>
      <c r="AR50"/>
      <c r="AS50"/>
      <c r="AT50"/>
      <c r="AU50"/>
      <c r="AV50"/>
      <c r="AW50"/>
      <c r="AX50"/>
      <c r="AY50"/>
      <c r="AZ50"/>
      <c r="BA50"/>
      <c r="BB50"/>
      <c r="BC50"/>
      <c r="BD50"/>
      <c r="BE50"/>
      <c r="BF50"/>
      <c r="BG50"/>
      <c r="BH50"/>
      <c r="BI50"/>
      <c r="BJ50"/>
      <c r="BK50"/>
      <c r="BL50"/>
    </row>
    <row r="51">
      <c r="A51" t="s">
        <v>502</v>
      </c>
      <c r="B51">
        <v>2012</v>
      </c>
      <c r="C51" t="s">
        <v>506</v>
      </c>
      <c r="D51">
        <v>21</v>
      </c>
      <c r="E51" t="s">
        <v>60</v>
      </c>
      <c r="F51" t="s">
        <v>17</v>
      </c>
      <c r="G51" t="s">
        <v>516</v>
      </c>
      <c r="H51">
        <v>0.21703641887792971</v>
      </c>
      <c r="I51">
        <v>0.15549879175931</v>
      </c>
      <c r="J51">
        <v>0.069403428943499407</v>
      </c>
      <c r="K51">
        <v>0</v>
      </c>
      <c r="L51">
        <v>0</v>
      </c>
      <c r="M51">
        <v>0.13376976826133111</v>
      </c>
      <c r="N51">
        <v>0</v>
      </c>
      <c r="O51">
        <v>0</v>
      </c>
      <c r="P51">
        <v>0</v>
      </c>
      <c r="Q51">
        <v>0</v>
      </c>
      <c r="R51">
        <v>0.55814523957485429</v>
      </c>
      <c r="S51">
        <v>0.084390081889337706</v>
      </c>
      <c r="T51">
        <v>0.0768740759311069</v>
      </c>
      <c r="U51">
        <v>0.1232035413841043</v>
      </c>
      <c r="V51">
        <v>0.20501489147123839</v>
      </c>
      <c r="W51" t="s">
        <v>249</v>
      </c>
      <c r="X51" t="s">
        <v>250</v>
      </c>
      <c r="Y51" t="s">
        <v>251</v>
      </c>
      <c r="Z51" t="s">
        <v>252</v>
      </c>
      <c r="AA51" t="s">
        <v>253</v>
      </c>
      <c r="AB51" t="s">
        <v>254</v>
      </c>
      <c r="AC51" t="s">
        <v>255</v>
      </c>
      <c r="AD51" t="s">
        <v>256</v>
      </c>
      <c r="AE51" t="s">
        <v>257</v>
      </c>
      <c r="AF51">
        <v>0</v>
      </c>
      <c r="AG51">
        <v>0</v>
      </c>
      <c r="AH51">
        <v>0.18961022975438299</v>
      </c>
      <c r="AI51">
        <v>0</v>
      </c>
      <c r="AJ51">
        <v>0.41112793725504548</v>
      </c>
      <c r="AK51">
        <v>0.078890912285987394</v>
      </c>
      <c r="AL51">
        <v>0.33595246699467007</v>
      </c>
      <c r="AM51">
        <v>0</v>
      </c>
      <c r="AN51">
        <v>0</v>
      </c>
      <c r="AO51"/>
      <c r="AP51"/>
      <c r="AQ51"/>
      <c r="AR51"/>
      <c r="AS51"/>
      <c r="AT51"/>
      <c r="AU51"/>
      <c r="AV51"/>
      <c r="AW51"/>
      <c r="AX51"/>
      <c r="AY51"/>
      <c r="AZ51"/>
      <c r="BA51"/>
      <c r="BB51"/>
      <c r="BC51"/>
      <c r="BD51"/>
      <c r="BE51"/>
      <c r="BF51"/>
      <c r="BG51"/>
      <c r="BH51"/>
      <c r="BI51"/>
      <c r="BJ51"/>
      <c r="BK51"/>
      <c r="BL51"/>
    </row>
    <row r="52">
      <c r="A52" t="s">
        <v>502</v>
      </c>
      <c r="B52">
        <v>2012</v>
      </c>
      <c r="C52" t="s">
        <v>506</v>
      </c>
      <c r="D52">
        <v>22</v>
      </c>
      <c r="E52" t="s">
        <v>54</v>
      </c>
      <c r="F52" t="s">
        <v>49</v>
      </c>
      <c r="G52" t="s">
        <v>182</v>
      </c>
      <c r="H52">
        <v>9.8000000000000007</v>
      </c>
      <c r="I52">
        <v>3.8999999999999999</v>
      </c>
      <c r="J52">
        <v>1</v>
      </c>
      <c r="K52">
        <v>0.5</v>
      </c>
      <c r="L52">
        <v>0.59999999999999998</v>
      </c>
      <c r="M52">
        <v>0.20000000000000001</v>
      </c>
      <c r="N52">
        <v>0.40000000000000002</v>
      </c>
      <c r="O52">
        <v>0</v>
      </c>
      <c r="P52">
        <v>0.5</v>
      </c>
      <c r="Q52">
        <v>0.59999999999999998</v>
      </c>
      <c r="R52">
        <v>15.800000000000001</v>
      </c>
      <c r="S52">
        <v>11.1</v>
      </c>
      <c r="T52">
        <v>9.6999999999999993</v>
      </c>
      <c r="U52">
        <v>6.4000000000000004</v>
      </c>
      <c r="V52">
        <v>1.8999999999999999</v>
      </c>
      <c r="W52" t="s">
        <v>249</v>
      </c>
      <c r="X52" t="s">
        <v>250</v>
      </c>
      <c r="Y52" t="s">
        <v>251</v>
      </c>
      <c r="Z52" t="s">
        <v>252</v>
      </c>
      <c r="AA52" t="s">
        <v>253</v>
      </c>
      <c r="AB52" t="s">
        <v>254</v>
      </c>
      <c r="AC52" t="s">
        <v>255</v>
      </c>
      <c r="AD52" t="s">
        <v>256</v>
      </c>
      <c r="AE52" t="s">
        <v>257</v>
      </c>
      <c r="AF52">
        <v>0.59999999999999998</v>
      </c>
      <c r="AG52">
        <v>0</v>
      </c>
      <c r="AH52">
        <v>1.3999999999999999</v>
      </c>
      <c r="AI52">
        <v>21.5</v>
      </c>
      <c r="AJ52">
        <v>0.80000000000000004</v>
      </c>
      <c r="AK52">
        <v>9.8000000000000007</v>
      </c>
      <c r="AL52">
        <v>14.4</v>
      </c>
      <c r="AM52">
        <v>0.10000000000000001</v>
      </c>
      <c r="AN52">
        <v>2.7999999999999998</v>
      </c>
      <c r="AO52"/>
      <c r="AP52"/>
      <c r="AQ52"/>
      <c r="AR52"/>
      <c r="AS52"/>
      <c r="AT52"/>
      <c r="AU52"/>
      <c r="AV52"/>
      <c r="AW52"/>
      <c r="AX52"/>
      <c r="AY52"/>
      <c r="AZ52"/>
      <c r="BA52"/>
      <c r="BB52"/>
      <c r="BC52"/>
      <c r="BD52"/>
      <c r="BE52"/>
      <c r="BF52"/>
      <c r="BG52"/>
      <c r="BH52"/>
      <c r="BI52"/>
      <c r="BJ52"/>
      <c r="BK52"/>
      <c r="BL52"/>
    </row>
    <row r="53">
      <c r="A53" t="s">
        <v>502</v>
      </c>
      <c r="B53">
        <v>2012</v>
      </c>
      <c r="C53" t="s">
        <v>506</v>
      </c>
      <c r="D53">
        <v>23</v>
      </c>
      <c r="E53" t="s">
        <v>54</v>
      </c>
      <c r="F53" t="s">
        <v>48</v>
      </c>
      <c r="G53" t="s">
        <v>182</v>
      </c>
      <c r="H53">
        <v>90.200000000000003</v>
      </c>
      <c r="I53">
        <v>96.099999999999994</v>
      </c>
      <c r="J53">
        <v>99</v>
      </c>
      <c r="K53">
        <v>99.5</v>
      </c>
      <c r="L53">
        <v>99.400000000000006</v>
      </c>
      <c r="M53">
        <v>99.799999999999997</v>
      </c>
      <c r="N53">
        <v>99.599999999999994</v>
      </c>
      <c r="O53">
        <v>100</v>
      </c>
      <c r="P53">
        <v>99.5</v>
      </c>
      <c r="Q53">
        <v>99.400000000000006</v>
      </c>
      <c r="R53">
        <v>84.200000000000003</v>
      </c>
      <c r="S53">
        <v>88.900000000000006</v>
      </c>
      <c r="T53">
        <v>90.299999999999997</v>
      </c>
      <c r="U53">
        <v>93.599999999999994</v>
      </c>
      <c r="V53">
        <v>98.099999999999994</v>
      </c>
      <c r="W53" t="s">
        <v>249</v>
      </c>
      <c r="X53" t="s">
        <v>250</v>
      </c>
      <c r="Y53" t="s">
        <v>251</v>
      </c>
      <c r="Z53" t="s">
        <v>252</v>
      </c>
      <c r="AA53" t="s">
        <v>253</v>
      </c>
      <c r="AB53" t="s">
        <v>254</v>
      </c>
      <c r="AC53" t="s">
        <v>255</v>
      </c>
      <c r="AD53" t="s">
        <v>256</v>
      </c>
      <c r="AE53" t="s">
        <v>257</v>
      </c>
      <c r="AF53">
        <v>99.400000000000006</v>
      </c>
      <c r="AG53">
        <v>100</v>
      </c>
      <c r="AH53">
        <v>98.599999999999994</v>
      </c>
      <c r="AI53">
        <v>78.5</v>
      </c>
      <c r="AJ53">
        <v>99.200000000000003</v>
      </c>
      <c r="AK53">
        <v>90.200000000000003</v>
      </c>
      <c r="AL53">
        <v>85.599999999999994</v>
      </c>
      <c r="AM53">
        <v>99.900000000000006</v>
      </c>
      <c r="AN53">
        <v>97.200000000000003</v>
      </c>
      <c r="AO53"/>
      <c r="AP53"/>
      <c r="AQ53"/>
      <c r="AR53"/>
      <c r="AS53"/>
      <c r="AT53"/>
      <c r="AU53"/>
      <c r="AV53"/>
      <c r="AW53"/>
      <c r="AX53"/>
      <c r="AY53"/>
      <c r="AZ53"/>
      <c r="BA53"/>
      <c r="BB53"/>
      <c r="BC53"/>
      <c r="BD53"/>
      <c r="BE53"/>
      <c r="BF53"/>
      <c r="BG53"/>
      <c r="BH53"/>
      <c r="BI53"/>
      <c r="BJ53"/>
      <c r="BK53"/>
      <c r="BL53"/>
    </row>
    <row r="54">
      <c r="A54" t="s">
        <v>502</v>
      </c>
      <c r="B54">
        <v>2012</v>
      </c>
      <c r="C54" t="s">
        <v>506</v>
      </c>
      <c r="D54">
        <v>24</v>
      </c>
      <c r="E54" t="s">
        <v>47</v>
      </c>
      <c r="F54" t="s">
        <v>258</v>
      </c>
      <c r="G54" t="s">
        <v>182</v>
      </c>
      <c r="H54">
        <v>34.474945175285718</v>
      </c>
      <c r="I54">
        <v>49.301680746024068</v>
      </c>
      <c r="J54">
        <v>65.67528320215807</v>
      </c>
      <c r="K54">
        <v>85.472572716321011</v>
      </c>
      <c r="L54">
        <v>100</v>
      </c>
      <c r="M54">
        <v>81.462518205082105</v>
      </c>
      <c r="N54">
        <v>100</v>
      </c>
      <c r="O54">
        <v>100</v>
      </c>
      <c r="P54">
        <v>100</v>
      </c>
      <c r="Q54">
        <v>100</v>
      </c>
      <c r="R54">
        <v>28.870918431815021</v>
      </c>
      <c r="S54">
        <v>35.972648195720417</v>
      </c>
      <c r="T54">
        <v>43.822355730846994</v>
      </c>
      <c r="U54">
        <v>56.697026966137273</v>
      </c>
      <c r="V54">
        <v>53.022283275310798</v>
      </c>
      <c r="W54" t="s">
        <v>249</v>
      </c>
      <c r="X54" t="s">
        <v>250</v>
      </c>
      <c r="Y54" t="s">
        <v>251</v>
      </c>
      <c r="Z54" t="s">
        <v>252</v>
      </c>
      <c r="AA54" t="s">
        <v>253</v>
      </c>
      <c r="AB54" t="s">
        <v>254</v>
      </c>
      <c r="AC54" t="s">
        <v>255</v>
      </c>
      <c r="AD54" t="s">
        <v>256</v>
      </c>
      <c r="AE54" t="s">
        <v>257</v>
      </c>
      <c r="AF54">
        <v>100</v>
      </c>
      <c r="AG54">
        <v>100</v>
      </c>
      <c r="AH54">
        <v>50.263452019798812</v>
      </c>
      <c r="AI54">
        <v>70.811099252934909</v>
      </c>
      <c r="AJ54">
        <v>52.343374510491458</v>
      </c>
      <c r="AK54">
        <v>35.92197073104419</v>
      </c>
      <c r="AL54">
        <v>29.899645064599571</v>
      </c>
      <c r="AM54">
        <v>100</v>
      </c>
      <c r="AN54">
        <v>100</v>
      </c>
      <c r="AO54"/>
      <c r="AP54"/>
      <c r="AQ54"/>
      <c r="AR54"/>
      <c r="AS54"/>
      <c r="AT54"/>
      <c r="AU54"/>
      <c r="AV54"/>
      <c r="AW54"/>
      <c r="AX54"/>
      <c r="AY54"/>
      <c r="AZ54"/>
      <c r="BA54"/>
      <c r="BB54"/>
      <c r="BC54"/>
      <c r="BD54"/>
      <c r="BE54"/>
      <c r="BF54"/>
      <c r="BG54"/>
      <c r="BH54"/>
      <c r="BI54"/>
      <c r="BJ54"/>
      <c r="BK54"/>
      <c r="BL54"/>
    </row>
    <row r="55">
      <c r="A55" t="s">
        <v>502</v>
      </c>
      <c r="B55">
        <v>2012</v>
      </c>
      <c r="C55" t="s">
        <v>506</v>
      </c>
      <c r="D55">
        <v>29</v>
      </c>
      <c r="E55" t="s">
        <v>57</v>
      </c>
      <c r="F55" t="s">
        <v>49</v>
      </c>
      <c r="G55" t="s">
        <v>517</v>
      </c>
      <c r="H55">
        <v>61.5</v>
      </c>
      <c r="I55">
        <v>81</v>
      </c>
      <c r="J55">
        <v>86.900000000000006</v>
      </c>
      <c r="K55">
        <v>86.099999999999994</v>
      </c>
      <c r="L55">
        <v>87.900000000000006</v>
      </c>
      <c r="M55">
        <v>89</v>
      </c>
      <c r="N55">
        <v>90</v>
      </c>
      <c r="O55">
        <v>87.299999999999997</v>
      </c>
      <c r="P55">
        <v>85.700000000000003</v>
      </c>
      <c r="Q55">
        <v>90.200000000000003</v>
      </c>
      <c r="R55">
        <v>45.600000000000001</v>
      </c>
      <c r="S55">
        <v>58.5</v>
      </c>
      <c r="T55">
        <v>69.900000000000006</v>
      </c>
      <c r="U55">
        <v>73.299999999999997</v>
      </c>
      <c r="V55">
        <v>80.599999999999994</v>
      </c>
      <c r="W55" t="s">
        <v>249</v>
      </c>
      <c r="X55" t="s">
        <v>250</v>
      </c>
      <c r="Y55" t="s">
        <v>251</v>
      </c>
      <c r="Z55" t="s">
        <v>252</v>
      </c>
      <c r="AA55" t="s">
        <v>253</v>
      </c>
      <c r="AB55" t="s">
        <v>254</v>
      </c>
      <c r="AC55" t="s">
        <v>255</v>
      </c>
      <c r="AD55" t="s">
        <v>256</v>
      </c>
      <c r="AE55" t="s">
        <v>257</v>
      </c>
      <c r="AF55">
        <v>74.299999999999997</v>
      </c>
      <c r="AG55">
        <v>98.799999999999997</v>
      </c>
      <c r="AH55">
        <v>52.399999999999999</v>
      </c>
      <c r="AI55">
        <v>79.099999999999994</v>
      </c>
      <c r="AJ55">
        <v>91.400000000000006</v>
      </c>
      <c r="AK55">
        <v>76.5</v>
      </c>
      <c r="AL55">
        <v>48</v>
      </c>
      <c r="AM55">
        <v>54.299999999999997</v>
      </c>
      <c r="AN55">
        <v>95.400000000000006</v>
      </c>
      <c r="AO55"/>
      <c r="AP55"/>
      <c r="AQ55"/>
      <c r="AR55"/>
      <c r="AS55"/>
      <c r="AT55"/>
      <c r="AU55"/>
      <c r="AV55"/>
      <c r="AW55"/>
      <c r="AX55"/>
      <c r="AY55"/>
      <c r="AZ55"/>
      <c r="BA55"/>
      <c r="BB55"/>
      <c r="BC55"/>
      <c r="BD55"/>
      <c r="BE55"/>
      <c r="BF55"/>
      <c r="BG55"/>
      <c r="BH55"/>
      <c r="BI55"/>
      <c r="BJ55"/>
      <c r="BK55"/>
      <c r="BL55"/>
    </row>
    <row r="56">
      <c r="A56" t="s">
        <v>502</v>
      </c>
      <c r="B56">
        <v>2012</v>
      </c>
      <c r="C56" t="s">
        <v>506</v>
      </c>
      <c r="D56">
        <v>30</v>
      </c>
      <c r="E56" t="s">
        <v>57</v>
      </c>
      <c r="F56" t="s">
        <v>48</v>
      </c>
      <c r="G56" t="s">
        <v>182</v>
      </c>
      <c r="H56">
        <v>38.5</v>
      </c>
      <c r="I56">
        <v>19</v>
      </c>
      <c r="J56">
        <v>13.1</v>
      </c>
      <c r="K56">
        <v>13.9</v>
      </c>
      <c r="L56">
        <v>12.1</v>
      </c>
      <c r="M56">
        <v>11</v>
      </c>
      <c r="N56">
        <v>10</v>
      </c>
      <c r="O56">
        <v>12.699999999999999</v>
      </c>
      <c r="P56">
        <v>14.300000000000001</v>
      </c>
      <c r="Q56">
        <v>9.8000000000000007</v>
      </c>
      <c r="R56">
        <v>54.399999999999999</v>
      </c>
      <c r="S56">
        <v>41.5</v>
      </c>
      <c r="T56">
        <v>30.100000000000001</v>
      </c>
      <c r="U56">
        <v>26.699999999999999</v>
      </c>
      <c r="V56">
        <v>19.399999999999999</v>
      </c>
      <c r="W56" t="s">
        <v>249</v>
      </c>
      <c r="X56" t="s">
        <v>250</v>
      </c>
      <c r="Y56" t="s">
        <v>251</v>
      </c>
      <c r="Z56" t="s">
        <v>252</v>
      </c>
      <c r="AA56" t="s">
        <v>253</v>
      </c>
      <c r="AB56" t="s">
        <v>254</v>
      </c>
      <c r="AC56" t="s">
        <v>255</v>
      </c>
      <c r="AD56" t="s">
        <v>256</v>
      </c>
      <c r="AE56" t="s">
        <v>257</v>
      </c>
      <c r="AF56">
        <v>25.699999999999999</v>
      </c>
      <c r="AG56">
        <v>1.2</v>
      </c>
      <c r="AH56">
        <v>47.600000000000001</v>
      </c>
      <c r="AI56">
        <v>20.899999999999999</v>
      </c>
      <c r="AJ56">
        <v>8.5999999999999996</v>
      </c>
      <c r="AK56">
        <v>23.5</v>
      </c>
      <c r="AL56">
        <v>52</v>
      </c>
      <c r="AM56">
        <v>45.700000000000003</v>
      </c>
      <c r="AN56">
        <v>4.5999999999999996</v>
      </c>
      <c r="AO56"/>
      <c r="AP56"/>
      <c r="AQ56"/>
      <c r="AR56"/>
      <c r="AS56"/>
      <c r="AT56"/>
      <c r="AU56"/>
      <c r="AV56"/>
      <c r="AW56"/>
      <c r="AX56"/>
      <c r="AY56"/>
      <c r="AZ56"/>
      <c r="BA56"/>
      <c r="BB56"/>
      <c r="BC56"/>
      <c r="BD56"/>
      <c r="BE56"/>
      <c r="BF56"/>
      <c r="BG56"/>
      <c r="BH56"/>
      <c r="BI56"/>
      <c r="BJ56"/>
      <c r="BK56"/>
      <c r="BL56"/>
    </row>
    <row r="57">
      <c r="A57" t="s">
        <v>502</v>
      </c>
      <c r="B57">
        <v>2012</v>
      </c>
      <c r="C57" t="s">
        <v>506</v>
      </c>
      <c r="D57">
        <v>31</v>
      </c>
      <c r="E57" t="s">
        <v>104</v>
      </c>
      <c r="F57" t="s">
        <v>49</v>
      </c>
      <c r="G57" t="s">
        <v>518</v>
      </c>
      <c r="H57">
        <v>52</v>
      </c>
      <c r="I57">
        <v>77.5</v>
      </c>
      <c r="J57">
        <v>86.299999999999997</v>
      </c>
      <c r="K57">
        <v>85.799999999999997</v>
      </c>
      <c r="L57">
        <v>87.900000000000006</v>
      </c>
      <c r="M57">
        <v>87</v>
      </c>
      <c r="N57">
        <v>89.799999999999997</v>
      </c>
      <c r="O57">
        <v>87.200000000000003</v>
      </c>
      <c r="P57">
        <v>85.599999999999994</v>
      </c>
      <c r="Q57">
        <v>90.200000000000003</v>
      </c>
      <c r="R57">
        <v>32.600000000000001</v>
      </c>
      <c r="S57">
        <v>50.100000000000001</v>
      </c>
      <c r="T57">
        <v>61.100000000000001</v>
      </c>
      <c r="U57">
        <v>68.799999999999997</v>
      </c>
      <c r="V57">
        <v>78.900000000000006</v>
      </c>
      <c r="W57" t="s">
        <v>249</v>
      </c>
      <c r="X57" t="s">
        <v>250</v>
      </c>
      <c r="Y57" t="s">
        <v>251</v>
      </c>
      <c r="Z57" t="s">
        <v>252</v>
      </c>
      <c r="AA57" t="s">
        <v>253</v>
      </c>
      <c r="AB57" t="s">
        <v>254</v>
      </c>
      <c r="AC57" t="s">
        <v>255</v>
      </c>
      <c r="AD57" t="s">
        <v>256</v>
      </c>
      <c r="AE57" t="s">
        <v>257</v>
      </c>
      <c r="AF57">
        <v>73.400000000000006</v>
      </c>
      <c r="AG57">
        <v>98.700000000000003</v>
      </c>
      <c r="AH57">
        <v>49.799999999999997</v>
      </c>
      <c r="AI57">
        <v>63.399999999999999</v>
      </c>
      <c r="AJ57">
        <v>89.099999999999994</v>
      </c>
      <c r="AK57">
        <v>68.099999999999994</v>
      </c>
      <c r="AL57">
        <v>42.899999999999999</v>
      </c>
      <c r="AM57">
        <v>53.600000000000001</v>
      </c>
      <c r="AN57">
        <v>93</v>
      </c>
      <c r="AO57"/>
      <c r="AP57"/>
      <c r="AQ57"/>
      <c r="AR57"/>
      <c r="AS57"/>
      <c r="AT57"/>
      <c r="AU57"/>
      <c r="AV57"/>
      <c r="AW57"/>
      <c r="AX57"/>
      <c r="AY57"/>
      <c r="AZ57"/>
      <c r="BA57"/>
      <c r="BB57"/>
      <c r="BC57"/>
      <c r="BD57"/>
      <c r="BE57"/>
      <c r="BF57"/>
      <c r="BG57"/>
      <c r="BH57"/>
      <c r="BI57"/>
      <c r="BJ57"/>
      <c r="BK57"/>
      <c r="BL57"/>
    </row>
    <row r="58">
      <c r="A58" t="s">
        <v>502</v>
      </c>
      <c r="B58">
        <v>2012</v>
      </c>
      <c r="C58" t="s">
        <v>506</v>
      </c>
      <c r="D58">
        <v>32</v>
      </c>
      <c r="E58" t="s">
        <v>104</v>
      </c>
      <c r="F58" t="s">
        <v>48</v>
      </c>
      <c r="G58" t="s">
        <v>182</v>
      </c>
      <c r="H58">
        <v>48</v>
      </c>
      <c r="I58">
        <v>22.5</v>
      </c>
      <c r="J58">
        <v>13.699999999999999</v>
      </c>
      <c r="K58">
        <v>14.199999999999999</v>
      </c>
      <c r="L58">
        <v>12.1</v>
      </c>
      <c r="M58">
        <v>13</v>
      </c>
      <c r="N58">
        <v>10.199999999999999</v>
      </c>
      <c r="O58">
        <v>12.800000000000001</v>
      </c>
      <c r="P58">
        <v>14.4</v>
      </c>
      <c r="Q58">
        <v>9.8000000000000007</v>
      </c>
      <c r="R58">
        <v>67.400000000000006</v>
      </c>
      <c r="S58">
        <v>49.899999999999999</v>
      </c>
      <c r="T58">
        <v>38.899999999999999</v>
      </c>
      <c r="U58">
        <v>31.199999999999999</v>
      </c>
      <c r="V58">
        <v>21.100000000000001</v>
      </c>
      <c r="W58" t="s">
        <v>249</v>
      </c>
      <c r="X58" t="s">
        <v>250</v>
      </c>
      <c r="Y58" t="s">
        <v>251</v>
      </c>
      <c r="Z58" t="s">
        <v>252</v>
      </c>
      <c r="AA58" t="s">
        <v>253</v>
      </c>
      <c r="AB58" t="s">
        <v>254</v>
      </c>
      <c r="AC58" t="s">
        <v>255</v>
      </c>
      <c r="AD58" t="s">
        <v>256</v>
      </c>
      <c r="AE58" t="s">
        <v>257</v>
      </c>
      <c r="AF58">
        <v>26.600000000000001</v>
      </c>
      <c r="AG58">
        <v>1.3</v>
      </c>
      <c r="AH58">
        <v>50.200000000000003</v>
      </c>
      <c r="AI58">
        <v>36.600000000000001</v>
      </c>
      <c r="AJ58">
        <v>10.9</v>
      </c>
      <c r="AK58">
        <v>31.899999999999999</v>
      </c>
      <c r="AL58">
        <v>57.100000000000001</v>
      </c>
      <c r="AM58">
        <v>46.399999999999999</v>
      </c>
      <c r="AN58">
        <v>7</v>
      </c>
      <c r="AO58"/>
      <c r="AP58"/>
      <c r="AQ58"/>
      <c r="AR58"/>
      <c r="AS58"/>
      <c r="AT58"/>
      <c r="AU58"/>
      <c r="AV58"/>
      <c r="AW58"/>
      <c r="AX58"/>
      <c r="AY58"/>
      <c r="AZ58"/>
      <c r="BA58"/>
      <c r="BB58"/>
      <c r="BC58"/>
      <c r="BD58"/>
      <c r="BE58"/>
      <c r="BF58"/>
      <c r="BG58"/>
      <c r="BH58"/>
      <c r="BI58"/>
      <c r="BJ58"/>
      <c r="BK58"/>
      <c r="BL58"/>
    </row>
    <row r="59">
      <c r="A59" t="s">
        <v>502</v>
      </c>
      <c r="B59">
        <v>2012</v>
      </c>
      <c r="C59" t="s">
        <v>506</v>
      </c>
      <c r="D59">
        <v>35</v>
      </c>
      <c r="E59" t="s">
        <v>55</v>
      </c>
      <c r="F59" t="s">
        <v>49</v>
      </c>
      <c r="G59" t="s">
        <v>182</v>
      </c>
      <c r="H59">
        <v>74.599999999999994</v>
      </c>
      <c r="I59">
        <v>89.700000000000003</v>
      </c>
      <c r="J59">
        <v>95.700000000000003</v>
      </c>
      <c r="K59">
        <v>96.599999999999994</v>
      </c>
      <c r="L59">
        <v>97.200000000000003</v>
      </c>
      <c r="M59">
        <v>95.200000000000003</v>
      </c>
      <c r="N59">
        <v>97.299999999999997</v>
      </c>
      <c r="O59">
        <v>97.799999999999997</v>
      </c>
      <c r="P59">
        <v>95.599999999999994</v>
      </c>
      <c r="Q59">
        <v>97.900000000000006</v>
      </c>
      <c r="R59">
        <v>62.100000000000001</v>
      </c>
      <c r="S59">
        <v>75.099999999999994</v>
      </c>
      <c r="T59">
        <v>76.900000000000006</v>
      </c>
      <c r="U59">
        <v>87.299999999999997</v>
      </c>
      <c r="V59">
        <v>93.900000000000006</v>
      </c>
      <c r="W59" t="s">
        <v>249</v>
      </c>
      <c r="X59" t="s">
        <v>250</v>
      </c>
      <c r="Y59" t="s">
        <v>251</v>
      </c>
      <c r="Z59" t="s">
        <v>252</v>
      </c>
      <c r="AA59" t="s">
        <v>253</v>
      </c>
      <c r="AB59" t="s">
        <v>254</v>
      </c>
      <c r="AC59" t="s">
        <v>255</v>
      </c>
      <c r="AD59" t="s">
        <v>256</v>
      </c>
      <c r="AE59" t="s">
        <v>257</v>
      </c>
      <c r="AF59">
        <v>92.700000000000003</v>
      </c>
      <c r="AG59">
        <v>99.5</v>
      </c>
      <c r="AH59">
        <v>93.200000000000003</v>
      </c>
      <c r="AI59">
        <v>68.099999999999994</v>
      </c>
      <c r="AJ59">
        <v>93.099999999999994</v>
      </c>
      <c r="AK59">
        <v>71.799999999999997</v>
      </c>
      <c r="AL59">
        <v>71.799999999999997</v>
      </c>
      <c r="AM59">
        <v>97.200000000000003</v>
      </c>
      <c r="AN59">
        <v>95.400000000000006</v>
      </c>
      <c r="AO59"/>
      <c r="AP59"/>
      <c r="AQ59"/>
      <c r="AR59"/>
      <c r="AS59"/>
      <c r="AT59"/>
      <c r="AU59"/>
      <c r="AV59"/>
      <c r="AW59"/>
      <c r="AX59"/>
      <c r="AY59"/>
      <c r="AZ59"/>
      <c r="BA59"/>
      <c r="BB59"/>
      <c r="BC59"/>
      <c r="BD59"/>
      <c r="BE59"/>
      <c r="BF59"/>
      <c r="BG59"/>
      <c r="BH59"/>
      <c r="BI59"/>
      <c r="BJ59"/>
      <c r="BK59"/>
      <c r="BL59"/>
    </row>
    <row r="60">
      <c r="A60" t="s">
        <v>502</v>
      </c>
      <c r="B60">
        <v>2012</v>
      </c>
      <c r="C60" t="s">
        <v>506</v>
      </c>
      <c r="D60">
        <v>36</v>
      </c>
      <c r="E60" t="s">
        <v>55</v>
      </c>
      <c r="F60" t="s">
        <v>48</v>
      </c>
      <c r="G60" t="s">
        <v>182</v>
      </c>
      <c r="H60">
        <v>25.399999999999999</v>
      </c>
      <c r="I60">
        <v>10.300000000000001</v>
      </c>
      <c r="J60">
        <v>4.2999999999999998</v>
      </c>
      <c r="K60">
        <v>3.3999999999999999</v>
      </c>
      <c r="L60">
        <v>2.7999999999999998</v>
      </c>
      <c r="M60">
        <v>4.7999999999999998</v>
      </c>
      <c r="N60">
        <v>2.7000000000000002</v>
      </c>
      <c r="O60">
        <v>2.2000000000000002</v>
      </c>
      <c r="P60">
        <v>4.4000000000000004</v>
      </c>
      <c r="Q60">
        <v>2.1000000000000001</v>
      </c>
      <c r="R60">
        <v>37.899999999999999</v>
      </c>
      <c r="S60">
        <v>24.899999999999999</v>
      </c>
      <c r="T60">
        <v>23.100000000000001</v>
      </c>
      <c r="U60">
        <v>12.699999999999999</v>
      </c>
      <c r="V60">
        <v>6.0999999999999996</v>
      </c>
      <c r="W60" t="s">
        <v>249</v>
      </c>
      <c r="X60" t="s">
        <v>250</v>
      </c>
      <c r="Y60" t="s">
        <v>251</v>
      </c>
      <c r="Z60" t="s">
        <v>252</v>
      </c>
      <c r="AA60" t="s">
        <v>253</v>
      </c>
      <c r="AB60" t="s">
        <v>254</v>
      </c>
      <c r="AC60" t="s">
        <v>255</v>
      </c>
      <c r="AD60" t="s">
        <v>256</v>
      </c>
      <c r="AE60" t="s">
        <v>257</v>
      </c>
      <c r="AF60">
        <v>7.2999999999999998</v>
      </c>
      <c r="AG60">
        <v>0.5</v>
      </c>
      <c r="AH60">
        <v>6.7999999999999998</v>
      </c>
      <c r="AI60">
        <v>31.899999999999999</v>
      </c>
      <c r="AJ60">
        <v>6.9000000000000004</v>
      </c>
      <c r="AK60">
        <v>28.199999999999999</v>
      </c>
      <c r="AL60">
        <v>28.199999999999999</v>
      </c>
      <c r="AM60">
        <v>2.7999999999999998</v>
      </c>
      <c r="AN60">
        <v>4.5999999999999996</v>
      </c>
      <c r="AO60"/>
      <c r="AP60"/>
      <c r="AQ60"/>
      <c r="AR60"/>
      <c r="AS60"/>
      <c r="AT60"/>
      <c r="AU60"/>
      <c r="AV60"/>
      <c r="AW60"/>
      <c r="AX60"/>
      <c r="AY60"/>
      <c r="AZ60"/>
      <c r="BA60"/>
      <c r="BB60"/>
      <c r="BC60"/>
      <c r="BD60"/>
      <c r="BE60"/>
      <c r="BF60"/>
      <c r="BG60"/>
      <c r="BH60"/>
      <c r="BI60"/>
      <c r="BJ60"/>
      <c r="BK60"/>
      <c r="BL60"/>
    </row>
    <row r="61">
      <c r="A61" t="s">
        <v>502</v>
      </c>
      <c r="B61">
        <v>2012</v>
      </c>
      <c r="C61" t="s">
        <v>506</v>
      </c>
      <c r="D61">
        <v>37</v>
      </c>
      <c r="E61" t="s">
        <v>158</v>
      </c>
      <c r="F61" t="s">
        <v>49</v>
      </c>
      <c r="G61" t="s">
        <v>528</v>
      </c>
      <c r="H61">
        <v>73.5</v>
      </c>
      <c r="I61">
        <v>89.200000000000003</v>
      </c>
      <c r="J61">
        <v>95.599999999999994</v>
      </c>
      <c r="K61">
        <v>96.599999999999994</v>
      </c>
      <c r="L61">
        <v>97.200000000000003</v>
      </c>
      <c r="M61">
        <v>95.099999999999994</v>
      </c>
      <c r="N61">
        <v>97.299999999999997</v>
      </c>
      <c r="O61">
        <v>97.799999999999997</v>
      </c>
      <c r="P61">
        <v>95.599999999999994</v>
      </c>
      <c r="Q61">
        <v>97.900000000000006</v>
      </c>
      <c r="R61">
        <v>60</v>
      </c>
      <c r="S61">
        <v>73.900000000000006</v>
      </c>
      <c r="T61">
        <v>76</v>
      </c>
      <c r="U61">
        <v>86.799999999999997</v>
      </c>
      <c r="V61">
        <v>93.299999999999997</v>
      </c>
      <c r="W61" t="s">
        <v>249</v>
      </c>
      <c r="X61" t="s">
        <v>250</v>
      </c>
      <c r="Y61" t="s">
        <v>251</v>
      </c>
      <c r="Z61" t="s">
        <v>252</v>
      </c>
      <c r="AA61" t="s">
        <v>253</v>
      </c>
      <c r="AB61" t="s">
        <v>254</v>
      </c>
      <c r="AC61" t="s">
        <v>255</v>
      </c>
      <c r="AD61" t="s">
        <v>256</v>
      </c>
      <c r="AE61" t="s">
        <v>257</v>
      </c>
      <c r="AF61">
        <v>92.700000000000003</v>
      </c>
      <c r="AG61">
        <v>99.5</v>
      </c>
      <c r="AH61">
        <v>92.200000000000003</v>
      </c>
      <c r="AI61">
        <v>68</v>
      </c>
      <c r="AJ61">
        <v>92.799999999999997</v>
      </c>
      <c r="AK61">
        <v>70.5</v>
      </c>
      <c r="AL61">
        <v>67.400000000000006</v>
      </c>
      <c r="AM61">
        <v>97.200000000000003</v>
      </c>
      <c r="AN61">
        <v>95.400000000000006</v>
      </c>
      <c r="AO61"/>
      <c r="AP61"/>
      <c r="AQ61"/>
      <c r="AR61"/>
      <c r="AS61"/>
      <c r="AT61"/>
      <c r="AU61"/>
      <c r="AV61"/>
      <c r="AW61"/>
      <c r="AX61"/>
      <c r="AY61"/>
      <c r="AZ61"/>
      <c r="BA61"/>
      <c r="BB61"/>
      <c r="BC61"/>
      <c r="BD61"/>
      <c r="BE61"/>
      <c r="BF61"/>
      <c r="BG61"/>
      <c r="BH61"/>
      <c r="BI61"/>
      <c r="BJ61"/>
      <c r="BK61"/>
      <c r="BL61"/>
    </row>
    <row r="62">
      <c r="A62" t="s">
        <v>502</v>
      </c>
      <c r="B62">
        <v>2012</v>
      </c>
      <c r="C62" t="s">
        <v>506</v>
      </c>
      <c r="D62">
        <v>38</v>
      </c>
      <c r="E62" t="s">
        <v>158</v>
      </c>
      <c r="F62" t="s">
        <v>48</v>
      </c>
      <c r="G62" t="s">
        <v>182</v>
      </c>
      <c r="H62">
        <v>26.5</v>
      </c>
      <c r="I62">
        <v>10.800000000000001</v>
      </c>
      <c r="J62">
        <v>4.4000000000000004</v>
      </c>
      <c r="K62">
        <v>3.3999999999999999</v>
      </c>
      <c r="L62">
        <v>2.7999999999999998</v>
      </c>
      <c r="M62">
        <v>4.9000000000000004</v>
      </c>
      <c r="N62">
        <v>2.7000000000000002</v>
      </c>
      <c r="O62">
        <v>2.2000000000000002</v>
      </c>
      <c r="P62">
        <v>4.4000000000000004</v>
      </c>
      <c r="Q62">
        <v>2.1000000000000001</v>
      </c>
      <c r="R62">
        <v>40</v>
      </c>
      <c r="S62">
        <v>26.100000000000001</v>
      </c>
      <c r="T62">
        <v>24</v>
      </c>
      <c r="U62">
        <v>13.199999999999999</v>
      </c>
      <c r="V62">
        <v>6.7000000000000002</v>
      </c>
      <c r="W62" t="s">
        <v>249</v>
      </c>
      <c r="X62" t="s">
        <v>250</v>
      </c>
      <c r="Y62" t="s">
        <v>251</v>
      </c>
      <c r="Z62" t="s">
        <v>252</v>
      </c>
      <c r="AA62" t="s">
        <v>253</v>
      </c>
      <c r="AB62" t="s">
        <v>254</v>
      </c>
      <c r="AC62" t="s">
        <v>255</v>
      </c>
      <c r="AD62" t="s">
        <v>256</v>
      </c>
      <c r="AE62" t="s">
        <v>257</v>
      </c>
      <c r="AF62">
        <v>7.2999999999999998</v>
      </c>
      <c r="AG62">
        <v>0.5</v>
      </c>
      <c r="AH62">
        <v>7.7999999999999998</v>
      </c>
      <c r="AI62">
        <v>32</v>
      </c>
      <c r="AJ62">
        <v>7.2000000000000002</v>
      </c>
      <c r="AK62">
        <v>29.5</v>
      </c>
      <c r="AL62">
        <v>32.600000000000001</v>
      </c>
      <c r="AM62">
        <v>2.7999999999999998</v>
      </c>
      <c r="AN62">
        <v>4.5999999999999996</v>
      </c>
      <c r="AO62"/>
      <c r="AP62"/>
      <c r="AQ62"/>
      <c r="AR62"/>
      <c r="AS62"/>
      <c r="AT62"/>
      <c r="AU62"/>
      <c r="AV62"/>
      <c r="AW62"/>
      <c r="AX62"/>
      <c r="AY62"/>
      <c r="AZ62"/>
      <c r="BA62"/>
      <c r="BB62"/>
      <c r="BC62"/>
      <c r="BD62"/>
      <c r="BE62"/>
      <c r="BF62"/>
      <c r="BG62"/>
      <c r="BH62"/>
      <c r="BI62"/>
      <c r="BJ62"/>
      <c r="BK62"/>
      <c r="BL62"/>
    </row>
    <row r="63">
      <c r="A63" t="s">
        <v>502</v>
      </c>
      <c r="B63">
        <v>2012</v>
      </c>
      <c r="C63" t="s">
        <v>506</v>
      </c>
      <c r="D63">
        <v>41</v>
      </c>
      <c r="E63" t="s">
        <v>56</v>
      </c>
      <c r="F63" t="s">
        <v>49</v>
      </c>
      <c r="G63" t="s">
        <v>182</v>
      </c>
      <c r="H63">
        <v>15.699999999999999</v>
      </c>
      <c r="I63">
        <v>5.7999999999999998</v>
      </c>
      <c r="J63">
        <v>1.3999999999999999</v>
      </c>
      <c r="K63">
        <v>0.59999999999999998</v>
      </c>
      <c r="L63">
        <v>0.59999999999999998</v>
      </c>
      <c r="M63">
        <v>0.20000000000000001</v>
      </c>
      <c r="N63">
        <v>0.40000000000000002</v>
      </c>
      <c r="O63">
        <v>0</v>
      </c>
      <c r="P63">
        <v>0.5</v>
      </c>
      <c r="Q63">
        <v>0.59999999999999998</v>
      </c>
      <c r="R63">
        <v>25.300000000000001</v>
      </c>
      <c r="S63">
        <v>16.600000000000001</v>
      </c>
      <c r="T63">
        <v>14.6</v>
      </c>
      <c r="U63">
        <v>8.8000000000000007</v>
      </c>
      <c r="V63">
        <v>2.7000000000000002</v>
      </c>
      <c r="W63" t="s">
        <v>249</v>
      </c>
      <c r="X63" t="s">
        <v>250</v>
      </c>
      <c r="Y63" t="s">
        <v>251</v>
      </c>
      <c r="Z63" t="s">
        <v>252</v>
      </c>
      <c r="AA63" t="s">
        <v>253</v>
      </c>
      <c r="AB63" t="s">
        <v>254</v>
      </c>
      <c r="AC63" t="s">
        <v>255</v>
      </c>
      <c r="AD63" t="s">
        <v>256</v>
      </c>
      <c r="AE63" t="s">
        <v>257</v>
      </c>
      <c r="AF63">
        <v>0.59999999999999998</v>
      </c>
      <c r="AG63">
        <v>0</v>
      </c>
      <c r="AH63">
        <v>3.2999999999999998</v>
      </c>
      <c r="AI63">
        <v>23.399999999999999</v>
      </c>
      <c r="AJ63">
        <v>2.8999999999999999</v>
      </c>
      <c r="AK63">
        <v>20.399999999999999</v>
      </c>
      <c r="AL63">
        <v>14.4</v>
      </c>
      <c r="AM63">
        <v>0.10000000000000001</v>
      </c>
      <c r="AN63">
        <v>2.7999999999999998</v>
      </c>
      <c r="AO63"/>
      <c r="AP63"/>
      <c r="AQ63"/>
      <c r="AR63"/>
      <c r="AS63"/>
      <c r="AT63"/>
      <c r="AU63"/>
      <c r="AV63"/>
      <c r="AW63"/>
      <c r="AX63"/>
      <c r="AY63"/>
      <c r="AZ63"/>
      <c r="BA63"/>
      <c r="BB63"/>
      <c r="BC63"/>
      <c r="BD63"/>
      <c r="BE63"/>
      <c r="BF63"/>
      <c r="BG63"/>
      <c r="BH63"/>
      <c r="BI63"/>
      <c r="BJ63"/>
      <c r="BK63"/>
      <c r="BL63"/>
    </row>
    <row r="64">
      <c r="A64" t="s">
        <v>502</v>
      </c>
      <c r="B64">
        <v>2012</v>
      </c>
      <c r="C64" t="s">
        <v>506</v>
      </c>
      <c r="D64">
        <v>42</v>
      </c>
      <c r="E64" t="s">
        <v>56</v>
      </c>
      <c r="F64" t="s">
        <v>48</v>
      </c>
      <c r="G64" t="s">
        <v>529</v>
      </c>
      <c r="H64">
        <v>84.299999999999997</v>
      </c>
      <c r="I64">
        <v>94.200000000000003</v>
      </c>
      <c r="J64">
        <v>98.599999999999994</v>
      </c>
      <c r="K64">
        <v>99.400000000000006</v>
      </c>
      <c r="L64">
        <v>99.400000000000006</v>
      </c>
      <c r="M64">
        <v>99.799999999999997</v>
      </c>
      <c r="N64">
        <v>99.599999999999994</v>
      </c>
      <c r="O64">
        <v>100</v>
      </c>
      <c r="P64">
        <v>99.5</v>
      </c>
      <c r="Q64">
        <v>99.400000000000006</v>
      </c>
      <c r="R64">
        <v>74.700000000000003</v>
      </c>
      <c r="S64">
        <v>83.400000000000006</v>
      </c>
      <c r="T64">
        <v>85.400000000000006</v>
      </c>
      <c r="U64">
        <v>91.200000000000003</v>
      </c>
      <c r="V64">
        <v>97.299999999999997</v>
      </c>
      <c r="W64" t="s">
        <v>249</v>
      </c>
      <c r="X64" t="s">
        <v>250</v>
      </c>
      <c r="Y64" t="s">
        <v>251</v>
      </c>
      <c r="Z64" t="s">
        <v>252</v>
      </c>
      <c r="AA64" t="s">
        <v>253</v>
      </c>
      <c r="AB64" t="s">
        <v>254</v>
      </c>
      <c r="AC64" t="s">
        <v>255</v>
      </c>
      <c r="AD64" t="s">
        <v>256</v>
      </c>
      <c r="AE64" t="s">
        <v>257</v>
      </c>
      <c r="AF64">
        <v>99.400000000000006</v>
      </c>
      <c r="AG64">
        <v>100</v>
      </c>
      <c r="AH64">
        <v>96.700000000000003</v>
      </c>
      <c r="AI64">
        <v>76.599999999999994</v>
      </c>
      <c r="AJ64">
        <v>97.099999999999994</v>
      </c>
      <c r="AK64">
        <v>79.599999999999994</v>
      </c>
      <c r="AL64">
        <v>85.599999999999994</v>
      </c>
      <c r="AM64">
        <v>99.900000000000006</v>
      </c>
      <c r="AN64">
        <v>97.200000000000003</v>
      </c>
      <c r="AO64"/>
      <c r="AP64"/>
      <c r="AQ64"/>
      <c r="AR64"/>
      <c r="AS64"/>
      <c r="AT64"/>
      <c r="AU64"/>
      <c r="AV64"/>
      <c r="AW64"/>
      <c r="AX64"/>
      <c r="AY64"/>
      <c r="AZ64"/>
      <c r="BA64"/>
      <c r="BB64"/>
      <c r="BC64"/>
      <c r="BD64"/>
      <c r="BE64"/>
      <c r="BF64"/>
      <c r="BG64"/>
      <c r="BH64"/>
      <c r="BI64"/>
      <c r="BJ64"/>
      <c r="BK64"/>
      <c r="BL64"/>
    </row>
    <row r="65">
      <c r="A65" t="s">
        <v>502</v>
      </c>
      <c r="B65">
        <v>2012</v>
      </c>
      <c r="C65" t="s">
        <v>506</v>
      </c>
      <c r="D65">
        <v>58</v>
      </c>
      <c r="E65" t="s">
        <v>259</v>
      </c>
      <c r="F65" t="s">
        <v>260</v>
      </c>
      <c r="G65" t="s">
        <v>182</v>
      </c>
      <c r="H65">
        <v>48.258825643469052</v>
      </c>
      <c r="I65">
        <v>72.312788314531645</v>
      </c>
      <c r="J65">
        <v>78.383826079925427</v>
      </c>
      <c r="K65">
        <v>69.005971250714026</v>
      </c>
      <c r="L65">
        <v>49.233440777607179</v>
      </c>
      <c r="M65">
        <v>82.644335692632396</v>
      </c>
      <c r="N65">
        <v>81.655382896331446</v>
      </c>
      <c r="O65">
        <v>73.754659559691987</v>
      </c>
      <c r="P65">
        <v>61.939795729682189</v>
      </c>
      <c r="Q65">
        <v>45.49906498952155</v>
      </c>
      <c r="R65">
        <v>26.753160382051501</v>
      </c>
      <c r="S65">
        <v>46.03355674803597</v>
      </c>
      <c r="T65">
        <v>57.791269822531973</v>
      </c>
      <c r="U65">
        <v>64.386019142194357</v>
      </c>
      <c r="V65">
        <v>67.149503421208607</v>
      </c>
      <c r="W65" t="s">
        <v>249</v>
      </c>
      <c r="X65" t="s">
        <v>250</v>
      </c>
      <c r="Y65" t="s">
        <v>251</v>
      </c>
      <c r="Z65" t="s">
        <v>252</v>
      </c>
      <c r="AA65" t="s">
        <v>253</v>
      </c>
      <c r="AB65" t="s">
        <v>254</v>
      </c>
      <c r="AC65" t="s">
        <v>255</v>
      </c>
      <c r="AD65" t="s">
        <v>256</v>
      </c>
      <c r="AE65" t="s">
        <v>257</v>
      </c>
      <c r="AF65">
        <v>60.878902512161623</v>
      </c>
      <c r="AG65">
        <v>74.961035708550966</v>
      </c>
      <c r="AH65">
        <v>48.197565176143399</v>
      </c>
      <c r="AI65">
        <v>60.592540207938512</v>
      </c>
      <c r="AJ65">
        <v>68.613392764396508</v>
      </c>
      <c r="AK65">
        <v>63.209892770300137</v>
      </c>
      <c r="AL65">
        <v>36.97415959065151</v>
      </c>
      <c r="AM65">
        <v>45.653846064496882</v>
      </c>
      <c r="AN65">
        <v>71.139095746819208</v>
      </c>
      <c r="AO65"/>
      <c r="AP65"/>
      <c r="AQ65"/>
      <c r="AR65"/>
      <c r="AS65"/>
      <c r="AT65"/>
      <c r="AU65"/>
      <c r="AV65"/>
      <c r="AW65"/>
      <c r="AX65"/>
      <c r="AY65"/>
      <c r="AZ65"/>
      <c r="BA65"/>
      <c r="BB65"/>
      <c r="BC65"/>
      <c r="BD65"/>
      <c r="BE65"/>
      <c r="BF65"/>
      <c r="BG65"/>
      <c r="BH65"/>
      <c r="BI65"/>
      <c r="BJ65"/>
      <c r="BK65"/>
      <c r="BL65"/>
    </row>
    <row r="66">
      <c r="A66" t="s">
        <v>502</v>
      </c>
      <c r="B66">
        <v>2012</v>
      </c>
      <c r="C66" t="s">
        <v>506</v>
      </c>
      <c r="D66">
        <v>59</v>
      </c>
      <c r="E66" t="s">
        <v>259</v>
      </c>
      <c r="F66" t="s">
        <v>261</v>
      </c>
      <c r="G66" t="s">
        <v>182</v>
      </c>
      <c r="H66">
        <v>3.2087545831030089</v>
      </c>
      <c r="I66">
        <v>1.1174704141358409</v>
      </c>
      <c r="J66">
        <v>0.49466259750229502</v>
      </c>
      <c r="K66">
        <v>0.027505415315684199</v>
      </c>
      <c r="L66">
        <v>0</v>
      </c>
      <c r="M66">
        <v>0.13867305645217801</v>
      </c>
      <c r="N66">
        <v>0.23190179126756899</v>
      </c>
      <c r="O66">
        <v>0.041622543425178099</v>
      </c>
      <c r="P66">
        <v>0</v>
      </c>
      <c r="Q66">
        <v>0</v>
      </c>
      <c r="R66">
        <v>5.5970710376865149</v>
      </c>
      <c r="S66">
        <v>3.6621164144989322</v>
      </c>
      <c r="T66">
        <v>2.4753477000129549</v>
      </c>
      <c r="U66">
        <v>1.4639421007583531</v>
      </c>
      <c r="V66">
        <v>0.28804955200752907</v>
      </c>
      <c r="W66" t="s">
        <v>249</v>
      </c>
      <c r="X66" t="s">
        <v>250</v>
      </c>
      <c r="Y66" t="s">
        <v>251</v>
      </c>
      <c r="Z66" t="s">
        <v>252</v>
      </c>
      <c r="AA66" t="s">
        <v>253</v>
      </c>
      <c r="AB66" t="s">
        <v>254</v>
      </c>
      <c r="AC66" t="s">
        <v>255</v>
      </c>
      <c r="AD66" t="s">
        <v>256</v>
      </c>
      <c r="AE66" t="s">
        <v>257</v>
      </c>
      <c r="AF66">
        <v>1.368942985479868</v>
      </c>
      <c r="AG66">
        <v>0</v>
      </c>
      <c r="AH66">
        <v>1.6303720805203861</v>
      </c>
      <c r="AI66">
        <v>2.5298786113221108</v>
      </c>
      <c r="AJ66">
        <v>1.383500454331855</v>
      </c>
      <c r="AK66">
        <v>2.1585626488644212</v>
      </c>
      <c r="AL66">
        <v>0</v>
      </c>
      <c r="AM66">
        <v>0.28290078745788177</v>
      </c>
      <c r="AN66">
        <v>0</v>
      </c>
      <c r="AO66"/>
      <c r="AP66"/>
      <c r="AQ66"/>
      <c r="AR66"/>
      <c r="AS66"/>
      <c r="AT66"/>
      <c r="AU66"/>
      <c r="AV66"/>
      <c r="AW66"/>
      <c r="AX66"/>
      <c r="AY66"/>
      <c r="AZ66"/>
      <c r="BA66"/>
      <c r="BB66"/>
      <c r="BC66"/>
      <c r="BD66"/>
      <c r="BE66"/>
      <c r="BF66"/>
      <c r="BG66"/>
      <c r="BH66"/>
      <c r="BI66"/>
      <c r="BJ66"/>
      <c r="BK66"/>
      <c r="BL66"/>
    </row>
    <row r="67">
      <c r="A67" t="s">
        <v>502</v>
      </c>
      <c r="B67">
        <v>2012</v>
      </c>
      <c r="C67" t="s">
        <v>506</v>
      </c>
      <c r="D67">
        <v>60</v>
      </c>
      <c r="E67" t="s">
        <v>259</v>
      </c>
      <c r="F67" t="s">
        <v>262</v>
      </c>
      <c r="G67" t="s">
        <v>182</v>
      </c>
      <c r="H67">
        <v>2.879997377191768</v>
      </c>
      <c r="I67">
        <v>0.95439719587103977</v>
      </c>
      <c r="J67">
        <v>0.2116085380910662</v>
      </c>
      <c r="K67">
        <v>0.018041855299040399</v>
      </c>
      <c r="L67">
        <v>0</v>
      </c>
      <c r="M67">
        <v>1.5101304623696901</v>
      </c>
      <c r="N67">
        <v>0.146753677768066</v>
      </c>
      <c r="O67">
        <v>0</v>
      </c>
      <c r="P67">
        <v>0</v>
      </c>
      <c r="Q67">
        <v>0</v>
      </c>
      <c r="R67">
        <v>3.5188421136271182</v>
      </c>
      <c r="S67">
        <v>2.113623965161878</v>
      </c>
      <c r="T67">
        <v>2.280601115541272</v>
      </c>
      <c r="U67">
        <v>0.51728384833659058</v>
      </c>
      <c r="V67">
        <v>0.31944907725240052</v>
      </c>
      <c r="W67" t="s">
        <v>249</v>
      </c>
      <c r="X67" t="s">
        <v>250</v>
      </c>
      <c r="Y67" t="s">
        <v>251</v>
      </c>
      <c r="Z67" t="s">
        <v>252</v>
      </c>
      <c r="AA67" t="s">
        <v>253</v>
      </c>
      <c r="AB67" t="s">
        <v>254</v>
      </c>
      <c r="AC67" t="s">
        <v>255</v>
      </c>
      <c r="AD67" t="s">
        <v>256</v>
      </c>
      <c r="AE67" t="s">
        <v>257</v>
      </c>
      <c r="AF67">
        <v>0.50150668864916081</v>
      </c>
      <c r="AG67">
        <v>0.089417661096973106</v>
      </c>
      <c r="AH67">
        <v>1.554286825082948</v>
      </c>
      <c r="AI67">
        <v>2.7216440392712329</v>
      </c>
      <c r="AJ67">
        <v>1.2181836365580601</v>
      </c>
      <c r="AK67">
        <v>1.3825550387212899</v>
      </c>
      <c r="AL67">
        <v>1.5694257704455159</v>
      </c>
      <c r="AM67">
        <v>0.65260064544748853</v>
      </c>
      <c r="AN67">
        <v>0.47781918644873578</v>
      </c>
      <c r="AO67"/>
      <c r="AP67"/>
      <c r="AQ67"/>
      <c r="AR67"/>
      <c r="AS67"/>
      <c r="AT67"/>
      <c r="AU67"/>
      <c r="AV67"/>
      <c r="AW67"/>
      <c r="AX67"/>
      <c r="AY67"/>
      <c r="AZ67"/>
      <c r="BA67"/>
      <c r="BB67"/>
      <c r="BC67"/>
      <c r="BD67"/>
      <c r="BE67"/>
      <c r="BF67"/>
      <c r="BG67"/>
      <c r="BH67"/>
      <c r="BI67"/>
      <c r="BJ67"/>
      <c r="BK67"/>
      <c r="BL67"/>
    </row>
    <row r="68">
      <c r="A68" t="s">
        <v>502</v>
      </c>
      <c r="B68">
        <v>2012</v>
      </c>
      <c r="C68" t="s">
        <v>506</v>
      </c>
      <c r="D68">
        <v>61</v>
      </c>
      <c r="E68" t="s">
        <v>259</v>
      </c>
      <c r="F68" t="s">
        <v>263</v>
      </c>
      <c r="G68" t="s">
        <v>182</v>
      </c>
      <c r="H68">
        <v>6.5416060958242026</v>
      </c>
      <c r="I68">
        <v>2.5835836191212249</v>
      </c>
      <c r="J68">
        <v>0.38409681732495238</v>
      </c>
      <c r="K68">
        <v>0.33217635065589812</v>
      </c>
      <c r="L68">
        <v>0</v>
      </c>
      <c r="M68">
        <v>0.55756814061889937</v>
      </c>
      <c r="N68">
        <v>0</v>
      </c>
      <c r="O68">
        <v>0.0426897881283878</v>
      </c>
      <c r="P68">
        <v>0.055273082142303497</v>
      </c>
      <c r="Q68">
        <v>0</v>
      </c>
      <c r="R68">
        <v>9.5457760047189524</v>
      </c>
      <c r="S68">
        <v>6.2937348860430768</v>
      </c>
      <c r="T68">
        <v>6.5605465532054774</v>
      </c>
      <c r="U68">
        <v>3.9536281867310672</v>
      </c>
      <c r="V68">
        <v>1.372531827950553</v>
      </c>
      <c r="W68" t="s">
        <v>249</v>
      </c>
      <c r="X68" t="s">
        <v>250</v>
      </c>
      <c r="Y68" t="s">
        <v>251</v>
      </c>
      <c r="Z68" t="s">
        <v>252</v>
      </c>
      <c r="AA68" t="s">
        <v>253</v>
      </c>
      <c r="AB68" t="s">
        <v>254</v>
      </c>
      <c r="AC68" t="s">
        <v>255</v>
      </c>
      <c r="AD68" t="s">
        <v>256</v>
      </c>
      <c r="AE68" t="s">
        <v>257</v>
      </c>
      <c r="AF68">
        <v>0.37364015304226422</v>
      </c>
      <c r="AG68">
        <v>0.0296196002383723</v>
      </c>
      <c r="AH68">
        <v>0.96963113064049911</v>
      </c>
      <c r="AI68">
        <v>12.972229082631969</v>
      </c>
      <c r="AJ68">
        <v>1.1176668191051951</v>
      </c>
      <c r="AK68">
        <v>7.028062322368207</v>
      </c>
      <c r="AL68">
        <v>3.4560851617646851</v>
      </c>
      <c r="AM68">
        <v>0</v>
      </c>
      <c r="AN68">
        <v>1.9770476998692299</v>
      </c>
      <c r="AO68"/>
      <c r="AP68"/>
      <c r="AQ68"/>
      <c r="AR68"/>
      <c r="AS68"/>
      <c r="AT68"/>
      <c r="AU68"/>
      <c r="AV68"/>
      <c r="AW68"/>
      <c r="AX68"/>
      <c r="AY68"/>
      <c r="AZ68"/>
      <c r="BA68"/>
      <c r="BB68"/>
      <c r="BC68"/>
      <c r="BD68"/>
      <c r="BE68"/>
      <c r="BF68"/>
      <c r="BG68"/>
      <c r="BH68"/>
      <c r="BI68"/>
      <c r="BJ68"/>
      <c r="BK68"/>
      <c r="BL68"/>
    </row>
    <row r="69">
      <c r="A69" t="s">
        <v>502</v>
      </c>
      <c r="B69">
        <v>2012</v>
      </c>
      <c r="C69" t="s">
        <v>506</v>
      </c>
      <c r="D69">
        <v>62</v>
      </c>
      <c r="E69" t="s">
        <v>259</v>
      </c>
      <c r="F69" t="s">
        <v>264</v>
      </c>
      <c r="G69" t="s">
        <v>182</v>
      </c>
      <c r="H69">
        <v>0.26926111738052683</v>
      </c>
      <c r="I69">
        <v>0.37570802909634499</v>
      </c>
      <c r="J69">
        <v>0.053499940962790801</v>
      </c>
      <c r="K69">
        <v>0</v>
      </c>
      <c r="L69">
        <v>0.1589696335177021</v>
      </c>
      <c r="M69">
        <v>0.22182335127319089</v>
      </c>
      <c r="N69">
        <v>0</v>
      </c>
      <c r="O69">
        <v>0</v>
      </c>
      <c r="P69">
        <v>0.078948364069522103</v>
      </c>
      <c r="Q69">
        <v>0</v>
      </c>
      <c r="R69">
        <v>0.14663113345788789</v>
      </c>
      <c r="S69">
        <v>0.079267200871029397</v>
      </c>
      <c r="T69">
        <v>0.56057526369714017</v>
      </c>
      <c r="U69">
        <v>0.74747031054152169</v>
      </c>
      <c r="V69">
        <v>0.40756965178295579</v>
      </c>
      <c r="W69" t="s">
        <v>249</v>
      </c>
      <c r="X69" t="s">
        <v>250</v>
      </c>
      <c r="Y69" t="s">
        <v>251</v>
      </c>
      <c r="Z69" t="s">
        <v>252</v>
      </c>
      <c r="AA69" t="s">
        <v>253</v>
      </c>
      <c r="AB69" t="s">
        <v>254</v>
      </c>
      <c r="AC69" t="s">
        <v>255</v>
      </c>
      <c r="AD69" t="s">
        <v>256</v>
      </c>
      <c r="AE69" t="s">
        <v>257</v>
      </c>
      <c r="AF69">
        <v>0.2185471000498837</v>
      </c>
      <c r="AG69">
        <v>0.2052727600559095</v>
      </c>
      <c r="AH69">
        <v>0.34794526108666762</v>
      </c>
      <c r="AI69">
        <v>0.43742288710925842</v>
      </c>
      <c r="AJ69">
        <v>0.081339595092739997</v>
      </c>
      <c r="AK69">
        <v>0.1308641131261028</v>
      </c>
      <c r="AL69">
        <v>0.25233426369504791</v>
      </c>
      <c r="AM69">
        <v>0</v>
      </c>
      <c r="AN69">
        <v>0</v>
      </c>
      <c r="AO69"/>
      <c r="AP69"/>
      <c r="AQ69"/>
      <c r="AR69"/>
      <c r="AS69"/>
      <c r="AT69"/>
      <c r="AU69"/>
      <c r="AV69"/>
      <c r="AW69"/>
      <c r="AX69"/>
      <c r="AY69"/>
      <c r="AZ69"/>
      <c r="BA69"/>
      <c r="BB69"/>
      <c r="BC69"/>
      <c r="BD69"/>
      <c r="BE69"/>
      <c r="BF69"/>
      <c r="BG69"/>
      <c r="BH69"/>
      <c r="BI69"/>
      <c r="BJ69"/>
      <c r="BK69"/>
      <c r="BL69"/>
    </row>
    <row r="70">
      <c r="A70" t="s">
        <v>502</v>
      </c>
      <c r="B70">
        <v>2012</v>
      </c>
      <c r="C70" t="s">
        <v>506</v>
      </c>
      <c r="D70">
        <v>63</v>
      </c>
      <c r="E70" t="s">
        <v>259</v>
      </c>
      <c r="F70" t="s">
        <v>265</v>
      </c>
      <c r="G70" t="s">
        <v>182</v>
      </c>
      <c r="H70">
        <v>2.682639220901371</v>
      </c>
      <c r="I70">
        <v>1.7507741344695389</v>
      </c>
      <c r="J70">
        <v>0.55396956388247887</v>
      </c>
      <c r="K70">
        <v>0.46534851482118189</v>
      </c>
      <c r="L70">
        <v>0.48339568878685402</v>
      </c>
      <c r="M70">
        <v>0.24771438228200091</v>
      </c>
      <c r="N70">
        <v>0.22768833042471981</v>
      </c>
      <c r="O70">
        <v>0.232677221124098</v>
      </c>
      <c r="P70">
        <v>0.2855446650250964</v>
      </c>
      <c r="Q70">
        <v>0.73204697798298124</v>
      </c>
      <c r="R70">
        <v>3.4869748520337742</v>
      </c>
      <c r="S70">
        <v>3.3823173202005812</v>
      </c>
      <c r="T70">
        <v>3.4450463630564498</v>
      </c>
      <c r="U70">
        <v>2.6883848846972209</v>
      </c>
      <c r="V70">
        <v>1.1329831892946389</v>
      </c>
      <c r="W70" t="s">
        <v>249</v>
      </c>
      <c r="X70" t="s">
        <v>250</v>
      </c>
      <c r="Y70" t="s">
        <v>251</v>
      </c>
      <c r="Z70" t="s">
        <v>252</v>
      </c>
      <c r="AA70" t="s">
        <v>253</v>
      </c>
      <c r="AB70" t="s">
        <v>254</v>
      </c>
      <c r="AC70" t="s">
        <v>255</v>
      </c>
      <c r="AD70" t="s">
        <v>256</v>
      </c>
      <c r="AE70" t="s">
        <v>257</v>
      </c>
      <c r="AF70">
        <v>0.30609664814306459</v>
      </c>
      <c r="AG70">
        <v>0.055886038185608201</v>
      </c>
      <c r="AH70">
        <v>3.353056169084172</v>
      </c>
      <c r="AI70">
        <v>6.1704194356232342</v>
      </c>
      <c r="AJ70">
        <v>1.691335049956934</v>
      </c>
      <c r="AK70">
        <v>1.9290817521409851</v>
      </c>
      <c r="AL70">
        <v>2.1206939228897719</v>
      </c>
      <c r="AM70">
        <v>0</v>
      </c>
      <c r="AN70">
        <v>1.9806407547956699</v>
      </c>
      <c r="AO70"/>
      <c r="AP70"/>
      <c r="AQ70"/>
      <c r="AR70"/>
      <c r="AS70"/>
      <c r="AT70"/>
      <c r="AU70"/>
      <c r="AV70"/>
      <c r="AW70"/>
      <c r="AX70"/>
      <c r="AY70"/>
      <c r="AZ70"/>
      <c r="BA70"/>
      <c r="BB70"/>
      <c r="BC70"/>
      <c r="BD70"/>
      <c r="BE70"/>
      <c r="BF70"/>
      <c r="BG70"/>
      <c r="BH70"/>
      <c r="BI70"/>
      <c r="BJ70"/>
      <c r="BK70"/>
      <c r="BL70"/>
    </row>
    <row r="71">
      <c r="A71" t="s">
        <v>502</v>
      </c>
      <c r="B71">
        <v>2012</v>
      </c>
      <c r="C71" t="s">
        <v>506</v>
      </c>
      <c r="D71">
        <v>64</v>
      </c>
      <c r="E71" t="s">
        <v>259</v>
      </c>
      <c r="F71" t="s">
        <v>266</v>
      </c>
      <c r="G71" t="s">
        <v>182</v>
      </c>
      <c r="H71">
        <v>2.7070453188438468</v>
      </c>
      <c r="I71">
        <v>0.9178605865634013</v>
      </c>
      <c r="J71">
        <v>0.25907447288469021</v>
      </c>
      <c r="K71">
        <v>0.1092980712045151</v>
      </c>
      <c r="L71">
        <v>0</v>
      </c>
      <c r="M71">
        <v>0.15854044061970091</v>
      </c>
      <c r="N71">
        <v>0</v>
      </c>
      <c r="O71">
        <v>0</v>
      </c>
      <c r="P71">
        <v>0</v>
      </c>
      <c r="Q71">
        <v>0</v>
      </c>
      <c r="R71">
        <v>5.4705264750654319</v>
      </c>
      <c r="S71">
        <v>2.0389289185825872</v>
      </c>
      <c r="T71">
        <v>1.6839837619972591</v>
      </c>
      <c r="U71">
        <v>1.268607865907605</v>
      </c>
      <c r="V71">
        <v>0.99736924839258045</v>
      </c>
      <c r="W71" t="s">
        <v>249</v>
      </c>
      <c r="X71" t="s">
        <v>250</v>
      </c>
      <c r="Y71" t="s">
        <v>251</v>
      </c>
      <c r="Z71" t="s">
        <v>252</v>
      </c>
      <c r="AA71" t="s">
        <v>253</v>
      </c>
      <c r="AB71" t="s">
        <v>254</v>
      </c>
      <c r="AC71" t="s">
        <v>255</v>
      </c>
      <c r="AD71" t="s">
        <v>256</v>
      </c>
      <c r="AE71" t="s">
        <v>257</v>
      </c>
      <c r="AF71">
        <v>0</v>
      </c>
      <c r="AG71">
        <v>0</v>
      </c>
      <c r="AH71">
        <v>2.063173379770026</v>
      </c>
      <c r="AI71">
        <v>2.0692062161660432</v>
      </c>
      <c r="AJ71">
        <v>0.96246274041333968</v>
      </c>
      <c r="AK71">
        <v>2.4846084656757301</v>
      </c>
      <c r="AL71">
        <v>5.7204838547692436</v>
      </c>
      <c r="AM71">
        <v>0</v>
      </c>
      <c r="AN71">
        <v>0</v>
      </c>
      <c r="AO71"/>
      <c r="AP71"/>
      <c r="AQ71"/>
      <c r="AR71"/>
      <c r="AS71"/>
      <c r="AT71"/>
      <c r="AU71"/>
      <c r="AV71"/>
      <c r="AW71"/>
      <c r="AX71"/>
      <c r="AY71"/>
      <c r="AZ71"/>
      <c r="BA71"/>
      <c r="BB71"/>
      <c r="BC71"/>
      <c r="BD71"/>
      <c r="BE71"/>
      <c r="BF71"/>
      <c r="BG71"/>
      <c r="BH71"/>
      <c r="BI71"/>
      <c r="BJ71"/>
      <c r="BK71"/>
      <c r="BL71"/>
    </row>
    <row r="72">
      <c r="A72" t="s">
        <v>502</v>
      </c>
      <c r="B72">
        <v>2012</v>
      </c>
      <c r="C72" t="s">
        <v>506</v>
      </c>
      <c r="D72">
        <v>65</v>
      </c>
      <c r="E72" t="s">
        <v>259</v>
      </c>
      <c r="F72" t="s">
        <v>267</v>
      </c>
      <c r="G72" t="s">
        <v>182</v>
      </c>
      <c r="H72">
        <v>1.707747530972525</v>
      </c>
      <c r="I72">
        <v>0.94926032491193735</v>
      </c>
      <c r="J72">
        <v>0.6412484362859372</v>
      </c>
      <c r="K72">
        <v>0.7159126577232332</v>
      </c>
      <c r="L72">
        <v>0.50259571601635455</v>
      </c>
      <c r="M72">
        <v>0.44898777355045028</v>
      </c>
      <c r="N72">
        <v>0.5006855739154118</v>
      </c>
      <c r="O72">
        <v>0.44009075123635388</v>
      </c>
      <c r="P72">
        <v>0.86930243329090551</v>
      </c>
      <c r="Q72">
        <v>0.34145925018913442</v>
      </c>
      <c r="R72">
        <v>2.4641124795527878</v>
      </c>
      <c r="S72">
        <v>1.343972003876966</v>
      </c>
      <c r="T72">
        <v>1.654110132006138</v>
      </c>
      <c r="U72">
        <v>1.933333406936522</v>
      </c>
      <c r="V72">
        <v>0.85086142768975881</v>
      </c>
      <c r="W72" t="s">
        <v>249</v>
      </c>
      <c r="X72" t="s">
        <v>250</v>
      </c>
      <c r="Y72" t="s">
        <v>251</v>
      </c>
      <c r="Z72" t="s">
        <v>252</v>
      </c>
      <c r="AA72" t="s">
        <v>253</v>
      </c>
      <c r="AB72" t="s">
        <v>254</v>
      </c>
      <c r="AC72" t="s">
        <v>255</v>
      </c>
      <c r="AD72" t="s">
        <v>256</v>
      </c>
      <c r="AE72" t="s">
        <v>257</v>
      </c>
      <c r="AF72">
        <v>0.109343922792364</v>
      </c>
      <c r="AG72">
        <v>0</v>
      </c>
      <c r="AH72">
        <v>0</v>
      </c>
      <c r="AI72">
        <v>0</v>
      </c>
      <c r="AJ72">
        <v>1.46406808868107</v>
      </c>
      <c r="AK72">
        <v>5.7844155672282422</v>
      </c>
      <c r="AL72">
        <v>0.4074673472302161</v>
      </c>
      <c r="AM72">
        <v>0.1305956075664263</v>
      </c>
      <c r="AN72">
        <v>0.2250074252435838</v>
      </c>
      <c r="AO72"/>
      <c r="AP72"/>
      <c r="AQ72"/>
      <c r="AR72"/>
      <c r="AS72"/>
      <c r="AT72"/>
      <c r="AU72"/>
      <c r="AV72"/>
      <c r="AW72"/>
      <c r="AX72"/>
      <c r="AY72"/>
      <c r="AZ72"/>
      <c r="BA72"/>
      <c r="BB72"/>
      <c r="BC72"/>
      <c r="BD72"/>
      <c r="BE72"/>
      <c r="BF72"/>
      <c r="BG72"/>
      <c r="BH72"/>
      <c r="BI72"/>
      <c r="BJ72"/>
      <c r="BK72"/>
      <c r="BL72"/>
    </row>
    <row r="73">
      <c r="A73" t="s">
        <v>502</v>
      </c>
      <c r="B73">
        <v>2012</v>
      </c>
      <c r="C73" t="s">
        <v>506</v>
      </c>
      <c r="D73">
        <v>66</v>
      </c>
      <c r="E73" t="s">
        <v>259</v>
      </c>
      <c r="F73" t="s">
        <v>268</v>
      </c>
      <c r="G73" t="s">
        <v>182</v>
      </c>
      <c r="H73">
        <v>5.6375751339384106</v>
      </c>
      <c r="I73">
        <v>1.858661571446347</v>
      </c>
      <c r="J73">
        <v>0.36559766200632182</v>
      </c>
      <c r="K73">
        <v>0.091476109819937895</v>
      </c>
      <c r="L73">
        <v>0</v>
      </c>
      <c r="M73">
        <v>0</v>
      </c>
      <c r="N73">
        <v>0</v>
      </c>
      <c r="O73">
        <v>0</v>
      </c>
      <c r="P73">
        <v>0</v>
      </c>
      <c r="Q73">
        <v>0</v>
      </c>
      <c r="R73">
        <v>9.1911261227733743</v>
      </c>
      <c r="S73">
        <v>6.3733455304674242</v>
      </c>
      <c r="T73">
        <v>4.852830493534106</v>
      </c>
      <c r="U73">
        <v>2.2612799123749809</v>
      </c>
      <c r="V73">
        <v>0.76031609983323734</v>
      </c>
      <c r="W73" t="s">
        <v>249</v>
      </c>
      <c r="X73" t="s">
        <v>250</v>
      </c>
      <c r="Y73" t="s">
        <v>251</v>
      </c>
      <c r="Z73" t="s">
        <v>252</v>
      </c>
      <c r="AA73" t="s">
        <v>253</v>
      </c>
      <c r="AB73" t="s">
        <v>254</v>
      </c>
      <c r="AC73" t="s">
        <v>255</v>
      </c>
      <c r="AD73" t="s">
        <v>256</v>
      </c>
      <c r="AE73" t="s">
        <v>257</v>
      </c>
      <c r="AF73">
        <v>0</v>
      </c>
      <c r="AG73">
        <v>0</v>
      </c>
      <c r="AH73">
        <v>1.2547332170206971</v>
      </c>
      <c r="AI73">
        <v>0.47428996415491331</v>
      </c>
      <c r="AJ73">
        <v>1.9104102268492229</v>
      </c>
      <c r="AK73">
        <v>11.274817783436021</v>
      </c>
      <c r="AL73">
        <v>0.20684411138022421</v>
      </c>
      <c r="AM73">
        <v>0</v>
      </c>
      <c r="AN73">
        <v>0</v>
      </c>
      <c r="AO73"/>
      <c r="AP73"/>
      <c r="AQ73"/>
      <c r="AR73"/>
      <c r="AS73"/>
      <c r="AT73"/>
      <c r="AU73"/>
      <c r="AV73"/>
      <c r="AW73"/>
      <c r="AX73"/>
      <c r="AY73"/>
      <c r="AZ73"/>
      <c r="BA73"/>
      <c r="BB73"/>
      <c r="BC73"/>
      <c r="BD73"/>
      <c r="BE73"/>
      <c r="BF73"/>
      <c r="BG73"/>
      <c r="BH73"/>
      <c r="BI73"/>
      <c r="BJ73"/>
      <c r="BK73"/>
      <c r="BL73"/>
    </row>
    <row r="74">
      <c r="A74" t="s">
        <v>502</v>
      </c>
      <c r="B74">
        <v>2012</v>
      </c>
      <c r="C74" t="s">
        <v>506</v>
      </c>
      <c r="D74">
        <v>67</v>
      </c>
      <c r="E74" t="s">
        <v>259</v>
      </c>
      <c r="F74" t="s">
        <v>269</v>
      </c>
      <c r="G74" t="s">
        <v>182</v>
      </c>
      <c r="H74">
        <v>20.103744228302791</v>
      </c>
      <c r="I74">
        <v>11.043586716944739</v>
      </c>
      <c r="J74">
        <v>9.6290201138711282</v>
      </c>
      <c r="K74">
        <v>11.43820634120226</v>
      </c>
      <c r="L74">
        <v>9.9012939628175243</v>
      </c>
      <c r="M74">
        <v>8.8802238985370572</v>
      </c>
      <c r="N74">
        <v>8.6519884180676527</v>
      </c>
      <c r="O74">
        <v>10.5482080276124</v>
      </c>
      <c r="P74">
        <v>12.46386616339864</v>
      </c>
      <c r="Q74">
        <v>7.8847037190833316</v>
      </c>
      <c r="R74">
        <v>26.430156323124461</v>
      </c>
      <c r="S74">
        <v>21.15084629309812</v>
      </c>
      <c r="T74">
        <v>14.214672851332081</v>
      </c>
      <c r="U74">
        <v>14.46490803536928</v>
      </c>
      <c r="V74">
        <v>12.49068326085589</v>
      </c>
      <c r="W74" t="s">
        <v>249</v>
      </c>
      <c r="X74" t="s">
        <v>250</v>
      </c>
      <c r="Y74" t="s">
        <v>251</v>
      </c>
      <c r="Z74" t="s">
        <v>252</v>
      </c>
      <c r="AA74" t="s">
        <v>253</v>
      </c>
      <c r="AB74" t="s">
        <v>254</v>
      </c>
      <c r="AC74" t="s">
        <v>255</v>
      </c>
      <c r="AD74" t="s">
        <v>256</v>
      </c>
      <c r="AE74" t="s">
        <v>257</v>
      </c>
      <c r="AF74">
        <v>23.412093148044139</v>
      </c>
      <c r="AG74">
        <v>0</v>
      </c>
      <c r="AH74">
        <v>37.054905843001819</v>
      </c>
      <c r="AI74">
        <v>0.28696535646347687</v>
      </c>
      <c r="AJ74">
        <v>0.19648379087798259</v>
      </c>
      <c r="AK74">
        <v>0.19840668021808169</v>
      </c>
      <c r="AL74">
        <v>37.450000339780253</v>
      </c>
      <c r="AM74">
        <v>44.752904483323647</v>
      </c>
      <c r="AN74">
        <v>0.52196816530884749</v>
      </c>
      <c r="AO74"/>
      <c r="AP74"/>
      <c r="AQ74"/>
      <c r="AR74"/>
      <c r="AS74"/>
      <c r="AT74"/>
      <c r="AU74"/>
      <c r="AV74"/>
      <c r="AW74"/>
      <c r="AX74"/>
      <c r="AY74"/>
      <c r="AZ74"/>
      <c r="BA74"/>
      <c r="BB74"/>
      <c r="BC74"/>
      <c r="BD74"/>
      <c r="BE74"/>
      <c r="BF74"/>
      <c r="BG74"/>
      <c r="BH74"/>
      <c r="BI74"/>
      <c r="BJ74"/>
      <c r="BK74"/>
      <c r="BL74"/>
    </row>
    <row r="75">
      <c r="A75" t="s">
        <v>502</v>
      </c>
      <c r="B75">
        <v>2012</v>
      </c>
      <c r="C75" t="s">
        <v>506</v>
      </c>
      <c r="D75">
        <v>68</v>
      </c>
      <c r="E75" t="s">
        <v>259</v>
      </c>
      <c r="F75" t="s">
        <v>270</v>
      </c>
      <c r="G75" t="s">
        <v>182</v>
      </c>
      <c r="H75">
        <v>4.2228594398758981</v>
      </c>
      <c r="I75">
        <v>1.2515050036747259</v>
      </c>
      <c r="J75">
        <v>0.90821833396471274</v>
      </c>
      <c r="K75">
        <v>0.70670260336457158</v>
      </c>
      <c r="L75">
        <v>0.35830021615077762</v>
      </c>
      <c r="M75">
        <v>0.22754954648090531</v>
      </c>
      <c r="N75">
        <v>0.21830751548884431</v>
      </c>
      <c r="O75">
        <v>0.85556224809708969</v>
      </c>
      <c r="P75">
        <v>0.32354661135855062</v>
      </c>
      <c r="Q75">
        <v>0.30759054488444743</v>
      </c>
      <c r="R75">
        <v>4.9743893984303202</v>
      </c>
      <c r="S75">
        <v>6.5791083886062598</v>
      </c>
      <c r="T75">
        <v>2.9226325653443341</v>
      </c>
      <c r="U75">
        <v>1.978069894723121</v>
      </c>
      <c r="V75">
        <v>1.7322365291362321</v>
      </c>
      <c r="W75" t="s">
        <v>249</v>
      </c>
      <c r="X75" t="s">
        <v>250</v>
      </c>
      <c r="Y75" t="s">
        <v>251</v>
      </c>
      <c r="Z75" t="s">
        <v>252</v>
      </c>
      <c r="AA75" t="s">
        <v>253</v>
      </c>
      <c r="AB75" t="s">
        <v>254</v>
      </c>
      <c r="AC75" t="s">
        <v>255</v>
      </c>
      <c r="AD75" t="s">
        <v>256</v>
      </c>
      <c r="AE75" t="s">
        <v>257</v>
      </c>
      <c r="AF75">
        <v>1.5273304278271049</v>
      </c>
      <c r="AG75">
        <v>0.7621019421197891</v>
      </c>
      <c r="AH75">
        <v>2.2580937352155162</v>
      </c>
      <c r="AI75">
        <v>10.83460288564245</v>
      </c>
      <c r="AJ75">
        <v>0.071860038705399296</v>
      </c>
      <c r="AK75">
        <v>0.35610527417006749</v>
      </c>
      <c r="AL75">
        <v>4.1495121278560552</v>
      </c>
      <c r="AM75">
        <v>0.1158181394767062</v>
      </c>
      <c r="AN75">
        <v>1.751641289260643</v>
      </c>
      <c r="AO75"/>
      <c r="AP75"/>
      <c r="AQ75"/>
      <c r="AR75"/>
      <c r="AS75"/>
      <c r="AT75"/>
      <c r="AU75"/>
      <c r="AV75"/>
      <c r="AW75"/>
      <c r="AX75"/>
      <c r="AY75"/>
      <c r="AZ75"/>
      <c r="BA75"/>
      <c r="BB75"/>
      <c r="BC75"/>
      <c r="BD75"/>
      <c r="BE75"/>
      <c r="BF75"/>
      <c r="BG75"/>
      <c r="BH75"/>
      <c r="BI75"/>
      <c r="BJ75"/>
      <c r="BK75"/>
      <c r="BL75"/>
    </row>
    <row r="76">
      <c r="A76" t="s">
        <v>502</v>
      </c>
      <c r="B76">
        <v>2012</v>
      </c>
      <c r="C76" t="s">
        <v>506</v>
      </c>
      <c r="D76">
        <v>69</v>
      </c>
      <c r="E76" t="s">
        <v>259</v>
      </c>
      <c r="F76" t="s">
        <v>271</v>
      </c>
      <c r="G76" t="s">
        <v>182</v>
      </c>
      <c r="H76">
        <v>0.40826068741880012</v>
      </c>
      <c r="I76">
        <v>0.27522109208981738</v>
      </c>
      <c r="J76">
        <v>0.1399448110848123</v>
      </c>
      <c r="K76">
        <v>0.065824925541808396</v>
      </c>
      <c r="L76">
        <v>0.1129776023120565</v>
      </c>
      <c r="M76">
        <v>0.041506343119260401</v>
      </c>
      <c r="N76">
        <v>0.054654459218620603</v>
      </c>
      <c r="O76">
        <v>0.099609505632904993</v>
      </c>
      <c r="P76">
        <v>0.056837759283848197</v>
      </c>
      <c r="Q76">
        <v>0</v>
      </c>
      <c r="R76">
        <v>0.91881319148318719</v>
      </c>
      <c r="S76">
        <v>0.2031522894926365</v>
      </c>
      <c r="T76">
        <v>0.26089111860398179</v>
      </c>
      <c r="U76">
        <v>0.85682483808271415</v>
      </c>
      <c r="V76">
        <v>0.2222406537432472</v>
      </c>
      <c r="W76" t="s">
        <v>249</v>
      </c>
      <c r="X76" t="s">
        <v>250</v>
      </c>
      <c r="Y76" t="s">
        <v>251</v>
      </c>
      <c r="Z76" t="s">
        <v>252</v>
      </c>
      <c r="AA76" t="s">
        <v>253</v>
      </c>
      <c r="AB76" t="s">
        <v>254</v>
      </c>
      <c r="AC76" t="s">
        <v>255</v>
      </c>
      <c r="AD76" t="s">
        <v>256</v>
      </c>
      <c r="AE76" t="s">
        <v>257</v>
      </c>
      <c r="AF76">
        <v>0</v>
      </c>
      <c r="AG76">
        <v>0.029267526642842899</v>
      </c>
      <c r="AH76">
        <v>1.104274610118648</v>
      </c>
      <c r="AI76">
        <v>0.41450551489168891</v>
      </c>
      <c r="AJ76">
        <v>0.25552405695252212</v>
      </c>
      <c r="AK76">
        <v>0.71211238295485224</v>
      </c>
      <c r="AL76">
        <v>0.245724583444176</v>
      </c>
      <c r="AM76">
        <v>0</v>
      </c>
      <c r="AN76">
        <v>0</v>
      </c>
      <c r="AO76"/>
      <c r="AP76"/>
      <c r="AQ76"/>
      <c r="AR76"/>
      <c r="AS76"/>
      <c r="AT76"/>
      <c r="AU76"/>
      <c r="AV76"/>
      <c r="AW76"/>
      <c r="AX76"/>
      <c r="AY76"/>
      <c r="AZ76"/>
      <c r="BA76"/>
      <c r="BB76"/>
      <c r="BC76"/>
      <c r="BD76"/>
      <c r="BE76"/>
      <c r="BF76"/>
      <c r="BG76"/>
      <c r="BH76"/>
      <c r="BI76"/>
      <c r="BJ76"/>
      <c r="BK76"/>
      <c r="BL76"/>
    </row>
    <row r="77">
      <c r="A77" t="s">
        <v>502</v>
      </c>
      <c r="B77">
        <v>2012</v>
      </c>
      <c r="C77" t="s">
        <v>506</v>
      </c>
      <c r="D77">
        <v>70</v>
      </c>
      <c r="E77" t="s">
        <v>259</v>
      </c>
      <c r="F77" t="s">
        <v>272</v>
      </c>
      <c r="G77" t="s">
        <v>182</v>
      </c>
      <c r="H77">
        <v>0.2085138997388559</v>
      </c>
      <c r="I77">
        <v>0.1534026868023223</v>
      </c>
      <c r="J77">
        <v>0.068858473762566499</v>
      </c>
      <c r="K77">
        <v>0</v>
      </c>
      <c r="L77">
        <v>0</v>
      </c>
      <c r="M77">
        <v>0.13150581209569431</v>
      </c>
      <c r="N77">
        <v>0</v>
      </c>
      <c r="O77">
        <v>0</v>
      </c>
      <c r="P77">
        <v>0</v>
      </c>
      <c r="Q77">
        <v>0</v>
      </c>
      <c r="R77">
        <v>0.53303482029031612</v>
      </c>
      <c r="S77">
        <v>0.081274617682457903</v>
      </c>
      <c r="T77">
        <v>0.074404337924609196</v>
      </c>
      <c r="U77">
        <v>0.1218314466885607</v>
      </c>
      <c r="V77">
        <v>0.20310047718845381</v>
      </c>
      <c r="W77" t="s">
        <v>249</v>
      </c>
      <c r="X77" t="s">
        <v>250</v>
      </c>
      <c r="Y77" t="s">
        <v>251</v>
      </c>
      <c r="Z77" t="s">
        <v>252</v>
      </c>
      <c r="AA77" t="s">
        <v>253</v>
      </c>
      <c r="AB77" t="s">
        <v>254</v>
      </c>
      <c r="AC77" t="s">
        <v>255</v>
      </c>
      <c r="AD77" t="s">
        <v>256</v>
      </c>
      <c r="AE77" t="s">
        <v>257</v>
      </c>
      <c r="AF77">
        <v>0</v>
      </c>
      <c r="AG77">
        <v>0</v>
      </c>
      <c r="AH77">
        <v>0.18639924701071481</v>
      </c>
      <c r="AI77">
        <v>0</v>
      </c>
      <c r="AJ77">
        <v>0.40473297532600688</v>
      </c>
      <c r="AK77">
        <v>0.077191734931526104</v>
      </c>
      <c r="AL77">
        <v>0.33048401254359122</v>
      </c>
      <c r="AM77">
        <v>0</v>
      </c>
      <c r="AN77">
        <v>0</v>
      </c>
      <c r="AO77"/>
      <c r="AP77"/>
      <c r="AQ77"/>
      <c r="AR77"/>
      <c r="AS77"/>
      <c r="AT77"/>
      <c r="AU77"/>
      <c r="AV77"/>
      <c r="AW77"/>
      <c r="AX77"/>
      <c r="AY77"/>
      <c r="AZ77"/>
      <c r="BA77"/>
      <c r="BB77"/>
      <c r="BC77"/>
      <c r="BD77"/>
      <c r="BE77"/>
      <c r="BF77"/>
      <c r="BG77"/>
      <c r="BH77"/>
      <c r="BI77"/>
      <c r="BJ77"/>
      <c r="BK77"/>
      <c r="BL77"/>
    </row>
    <row r="78">
      <c r="A78" t="s">
        <v>502</v>
      </c>
      <c r="B78">
        <v>2012</v>
      </c>
      <c r="C78" t="s">
        <v>506</v>
      </c>
      <c r="D78">
        <v>71</v>
      </c>
      <c r="E78" t="s">
        <v>259</v>
      </c>
      <c r="F78" t="s">
        <v>273</v>
      </c>
      <c r="G78" t="s">
        <v>182</v>
      </c>
      <c r="H78">
        <v>0.80008799657582796</v>
      </c>
      <c r="I78">
        <v>4.4495329676610806</v>
      </c>
      <c r="J78">
        <v>7.9063741584507836</v>
      </c>
      <c r="K78">
        <v>17.016511129493551</v>
      </c>
      <c r="L78">
        <v>39.249026402791628</v>
      </c>
      <c r="M78">
        <v>4.7914410999684094</v>
      </c>
      <c r="N78">
        <v>8.3126373375178861</v>
      </c>
      <c r="O78">
        <v>13.97425012123586</v>
      </c>
      <c r="P78">
        <v>23.926885191749079</v>
      </c>
      <c r="Q78">
        <v>45.235134518338697</v>
      </c>
      <c r="R78">
        <v>0.23315943848547371</v>
      </c>
      <c r="S78">
        <v>0.38087695768034407</v>
      </c>
      <c r="T78">
        <v>1.155033984609259</v>
      </c>
      <c r="U78">
        <v>3.3584161266580872</v>
      </c>
      <c r="V78">
        <v>12.07310558366391</v>
      </c>
      <c r="W78" t="s">
        <v>249</v>
      </c>
      <c r="X78" t="s">
        <v>250</v>
      </c>
      <c r="Y78" t="s">
        <v>251</v>
      </c>
      <c r="Z78" t="s">
        <v>252</v>
      </c>
      <c r="AA78" t="s">
        <v>253</v>
      </c>
      <c r="AB78" t="s">
        <v>254</v>
      </c>
      <c r="AC78" t="s">
        <v>255</v>
      </c>
      <c r="AD78" t="s">
        <v>256</v>
      </c>
      <c r="AE78" t="s">
        <v>257</v>
      </c>
      <c r="AF78">
        <v>11.303596413810769</v>
      </c>
      <c r="AG78">
        <v>23.86739876310974</v>
      </c>
      <c r="AH78">
        <v>0</v>
      </c>
      <c r="AI78">
        <v>0.49629579878518632</v>
      </c>
      <c r="AJ78">
        <v>20.629039762753219</v>
      </c>
      <c r="AK78">
        <v>2.834597003655726</v>
      </c>
      <c r="AL78">
        <v>6.3547276610961196</v>
      </c>
      <c r="AM78">
        <v>8.4113342722308513</v>
      </c>
      <c r="AN78">
        <v>21.900352685665091</v>
      </c>
      <c r="AO78"/>
      <c r="AP78"/>
      <c r="AQ78"/>
      <c r="AR78"/>
      <c r="AS78"/>
      <c r="AT78"/>
      <c r="AU78"/>
      <c r="AV78"/>
      <c r="AW78"/>
      <c r="AX78"/>
      <c r="AY78"/>
      <c r="AZ78"/>
      <c r="BA78"/>
      <c r="BB78"/>
      <c r="BC78"/>
      <c r="BD78"/>
      <c r="BE78"/>
      <c r="BF78"/>
      <c r="BG78"/>
      <c r="BH78"/>
      <c r="BI78"/>
      <c r="BJ78"/>
      <c r="BK78"/>
      <c r="BL78"/>
    </row>
    <row r="79">
      <c r="A79" t="s">
        <v>502</v>
      </c>
      <c r="B79">
        <v>2012</v>
      </c>
      <c r="C79" t="s">
        <v>506</v>
      </c>
      <c r="D79">
        <v>72</v>
      </c>
      <c r="E79" t="s">
        <v>259</v>
      </c>
      <c r="F79" t="s">
        <v>274</v>
      </c>
      <c r="G79" t="s">
        <v>182</v>
      </c>
      <c r="H79">
        <v>0.36308172646310599</v>
      </c>
      <c r="I79">
        <v>0.0062473426801531</v>
      </c>
      <c r="J79">
        <v>0</v>
      </c>
      <c r="K79">
        <v>0.0070247748442998003</v>
      </c>
      <c r="L79">
        <v>0</v>
      </c>
      <c r="M79">
        <v>0</v>
      </c>
      <c r="N79">
        <v>0</v>
      </c>
      <c r="O79">
        <v>0.010630233815892899</v>
      </c>
      <c r="P79">
        <v>0</v>
      </c>
      <c r="Q79">
        <v>0</v>
      </c>
      <c r="R79">
        <v>0.73622622721918796</v>
      </c>
      <c r="S79">
        <v>0.28387846570173741</v>
      </c>
      <c r="T79">
        <v>0.068053936602988294</v>
      </c>
      <c r="U79">
        <v>0</v>
      </c>
      <c r="V79">
        <v>0</v>
      </c>
      <c r="W79" t="s">
        <v>249</v>
      </c>
      <c r="X79" t="s">
        <v>250</v>
      </c>
      <c r="Y79" t="s">
        <v>251</v>
      </c>
      <c r="Z79" t="s">
        <v>252</v>
      </c>
      <c r="AA79" t="s">
        <v>253</v>
      </c>
      <c r="AB79" t="s">
        <v>254</v>
      </c>
      <c r="AC79" t="s">
        <v>255</v>
      </c>
      <c r="AD79" t="s">
        <v>256</v>
      </c>
      <c r="AE79" t="s">
        <v>257</v>
      </c>
      <c r="AF79">
        <v>0</v>
      </c>
      <c r="AG79">
        <v>0</v>
      </c>
      <c r="AH79">
        <v>0.0255633253043266</v>
      </c>
      <c r="AI79">
        <v>0</v>
      </c>
      <c r="AJ79">
        <v>0</v>
      </c>
      <c r="AK79">
        <v>0.43872646220847838</v>
      </c>
      <c r="AL79">
        <v>0.76205725245345746</v>
      </c>
      <c r="AM79">
        <v>0</v>
      </c>
      <c r="AN79">
        <v>0.026427046589011498</v>
      </c>
      <c r="AO79"/>
      <c r="AP79"/>
      <c r="AQ79"/>
      <c r="AR79"/>
      <c r="AS79"/>
      <c r="AT79"/>
      <c r="AU79"/>
      <c r="AV79"/>
      <c r="AW79"/>
      <c r="AX79"/>
      <c r="AY79"/>
      <c r="AZ79"/>
      <c r="BA79"/>
      <c r="BB79"/>
      <c r="BC79"/>
      <c r="BD79"/>
      <c r="BE79"/>
      <c r="BF79"/>
      <c r="BG79"/>
      <c r="BH79"/>
      <c r="BI79"/>
      <c r="BJ79"/>
      <c r="BK79"/>
      <c r="BL79"/>
    </row>
    <row r="80">
      <c r="A80" t="s">
        <v>502</v>
      </c>
      <c r="B80">
        <v>2012</v>
      </c>
      <c r="C80" t="s">
        <v>506</v>
      </c>
      <c r="D80">
        <v>122</v>
      </c>
      <c r="E80" t="s">
        <v>18</v>
      </c>
      <c r="F80" t="s">
        <v>14</v>
      </c>
      <c r="G80" t="s">
        <v>519</v>
      </c>
      <c r="H80">
        <v>83.310152957401414</v>
      </c>
      <c r="I80">
        <v>98.451406524181905</v>
      </c>
      <c r="J80">
        <v>99.35758498345109</v>
      </c>
      <c r="K80">
        <v>99.910771750037895</v>
      </c>
      <c r="L80">
        <v>99.876565027158335</v>
      </c>
      <c r="M80">
        <v>99.184457087847349</v>
      </c>
      <c r="N80">
        <v>99.886724326375415</v>
      </c>
      <c r="O80">
        <v>100</v>
      </c>
      <c r="P80">
        <v>100</v>
      </c>
      <c r="Q80">
        <v>100</v>
      </c>
      <c r="R80">
        <v>68.126235164985061</v>
      </c>
      <c r="S80">
        <v>86.565176655812138</v>
      </c>
      <c r="T80">
        <v>95.202040133287284</v>
      </c>
      <c r="U80">
        <v>96.393622656350217</v>
      </c>
      <c r="V80">
        <v>99.261699237945649</v>
      </c>
      <c r="W80" t="s">
        <v>249</v>
      </c>
      <c r="X80" t="s">
        <v>250</v>
      </c>
      <c r="Y80" t="s">
        <v>251</v>
      </c>
      <c r="Z80" t="s">
        <v>252</v>
      </c>
      <c r="AA80" t="s">
        <v>253</v>
      </c>
      <c r="AB80" t="s">
        <v>254</v>
      </c>
      <c r="AC80" t="s">
        <v>255</v>
      </c>
      <c r="AD80" t="s">
        <v>256</v>
      </c>
      <c r="AE80" t="s">
        <v>257</v>
      </c>
      <c r="AF80">
        <v>97.094303436447603</v>
      </c>
      <c r="AG80">
        <v>99.710598456467125</v>
      </c>
      <c r="AH80">
        <v>81.788060635455267</v>
      </c>
      <c r="AI80">
        <v>84.96454314612842</v>
      </c>
      <c r="AJ80">
        <v>98.849167104926252</v>
      </c>
      <c r="AK80">
        <v>94.223887812496159</v>
      </c>
      <c r="AL80">
        <v>82.119164067746027</v>
      </c>
      <c r="AM80">
        <v>99.437549839897599</v>
      </c>
      <c r="AN80">
        <v>98.678900589898703</v>
      </c>
      <c r="AO80">
        <v>6349.9637259086348</v>
      </c>
      <c r="AP80">
        <v>7512.0192081156474</v>
      </c>
      <c r="AQ80">
        <v>7582.7332022680812</v>
      </c>
      <c r="AR80">
        <v>7614.8381162335681</v>
      </c>
      <c r="AS80">
        <v>7617.9176841767621</v>
      </c>
      <c r="AT80">
        <v>4998.006841780063</v>
      </c>
      <c r="AU80">
        <v>5034.6168222717224</v>
      </c>
      <c r="AV80">
        <v>5036.6057077417836</v>
      </c>
      <c r="AW80">
        <v>5043.868331167102</v>
      </c>
      <c r="AX80">
        <v>5036.5888373880089</v>
      </c>
      <c r="AY80">
        <v>1762.608838998387</v>
      </c>
      <c r="AZ80">
        <v>2238.8779385696139</v>
      </c>
      <c r="BA80">
        <v>2463.2335498605771</v>
      </c>
      <c r="BB80">
        <v>2494.722778671402</v>
      </c>
      <c r="BC80">
        <v>2568.3422902540669</v>
      </c>
      <c r="BD80">
        <v>8117.4541007775888</v>
      </c>
      <c r="BE80">
        <v>9385.1140242674555</v>
      </c>
      <c r="BF80">
        <v>1371.7770740026051</v>
      </c>
      <c r="BG80">
        <v>1726.4129128982429</v>
      </c>
      <c r="BH80">
        <v>5468.8798220699464</v>
      </c>
      <c r="BI80">
        <v>3906.3131423153181</v>
      </c>
      <c r="BJ80">
        <v>1027.346647755593</v>
      </c>
      <c r="BK80">
        <v>3674.9732956666321</v>
      </c>
      <c r="BL80">
        <v>1999.200916949349</v>
      </c>
    </row>
    <row r="81">
      <c r="A81" t="s">
        <v>502</v>
      </c>
      <c r="B81">
        <v>2012</v>
      </c>
      <c r="C81" t="s">
        <v>506</v>
      </c>
      <c r="D81">
        <v>123</v>
      </c>
      <c r="E81" t="s">
        <v>18</v>
      </c>
      <c r="F81" t="s">
        <v>51</v>
      </c>
      <c r="G81" t="s">
        <v>182</v>
      </c>
      <c r="H81">
        <v>16.68984704259837</v>
      </c>
      <c r="I81">
        <v>1.548593475818085</v>
      </c>
      <c r="J81">
        <v>0.64241501654892286</v>
      </c>
      <c r="K81">
        <v>0.089228249962099299</v>
      </c>
      <c r="L81">
        <v>0.1234349728416672</v>
      </c>
      <c r="M81">
        <v>0.81554291215262342</v>
      </c>
      <c r="N81">
        <v>0.1132756736245847</v>
      </c>
      <c r="O81">
        <v>0</v>
      </c>
      <c r="P81">
        <v>0</v>
      </c>
      <c r="Q81">
        <v>0</v>
      </c>
      <c r="R81">
        <v>31.873764835015049</v>
      </c>
      <c r="S81">
        <v>13.43482334418783</v>
      </c>
      <c r="T81">
        <v>4.7979598667126444</v>
      </c>
      <c r="U81">
        <v>3.6063773436497861</v>
      </c>
      <c r="V81">
        <v>0.73830076205430284</v>
      </c>
      <c r="W81" t="s">
        <v>249</v>
      </c>
      <c r="X81" t="s">
        <v>250</v>
      </c>
      <c r="Y81" t="s">
        <v>251</v>
      </c>
      <c r="Z81" t="s">
        <v>252</v>
      </c>
      <c r="AA81" t="s">
        <v>253</v>
      </c>
      <c r="AB81" t="s">
        <v>254</v>
      </c>
      <c r="AC81" t="s">
        <v>255</v>
      </c>
      <c r="AD81" t="s">
        <v>256</v>
      </c>
      <c r="AE81" t="s">
        <v>257</v>
      </c>
      <c r="AF81">
        <v>2.9056965635524659</v>
      </c>
      <c r="AG81">
        <v>0.28940154353284392</v>
      </c>
      <c r="AH81">
        <v>18.211939364544659</v>
      </c>
      <c r="AI81">
        <v>15.03545685387169</v>
      </c>
      <c r="AJ81">
        <v>1.1508328950737561</v>
      </c>
      <c r="AK81">
        <v>5.7761121875037809</v>
      </c>
      <c r="AL81">
        <v>17.880835932253909</v>
      </c>
      <c r="AM81">
        <v>0.56245016010239479</v>
      </c>
      <c r="AN81">
        <v>1.3210994101012989</v>
      </c>
      <c r="AO81">
        <v>1272.1129364106839</v>
      </c>
      <c r="AP81">
        <v>118.1604646049489</v>
      </c>
      <c r="AQ81">
        <v>49.027577274875078</v>
      </c>
      <c r="AR81">
        <v>6.8006548939099014</v>
      </c>
      <c r="AS81">
        <v>9.4147957751723332</v>
      </c>
      <c r="AT81">
        <v>41.096046440964741</v>
      </c>
      <c r="AU81">
        <v>5.7094635531451301</v>
      </c>
      <c r="AV81">
        <v>0</v>
      </c>
      <c r="AW81">
        <v>0</v>
      </c>
      <c r="AX81">
        <v>0</v>
      </c>
      <c r="AY81">
        <v>824.65997855740784</v>
      </c>
      <c r="AZ81">
        <v>347.47147474183112</v>
      </c>
      <c r="BA81">
        <v>124.1412022055906</v>
      </c>
      <c r="BB81">
        <v>93.335134210716234</v>
      </c>
      <c r="BC81">
        <v>19.103129249937229</v>
      </c>
      <c r="BD81">
        <v>242.9273155130355</v>
      </c>
      <c r="BE81">
        <v>27.239496371497111</v>
      </c>
      <c r="BF81">
        <v>305.45681972776703</v>
      </c>
      <c r="BG81">
        <v>305.50869695379839</v>
      </c>
      <c r="BH81">
        <v>63.670407983938873</v>
      </c>
      <c r="BI81">
        <v>239.4647840729547</v>
      </c>
      <c r="BJ81">
        <v>223.69707561701691</v>
      </c>
      <c r="BK81">
        <v>20.78680862358074</v>
      </c>
      <c r="BL81">
        <v>26.76502409600338</v>
      </c>
    </row>
    <row r="82">
      <c r="A82" t="s">
        <v>502</v>
      </c>
      <c r="B82">
        <v>2012</v>
      </c>
      <c r="C82" t="s">
        <v>506</v>
      </c>
      <c r="D82">
        <v>124</v>
      </c>
      <c r="E82" t="s">
        <v>50</v>
      </c>
      <c r="F82" t="s">
        <v>15</v>
      </c>
      <c r="G82" t="s">
        <v>520</v>
      </c>
      <c r="H82">
        <v>77.328236571677195</v>
      </c>
      <c r="I82">
        <v>93.54643696516068</v>
      </c>
      <c r="J82">
        <v>97.435060465436578</v>
      </c>
      <c r="K82">
        <v>98.246050307436946</v>
      </c>
      <c r="L82">
        <v>99.406357902370416</v>
      </c>
      <c r="M82">
        <v>93.410995712776952</v>
      </c>
      <c r="N82">
        <v>98.063531374660172</v>
      </c>
      <c r="O82">
        <v>99.101362050483516</v>
      </c>
      <c r="P82">
        <v>99.25519468402463</v>
      </c>
      <c r="Q82">
        <v>99.603735552516312</v>
      </c>
      <c r="R82">
        <v>62.584506612705617</v>
      </c>
      <c r="S82">
        <v>81.401539887709589</v>
      </c>
      <c r="T82">
        <v>88.076065947301686</v>
      </c>
      <c r="U82">
        <v>92.728935501274378</v>
      </c>
      <c r="V82">
        <v>95.479501719154783</v>
      </c>
      <c r="W82" t="s">
        <v>249</v>
      </c>
      <c r="X82" t="s">
        <v>250</v>
      </c>
      <c r="Y82" t="s">
        <v>251</v>
      </c>
      <c r="Z82" t="s">
        <v>252</v>
      </c>
      <c r="AA82" t="s">
        <v>253</v>
      </c>
      <c r="AB82" t="s">
        <v>254</v>
      </c>
      <c r="AC82" t="s">
        <v>255</v>
      </c>
      <c r="AD82" t="s">
        <v>256</v>
      </c>
      <c r="AE82" t="s">
        <v>257</v>
      </c>
      <c r="AF82">
        <v>95.83304792527538</v>
      </c>
      <c r="AG82">
        <v>97.352679541214115</v>
      </c>
      <c r="AH82">
        <v>80.104025931358834</v>
      </c>
      <c r="AI82">
        <v>76.567502271589262</v>
      </c>
      <c r="AJ82">
        <v>94.255360305423324</v>
      </c>
      <c r="AK82">
        <v>90.599523609115607</v>
      </c>
      <c r="AL82">
        <v>79.61276433421817</v>
      </c>
      <c r="AM82">
        <v>96.27792498045379</v>
      </c>
      <c r="AN82">
        <v>95.689778189749106</v>
      </c>
      <c r="AO82">
        <v>5887.0376023696281</v>
      </c>
      <c r="AP82">
        <v>7137.7612178700756</v>
      </c>
      <c r="AQ82">
        <v>7430.9867596101858</v>
      </c>
      <c r="AR82">
        <v>7481.6485555272766</v>
      </c>
      <c r="AS82">
        <v>7581.2399877992948</v>
      </c>
      <c r="AT82">
        <v>4707.0761828785653</v>
      </c>
      <c r="AU82">
        <v>4942.4866664773444</v>
      </c>
      <c r="AV82">
        <v>4980.1455342152703</v>
      </c>
      <c r="AW82">
        <v>5006.3013317057712</v>
      </c>
      <c r="AX82">
        <v>5015.8165817635108</v>
      </c>
      <c r="AY82">
        <v>1613.090728920065</v>
      </c>
      <c r="AZ82">
        <v>2104.5406577127451</v>
      </c>
      <c r="BA82">
        <v>2278.8578929336331</v>
      </c>
      <c r="BB82">
        <v>2399.878552772087</v>
      </c>
      <c r="BC82">
        <v>2470.479993797519</v>
      </c>
      <c r="BD82">
        <v>8006.6001432089124</v>
      </c>
      <c r="BE82">
        <v>9152.1447219086767</v>
      </c>
      <c r="BF82">
        <v>1342.3537402656459</v>
      </c>
      <c r="BG82">
        <v>1555.791624780373</v>
      </c>
      <c r="BH82">
        <v>5214.7251534158158</v>
      </c>
      <c r="BI82">
        <v>3755.2497162098339</v>
      </c>
      <c r="BJ82">
        <v>995.9904912066645</v>
      </c>
      <c r="BK82">
        <v>3558.2011406660722</v>
      </c>
      <c r="BL82">
        <v>1937.6173915145121</v>
      </c>
    </row>
    <row r="83">
      <c r="A83" t="s">
        <v>502</v>
      </c>
      <c r="B83">
        <v>2012</v>
      </c>
      <c r="C83" t="s">
        <v>506</v>
      </c>
      <c r="D83">
        <v>125</v>
      </c>
      <c r="E83" t="s">
        <v>50</v>
      </c>
      <c r="F83" t="s">
        <v>16</v>
      </c>
      <c r="G83" t="s">
        <v>521</v>
      </c>
      <c r="H83">
        <v>5.9819163857241859</v>
      </c>
      <c r="I83">
        <v>4.9049695590212377</v>
      </c>
      <c r="J83">
        <v>1.922524518014475</v>
      </c>
      <c r="K83">
        <v>1.6647214426009009</v>
      </c>
      <c r="L83">
        <v>0.47020712478792021</v>
      </c>
      <c r="M83">
        <v>5.7734613750703634</v>
      </c>
      <c r="N83">
        <v>1.823192951715334</v>
      </c>
      <c r="O83">
        <v>0.89863794951658316</v>
      </c>
      <c r="P83">
        <v>0.74480531597534427</v>
      </c>
      <c r="Q83">
        <v>0.3962644474837046</v>
      </c>
      <c r="R83">
        <v>5.5417285522794764</v>
      </c>
      <c r="S83">
        <v>5.1636367681025162</v>
      </c>
      <c r="T83">
        <v>7.1259741859856058</v>
      </c>
      <c r="U83">
        <v>3.664687155075923</v>
      </c>
      <c r="V83">
        <v>3.7821975187908699</v>
      </c>
      <c r="W83" t="s">
        <v>249</v>
      </c>
      <c r="X83" t="s">
        <v>250</v>
      </c>
      <c r="Y83" t="s">
        <v>251</v>
      </c>
      <c r="Z83" t="s">
        <v>252</v>
      </c>
      <c r="AA83" t="s">
        <v>253</v>
      </c>
      <c r="AB83" t="s">
        <v>254</v>
      </c>
      <c r="AC83" t="s">
        <v>255</v>
      </c>
      <c r="AD83" t="s">
        <v>256</v>
      </c>
      <c r="AE83" t="s">
        <v>257</v>
      </c>
      <c r="AF83">
        <v>1.261255511172219</v>
      </c>
      <c r="AG83">
        <v>2.3579189152530788</v>
      </c>
      <c r="AH83">
        <v>1.6840347040964241</v>
      </c>
      <c r="AI83">
        <v>8.3970408745391634</v>
      </c>
      <c r="AJ83">
        <v>4.5938067995029526</v>
      </c>
      <c r="AK83">
        <v>3.624364203380523</v>
      </c>
      <c r="AL83">
        <v>2.5063997335278492</v>
      </c>
      <c r="AM83">
        <v>3.1596248594437508</v>
      </c>
      <c r="AN83">
        <v>2.9891224001496011</v>
      </c>
      <c r="AO83">
        <v>455.4063076861587</v>
      </c>
      <c r="AP83">
        <v>374.25799024557159</v>
      </c>
      <c r="AQ83">
        <v>146.62334246161129</v>
      </c>
      <c r="AR83">
        <v>126.7721270973833</v>
      </c>
      <c r="AS83">
        <v>35.860413078319908</v>
      </c>
      <c r="AT83">
        <v>290.9306589014962</v>
      </c>
      <c r="AU83">
        <v>91.890499229941042</v>
      </c>
      <c r="AV83">
        <v>45.159296285772342</v>
      </c>
      <c r="AW83">
        <v>37.566999461329459</v>
      </c>
      <c r="AX83">
        <v>19.95497232535179</v>
      </c>
      <c r="AY83">
        <v>142.8358460216545</v>
      </c>
      <c r="AZ83">
        <v>133.49972906068999</v>
      </c>
      <c r="BA83">
        <v>184.37565692694429</v>
      </c>
      <c r="BB83">
        <v>94.844225899317024</v>
      </c>
      <c r="BC83">
        <v>97.86229645654852</v>
      </c>
      <c r="BD83">
        <v>105.37459441182121</v>
      </c>
      <c r="BE83">
        <v>221.66842511803941</v>
      </c>
      <c r="BF83">
        <v>28.220432837146891</v>
      </c>
      <c r="BG83">
        <v>170.62128811786991</v>
      </c>
      <c r="BH83">
        <v>254.15466865413171</v>
      </c>
      <c r="BI83">
        <v>150.22587430930369</v>
      </c>
      <c r="BJ83">
        <v>31.356156548927991</v>
      </c>
      <c r="BK83">
        <v>116.7721550005579</v>
      </c>
      <c r="BL83">
        <v>60.526585571246713</v>
      </c>
    </row>
    <row r="84">
      <c r="A84" t="s">
        <v>502</v>
      </c>
      <c r="B84">
        <v>2012</v>
      </c>
      <c r="C84" t="s">
        <v>506</v>
      </c>
      <c r="D84">
        <v>126</v>
      </c>
      <c r="E84" t="s">
        <v>50</v>
      </c>
      <c r="F84" t="s">
        <v>22</v>
      </c>
      <c r="G84" t="s">
        <v>522</v>
      </c>
      <c r="H84">
        <v>5.7010709196120821</v>
      </c>
      <c r="I84">
        <v>1.108741980851863</v>
      </c>
      <c r="J84">
        <v>0.64241501654894639</v>
      </c>
      <c r="K84">
        <v>0.0892282499621537</v>
      </c>
      <c r="L84">
        <v>0.1234349728416633</v>
      </c>
      <c r="M84">
        <v>0.53290839946797097</v>
      </c>
      <c r="N84">
        <v>0.1132756736244931</v>
      </c>
      <c r="O84">
        <v>-9.9142916098999999e-14</v>
      </c>
      <c r="P84">
        <v>2.5535129566400001e-14</v>
      </c>
      <c r="Q84">
        <v>-1.6764367671800001e-14</v>
      </c>
      <c r="R84">
        <v>8.7782818803300273</v>
      </c>
      <c r="S84">
        <v>6.1772080751133016</v>
      </c>
      <c r="T84">
        <v>2.470051027864955</v>
      </c>
      <c r="U84">
        <v>3.1354194398280262</v>
      </c>
      <c r="V84">
        <v>0.73830076205434692</v>
      </c>
      <c r="W84" t="s">
        <v>249</v>
      </c>
      <c r="X84" t="s">
        <v>250</v>
      </c>
      <c r="Y84" t="s">
        <v>251</v>
      </c>
      <c r="Z84" t="s">
        <v>252</v>
      </c>
      <c r="AA84" t="s">
        <v>253</v>
      </c>
      <c r="AB84" t="s">
        <v>254</v>
      </c>
      <c r="AC84" t="s">
        <v>255</v>
      </c>
      <c r="AD84" t="s">
        <v>256</v>
      </c>
      <c r="AE84" t="s">
        <v>257</v>
      </c>
      <c r="AF84">
        <v>2.0746619705042368</v>
      </c>
      <c r="AG84">
        <v>0.23609758825385929</v>
      </c>
      <c r="AH84">
        <v>0.16385138387119719</v>
      </c>
      <c r="AI84">
        <v>7.0479222964755586</v>
      </c>
      <c r="AJ84">
        <v>1.1128387421027719</v>
      </c>
      <c r="AK84">
        <v>3.2605410617726038</v>
      </c>
      <c r="AL84">
        <v>1.2808683879064271</v>
      </c>
      <c r="AM84">
        <v>0.43331959080084448</v>
      </c>
      <c r="AN84">
        <v>0.71580609021692343</v>
      </c>
      <c r="AO84">
        <v>435.36633179494112</v>
      </c>
      <c r="AP84">
        <v>84.599005245878757</v>
      </c>
      <c r="AQ84">
        <v>49.027577274875078</v>
      </c>
      <c r="AR84">
        <v>6.8006548939099014</v>
      </c>
      <c r="AS84">
        <v>9.4147957751723332</v>
      </c>
      <c r="AT84">
        <v>26.853802549159859</v>
      </c>
      <c r="AU84">
        <v>5.7094635531451301</v>
      </c>
      <c r="AV84">
        <v>0</v>
      </c>
      <c r="AW84">
        <v>0</v>
      </c>
      <c r="AX84">
        <v>0</v>
      </c>
      <c r="AY84">
        <v>228.66105096312771</v>
      </c>
      <c r="AZ84">
        <v>159.82497109676439</v>
      </c>
      <c r="BA84">
        <v>63.909476658127083</v>
      </c>
      <c r="BB84">
        <v>81.146470914515675</v>
      </c>
      <c r="BC84">
        <v>19.103129249937229</v>
      </c>
      <c r="BD84">
        <v>173.49518923620269</v>
      </c>
      <c r="BE84">
        <v>22.228363474709969</v>
      </c>
      <c r="BF84">
        <v>2.9652715583510569</v>
      </c>
      <c r="BG84">
        <v>143.20825618766929</v>
      </c>
      <c r="BH84">
        <v>61.568362386337498</v>
      </c>
      <c r="BI84">
        <v>135.1958608309385</v>
      </c>
      <c r="BJ84">
        <v>16.024223571566392</v>
      </c>
      <c r="BK84">
        <v>16.014452560888831</v>
      </c>
      <c r="BL84">
        <v>14.50838517811286</v>
      </c>
    </row>
    <row r="85">
      <c r="A85" t="s">
        <v>502</v>
      </c>
      <c r="B85">
        <v>2012</v>
      </c>
      <c r="C85" t="s">
        <v>506</v>
      </c>
      <c r="D85">
        <v>127</v>
      </c>
      <c r="E85" t="s">
        <v>50</v>
      </c>
      <c r="F85" t="s">
        <v>19</v>
      </c>
      <c r="G85" t="s">
        <v>523</v>
      </c>
      <c r="H85">
        <v>10.98877612298654</v>
      </c>
      <c r="I85">
        <v>0.43985149496621878</v>
      </c>
      <c r="J85">
        <v>0</v>
      </c>
      <c r="K85">
        <v>0</v>
      </c>
      <c r="L85">
        <v>0</v>
      </c>
      <c r="M85">
        <v>0.28263451268471462</v>
      </c>
      <c r="N85">
        <v>0</v>
      </c>
      <c r="O85">
        <v>0</v>
      </c>
      <c r="P85">
        <v>0</v>
      </c>
      <c r="Q85">
        <v>0</v>
      </c>
      <c r="R85">
        <v>23.095482954684869</v>
      </c>
      <c r="S85">
        <v>7.2576152690745914</v>
      </c>
      <c r="T85">
        <v>2.3279088388477529</v>
      </c>
      <c r="U85">
        <v>0.47095790382167269</v>
      </c>
      <c r="V85">
        <v>0</v>
      </c>
      <c r="W85" t="s">
        <v>249</v>
      </c>
      <c r="X85" t="s">
        <v>250</v>
      </c>
      <c r="Y85" t="s">
        <v>251</v>
      </c>
      <c r="Z85" t="s">
        <v>252</v>
      </c>
      <c r="AA85" t="s">
        <v>253</v>
      </c>
      <c r="AB85" t="s">
        <v>254</v>
      </c>
      <c r="AC85" t="s">
        <v>255</v>
      </c>
      <c r="AD85" t="s">
        <v>256</v>
      </c>
      <c r="AE85" t="s">
        <v>257</v>
      </c>
      <c r="AF85">
        <v>0.83103459304816274</v>
      </c>
      <c r="AG85">
        <v>0.053303955278945901</v>
      </c>
      <c r="AH85">
        <v>18.04808798067355</v>
      </c>
      <c r="AI85">
        <v>7.9875345573960157</v>
      </c>
      <c r="AJ85">
        <v>0.037994152970950899</v>
      </c>
      <c r="AK85">
        <v>2.5155711257312658</v>
      </c>
      <c r="AL85">
        <v>16.59996754434755</v>
      </c>
      <c r="AM85">
        <v>0.1291305693016149</v>
      </c>
      <c r="AN85">
        <v>0.60529331988437018</v>
      </c>
      <c r="AO85">
        <v>836.74660461574604</v>
      </c>
      <c r="AP85">
        <v>33.561459359070092</v>
      </c>
      <c r="AQ85">
        <v>0</v>
      </c>
      <c r="AR85">
        <v>0</v>
      </c>
      <c r="AS85">
        <v>0</v>
      </c>
      <c r="AT85">
        <v>14.24224389180489</v>
      </c>
      <c r="AU85">
        <v>0</v>
      </c>
      <c r="AV85">
        <v>0</v>
      </c>
      <c r="AW85">
        <v>0</v>
      </c>
      <c r="AX85">
        <v>0</v>
      </c>
      <c r="AY85">
        <v>595.99892759428008</v>
      </c>
      <c r="AZ85">
        <v>187.6465036450667</v>
      </c>
      <c r="BA85">
        <v>60.23172554746349</v>
      </c>
      <c r="BB85">
        <v>12.188663296200559</v>
      </c>
      <c r="BC85">
        <v>0</v>
      </c>
      <c r="BD85">
        <v>69.432126276832761</v>
      </c>
      <c r="BE85">
        <v>5.0111328967871467</v>
      </c>
      <c r="BF85">
        <v>302.49154816941598</v>
      </c>
      <c r="BG85">
        <v>162.3004407661291</v>
      </c>
      <c r="BH85">
        <v>2.1020455976013701</v>
      </c>
      <c r="BI85">
        <v>104.2689232420162</v>
      </c>
      <c r="BJ85">
        <v>207.6728520454505</v>
      </c>
      <c r="BK85">
        <v>4.7723560626919088</v>
      </c>
      <c r="BL85">
        <v>12.25663891789053</v>
      </c>
    </row>
    <row r="86">
      <c r="A86" t="s">
        <v>502</v>
      </c>
      <c r="B86">
        <v>2012</v>
      </c>
      <c r="C86" t="s">
        <v>506</v>
      </c>
      <c r="D86">
        <v>128</v>
      </c>
      <c r="E86" t="s">
        <v>168</v>
      </c>
      <c r="F86" t="s">
        <v>49</v>
      </c>
      <c r="G86" t="s">
        <v>524</v>
      </c>
      <c r="H86">
        <v>7.1802969666649039</v>
      </c>
      <c r="I86">
        <v>4.9821223811733617</v>
      </c>
      <c r="J86">
        <v>1.934954959236066</v>
      </c>
      <c r="K86">
        <v>1.6662081709926031</v>
      </c>
      <c r="L86">
        <v>0.47078824212673109</v>
      </c>
      <c r="M86">
        <v>5.820933586354994</v>
      </c>
      <c r="N86">
        <v>1.8252605278736871</v>
      </c>
      <c r="O86">
        <v>0.89863794951658327</v>
      </c>
      <c r="P86">
        <v>0.74480531597534427</v>
      </c>
      <c r="Q86">
        <v>0.3962644474837046</v>
      </c>
      <c r="R86">
        <v>8.134499930693023</v>
      </c>
      <c r="S86">
        <v>5.9650277023443472</v>
      </c>
      <c r="T86">
        <v>7.4851065964646457</v>
      </c>
      <c r="U86">
        <v>3.8017941997478202</v>
      </c>
      <c r="V86">
        <v>3.810329208373068</v>
      </c>
      <c r="W86" t="s">
        <v>249</v>
      </c>
      <c r="X86" t="s">
        <v>250</v>
      </c>
      <c r="Y86" t="s">
        <v>251</v>
      </c>
      <c r="Z86" t="s">
        <v>252</v>
      </c>
      <c r="AA86" t="s">
        <v>253</v>
      </c>
      <c r="AB86" t="s">
        <v>254</v>
      </c>
      <c r="AC86" t="s">
        <v>255</v>
      </c>
      <c r="AD86" t="s">
        <v>256</v>
      </c>
      <c r="AE86" t="s">
        <v>257</v>
      </c>
      <c r="AF86">
        <v>1.2990005247813179</v>
      </c>
      <c r="AG86">
        <v>2.3647625746449901</v>
      </c>
      <c r="AH86">
        <v>2.0590226629807038</v>
      </c>
      <c r="AI86">
        <v>9.8829942039437562</v>
      </c>
      <c r="AJ86">
        <v>4.6472893338865733</v>
      </c>
      <c r="AK86">
        <v>3.8465449553439601</v>
      </c>
      <c r="AL86">
        <v>3.052149595020401</v>
      </c>
      <c r="AM86">
        <v>3.177496694690285</v>
      </c>
      <c r="AN86">
        <v>3.029140355517483</v>
      </c>
      <c r="AO86"/>
      <c r="AP86"/>
      <c r="AQ86"/>
      <c r="AR86"/>
      <c r="AS86"/>
      <c r="AT86"/>
      <c r="AU86"/>
      <c r="AV86"/>
      <c r="AW86"/>
      <c r="AX86"/>
      <c r="AY86"/>
      <c r="AZ86"/>
      <c r="BA86"/>
      <c r="BB86"/>
      <c r="BC86"/>
      <c r="BD86"/>
      <c r="BE86"/>
      <c r="BF86"/>
      <c r="BG86"/>
      <c r="BH86"/>
      <c r="BI86"/>
      <c r="BJ86"/>
      <c r="BK86"/>
      <c r="BL86"/>
    </row>
    <row r="87">
      <c r="A87" t="s">
        <v>502</v>
      </c>
      <c r="B87">
        <v>2012</v>
      </c>
      <c r="C87" t="s">
        <v>506</v>
      </c>
      <c r="D87">
        <v>129</v>
      </c>
      <c r="E87" t="s">
        <v>168</v>
      </c>
      <c r="F87" t="s">
        <v>48</v>
      </c>
      <c r="G87" t="s">
        <v>182</v>
      </c>
      <c r="H87">
        <v>92.81970303333506</v>
      </c>
      <c r="I87">
        <v>95.017877618826645</v>
      </c>
      <c r="J87">
        <v>98.065045040763906</v>
      </c>
      <c r="K87">
        <v>98.333791829007353</v>
      </c>
      <c r="L87">
        <v>99.52921175787327</v>
      </c>
      <c r="M87">
        <v>94.179066413644975</v>
      </c>
      <c r="N87">
        <v>98.174739472126419</v>
      </c>
      <c r="O87">
        <v>99.101362050483516</v>
      </c>
      <c r="P87">
        <v>99.25519468402463</v>
      </c>
      <c r="Q87">
        <v>99.603735552516326</v>
      </c>
      <c r="R87">
        <v>91.865500069307032</v>
      </c>
      <c r="S87">
        <v>94.034972297655614</v>
      </c>
      <c r="T87">
        <v>92.514893403535368</v>
      </c>
      <c r="U87">
        <v>96.198205800252254</v>
      </c>
      <c r="V87">
        <v>96.189670791626924</v>
      </c>
      <c r="W87" t="s">
        <v>249</v>
      </c>
      <c r="X87" t="s">
        <v>250</v>
      </c>
      <c r="Y87" t="s">
        <v>251</v>
      </c>
      <c r="Z87" t="s">
        <v>252</v>
      </c>
      <c r="AA87" t="s">
        <v>253</v>
      </c>
      <c r="AB87" t="s">
        <v>254</v>
      </c>
      <c r="AC87" t="s">
        <v>255</v>
      </c>
      <c r="AD87" t="s">
        <v>256</v>
      </c>
      <c r="AE87" t="s">
        <v>257</v>
      </c>
      <c r="AF87">
        <v>98.70099947521868</v>
      </c>
      <c r="AG87">
        <v>97.635237425355072</v>
      </c>
      <c r="AH87">
        <v>97.940977337019277</v>
      </c>
      <c r="AI87">
        <v>90.117005796056247</v>
      </c>
      <c r="AJ87">
        <v>95.352710666113452</v>
      </c>
      <c r="AK87">
        <v>96.153455044655999</v>
      </c>
      <c r="AL87">
        <v>96.94785040497959</v>
      </c>
      <c r="AM87">
        <v>96.822503305309652</v>
      </c>
      <c r="AN87">
        <v>96.970859644482516</v>
      </c>
      <c r="AO87"/>
      <c r="AP87"/>
      <c r="AQ87"/>
      <c r="AR87"/>
      <c r="AS87"/>
      <c r="AT87"/>
      <c r="AU87"/>
      <c r="AV87"/>
      <c r="AW87"/>
      <c r="AX87"/>
      <c r="AY87"/>
      <c r="AZ87"/>
      <c r="BA87"/>
      <c r="BB87"/>
      <c r="BC87"/>
      <c r="BD87"/>
      <c r="BE87"/>
      <c r="BF87"/>
      <c r="BG87"/>
      <c r="BH87"/>
      <c r="BI87"/>
      <c r="BJ87"/>
      <c r="BK87"/>
      <c r="BL87"/>
    </row>
    <row r="88">
      <c r="A88" t="s">
        <v>502</v>
      </c>
      <c r="B88">
        <v>2012</v>
      </c>
      <c r="C88" t="s">
        <v>506</v>
      </c>
      <c r="D88">
        <v>135</v>
      </c>
      <c r="E88" t="s">
        <v>45</v>
      </c>
      <c r="F88" t="s">
        <v>44</v>
      </c>
      <c r="G88" t="s">
        <v>525</v>
      </c>
      <c r="H88">
        <v>13.589659750497709</v>
      </c>
      <c r="I88">
        <v>42.030691239297298</v>
      </c>
      <c r="J88">
        <v>64.369300677052706</v>
      </c>
      <c r="K88">
        <v>74.840499467013345</v>
      </c>
      <c r="L88">
        <v>85.875881296366003</v>
      </c>
      <c r="M88">
        <v>65.788293195914193</v>
      </c>
      <c r="N88">
        <v>80.838660655187496</v>
      </c>
      <c r="O88">
        <v>86.564163051368482</v>
      </c>
      <c r="P88">
        <v>86.633259496918839</v>
      </c>
      <c r="Q88">
        <v>91.568014208777399</v>
      </c>
      <c r="R88">
        <v>0.50198966449572535</v>
      </c>
      <c r="S88">
        <v>2.4928327033344448</v>
      </c>
      <c r="T88">
        <v>4.0776828240731797</v>
      </c>
      <c r="U88">
        <v>5.7522378667850234</v>
      </c>
      <c r="V88">
        <v>13.390705029443859</v>
      </c>
      <c r="W88" t="s">
        <v>249</v>
      </c>
      <c r="X88" t="s">
        <v>250</v>
      </c>
      <c r="Y88" t="s">
        <v>251</v>
      </c>
      <c r="Z88" t="s">
        <v>252</v>
      </c>
      <c r="AA88" t="s">
        <v>253</v>
      </c>
      <c r="AB88" t="s">
        <v>254</v>
      </c>
      <c r="AC88" t="s">
        <v>255</v>
      </c>
      <c r="AD88" t="s">
        <v>256</v>
      </c>
      <c r="AE88" t="s">
        <v>257</v>
      </c>
      <c r="AF88">
        <v>62.335500403890443</v>
      </c>
      <c r="AG88">
        <v>87.515663763986737</v>
      </c>
      <c r="AH88">
        <v>29.354478186152232</v>
      </c>
      <c r="AI88">
        <v>27.69494218368262</v>
      </c>
      <c r="AJ88">
        <v>53.059133455039103</v>
      </c>
      <c r="AK88">
        <v>40.302175849502667</v>
      </c>
      <c r="AL88">
        <v>15.305856519991311</v>
      </c>
      <c r="AM88">
        <v>31.6031229816127</v>
      </c>
      <c r="AN88">
        <v>46.386840284369022</v>
      </c>
      <c r="AO88"/>
      <c r="AP88"/>
      <c r="AQ88"/>
      <c r="AR88"/>
      <c r="AS88"/>
      <c r="AT88"/>
      <c r="AU88"/>
      <c r="AV88"/>
      <c r="AW88"/>
      <c r="AX88"/>
      <c r="AY88"/>
      <c r="AZ88"/>
      <c r="BA88"/>
      <c r="BB88"/>
      <c r="BC88"/>
      <c r="BD88"/>
      <c r="BE88"/>
      <c r="BF88"/>
      <c r="BG88"/>
      <c r="BH88"/>
      <c r="BI88"/>
      <c r="BJ88"/>
      <c r="BK88"/>
      <c r="BL88"/>
    </row>
    <row r="89">
      <c r="A89" t="s">
        <v>502</v>
      </c>
      <c r="B89">
        <v>2012</v>
      </c>
      <c r="C89" t="s">
        <v>506</v>
      </c>
      <c r="D89">
        <v>136</v>
      </c>
      <c r="E89" t="s">
        <v>45</v>
      </c>
      <c r="F89" t="s">
        <v>43</v>
      </c>
      <c r="G89" t="s">
        <v>526</v>
      </c>
      <c r="H89">
        <v>19.921619271359202</v>
      </c>
      <c r="I89">
        <v>17.10457045442482</v>
      </c>
      <c r="J89">
        <v>13.516283960149901</v>
      </c>
      <c r="K89">
        <v>12.30706862423057</v>
      </c>
      <c r="L89">
        <v>8.6350201796944432</v>
      </c>
      <c r="M89">
        <v>14.74310519527819</v>
      </c>
      <c r="N89">
        <v>10.963672705301819</v>
      </c>
      <c r="O89">
        <v>9.3983040760521419</v>
      </c>
      <c r="P89">
        <v>9.3380957754481031</v>
      </c>
      <c r="Q89">
        <v>6.1360832227542614</v>
      </c>
      <c r="R89">
        <v>19.87687713986552</v>
      </c>
      <c r="S89">
        <v>21.18866178659232</v>
      </c>
      <c r="T89">
        <v>22.64472749879884</v>
      </c>
      <c r="U89">
        <v>21.275276791772789</v>
      </c>
      <c r="V89">
        <v>27.20715658486106</v>
      </c>
      <c r="W89" t="s">
        <v>249</v>
      </c>
      <c r="X89" t="s">
        <v>250</v>
      </c>
      <c r="Y89" t="s">
        <v>251</v>
      </c>
      <c r="Z89" t="s">
        <v>252</v>
      </c>
      <c r="AA89" t="s">
        <v>253</v>
      </c>
      <c r="AB89" t="s">
        <v>254</v>
      </c>
      <c r="AC89" t="s">
        <v>255</v>
      </c>
      <c r="AD89" t="s">
        <v>256</v>
      </c>
      <c r="AE89" t="s">
        <v>257</v>
      </c>
      <c r="AF89">
        <v>16.19939891963152</v>
      </c>
      <c r="AG89">
        <v>5.6570904439405831</v>
      </c>
      <c r="AH89">
        <v>24.891430851930419</v>
      </c>
      <c r="AI89">
        <v>5.8256797173875494</v>
      </c>
      <c r="AJ89">
        <v>3.850301350038523</v>
      </c>
      <c r="AK89">
        <v>5.8287739507513043</v>
      </c>
      <c r="AL89">
        <v>22.00420257637121</v>
      </c>
      <c r="AM89">
        <v>45.727757261778009</v>
      </c>
      <c r="AN89">
        <v>30.06502115998099</v>
      </c>
      <c r="AO89"/>
      <c r="AP89"/>
      <c r="AQ89"/>
      <c r="AR89"/>
      <c r="AS89"/>
      <c r="AT89"/>
      <c r="AU89"/>
      <c r="AV89"/>
      <c r="AW89"/>
      <c r="AX89"/>
      <c r="AY89"/>
      <c r="AZ89"/>
      <c r="BA89"/>
      <c r="BB89"/>
      <c r="BC89"/>
      <c r="BD89"/>
      <c r="BE89"/>
      <c r="BF89"/>
      <c r="BG89"/>
      <c r="BH89"/>
      <c r="BI89"/>
      <c r="BJ89"/>
      <c r="BK89"/>
      <c r="BL89"/>
    </row>
    <row r="90">
      <c r="A90" t="s">
        <v>502</v>
      </c>
      <c r="B90">
        <v>2012</v>
      </c>
      <c r="C90" t="s">
        <v>506</v>
      </c>
      <c r="D90">
        <v>137</v>
      </c>
      <c r="E90" t="s">
        <v>45</v>
      </c>
      <c r="F90" t="s">
        <v>42</v>
      </c>
      <c r="G90" t="s">
        <v>527</v>
      </c>
      <c r="H90">
        <v>49.798873935544712</v>
      </c>
      <c r="I90">
        <v>39.31614483046004</v>
      </c>
      <c r="J90">
        <v>21.47200034624862</v>
      </c>
      <c r="K90">
        <v>12.763203658793961</v>
      </c>
      <c r="L90">
        <v>5.3656635510979438</v>
      </c>
      <c r="M90">
        <v>18.653058696654899</v>
      </c>
      <c r="N90">
        <v>8.084390965886346</v>
      </c>
      <c r="O90">
        <v>4.0375328725795239</v>
      </c>
      <c r="P90">
        <v>4.0286447276331234</v>
      </c>
      <c r="Q90">
        <v>2.2959025684683558</v>
      </c>
      <c r="R90">
        <v>47.747368360623867</v>
      </c>
      <c r="S90">
        <v>62.883682165885389</v>
      </c>
      <c r="T90">
        <v>68.479629810415304</v>
      </c>
      <c r="U90">
        <v>69.366107997792355</v>
      </c>
      <c r="V90">
        <v>58.663837623640802</v>
      </c>
      <c r="W90" t="s">
        <v>249</v>
      </c>
      <c r="X90" t="s">
        <v>250</v>
      </c>
      <c r="Y90" t="s">
        <v>251</v>
      </c>
      <c r="Z90" t="s">
        <v>252</v>
      </c>
      <c r="AA90" t="s">
        <v>253</v>
      </c>
      <c r="AB90" t="s">
        <v>254</v>
      </c>
      <c r="AC90" t="s">
        <v>255</v>
      </c>
      <c r="AD90" t="s">
        <v>256</v>
      </c>
      <c r="AE90" t="s">
        <v>257</v>
      </c>
      <c r="AF90">
        <v>18.559404112925751</v>
      </c>
      <c r="AG90">
        <v>6.5378442485399626</v>
      </c>
      <c r="AH90">
        <v>27.542151597372509</v>
      </c>
      <c r="AI90">
        <v>51.443921245058107</v>
      </c>
      <c r="AJ90">
        <v>41.939732299848487</v>
      </c>
      <c r="AK90">
        <v>48.092938012241973</v>
      </c>
      <c r="AL90">
        <v>44.809104971383427</v>
      </c>
      <c r="AM90">
        <v>22.106669596506809</v>
      </c>
      <c r="AN90">
        <v>22.227039145548641</v>
      </c>
      <c r="AO90"/>
      <c r="AP90"/>
      <c r="AQ90"/>
      <c r="AR90"/>
      <c r="AS90"/>
      <c r="AT90"/>
      <c r="AU90"/>
      <c r="AV90"/>
      <c r="AW90"/>
      <c r="AX90"/>
      <c r="AY90"/>
      <c r="AZ90"/>
      <c r="BA90"/>
      <c r="BB90"/>
      <c r="BC90"/>
      <c r="BD90"/>
      <c r="BE90"/>
      <c r="BF90"/>
      <c r="BG90"/>
      <c r="BH90"/>
      <c r="BI90"/>
      <c r="BJ90"/>
      <c r="BK90"/>
      <c r="BL90"/>
    </row>
    <row r="91">
      <c r="A91" t="s">
        <v>502</v>
      </c>
      <c r="B91">
        <v>2012</v>
      </c>
      <c r="C91" t="s">
        <v>506</v>
      </c>
      <c r="D91">
        <v>138</v>
      </c>
      <c r="E91" t="s">
        <v>45</v>
      </c>
      <c r="F91" t="s">
        <v>41</v>
      </c>
      <c r="G91" t="s">
        <v>182</v>
      </c>
      <c r="H91">
        <v>5.7119122659475154</v>
      </c>
      <c r="I91">
        <v>1.1087419808518659</v>
      </c>
      <c r="J91">
        <v>0.64241501654892286</v>
      </c>
      <c r="K91">
        <v>0.089228249962099299</v>
      </c>
      <c r="L91">
        <v>0.1234349728416672</v>
      </c>
      <c r="M91">
        <v>0.53290839946790891</v>
      </c>
      <c r="N91">
        <v>0.1132756736245847</v>
      </c>
      <c r="O91">
        <v>0</v>
      </c>
      <c r="P91">
        <v>0</v>
      </c>
      <c r="Q91">
        <v>0</v>
      </c>
      <c r="R91">
        <v>8.8379316989235424</v>
      </c>
      <c r="S91">
        <v>6.1795583486970429</v>
      </c>
      <c r="T91">
        <v>2.4700510278648911</v>
      </c>
      <c r="U91">
        <v>3.1354194398281132</v>
      </c>
      <c r="V91">
        <v>0.73830076205430284</v>
      </c>
      <c r="W91" t="s">
        <v>249</v>
      </c>
      <c r="X91" t="s">
        <v>250</v>
      </c>
      <c r="Y91" t="s">
        <v>251</v>
      </c>
      <c r="Z91" t="s">
        <v>252</v>
      </c>
      <c r="AA91" t="s">
        <v>253</v>
      </c>
      <c r="AB91" t="s">
        <v>254</v>
      </c>
      <c r="AC91" t="s">
        <v>255</v>
      </c>
      <c r="AD91" t="s">
        <v>256</v>
      </c>
      <c r="AE91" t="s">
        <v>257</v>
      </c>
      <c r="AF91">
        <v>2.075206627512697</v>
      </c>
      <c r="AG91">
        <v>0.236161587279618</v>
      </c>
      <c r="AH91">
        <v>0.17679535152702711</v>
      </c>
      <c r="AI91">
        <v>7.0479222964756714</v>
      </c>
      <c r="AJ91">
        <v>1.112838742102805</v>
      </c>
      <c r="AK91">
        <v>3.2610492706424008</v>
      </c>
      <c r="AL91">
        <v>1.2808683879063549</v>
      </c>
      <c r="AM91">
        <v>0.43331959080077992</v>
      </c>
      <c r="AN91">
        <v>0.71612186977965009</v>
      </c>
      <c r="AO91"/>
      <c r="AP91"/>
      <c r="AQ91"/>
      <c r="AR91"/>
      <c r="AS91"/>
      <c r="AT91"/>
      <c r="AU91"/>
      <c r="AV91"/>
      <c r="AW91"/>
      <c r="AX91"/>
      <c r="AY91"/>
      <c r="AZ91"/>
      <c r="BA91"/>
      <c r="BB91"/>
      <c r="BC91"/>
      <c r="BD91"/>
      <c r="BE91"/>
      <c r="BF91"/>
      <c r="BG91"/>
      <c r="BH91"/>
      <c r="BI91"/>
      <c r="BJ91"/>
      <c r="BK91"/>
      <c r="BL91"/>
    </row>
    <row r="92">
      <c r="A92" t="s">
        <v>502</v>
      </c>
      <c r="B92">
        <v>2012</v>
      </c>
      <c r="C92" t="s">
        <v>506</v>
      </c>
      <c r="D92">
        <v>139</v>
      </c>
      <c r="E92" t="s">
        <v>45</v>
      </c>
      <c r="F92" t="s">
        <v>19</v>
      </c>
      <c r="G92" t="s">
        <v>182</v>
      </c>
      <c r="H92">
        <v>10.977934776650891</v>
      </c>
      <c r="I92">
        <v>0.43985149496621878</v>
      </c>
      <c r="J92">
        <v>0</v>
      </c>
      <c r="K92">
        <v>0</v>
      </c>
      <c r="L92">
        <v>0</v>
      </c>
      <c r="M92">
        <v>0.28263451268471462</v>
      </c>
      <c r="N92">
        <v>0</v>
      </c>
      <c r="O92">
        <v>0</v>
      </c>
      <c r="P92">
        <v>0</v>
      </c>
      <c r="Q92">
        <v>0</v>
      </c>
      <c r="R92">
        <v>23.035833136091501</v>
      </c>
      <c r="S92">
        <v>7.2552649954907888</v>
      </c>
      <c r="T92">
        <v>2.3279088388477529</v>
      </c>
      <c r="U92">
        <v>0.47095790382167269</v>
      </c>
      <c r="V92">
        <v>0</v>
      </c>
      <c r="W92" t="s">
        <v>249</v>
      </c>
      <c r="X92" t="s">
        <v>250</v>
      </c>
      <c r="Y92" t="s">
        <v>251</v>
      </c>
      <c r="Z92" t="s">
        <v>252</v>
      </c>
      <c r="AA92" t="s">
        <v>253</v>
      </c>
      <c r="AB92" t="s">
        <v>254</v>
      </c>
      <c r="AC92" t="s">
        <v>255</v>
      </c>
      <c r="AD92" t="s">
        <v>256</v>
      </c>
      <c r="AE92" t="s">
        <v>257</v>
      </c>
      <c r="AF92">
        <v>0.83048993603976984</v>
      </c>
      <c r="AG92">
        <v>0.053239956253225897</v>
      </c>
      <c r="AH92">
        <v>18.035144013017639</v>
      </c>
      <c r="AI92">
        <v>7.9875345573960157</v>
      </c>
      <c r="AJ92">
        <v>0.037994152970950899</v>
      </c>
      <c r="AK92">
        <v>2.5150629168613792</v>
      </c>
      <c r="AL92">
        <v>16.59996754434755</v>
      </c>
      <c r="AM92">
        <v>0.1291305693016149</v>
      </c>
      <c r="AN92">
        <v>0.60497754032164908</v>
      </c>
      <c r="AO92"/>
      <c r="AP92"/>
      <c r="AQ92"/>
      <c r="AR92"/>
      <c r="AS92"/>
      <c r="AT92"/>
      <c r="AU92"/>
      <c r="AV92"/>
      <c r="AW92"/>
      <c r="AX92"/>
      <c r="AY92"/>
      <c r="AZ92"/>
      <c r="BA92"/>
      <c r="BB92"/>
      <c r="BC92"/>
      <c r="BD92"/>
      <c r="BE92"/>
      <c r="BF92"/>
      <c r="BG92"/>
      <c r="BH92"/>
      <c r="BI92"/>
      <c r="BJ92"/>
      <c r="BK92"/>
      <c r="BL92"/>
    </row>
    <row r="93">
      <c r="A93" t="s">
        <v>502</v>
      </c>
      <c r="B93">
        <v>2012</v>
      </c>
      <c r="C93" t="s">
        <v>506</v>
      </c>
      <c r="D93">
        <v>148</v>
      </c>
      <c r="E93" t="s">
        <v>109</v>
      </c>
      <c r="F93" t="s">
        <v>49</v>
      </c>
      <c r="G93" t="s">
        <v>182</v>
      </c>
      <c r="H93">
        <v>5.9748324224750364</v>
      </c>
      <c r="I93">
        <v>4.9049695590212377</v>
      </c>
      <c r="J93">
        <v>1.9212256083109589</v>
      </c>
      <c r="K93">
        <v>1.6633184923119859</v>
      </c>
      <c r="L93">
        <v>0.4701566789251318</v>
      </c>
      <c r="M93">
        <v>5.7734613750703634</v>
      </c>
      <c r="N93">
        <v>1.8231061645427351</v>
      </c>
      <c r="O93">
        <v>0.89662163183347521</v>
      </c>
      <c r="P93">
        <v>0.74480531597534427</v>
      </c>
      <c r="Q93">
        <v>0.39620014596427727</v>
      </c>
      <c r="R93">
        <v>5.5207191866747092</v>
      </c>
      <c r="S93">
        <v>5.1617050802800426</v>
      </c>
      <c r="T93">
        <v>7.1259741859856067</v>
      </c>
      <c r="U93">
        <v>3.664687155075923</v>
      </c>
      <c r="V93">
        <v>3.7821975187908699</v>
      </c>
      <c r="W93" t="s">
        <v>249</v>
      </c>
      <c r="X93" t="s">
        <v>250</v>
      </c>
      <c r="Y93" t="s">
        <v>251</v>
      </c>
      <c r="Z93" t="s">
        <v>252</v>
      </c>
      <c r="AA93" t="s">
        <v>253</v>
      </c>
      <c r="AB93" t="s">
        <v>254</v>
      </c>
      <c r="AC93" t="s">
        <v>255</v>
      </c>
      <c r="AD93" t="s">
        <v>256</v>
      </c>
      <c r="AE93" t="s">
        <v>257</v>
      </c>
      <c r="AF93">
        <v>1.2604041510174839</v>
      </c>
      <c r="AG93">
        <v>2.3550796794019209</v>
      </c>
      <c r="AH93">
        <v>1.6825579868518641</v>
      </c>
      <c r="AI93">
        <v>8.3970408745391651</v>
      </c>
      <c r="AJ93">
        <v>4.5938067995029526</v>
      </c>
      <c r="AK93">
        <v>3.6235871041982621</v>
      </c>
      <c r="AL93">
        <v>2.5063997335278492</v>
      </c>
      <c r="AM93">
        <v>3.1596248594437508</v>
      </c>
      <c r="AN93">
        <v>2.9875421074461079</v>
      </c>
      <c r="AO93"/>
      <c r="AP93"/>
      <c r="AQ93"/>
      <c r="AR93"/>
      <c r="AS93"/>
      <c r="AT93"/>
      <c r="AU93"/>
      <c r="AV93"/>
      <c r="AW93"/>
      <c r="AX93"/>
      <c r="AY93"/>
      <c r="AZ93"/>
      <c r="BA93"/>
      <c r="BB93"/>
      <c r="BC93"/>
      <c r="BD93"/>
      <c r="BE93"/>
      <c r="BF93"/>
      <c r="BG93"/>
      <c r="BH93"/>
      <c r="BI93"/>
      <c r="BJ93"/>
      <c r="BK93"/>
      <c r="BL93"/>
    </row>
    <row r="94">
      <c r="A94" t="s">
        <v>502</v>
      </c>
      <c r="B94">
        <v>2012</v>
      </c>
      <c r="C94" t="s">
        <v>506</v>
      </c>
      <c r="D94">
        <v>149</v>
      </c>
      <c r="E94" t="s">
        <v>109</v>
      </c>
      <c r="F94" t="s">
        <v>48</v>
      </c>
      <c r="G94" t="s">
        <v>182</v>
      </c>
      <c r="H94">
        <v>77.23666217466581</v>
      </c>
      <c r="I94">
        <v>93.546436965160666</v>
      </c>
      <c r="J94">
        <v>97.369230696133087</v>
      </c>
      <c r="K94">
        <v>98.163253077139828</v>
      </c>
      <c r="L94">
        <v>99.39569315650273</v>
      </c>
      <c r="M94">
        <v>93.410995712776952</v>
      </c>
      <c r="N94">
        <v>98.058863379089516</v>
      </c>
      <c r="O94">
        <v>98.879003503495852</v>
      </c>
      <c r="P94">
        <v>99.25519468402463</v>
      </c>
      <c r="Q94">
        <v>99.587572932888634</v>
      </c>
      <c r="R94">
        <v>62.347241151538377</v>
      </c>
      <c r="S94">
        <v>81.371088023956702</v>
      </c>
      <c r="T94">
        <v>88.076065947301686</v>
      </c>
      <c r="U94">
        <v>92.728935501274364</v>
      </c>
      <c r="V94">
        <v>95.479501719154769</v>
      </c>
      <c r="W94" t="s">
        <v>249</v>
      </c>
      <c r="X94" t="s">
        <v>250</v>
      </c>
      <c r="Y94" t="s">
        <v>251</v>
      </c>
      <c r="Z94" t="s">
        <v>252</v>
      </c>
      <c r="AA94" t="s">
        <v>253</v>
      </c>
      <c r="AB94" t="s">
        <v>254</v>
      </c>
      <c r="AC94" t="s">
        <v>255</v>
      </c>
      <c r="AD94" t="s">
        <v>256</v>
      </c>
      <c r="AE94" t="s">
        <v>257</v>
      </c>
      <c r="AF94">
        <v>95.76835965411405</v>
      </c>
      <c r="AG94">
        <v>97.235454467793787</v>
      </c>
      <c r="AH94">
        <v>80.033783319277362</v>
      </c>
      <c r="AI94">
        <v>76.567502271589262</v>
      </c>
      <c r="AJ94">
        <v>94.255360305423324</v>
      </c>
      <c r="AK94">
        <v>90.580098183921237</v>
      </c>
      <c r="AL94">
        <v>79.612764334218156</v>
      </c>
      <c r="AM94">
        <v>96.277924980453804</v>
      </c>
      <c r="AN94">
        <v>95.639188806636355</v>
      </c>
      <c r="AO94"/>
      <c r="AP94"/>
      <c r="AQ94"/>
      <c r="AR94"/>
      <c r="AS94"/>
      <c r="AT94"/>
      <c r="AU94"/>
      <c r="AV94"/>
      <c r="AW94"/>
      <c r="AX94"/>
      <c r="AY94"/>
      <c r="AZ94"/>
      <c r="BA94"/>
      <c r="BB94"/>
      <c r="BC94"/>
      <c r="BD94"/>
      <c r="BE94"/>
      <c r="BF94"/>
      <c r="BG94"/>
      <c r="BH94"/>
      <c r="BI94"/>
      <c r="BJ94"/>
      <c r="BK94"/>
      <c r="BL94"/>
    </row>
    <row r="95">
      <c r="A95" t="s">
        <v>502</v>
      </c>
      <c r="B95">
        <v>2012</v>
      </c>
      <c r="C95" t="s">
        <v>506</v>
      </c>
      <c r="D95">
        <v>150</v>
      </c>
      <c r="E95" t="s">
        <v>109</v>
      </c>
      <c r="F95" t="s">
        <v>111</v>
      </c>
      <c r="G95" t="s">
        <v>182</v>
      </c>
      <c r="H95">
        <v>16.788505402858931</v>
      </c>
      <c r="I95">
        <v>1.548593475818085</v>
      </c>
      <c r="J95">
        <v>0.70954369555595009</v>
      </c>
      <c r="K95">
        <v>0.17342843054813489</v>
      </c>
      <c r="L95">
        <v>0.13415016457214421</v>
      </c>
      <c r="M95">
        <v>0.81554291215262342</v>
      </c>
      <c r="N95">
        <v>0.1180304563678586</v>
      </c>
      <c r="O95">
        <v>0.22437486467075499</v>
      </c>
      <c r="P95">
        <v>0</v>
      </c>
      <c r="Q95">
        <v>0.016226921147123902</v>
      </c>
      <c r="R95">
        <v>32.132039661787061</v>
      </c>
      <c r="S95">
        <v>13.467206895763191</v>
      </c>
      <c r="T95">
        <v>4.7979598667126444</v>
      </c>
      <c r="U95">
        <v>3.6063773436497861</v>
      </c>
      <c r="V95">
        <v>0.73830076205430284</v>
      </c>
      <c r="W95" t="s">
        <v>249</v>
      </c>
      <c r="X95" t="s">
        <v>250</v>
      </c>
      <c r="Y95" t="s">
        <v>251</v>
      </c>
      <c r="Z95" t="s">
        <v>252</v>
      </c>
      <c r="AA95" t="s">
        <v>253</v>
      </c>
      <c r="AB95" t="s">
        <v>254</v>
      </c>
      <c r="AC95" t="s">
        <v>255</v>
      </c>
      <c r="AD95" t="s">
        <v>256</v>
      </c>
      <c r="AE95" t="s">
        <v>257</v>
      </c>
      <c r="AF95">
        <v>2.9712361948685642</v>
      </c>
      <c r="AG95">
        <v>0.40946585280432563</v>
      </c>
      <c r="AH95">
        <v>18.283658693870692</v>
      </c>
      <c r="AI95">
        <v>15.03545685387169</v>
      </c>
      <c r="AJ95">
        <v>1.1508328950737561</v>
      </c>
      <c r="AK95">
        <v>5.7963147118803908</v>
      </c>
      <c r="AL95">
        <v>17.880835932253909</v>
      </c>
      <c r="AM95">
        <v>0.56245016010239479</v>
      </c>
      <c r="AN95">
        <v>1.373269085917544</v>
      </c>
      <c r="AO95"/>
      <c r="AP95"/>
      <c r="AQ95"/>
      <c r="AR95"/>
      <c r="AS95"/>
      <c r="AT95"/>
      <c r="AU95"/>
      <c r="AV95"/>
      <c r="AW95"/>
      <c r="AX95"/>
      <c r="AY95"/>
      <c r="AZ95"/>
      <c r="BA95"/>
      <c r="BB95"/>
      <c r="BC95"/>
      <c r="BD95"/>
      <c r="BE95"/>
      <c r="BF95"/>
      <c r="BG95"/>
      <c r="BH95"/>
      <c r="BI95"/>
      <c r="BJ95"/>
      <c r="BK95"/>
      <c r="BL95"/>
    </row>
    <row r="96">
      <c r="A96" t="s">
        <v>502</v>
      </c>
      <c r="B96">
        <v>2012</v>
      </c>
      <c r="C96" t="s">
        <v>506</v>
      </c>
      <c r="D96">
        <v>151</v>
      </c>
      <c r="E96" t="s">
        <v>110</v>
      </c>
      <c r="F96" t="s">
        <v>49</v>
      </c>
      <c r="G96" t="s">
        <v>182</v>
      </c>
      <c r="H96">
        <v>7.3748499463703334</v>
      </c>
      <c r="I96">
        <v>5.2925419880196083</v>
      </c>
      <c r="J96">
        <v>1.9212256083109589</v>
      </c>
      <c r="K96">
        <v>1.6633184923119859</v>
      </c>
      <c r="L96">
        <v>0.4701566789251318</v>
      </c>
      <c r="M96">
        <v>5.7898254199312822</v>
      </c>
      <c r="N96">
        <v>1.8231061645427351</v>
      </c>
      <c r="O96">
        <v>0.89662163183347521</v>
      </c>
      <c r="P96">
        <v>0.74480531597534427</v>
      </c>
      <c r="Q96">
        <v>0.39620014596427727</v>
      </c>
      <c r="R96">
        <v>9.2805358293693843</v>
      </c>
      <c r="S96">
        <v>5.6921039020816524</v>
      </c>
      <c r="T96">
        <v>8.3081284467114056</v>
      </c>
      <c r="U96">
        <v>3.7679634761241059</v>
      </c>
      <c r="V96">
        <v>3.7821975187908699</v>
      </c>
      <c r="W96" t="s">
        <v>249</v>
      </c>
      <c r="X96" t="s">
        <v>250</v>
      </c>
      <c r="Y96" t="s">
        <v>251</v>
      </c>
      <c r="Z96" t="s">
        <v>252</v>
      </c>
      <c r="AA96" t="s">
        <v>253</v>
      </c>
      <c r="AB96" t="s">
        <v>254</v>
      </c>
      <c r="AC96" t="s">
        <v>255</v>
      </c>
      <c r="AD96" t="s">
        <v>256</v>
      </c>
      <c r="AE96" t="s">
        <v>257</v>
      </c>
      <c r="AF96">
        <v>1.5965423405226791</v>
      </c>
      <c r="AG96">
        <v>2.356334190694227</v>
      </c>
      <c r="AH96">
        <v>2.0527797756627408</v>
      </c>
      <c r="AI96">
        <v>10.702691346536071</v>
      </c>
      <c r="AJ96">
        <v>4.6357027641337218</v>
      </c>
      <c r="AK96">
        <v>3.7170738501969178</v>
      </c>
      <c r="AL96">
        <v>3.6262427392073748</v>
      </c>
      <c r="AM96">
        <v>3.3703196346613589</v>
      </c>
      <c r="AN96">
        <v>3.0057260751242012</v>
      </c>
      <c r="AO96"/>
      <c r="AP96"/>
      <c r="AQ96"/>
      <c r="AR96"/>
      <c r="AS96"/>
      <c r="AT96"/>
      <c r="AU96"/>
      <c r="AV96"/>
      <c r="AW96"/>
      <c r="AX96"/>
      <c r="AY96"/>
      <c r="AZ96"/>
      <c r="BA96"/>
      <c r="BB96"/>
      <c r="BC96"/>
      <c r="BD96"/>
      <c r="BE96"/>
      <c r="BF96"/>
      <c r="BG96"/>
      <c r="BH96"/>
      <c r="BI96"/>
      <c r="BJ96"/>
      <c r="BK96"/>
      <c r="BL96"/>
    </row>
    <row r="97">
      <c r="A97" t="s">
        <v>502</v>
      </c>
      <c r="B97">
        <v>2012</v>
      </c>
      <c r="C97" t="s">
        <v>506</v>
      </c>
      <c r="D97">
        <v>152</v>
      </c>
      <c r="E97" t="s">
        <v>110</v>
      </c>
      <c r="F97" t="s">
        <v>48</v>
      </c>
      <c r="G97" t="s">
        <v>182</v>
      </c>
      <c r="H97">
        <v>92.514325439515062</v>
      </c>
      <c r="I97">
        <v>94.707458011980378</v>
      </c>
      <c r="J97">
        <v>97.97071122828406</v>
      </c>
      <c r="K97">
        <v>98.252481327101933</v>
      </c>
      <c r="L97">
        <v>99.519128129344423</v>
      </c>
      <c r="M97">
        <v>94.210174580068667</v>
      </c>
      <c r="N97">
        <v>98.110158503272771</v>
      </c>
      <c r="O97">
        <v>98.879003503495852</v>
      </c>
      <c r="P97">
        <v>99.25519468402463</v>
      </c>
      <c r="Q97">
        <v>99.587572932888634</v>
      </c>
      <c r="R97">
        <v>90.38388615127954</v>
      </c>
      <c r="S97">
        <v>94.272979235442179</v>
      </c>
      <c r="T97">
        <v>91.691871553288536</v>
      </c>
      <c r="U97">
        <v>96.232036523875934</v>
      </c>
      <c r="V97">
        <v>96.217802481209105</v>
      </c>
      <c r="W97" t="s">
        <v>249</v>
      </c>
      <c r="X97" t="s">
        <v>250</v>
      </c>
      <c r="Y97" t="s">
        <v>251</v>
      </c>
      <c r="Z97" t="s">
        <v>252</v>
      </c>
      <c r="AA97" t="s">
        <v>253</v>
      </c>
      <c r="AB97" t="s">
        <v>254</v>
      </c>
      <c r="AC97" t="s">
        <v>255</v>
      </c>
      <c r="AD97" t="s">
        <v>256</v>
      </c>
      <c r="AE97" t="s">
        <v>257</v>
      </c>
      <c r="AF97">
        <v>98.337369169906523</v>
      </c>
      <c r="AG97">
        <v>97.523537543798341</v>
      </c>
      <c r="AH97">
        <v>97.859720126322784</v>
      </c>
      <c r="AI97">
        <v>89.297308653463901</v>
      </c>
      <c r="AJ97">
        <v>95.307809554915409</v>
      </c>
      <c r="AK97">
        <v>96.262202410340251</v>
      </c>
      <c r="AL97">
        <v>96.373757260792644</v>
      </c>
      <c r="AM97">
        <v>96.629680365338572</v>
      </c>
      <c r="AN97">
        <v>96.941786713217482</v>
      </c>
      <c r="AO97"/>
      <c r="AP97"/>
      <c r="AQ97"/>
      <c r="AR97"/>
      <c r="AS97"/>
      <c r="AT97"/>
      <c r="AU97"/>
      <c r="AV97"/>
      <c r="AW97"/>
      <c r="AX97"/>
      <c r="AY97"/>
      <c r="AZ97"/>
      <c r="BA97"/>
      <c r="BB97"/>
      <c r="BC97"/>
      <c r="BD97"/>
      <c r="BE97"/>
      <c r="BF97"/>
      <c r="BG97"/>
      <c r="BH97"/>
      <c r="BI97"/>
      <c r="BJ97"/>
      <c r="BK97"/>
      <c r="BL97"/>
    </row>
    <row r="98">
      <c r="A98" t="s">
        <v>502</v>
      </c>
      <c r="B98">
        <v>2012</v>
      </c>
      <c r="C98" t="s">
        <v>506</v>
      </c>
      <c r="D98">
        <v>153</v>
      </c>
      <c r="E98" t="s">
        <v>275</v>
      </c>
      <c r="F98" t="s">
        <v>276</v>
      </c>
      <c r="G98" t="s">
        <v>182</v>
      </c>
      <c r="H98">
        <v>13.589659750497709</v>
      </c>
      <c r="I98">
        <v>42.030691239297298</v>
      </c>
      <c r="J98">
        <v>64.369300677052706</v>
      </c>
      <c r="K98">
        <v>74.840499467013345</v>
      </c>
      <c r="L98">
        <v>85.875881296366003</v>
      </c>
      <c r="M98">
        <v>65.788293195914193</v>
      </c>
      <c r="N98">
        <v>80.838660655187496</v>
      </c>
      <c r="O98">
        <v>86.564163051368482</v>
      </c>
      <c r="P98">
        <v>86.633259496918839</v>
      </c>
      <c r="Q98">
        <v>91.568014208777399</v>
      </c>
      <c r="R98">
        <v>0.50198966449572535</v>
      </c>
      <c r="S98">
        <v>2.4928327033344448</v>
      </c>
      <c r="T98">
        <v>4.0776828240731797</v>
      </c>
      <c r="U98">
        <v>5.7522378667850234</v>
      </c>
      <c r="V98">
        <v>13.390705029443859</v>
      </c>
      <c r="W98" t="s">
        <v>249</v>
      </c>
      <c r="X98" t="s">
        <v>250</v>
      </c>
      <c r="Y98" t="s">
        <v>251</v>
      </c>
      <c r="Z98" t="s">
        <v>252</v>
      </c>
      <c r="AA98" t="s">
        <v>253</v>
      </c>
      <c r="AB98" t="s">
        <v>254</v>
      </c>
      <c r="AC98" t="s">
        <v>255</v>
      </c>
      <c r="AD98" t="s">
        <v>256</v>
      </c>
      <c r="AE98" t="s">
        <v>257</v>
      </c>
      <c r="AF98">
        <v>62.335500403890443</v>
      </c>
      <c r="AG98">
        <v>87.515663763986737</v>
      </c>
      <c r="AH98">
        <v>29.354478186152232</v>
      </c>
      <c r="AI98">
        <v>27.69494218368262</v>
      </c>
      <c r="AJ98">
        <v>53.059133455039103</v>
      </c>
      <c r="AK98">
        <v>40.302175849502667</v>
      </c>
      <c r="AL98">
        <v>15.305856519991311</v>
      </c>
      <c r="AM98">
        <v>31.6031229816127</v>
      </c>
      <c r="AN98">
        <v>46.386840284369022</v>
      </c>
      <c r="AO98">
        <v>1035.8142843312901</v>
      </c>
      <c r="AP98">
        <v>3207.0172592448189</v>
      </c>
      <c r="AQ98">
        <v>4912.5110431373869</v>
      </c>
      <c r="AR98">
        <v>5704.0725238833429</v>
      </c>
      <c r="AS98">
        <v>6550.0389865626921</v>
      </c>
      <c r="AT98">
        <v>3315.1397825466311</v>
      </c>
      <c r="AU98">
        <v>4074.53226211218</v>
      </c>
      <c r="AV98">
        <v>4359.8955771041292</v>
      </c>
      <c r="AW98">
        <v>4369.6675400229051</v>
      </c>
      <c r="AX98">
        <v>4611.9043822571484</v>
      </c>
      <c r="AY98">
        <v>12.98782205685084</v>
      </c>
      <c r="AZ98">
        <v>64.473363997526278</v>
      </c>
      <c r="BA98">
        <v>105.50493585940821</v>
      </c>
      <c r="BB98">
        <v>148.87124727913141</v>
      </c>
      <c r="BC98">
        <v>346.47718392363771</v>
      </c>
      <c r="BD98">
        <v>5211.4855915186199</v>
      </c>
      <c r="BE98">
        <v>8237.2836594001565</v>
      </c>
      <c r="BF98">
        <v>492.34325746583397</v>
      </c>
      <c r="BG98">
        <v>562.73951506627532</v>
      </c>
      <c r="BH98">
        <v>2935.5232100313629</v>
      </c>
      <c r="BI98">
        <v>1670.838710222868</v>
      </c>
      <c r="BJ98">
        <v>191.48295730176881</v>
      </c>
      <c r="BK98">
        <v>1167.9756108642141</v>
      </c>
      <c r="BL98">
        <v>939.78158528842164</v>
      </c>
    </row>
    <row r="99">
      <c r="A99" t="s">
        <v>502</v>
      </c>
      <c r="B99">
        <v>2012</v>
      </c>
      <c r="C99" t="s">
        <v>506</v>
      </c>
      <c r="D99">
        <v>154</v>
      </c>
      <c r="E99" t="s">
        <v>275</v>
      </c>
      <c r="F99" t="s">
        <v>277</v>
      </c>
      <c r="G99" t="s">
        <v>182</v>
      </c>
      <c r="H99">
        <v>19.921619271359202</v>
      </c>
      <c r="I99">
        <v>17.10457045442482</v>
      </c>
      <c r="J99">
        <v>13.516283960149901</v>
      </c>
      <c r="K99">
        <v>12.30706862423057</v>
      </c>
      <c r="L99">
        <v>8.6350201796944432</v>
      </c>
      <c r="M99">
        <v>14.74310519527819</v>
      </c>
      <c r="N99">
        <v>10.963672705301819</v>
      </c>
      <c r="O99">
        <v>9.3983040760521419</v>
      </c>
      <c r="P99">
        <v>9.3380957754481031</v>
      </c>
      <c r="Q99">
        <v>6.1360832227542614</v>
      </c>
      <c r="R99">
        <v>19.87687713986552</v>
      </c>
      <c r="S99">
        <v>21.18866178659232</v>
      </c>
      <c r="T99">
        <v>22.64472749879884</v>
      </c>
      <c r="U99">
        <v>21.275276791772789</v>
      </c>
      <c r="V99">
        <v>27.20715658486106</v>
      </c>
      <c r="W99" t="s">
        <v>249</v>
      </c>
      <c r="X99" t="s">
        <v>250</v>
      </c>
      <c r="Y99" t="s">
        <v>251</v>
      </c>
      <c r="Z99" t="s">
        <v>252</v>
      </c>
      <c r="AA99" t="s">
        <v>253</v>
      </c>
      <c r="AB99" t="s">
        <v>254</v>
      </c>
      <c r="AC99" t="s">
        <v>255</v>
      </c>
      <c r="AD99" t="s">
        <v>256</v>
      </c>
      <c r="AE99" t="s">
        <v>257</v>
      </c>
      <c r="AF99">
        <v>16.19939891963152</v>
      </c>
      <c r="AG99">
        <v>5.6570904439405831</v>
      </c>
      <c r="AH99">
        <v>24.891430851930419</v>
      </c>
      <c r="AI99">
        <v>5.8256797173875494</v>
      </c>
      <c r="AJ99">
        <v>3.850301350038523</v>
      </c>
      <c r="AK99">
        <v>5.8287739507513043</v>
      </c>
      <c r="AL99">
        <v>22.00420257637121</v>
      </c>
      <c r="AM99">
        <v>45.727757261778009</v>
      </c>
      <c r="AN99">
        <v>30.06502115998099</v>
      </c>
      <c r="AO99">
        <v>1518.441093238381</v>
      </c>
      <c r="AP99">
        <v>1305.1094579196961</v>
      </c>
      <c r="AQ99">
        <v>1031.530458122375</v>
      </c>
      <c r="AR99">
        <v>938.00031385362229</v>
      </c>
      <c r="AS99">
        <v>658.62169881623811</v>
      </c>
      <c r="AT99">
        <v>742.92023970872788</v>
      </c>
      <c r="AU99">
        <v>552.60487725713404</v>
      </c>
      <c r="AV99">
        <v>473.35551952537088</v>
      </c>
      <c r="AW99">
        <v>471.00125555187992</v>
      </c>
      <c r="AX99">
        <v>309.04928265007948</v>
      </c>
      <c r="AY99">
        <v>514.26824414361624</v>
      </c>
      <c r="AZ99">
        <v>548.01282980607709</v>
      </c>
      <c r="BA99">
        <v>585.90396197810617</v>
      </c>
      <c r="BB99">
        <v>550.61648449704842</v>
      </c>
      <c r="BC99">
        <v>703.97032683226996</v>
      </c>
      <c r="BD99">
        <v>1354.3315368276569</v>
      </c>
      <c r="BE99">
        <v>532.46535156597133</v>
      </c>
      <c r="BF99">
        <v>417.487514883036</v>
      </c>
      <c r="BG99">
        <v>118.37324509836481</v>
      </c>
      <c r="BH99">
        <v>213.01985619932421</v>
      </c>
      <c r="BI99">
        <v>241.6480238293174</v>
      </c>
      <c r="BJ99">
        <v>275.28219520988631</v>
      </c>
      <c r="BK99">
        <v>1689.988209467462</v>
      </c>
      <c r="BL99">
        <v>609.10708886929319</v>
      </c>
    </row>
    <row r="100">
      <c r="A100" t="s">
        <v>502</v>
      </c>
      <c r="B100">
        <v>2012</v>
      </c>
      <c r="C100" t="s">
        <v>506</v>
      </c>
      <c r="D100">
        <v>155</v>
      </c>
      <c r="E100" t="s">
        <v>275</v>
      </c>
      <c r="F100" t="s">
        <v>278</v>
      </c>
      <c r="G100" t="s">
        <v>182</v>
      </c>
      <c r="H100">
        <v>19.304218660002181</v>
      </c>
      <c r="I100">
        <v>21.734888584061739</v>
      </c>
      <c r="J100">
        <v>13.718661191815301</v>
      </c>
      <c r="K100">
        <v>9.1500305467042491</v>
      </c>
      <c r="L100">
        <v>4.570650970193892</v>
      </c>
      <c r="M100">
        <v>12.048402757042339</v>
      </c>
      <c r="N100">
        <v>6.25697165297123</v>
      </c>
      <c r="O100">
        <v>3.2585159309359049</v>
      </c>
      <c r="P100">
        <v>3.5141933774545961</v>
      </c>
      <c r="Q100">
        <v>1.655328983163163</v>
      </c>
      <c r="R100">
        <v>16.148591310409781</v>
      </c>
      <c r="S100">
        <v>22.91086700012</v>
      </c>
      <c r="T100">
        <v>32.3044497023972</v>
      </c>
      <c r="U100">
        <v>37.488577468947703</v>
      </c>
      <c r="V100">
        <v>40.932218397874401</v>
      </c>
      <c r="W100" t="s">
        <v>249</v>
      </c>
      <c r="X100" t="s">
        <v>250</v>
      </c>
      <c r="Y100" t="s">
        <v>251</v>
      </c>
      <c r="Z100" t="s">
        <v>252</v>
      </c>
      <c r="AA100" t="s">
        <v>253</v>
      </c>
      <c r="AB100" t="s">
        <v>254</v>
      </c>
      <c r="AC100" t="s">
        <v>255</v>
      </c>
      <c r="AD100" t="s">
        <v>256</v>
      </c>
      <c r="AE100" t="s">
        <v>257</v>
      </c>
      <c r="AF100">
        <v>4.8895608986718111</v>
      </c>
      <c r="AG100">
        <v>6.0236744491748997</v>
      </c>
      <c r="AH100">
        <v>26.55330437059072</v>
      </c>
      <c r="AI100">
        <v>0.34674980572670128</v>
      </c>
      <c r="AJ100">
        <v>35.512051123209822</v>
      </c>
      <c r="AK100">
        <v>23.024115835263778</v>
      </c>
      <c r="AL100">
        <v>30.564225423506802</v>
      </c>
      <c r="AM100">
        <v>1.312894669875565</v>
      </c>
      <c r="AN100">
        <v>21.938355122333441</v>
      </c>
      <c r="AO100">
        <v>1471.38234532712</v>
      </c>
      <c r="AP100">
        <v>1658.4110506295481</v>
      </c>
      <c r="AQ100">
        <v>1046.97540431534</v>
      </c>
      <c r="AR100">
        <v>697.38227571761865</v>
      </c>
      <c r="AS100">
        <v>348.6187459948369</v>
      </c>
      <c r="AT100">
        <v>607.13141131462282</v>
      </c>
      <c r="AU100">
        <v>315.3717869213196</v>
      </c>
      <c r="AV100">
        <v>164.11859936519309</v>
      </c>
      <c r="AW100">
        <v>177.251286861404</v>
      </c>
      <c r="AX100">
        <v>83.372114788044314</v>
      </c>
      <c r="AY100">
        <v>417.80746744875648</v>
      </c>
      <c r="AZ100">
        <v>592.55507424216921</v>
      </c>
      <c r="BA100">
        <v>835.83717539373981</v>
      </c>
      <c r="BB100">
        <v>970.22609561204388</v>
      </c>
      <c r="BC100">
        <v>1059.0988100371769</v>
      </c>
      <c r="BD100">
        <v>408.78594071077072</v>
      </c>
      <c r="BE100">
        <v>566.96953408874288</v>
      </c>
      <c r="BF100">
        <v>445.36102080893608</v>
      </c>
      <c r="BG100">
        <v>7.0456842346808077</v>
      </c>
      <c r="BH100">
        <v>1964.7220661139979</v>
      </c>
      <c r="BI100">
        <v>954.52871204443329</v>
      </c>
      <c r="BJ100">
        <v>382.3718237582375</v>
      </c>
      <c r="BK100">
        <v>48.521437420613822</v>
      </c>
      <c r="BL100">
        <v>444.46360280405389</v>
      </c>
    </row>
    <row r="101">
      <c r="A101" t="s">
        <v>502</v>
      </c>
      <c r="B101">
        <v>2012</v>
      </c>
      <c r="C101" t="s">
        <v>506</v>
      </c>
      <c r="D101">
        <v>156</v>
      </c>
      <c r="E101" t="s">
        <v>275</v>
      </c>
      <c r="F101" t="s">
        <v>279</v>
      </c>
      <c r="G101" t="s">
        <v>182</v>
      </c>
      <c r="H101">
        <v>0.29934992492178658</v>
      </c>
      <c r="I101">
        <v>0.099446796581293698</v>
      </c>
      <c r="J101">
        <v>0.34554426013853912</v>
      </c>
      <c r="K101">
        <v>0.064721434502531899</v>
      </c>
      <c r="L101">
        <v>0.1234349728416672</v>
      </c>
      <c r="M101">
        <v>0.0229444879922527</v>
      </c>
      <c r="N101">
        <v>0</v>
      </c>
      <c r="O101">
        <v>0</v>
      </c>
      <c r="P101">
        <v>0</v>
      </c>
      <c r="Q101">
        <v>0</v>
      </c>
      <c r="R101">
        <v>0.26416147765481762</v>
      </c>
      <c r="S101">
        <v>0.40696940935004128</v>
      </c>
      <c r="T101">
        <v>0.415504744254311</v>
      </c>
      <c r="U101">
        <v>0.95133122670254344</v>
      </c>
      <c r="V101">
        <v>0.6661129224749428</v>
      </c>
      <c r="W101" t="s">
        <v>249</v>
      </c>
      <c r="X101" t="s">
        <v>250</v>
      </c>
      <c r="Y101" t="s">
        <v>251</v>
      </c>
      <c r="Z101" t="s">
        <v>252</v>
      </c>
      <c r="AA101" t="s">
        <v>253</v>
      </c>
      <c r="AB101" t="s">
        <v>254</v>
      </c>
      <c r="AC101" t="s">
        <v>255</v>
      </c>
      <c r="AD101" t="s">
        <v>256</v>
      </c>
      <c r="AE101" t="s">
        <v>257</v>
      </c>
      <c r="AF101">
        <v>0</v>
      </c>
      <c r="AG101">
        <v>0.052408081936769199</v>
      </c>
      <c r="AH101">
        <v>0</v>
      </c>
      <c r="AI101">
        <v>0</v>
      </c>
      <c r="AJ101">
        <v>0.57395380621977543</v>
      </c>
      <c r="AK101">
        <v>0.79543670605221017</v>
      </c>
      <c r="AL101">
        <v>0.1166414161918557</v>
      </c>
      <c r="AM101">
        <v>0</v>
      </c>
      <c r="AN101">
        <v>0</v>
      </c>
      <c r="AO101">
        <v>22.816680766133949</v>
      </c>
      <c r="AP101">
        <v>7.5879692579176776</v>
      </c>
      <c r="AQ101">
        <v>26.371111321214912</v>
      </c>
      <c r="AR101">
        <v>4.9328339452748482</v>
      </c>
      <c r="AS101">
        <v>9.4147957751723332</v>
      </c>
      <c r="AT101">
        <v>1.156196357105131</v>
      </c>
      <c r="AU101">
        <v>0</v>
      </c>
      <c r="AV101">
        <v>0</v>
      </c>
      <c r="AW101">
        <v>0</v>
      </c>
      <c r="AX101">
        <v>0</v>
      </c>
      <c r="AY101">
        <v>6.8345675393577094</v>
      </c>
      <c r="AZ101">
        <v>10.52565093108185</v>
      </c>
      <c r="BA101">
        <v>10.75066484647315</v>
      </c>
      <c r="BB101">
        <v>24.6210030903937</v>
      </c>
      <c r="BC101">
        <v>17.23530830130218</v>
      </c>
      <c r="BD101">
        <v>0</v>
      </c>
      <c r="BE101">
        <v>4.9328339452748482</v>
      </c>
      <c r="BF101">
        <v>0</v>
      </c>
      <c r="BG101">
        <v>0</v>
      </c>
      <c r="BH101">
        <v>31.754282626415211</v>
      </c>
      <c r="BI101">
        <v>32.977039377902521</v>
      </c>
      <c r="BJ101">
        <v>1.459235116121135</v>
      </c>
      <c r="BK101">
        <v>0</v>
      </c>
      <c r="BL101">
        <v>0</v>
      </c>
    </row>
    <row r="102">
      <c r="A102" t="s">
        <v>502</v>
      </c>
      <c r="B102">
        <v>2012</v>
      </c>
      <c r="C102" t="s">
        <v>506</v>
      </c>
      <c r="D102">
        <v>157</v>
      </c>
      <c r="E102" t="s">
        <v>275</v>
      </c>
      <c r="F102" t="s">
        <v>280</v>
      </c>
      <c r="G102" t="s">
        <v>182</v>
      </c>
      <c r="H102">
        <v>0.041426243974101898</v>
      </c>
      <c r="I102">
        <v>0</v>
      </c>
      <c r="J102">
        <v>0.18566399499174699</v>
      </c>
      <c r="K102">
        <v>0</v>
      </c>
      <c r="L102">
        <v>0</v>
      </c>
      <c r="M102">
        <v>0</v>
      </c>
      <c r="N102">
        <v>0.28112132326357647</v>
      </c>
      <c r="O102">
        <v>0</v>
      </c>
      <c r="P102">
        <v>0</v>
      </c>
      <c r="Q102">
        <v>0</v>
      </c>
      <c r="R102">
        <v>0.0278242956073338</v>
      </c>
      <c r="S102">
        <v>0.094250635182016707</v>
      </c>
      <c r="T102">
        <v>0</v>
      </c>
      <c r="U102">
        <v>0</v>
      </c>
      <c r="V102">
        <v>0</v>
      </c>
      <c r="W102" t="s">
        <v>249</v>
      </c>
      <c r="X102" t="s">
        <v>250</v>
      </c>
      <c r="Y102" t="s">
        <v>251</v>
      </c>
      <c r="Z102" t="s">
        <v>252</v>
      </c>
      <c r="AA102" t="s">
        <v>253</v>
      </c>
      <c r="AB102" t="s">
        <v>254</v>
      </c>
      <c r="AC102" t="s">
        <v>255</v>
      </c>
      <c r="AD102" t="s">
        <v>256</v>
      </c>
      <c r="AE102" t="s">
        <v>257</v>
      </c>
      <c r="AF102">
        <v>0.1694830803281642</v>
      </c>
      <c r="AG102">
        <v>0</v>
      </c>
      <c r="AH102">
        <v>0</v>
      </c>
      <c r="AI102">
        <v>0</v>
      </c>
      <c r="AJ102">
        <v>0</v>
      </c>
      <c r="AK102">
        <v>0.058798391842373399</v>
      </c>
      <c r="AL102">
        <v>0.057543098654648801</v>
      </c>
      <c r="AM102">
        <v>0</v>
      </c>
      <c r="AN102">
        <v>0</v>
      </c>
      <c r="AO102">
        <v>3.1575400740254929</v>
      </c>
      <c r="AP102">
        <v>0</v>
      </c>
      <c r="AQ102">
        <v>14.16943195151274</v>
      </c>
      <c r="AR102">
        <v>0</v>
      </c>
      <c r="AS102">
        <v>0</v>
      </c>
      <c r="AT102">
        <v>0</v>
      </c>
      <c r="AU102">
        <v>14.16943195151274</v>
      </c>
      <c r="AV102">
        <v>0</v>
      </c>
      <c r="AW102">
        <v>0</v>
      </c>
      <c r="AX102">
        <v>0</v>
      </c>
      <c r="AY102">
        <v>0.71988932395309302</v>
      </c>
      <c r="AZ102">
        <v>2.4376507500723998</v>
      </c>
      <c r="BA102">
        <v>0</v>
      </c>
      <c r="BB102">
        <v>0</v>
      </c>
      <c r="BC102">
        <v>0</v>
      </c>
      <c r="BD102">
        <v>14.16943195151274</v>
      </c>
      <c r="BE102">
        <v>0</v>
      </c>
      <c r="BF102">
        <v>0</v>
      </c>
      <c r="BG102">
        <v>0</v>
      </c>
      <c r="BH102">
        <v>0</v>
      </c>
      <c r="BI102">
        <v>2.4376507500723998</v>
      </c>
      <c r="BJ102">
        <v>0.71988932395309302</v>
      </c>
      <c r="BK102">
        <v>0</v>
      </c>
      <c r="BL102">
        <v>0</v>
      </c>
    </row>
    <row r="103">
      <c r="A103" t="s">
        <v>502</v>
      </c>
      <c r="B103">
        <v>2012</v>
      </c>
      <c r="C103" t="s">
        <v>506</v>
      </c>
      <c r="D103">
        <v>158</v>
      </c>
      <c r="E103" t="s">
        <v>275</v>
      </c>
      <c r="F103" t="s">
        <v>281</v>
      </c>
      <c r="G103" t="s">
        <v>182</v>
      </c>
      <c r="H103">
        <v>6.0201255539211704</v>
      </c>
      <c r="I103">
        <v>3.73351576047334</v>
      </c>
      <c r="J103">
        <v>1.3302099178008551</v>
      </c>
      <c r="K103">
        <v>0.97995582919447788</v>
      </c>
      <c r="L103">
        <v>0.38211495665298428</v>
      </c>
      <c r="M103">
        <v>2.3034153707614018</v>
      </c>
      <c r="N103">
        <v>0.5289490810611992</v>
      </c>
      <c r="O103">
        <v>0.40502653037072728</v>
      </c>
      <c r="P103">
        <v>0.19969627962002781</v>
      </c>
      <c r="Q103">
        <v>0.46953069484347898</v>
      </c>
      <c r="R103">
        <v>6.4328086652095608</v>
      </c>
      <c r="S103">
        <v>7.148784064846855</v>
      </c>
      <c r="T103">
        <v>7.2221455123632632</v>
      </c>
      <c r="U103">
        <v>4.1643234593710536</v>
      </c>
      <c r="V103">
        <v>4.1070094852879224</v>
      </c>
      <c r="W103" t="s">
        <v>249</v>
      </c>
      <c r="X103" t="s">
        <v>250</v>
      </c>
      <c r="Y103" t="s">
        <v>251</v>
      </c>
      <c r="Z103" t="s">
        <v>252</v>
      </c>
      <c r="AA103" t="s">
        <v>253</v>
      </c>
      <c r="AB103" t="s">
        <v>254</v>
      </c>
      <c r="AC103" t="s">
        <v>255</v>
      </c>
      <c r="AD103" t="s">
        <v>256</v>
      </c>
      <c r="AE103" t="s">
        <v>257</v>
      </c>
      <c r="AF103">
        <v>0.47985159963879742</v>
      </c>
      <c r="AG103">
        <v>0.12890867447998949</v>
      </c>
      <c r="AH103">
        <v>0.33196818277146339</v>
      </c>
      <c r="AI103">
        <v>4.1852152465791104</v>
      </c>
      <c r="AJ103">
        <v>1.4226705759312051</v>
      </c>
      <c r="AK103">
        <v>10.2185061986218</v>
      </c>
      <c r="AL103">
        <v>0</v>
      </c>
      <c r="AM103">
        <v>8.0641256171349198</v>
      </c>
      <c r="AN103">
        <v>0.28868402321520198</v>
      </c>
      <c r="AO103">
        <v>458.85858488774812</v>
      </c>
      <c r="AP103">
        <v>284.87396063345659</v>
      </c>
      <c r="AQ103">
        <v>101.5184387923163</v>
      </c>
      <c r="AR103">
        <v>74.6886934178101</v>
      </c>
      <c r="AS103">
        <v>29.145178199547331</v>
      </c>
      <c r="AT103">
        <v>116.071470475765</v>
      </c>
      <c r="AU103">
        <v>26.66075957135671</v>
      </c>
      <c r="AV103">
        <v>20.39958934652056</v>
      </c>
      <c r="AW103">
        <v>10.07241740627348</v>
      </c>
      <c r="AX103">
        <v>23.648330564597021</v>
      </c>
      <c r="AY103">
        <v>166.43405268799401</v>
      </c>
      <c r="AZ103">
        <v>184.8925347200688</v>
      </c>
      <c r="BA103">
        <v>186.86396954436691</v>
      </c>
      <c r="BB103">
        <v>107.77510280825889</v>
      </c>
      <c r="BC103">
        <v>106.2666288056774</v>
      </c>
      <c r="BD103">
        <v>40.117423961975277</v>
      </c>
      <c r="BE103">
        <v>12.1333401608263</v>
      </c>
      <c r="BF103">
        <v>5.5678828778437781</v>
      </c>
      <c r="BG103">
        <v>85.040293014063252</v>
      </c>
      <c r="BH103">
        <v>78.709964221590837</v>
      </c>
      <c r="BI103">
        <v>423.63657438908041</v>
      </c>
      <c r="BJ103">
        <v>0</v>
      </c>
      <c r="BK103">
        <v>298.03073731791932</v>
      </c>
      <c r="BL103">
        <v>5.8486399875794506</v>
      </c>
    </row>
    <row r="104">
      <c r="A104" t="s">
        <v>502</v>
      </c>
      <c r="B104">
        <v>2012</v>
      </c>
      <c r="C104" t="s">
        <v>506</v>
      </c>
      <c r="D104">
        <v>159</v>
      </c>
      <c r="E104" t="s">
        <v>275</v>
      </c>
      <c r="F104" t="s">
        <v>282</v>
      </c>
      <c r="G104" t="s">
        <v>182</v>
      </c>
      <c r="H104">
        <v>24.43310347764724</v>
      </c>
      <c r="I104">
        <v>13.84774048592487</v>
      </c>
      <c r="J104">
        <v>6.2374652416407317</v>
      </c>
      <c r="K104">
        <v>2.63321728289523</v>
      </c>
      <c r="L104">
        <v>0.41289762425106802</v>
      </c>
      <c r="M104">
        <v>4.3012405688511786</v>
      </c>
      <c r="N104">
        <v>1.0173489085903391</v>
      </c>
      <c r="O104">
        <v>0.37399041127289112</v>
      </c>
      <c r="P104">
        <v>0.31475507055849988</v>
      </c>
      <c r="Q104">
        <v>0.1710428904617132</v>
      </c>
      <c r="R104">
        <v>25.138144089397279</v>
      </c>
      <c r="S104">
        <v>32.729780465736482</v>
      </c>
      <c r="T104">
        <v>28.95303459565493</v>
      </c>
      <c r="U104">
        <v>27.713207069473679</v>
      </c>
      <c r="V104">
        <v>13.624609740478521</v>
      </c>
      <c r="W104" t="s">
        <v>249</v>
      </c>
      <c r="X104" t="s">
        <v>250</v>
      </c>
      <c r="Y104" t="s">
        <v>251</v>
      </c>
      <c r="Z104" t="s">
        <v>252</v>
      </c>
      <c r="AA104" t="s">
        <v>253</v>
      </c>
      <c r="AB104" t="s">
        <v>254</v>
      </c>
      <c r="AC104" t="s">
        <v>255</v>
      </c>
      <c r="AD104" t="s">
        <v>256</v>
      </c>
      <c r="AE104" t="s">
        <v>257</v>
      </c>
      <c r="AF104">
        <v>13.02050853428697</v>
      </c>
      <c r="AG104">
        <v>0.38526112488507192</v>
      </c>
      <c r="AH104">
        <v>0.65687904401032404</v>
      </c>
      <c r="AI104">
        <v>46.911956192752271</v>
      </c>
      <c r="AJ104">
        <v>5.0050106007074904</v>
      </c>
      <c r="AK104">
        <v>14.79151758651405</v>
      </c>
      <c r="AL104">
        <v>14.18733644922199</v>
      </c>
      <c r="AM104">
        <v>12.729649309496329</v>
      </c>
      <c r="AN104">
        <v>0</v>
      </c>
      <c r="AO104">
        <v>1862.309878050085</v>
      </c>
      <c r="AP104">
        <v>1056.6074796881401</v>
      </c>
      <c r="AQ104">
        <v>476.02842594916171</v>
      </c>
      <c r="AR104">
        <v>200.6943093611724</v>
      </c>
      <c r="AS104">
        <v>31.4930746034516</v>
      </c>
      <c r="AT104">
        <v>216.74393773431439</v>
      </c>
      <c r="AU104">
        <v>51.277704458231263</v>
      </c>
      <c r="AV104">
        <v>18.836422400577401</v>
      </c>
      <c r="AW104">
        <v>15.87583132464284</v>
      </c>
      <c r="AX104">
        <v>8.6147271281404443</v>
      </c>
      <c r="AY104">
        <v>650.39136333722024</v>
      </c>
      <c r="AZ104">
        <v>846.50648505369952</v>
      </c>
      <c r="BA104">
        <v>749.12350708495887</v>
      </c>
      <c r="BB104">
        <v>717.23384847492025</v>
      </c>
      <c r="BC104">
        <v>352.52934065530809</v>
      </c>
      <c r="BD104">
        <v>1088.5641758070619</v>
      </c>
      <c r="BE104">
        <v>36.26213905177331</v>
      </c>
      <c r="BF104">
        <v>11.01739796695321</v>
      </c>
      <c r="BG104">
        <v>953.21417548485545</v>
      </c>
      <c r="BH104">
        <v>276.90472550366349</v>
      </c>
      <c r="BI104">
        <v>613.22347107953942</v>
      </c>
      <c r="BJ104">
        <v>177.48978216174629</v>
      </c>
      <c r="BK104">
        <v>470.45730059641983</v>
      </c>
      <c r="BL104">
        <v>0</v>
      </c>
    </row>
    <row r="105">
      <c r="A105" t="s">
        <v>502</v>
      </c>
      <c r="B105">
        <v>2012</v>
      </c>
      <c r="C105" t="s">
        <v>506</v>
      </c>
      <c r="D105">
        <v>160</v>
      </c>
      <c r="E105" t="s">
        <v>275</v>
      </c>
      <c r="F105" t="s">
        <v>283</v>
      </c>
      <c r="G105" t="s">
        <v>182</v>
      </c>
      <c r="H105">
        <v>5.211704292126468</v>
      </c>
      <c r="I105">
        <v>0.93824604081721286</v>
      </c>
      <c r="J105">
        <v>0.2400223192791035</v>
      </c>
      <c r="K105">
        <v>0</v>
      </c>
      <c r="L105">
        <v>0</v>
      </c>
      <c r="M105">
        <v>0.29618151352023392</v>
      </c>
      <c r="N105">
        <v>0</v>
      </c>
      <c r="O105">
        <v>0</v>
      </c>
      <c r="P105">
        <v>0</v>
      </c>
      <c r="Q105">
        <v>0</v>
      </c>
      <c r="R105">
        <v>8.5221230770201473</v>
      </c>
      <c r="S105">
        <v>5.6488396499089157</v>
      </c>
      <c r="T105">
        <v>2.0545462836105801</v>
      </c>
      <c r="U105">
        <v>2.027590537517804</v>
      </c>
      <c r="V105">
        <v>0</v>
      </c>
      <c r="W105" t="s">
        <v>249</v>
      </c>
      <c r="X105" t="s">
        <v>250</v>
      </c>
      <c r="Y105" t="s">
        <v>251</v>
      </c>
      <c r="Z105" t="s">
        <v>252</v>
      </c>
      <c r="AA105" t="s">
        <v>253</v>
      </c>
      <c r="AB105" t="s">
        <v>254</v>
      </c>
      <c r="AC105" t="s">
        <v>255</v>
      </c>
      <c r="AD105" t="s">
        <v>256</v>
      </c>
      <c r="AE105" t="s">
        <v>257</v>
      </c>
      <c r="AF105">
        <v>2.075206627512697</v>
      </c>
      <c r="AG105">
        <v>0.093123948409045504</v>
      </c>
      <c r="AH105">
        <v>0.1043835783260003</v>
      </c>
      <c r="AI105">
        <v>6.9821594022861264</v>
      </c>
      <c r="AJ105">
        <v>0.48241871694805988</v>
      </c>
      <c r="AK105">
        <v>2.3679167750674779</v>
      </c>
      <c r="AL105">
        <v>0.6947940357828204</v>
      </c>
      <c r="AM105">
        <v>0.43331959080077992</v>
      </c>
      <c r="AN105">
        <v>0.57747856121611962</v>
      </c>
      <c r="AO105">
        <v>397.24009655926659</v>
      </c>
      <c r="AP105">
        <v>71.589858686540779</v>
      </c>
      <c r="AQ105">
        <v>18.317929224891991</v>
      </c>
      <c r="AR105">
        <v>0</v>
      </c>
      <c r="AS105">
        <v>0</v>
      </c>
      <c r="AT105">
        <v>14.924891202174861</v>
      </c>
      <c r="AU105">
        <v>0</v>
      </c>
      <c r="AV105">
        <v>0</v>
      </c>
      <c r="AW105">
        <v>0</v>
      </c>
      <c r="AX105">
        <v>0</v>
      </c>
      <c r="AY105">
        <v>220.49023296546849</v>
      </c>
      <c r="AZ105">
        <v>146.09873114432361</v>
      </c>
      <c r="BA105">
        <v>53.158811811653933</v>
      </c>
      <c r="BB105">
        <v>52.475217347078591</v>
      </c>
      <c r="BC105">
        <v>0</v>
      </c>
      <c r="BD105">
        <v>173.49518923620269</v>
      </c>
      <c r="BE105">
        <v>8.7651552366368026</v>
      </c>
      <c r="BF105">
        <v>1.750756755172268</v>
      </c>
      <c r="BG105">
        <v>141.8720057293678</v>
      </c>
      <c r="BH105">
        <v>26.69005783433289</v>
      </c>
      <c r="BI105">
        <v>98.168570975992623</v>
      </c>
      <c r="BJ105">
        <v>8.692177175028224</v>
      </c>
      <c r="BK105">
        <v>16.014452560888831</v>
      </c>
      <c r="BL105">
        <v>11.699518967077321</v>
      </c>
    </row>
    <row r="106">
      <c r="A106" t="s">
        <v>502</v>
      </c>
      <c r="B106">
        <v>2012</v>
      </c>
      <c r="C106" t="s">
        <v>506</v>
      </c>
      <c r="D106">
        <v>161</v>
      </c>
      <c r="E106" t="s">
        <v>275</v>
      </c>
      <c r="F106" t="s">
        <v>284</v>
      </c>
      <c r="G106" t="s">
        <v>182</v>
      </c>
      <c r="H106">
        <v>0.028084888981858</v>
      </c>
      <c r="I106">
        <v>0</v>
      </c>
      <c r="J106">
        <v>0</v>
      </c>
      <c r="K106">
        <v>0</v>
      </c>
      <c r="L106">
        <v>0</v>
      </c>
      <c r="M106">
        <v>0.0159631848816435</v>
      </c>
      <c r="N106">
        <v>0</v>
      </c>
      <c r="O106">
        <v>0</v>
      </c>
      <c r="P106">
        <v>0</v>
      </c>
      <c r="Q106">
        <v>0</v>
      </c>
      <c r="R106">
        <v>0.051647144248578497</v>
      </c>
      <c r="S106">
        <v>0</v>
      </c>
      <c r="T106">
        <v>0</v>
      </c>
      <c r="U106">
        <v>0</v>
      </c>
      <c r="V106">
        <v>0</v>
      </c>
      <c r="W106" t="s">
        <v>249</v>
      </c>
      <c r="X106" t="s">
        <v>250</v>
      </c>
      <c r="Y106" t="s">
        <v>251</v>
      </c>
      <c r="Z106" t="s">
        <v>252</v>
      </c>
      <c r="AA106" t="s">
        <v>253</v>
      </c>
      <c r="AB106" t="s">
        <v>254</v>
      </c>
      <c r="AC106" t="s">
        <v>255</v>
      </c>
      <c r="AD106" t="s">
        <v>256</v>
      </c>
      <c r="AE106" t="s">
        <v>257</v>
      </c>
      <c r="AF106">
        <v>0</v>
      </c>
      <c r="AG106">
        <v>0</v>
      </c>
      <c r="AH106">
        <v>0</v>
      </c>
      <c r="AI106">
        <v>0.065762894189546797</v>
      </c>
      <c r="AJ106">
        <v>0</v>
      </c>
      <c r="AK106">
        <v>0</v>
      </c>
      <c r="AL106">
        <v>0.064298417025299898</v>
      </c>
      <c r="AM106">
        <v>0</v>
      </c>
      <c r="AN106">
        <v>0</v>
      </c>
      <c r="AO106">
        <v>2.140651768724493</v>
      </c>
      <c r="AP106">
        <v>0</v>
      </c>
      <c r="AQ106">
        <v>0</v>
      </c>
      <c r="AR106">
        <v>0</v>
      </c>
      <c r="AS106">
        <v>0</v>
      </c>
      <c r="AT106">
        <v>0.80440131042296026</v>
      </c>
      <c r="AU106">
        <v>0</v>
      </c>
      <c r="AV106">
        <v>0</v>
      </c>
      <c r="AW106">
        <v>0</v>
      </c>
      <c r="AX106">
        <v>0</v>
      </c>
      <c r="AY106">
        <v>1.336250458301532</v>
      </c>
      <c r="AZ106">
        <v>0</v>
      </c>
      <c r="BA106">
        <v>0</v>
      </c>
      <c r="BB106">
        <v>0</v>
      </c>
      <c r="BC106">
        <v>0</v>
      </c>
      <c r="BD106">
        <v>0</v>
      </c>
      <c r="BE106">
        <v>0</v>
      </c>
      <c r="BF106">
        <v>0</v>
      </c>
      <c r="BG106">
        <v>1.336250458301532</v>
      </c>
      <c r="BH106">
        <v>0</v>
      </c>
      <c r="BI106">
        <v>0</v>
      </c>
      <c r="BJ106">
        <v>0.80440131042296026</v>
      </c>
      <c r="BK106">
        <v>0</v>
      </c>
      <c r="BL106">
        <v>0</v>
      </c>
    </row>
    <row r="107">
      <c r="A107" t="s">
        <v>502</v>
      </c>
      <c r="B107">
        <v>2012</v>
      </c>
      <c r="C107" t="s">
        <v>506</v>
      </c>
      <c r="D107">
        <v>162</v>
      </c>
      <c r="E107" t="s">
        <v>275</v>
      </c>
      <c r="F107" t="s">
        <v>285</v>
      </c>
      <c r="G107" t="s">
        <v>182</v>
      </c>
      <c r="H107">
        <v>0.041991036867702003</v>
      </c>
      <c r="I107">
        <v>0</v>
      </c>
      <c r="J107">
        <v>0</v>
      </c>
      <c r="K107">
        <v>0.024506815459567399</v>
      </c>
      <c r="L107">
        <v>0</v>
      </c>
      <c r="M107">
        <v>0</v>
      </c>
      <c r="N107">
        <v>0</v>
      </c>
      <c r="O107">
        <v>0</v>
      </c>
      <c r="P107">
        <v>0</v>
      </c>
      <c r="Q107">
        <v>0</v>
      </c>
      <c r="R107">
        <v>0</v>
      </c>
      <c r="S107">
        <v>0.12374928943808609</v>
      </c>
      <c r="T107">
        <v>0</v>
      </c>
      <c r="U107">
        <v>0</v>
      </c>
      <c r="V107">
        <v>0.072187839579360105</v>
      </c>
      <c r="W107" t="s">
        <v>249</v>
      </c>
      <c r="X107" t="s">
        <v>250</v>
      </c>
      <c r="Y107" t="s">
        <v>251</v>
      </c>
      <c r="Z107" t="s">
        <v>252</v>
      </c>
      <c r="AA107" t="s">
        <v>253</v>
      </c>
      <c r="AB107" t="s">
        <v>254</v>
      </c>
      <c r="AC107" t="s">
        <v>255</v>
      </c>
      <c r="AD107" t="s">
        <v>256</v>
      </c>
      <c r="AE107" t="s">
        <v>257</v>
      </c>
      <c r="AF107">
        <v>0</v>
      </c>
      <c r="AG107">
        <v>0</v>
      </c>
      <c r="AH107">
        <v>0</v>
      </c>
      <c r="AI107">
        <v>0</v>
      </c>
      <c r="AJ107">
        <v>0</v>
      </c>
      <c r="AK107">
        <v>0</v>
      </c>
      <c r="AL107">
        <v>0.40513451890637869</v>
      </c>
      <c r="AM107">
        <v>0</v>
      </c>
      <c r="AN107">
        <v>0</v>
      </c>
      <c r="AO107">
        <v>3.200589021359022</v>
      </c>
      <c r="AP107">
        <v>0</v>
      </c>
      <c r="AQ107">
        <v>0</v>
      </c>
      <c r="AR107">
        <v>1.8678209486350521</v>
      </c>
      <c r="AS107">
        <v>0</v>
      </c>
      <c r="AT107">
        <v>0</v>
      </c>
      <c r="AU107">
        <v>0</v>
      </c>
      <c r="AV107">
        <v>0</v>
      </c>
      <c r="AW107">
        <v>0</v>
      </c>
      <c r="AX107">
        <v>0</v>
      </c>
      <c r="AY107">
        <v>0</v>
      </c>
      <c r="AZ107">
        <v>3.200589021359022</v>
      </c>
      <c r="BA107">
        <v>0</v>
      </c>
      <c r="BB107">
        <v>0</v>
      </c>
      <c r="BC107">
        <v>1.8678209486350521</v>
      </c>
      <c r="BD107">
        <v>0</v>
      </c>
      <c r="BE107">
        <v>0</v>
      </c>
      <c r="BF107">
        <v>0</v>
      </c>
      <c r="BG107">
        <v>0</v>
      </c>
      <c r="BH107">
        <v>0</v>
      </c>
      <c r="BI107">
        <v>0</v>
      </c>
      <c r="BJ107">
        <v>5.0684099699940726</v>
      </c>
      <c r="BK107">
        <v>0</v>
      </c>
      <c r="BL107">
        <v>0</v>
      </c>
    </row>
    <row r="108">
      <c r="A108" t="s">
        <v>502</v>
      </c>
      <c r="B108">
        <v>2012</v>
      </c>
      <c r="C108" t="s">
        <v>506</v>
      </c>
      <c r="D108">
        <v>163</v>
      </c>
      <c r="E108" t="s">
        <v>275</v>
      </c>
      <c r="F108" t="s">
        <v>286</v>
      </c>
      <c r="G108" t="s">
        <v>182</v>
      </c>
      <c r="H108">
        <v>10.977934776650891</v>
      </c>
      <c r="I108">
        <v>0.43985149496621878</v>
      </c>
      <c r="J108">
        <v>0</v>
      </c>
      <c r="K108">
        <v>0</v>
      </c>
      <c r="L108">
        <v>0</v>
      </c>
      <c r="M108">
        <v>0.28263451268471462</v>
      </c>
      <c r="N108">
        <v>0</v>
      </c>
      <c r="O108">
        <v>0</v>
      </c>
      <c r="P108">
        <v>0</v>
      </c>
      <c r="Q108">
        <v>0</v>
      </c>
      <c r="R108">
        <v>23.035833136091501</v>
      </c>
      <c r="S108">
        <v>7.2552649954907888</v>
      </c>
      <c r="T108">
        <v>2.3279088388477529</v>
      </c>
      <c r="U108">
        <v>0.47095790382167269</v>
      </c>
      <c r="V108">
        <v>0</v>
      </c>
      <c r="W108" t="s">
        <v>249</v>
      </c>
      <c r="X108" t="s">
        <v>250</v>
      </c>
      <c r="Y108" t="s">
        <v>251</v>
      </c>
      <c r="Z108" t="s">
        <v>252</v>
      </c>
      <c r="AA108" t="s">
        <v>253</v>
      </c>
      <c r="AB108" t="s">
        <v>254</v>
      </c>
      <c r="AC108" t="s">
        <v>255</v>
      </c>
      <c r="AD108" t="s">
        <v>256</v>
      </c>
      <c r="AE108" t="s">
        <v>257</v>
      </c>
      <c r="AF108">
        <v>0.83048993603976984</v>
      </c>
      <c r="AG108">
        <v>0.053239956253225897</v>
      </c>
      <c r="AH108">
        <v>18.035144013017639</v>
      </c>
      <c r="AI108">
        <v>7.9875345573960157</v>
      </c>
      <c r="AJ108">
        <v>0.037994152970950899</v>
      </c>
      <c r="AK108">
        <v>2.5150629168613792</v>
      </c>
      <c r="AL108">
        <v>16.59996754434755</v>
      </c>
      <c r="AM108">
        <v>0.1291305693016149</v>
      </c>
      <c r="AN108">
        <v>0.60497754032164908</v>
      </c>
      <c r="AO108">
        <v>836.74660461574604</v>
      </c>
      <c r="AP108">
        <v>33.561459359070092</v>
      </c>
      <c r="AQ108">
        <v>0</v>
      </c>
      <c r="AR108">
        <v>0</v>
      </c>
      <c r="AS108">
        <v>0</v>
      </c>
      <c r="AT108">
        <v>14.24224389180489</v>
      </c>
      <c r="AU108">
        <v>0</v>
      </c>
      <c r="AV108">
        <v>0</v>
      </c>
      <c r="AW108">
        <v>0</v>
      </c>
      <c r="AX108">
        <v>0</v>
      </c>
      <c r="AY108">
        <v>595.99892759428008</v>
      </c>
      <c r="AZ108">
        <v>187.6465036450667</v>
      </c>
      <c r="BA108">
        <v>60.23172554746349</v>
      </c>
      <c r="BB108">
        <v>12.188663296200559</v>
      </c>
      <c r="BC108">
        <v>0</v>
      </c>
      <c r="BD108">
        <v>69.432126276832761</v>
      </c>
      <c r="BE108">
        <v>5.0111328967871467</v>
      </c>
      <c r="BF108">
        <v>302.49154816941598</v>
      </c>
      <c r="BG108">
        <v>162.3004407661291</v>
      </c>
      <c r="BH108">
        <v>2.1020455976013701</v>
      </c>
      <c r="BI108">
        <v>104.2689232420162</v>
      </c>
      <c r="BJ108">
        <v>207.6728520454505</v>
      </c>
      <c r="BK108">
        <v>4.7723560626919088</v>
      </c>
      <c r="BL108">
        <v>12.25663891789053</v>
      </c>
    </row>
    <row r="109">
      <c r="A109" t="s">
        <v>502</v>
      </c>
      <c r="B109">
        <v>2012</v>
      </c>
      <c r="C109" t="s">
        <v>506</v>
      </c>
      <c r="D109">
        <v>164</v>
      </c>
      <c r="E109" t="s">
        <v>275</v>
      </c>
      <c r="F109" t="s">
        <v>287</v>
      </c>
      <c r="G109" t="s">
        <v>182</v>
      </c>
      <c r="H109">
        <v>0.13078212304969961</v>
      </c>
      <c r="I109">
        <v>0.071049143453359304</v>
      </c>
      <c r="J109">
        <v>0.056848437131280301</v>
      </c>
      <c r="K109">
        <v>0</v>
      </c>
      <c r="L109">
        <v>0</v>
      </c>
      <c r="M109">
        <v>0.19781921307377889</v>
      </c>
      <c r="N109">
        <v>0.1132756736245847</v>
      </c>
      <c r="O109">
        <v>0</v>
      </c>
      <c r="P109">
        <v>0</v>
      </c>
      <c r="Q109">
        <v>0</v>
      </c>
      <c r="R109">
        <v>0</v>
      </c>
      <c r="S109">
        <v>0</v>
      </c>
      <c r="T109">
        <v>0</v>
      </c>
      <c r="U109">
        <v>0.1564976756077659</v>
      </c>
      <c r="V109">
        <v>0</v>
      </c>
      <c r="W109" t="s">
        <v>249</v>
      </c>
      <c r="X109" t="s">
        <v>250</v>
      </c>
      <c r="Y109" t="s">
        <v>251</v>
      </c>
      <c r="Z109" t="s">
        <v>252</v>
      </c>
      <c r="AA109" t="s">
        <v>253</v>
      </c>
      <c r="AB109" t="s">
        <v>254</v>
      </c>
      <c r="AC109" t="s">
        <v>255</v>
      </c>
      <c r="AD109" t="s">
        <v>256</v>
      </c>
      <c r="AE109" t="s">
        <v>257</v>
      </c>
      <c r="AF109">
        <v>0</v>
      </c>
      <c r="AG109">
        <v>0.090629556933803201</v>
      </c>
      <c r="AH109">
        <v>0.072411773201026805</v>
      </c>
      <c r="AI109">
        <v>0</v>
      </c>
      <c r="AJ109">
        <v>0.0564662189349696</v>
      </c>
      <c r="AK109">
        <v>0.097695789522712698</v>
      </c>
      <c r="AL109">
        <v>0</v>
      </c>
      <c r="AM109">
        <v>0</v>
      </c>
      <c r="AN109">
        <v>0.13864330856353041</v>
      </c>
      <c r="AO109">
        <v>9.9683136794569052</v>
      </c>
      <c r="AP109">
        <v>5.4211773014203226</v>
      </c>
      <c r="AQ109">
        <v>4.3385367287681813</v>
      </c>
      <c r="AR109">
        <v>0</v>
      </c>
      <c r="AS109">
        <v>0</v>
      </c>
      <c r="AT109">
        <v>9.9683136794569052</v>
      </c>
      <c r="AU109">
        <v>5.7094635531451301</v>
      </c>
      <c r="AV109">
        <v>0</v>
      </c>
      <c r="AW109">
        <v>0</v>
      </c>
      <c r="AX109">
        <v>0</v>
      </c>
      <c r="AY109">
        <v>0</v>
      </c>
      <c r="AZ109">
        <v>0</v>
      </c>
      <c r="BA109">
        <v>0</v>
      </c>
      <c r="BB109">
        <v>4.0502504770433738</v>
      </c>
      <c r="BC109">
        <v>0</v>
      </c>
      <c r="BD109">
        <v>0</v>
      </c>
      <c r="BE109">
        <v>8.5303742927983137</v>
      </c>
      <c r="BF109">
        <v>1.2145148031787889</v>
      </c>
      <c r="BG109">
        <v>0</v>
      </c>
      <c r="BH109">
        <v>3.1240219255893931</v>
      </c>
      <c r="BI109">
        <v>4.0502504770433738</v>
      </c>
      <c r="BJ109">
        <v>0</v>
      </c>
      <c r="BK109">
        <v>0</v>
      </c>
      <c r="BL109">
        <v>2.8088662110355411</v>
      </c>
    </row>
    <row r="110">
      <c r="A110" t="s">
        <v>502</v>
      </c>
      <c r="B110">
        <v>2012</v>
      </c>
      <c r="C110" t="s">
        <v>506</v>
      </c>
      <c r="D110">
        <v>222</v>
      </c>
      <c r="E110" t="s">
        <v>36</v>
      </c>
      <c r="F110" t="s">
        <v>15</v>
      </c>
      <c r="G110" t="s">
        <v>530</v>
      </c>
      <c r="H110">
        <v>56.449240739657611</v>
      </c>
      <c r="I110">
        <v>83.055273025541439</v>
      </c>
      <c r="J110">
        <v>94.538870007691784</v>
      </c>
      <c r="K110">
        <v>97.297006130967716</v>
      </c>
      <c r="L110">
        <v>98.59835702631365</v>
      </c>
      <c r="M110">
        <v>89.353113775712785</v>
      </c>
      <c r="N110">
        <v>96.220235575059419</v>
      </c>
      <c r="O110">
        <v>97.137144240270629</v>
      </c>
      <c r="P110">
        <v>97.887512890324686</v>
      </c>
      <c r="Q110">
        <v>99.081215202885261</v>
      </c>
      <c r="R110">
        <v>39.365040563231723</v>
      </c>
      <c r="S110">
        <v>57.076705673967062</v>
      </c>
      <c r="T110">
        <v>64.320561607190001</v>
      </c>
      <c r="U110">
        <v>78.892266422342885</v>
      </c>
      <c r="V110">
        <v>94.399304563196637</v>
      </c>
      <c r="W110" t="s">
        <v>249</v>
      </c>
      <c r="X110" t="s">
        <v>250</v>
      </c>
      <c r="Y110" t="s">
        <v>251</v>
      </c>
      <c r="Z110" t="s">
        <v>252</v>
      </c>
      <c r="AA110" t="s">
        <v>253</v>
      </c>
      <c r="AB110" t="s">
        <v>254</v>
      </c>
      <c r="AC110" t="s">
        <v>255</v>
      </c>
      <c r="AD110" t="s">
        <v>256</v>
      </c>
      <c r="AE110" t="s">
        <v>257</v>
      </c>
      <c r="AF110">
        <v>86.409334263817826</v>
      </c>
      <c r="AG110">
        <v>98.883928794087907</v>
      </c>
      <c r="AH110">
        <v>55.971762643418522</v>
      </c>
      <c r="AI110">
        <v>76.610493729748129</v>
      </c>
      <c r="AJ110">
        <v>89.768309546680669</v>
      </c>
      <c r="AK110">
        <v>77.47946500721055</v>
      </c>
      <c r="AL110">
        <v>44.717101427043687</v>
      </c>
      <c r="AM110">
        <v>87.568874075888772</v>
      </c>
      <c r="AN110">
        <v>85.539749919642489</v>
      </c>
      <c r="AO110">
        <v>3977.0653781981359</v>
      </c>
      <c r="AP110">
        <v>5967.5093965142842</v>
      </c>
      <c r="AQ110">
        <v>6565.0748712211162</v>
      </c>
      <c r="AR110">
        <v>6641.9195055418713</v>
      </c>
      <c r="AS110">
        <v>6775.0095409352516</v>
      </c>
      <c r="AT110">
        <v>4183.6657619706812</v>
      </c>
      <c r="AU110">
        <v>4317.7326992195703</v>
      </c>
      <c r="AV110">
        <v>4388.3405442346238</v>
      </c>
      <c r="AW110">
        <v>4447.8443184256876</v>
      </c>
      <c r="AX110">
        <v>4421.8683669125066</v>
      </c>
      <c r="AY110">
        <v>929.5155921996203</v>
      </c>
      <c r="AZ110">
        <v>1399.5674843179131</v>
      </c>
      <c r="BA110">
        <v>1559.3863327904189</v>
      </c>
      <c r="BB110">
        <v>1960.8180633244131</v>
      </c>
      <c r="BC110">
        <v>2317.839529015243</v>
      </c>
      <c r="BD110">
        <v>6052.7642083824121</v>
      </c>
      <c r="BE110">
        <v>8628.8527262088519</v>
      </c>
      <c r="BF110">
        <v>843.85317256092708</v>
      </c>
      <c r="BG110">
        <v>1397.8564268629359</v>
      </c>
      <c r="BH110">
        <v>4730.4294256252842</v>
      </c>
      <c r="BI110">
        <v>3048.586575090163</v>
      </c>
      <c r="BJ110">
        <v>545.46516561738883</v>
      </c>
      <c r="BK110">
        <v>3124.821559397486</v>
      </c>
      <c r="BL110">
        <v>1553.94943266523</v>
      </c>
    </row>
    <row r="111">
      <c r="A111" t="s">
        <v>502</v>
      </c>
      <c r="B111">
        <v>2012</v>
      </c>
      <c r="C111" t="s">
        <v>506</v>
      </c>
      <c r="D111">
        <v>223</v>
      </c>
      <c r="E111" t="s">
        <v>36</v>
      </c>
      <c r="F111" t="s">
        <v>16</v>
      </c>
      <c r="G111" t="s">
        <v>531</v>
      </c>
      <c r="H111">
        <v>23.236057766656899</v>
      </c>
      <c r="I111">
        <v>10.369774945900859</v>
      </c>
      <c r="J111">
        <v>3.1360243517295459</v>
      </c>
      <c r="K111">
        <v>1.5790131668559431</v>
      </c>
      <c r="L111">
        <v>0.47304046868213401</v>
      </c>
      <c r="M111">
        <v>7.464326117915034</v>
      </c>
      <c r="N111">
        <v>2.8113039355375009</v>
      </c>
      <c r="O111">
        <v>1.24775099186947</v>
      </c>
      <c r="P111">
        <v>0.97216761434877164</v>
      </c>
      <c r="Q111">
        <v>0.13089852208059741</v>
      </c>
      <c r="R111">
        <v>32.12066103048857</v>
      </c>
      <c r="S111">
        <v>20.634363187314559</v>
      </c>
      <c r="T111">
        <v>19.956609545995061</v>
      </c>
      <c r="U111">
        <v>12.94859109061194</v>
      </c>
      <c r="V111">
        <v>3.5877243299830308</v>
      </c>
      <c r="W111" t="s">
        <v>249</v>
      </c>
      <c r="X111" t="s">
        <v>250</v>
      </c>
      <c r="Y111" t="s">
        <v>251</v>
      </c>
      <c r="Z111" t="s">
        <v>252</v>
      </c>
      <c r="AA111" t="s">
        <v>253</v>
      </c>
      <c r="AB111" t="s">
        <v>254</v>
      </c>
      <c r="AC111" t="s">
        <v>255</v>
      </c>
      <c r="AD111" t="s">
        <v>256</v>
      </c>
      <c r="AE111" t="s">
        <v>257</v>
      </c>
      <c r="AF111">
        <v>3.845624390699351</v>
      </c>
      <c r="AG111">
        <v>0.73191719889218265</v>
      </c>
      <c r="AH111">
        <v>17.68513083928335</v>
      </c>
      <c r="AI111">
        <v>1.198679817478508</v>
      </c>
      <c r="AJ111">
        <v>6.5267135811706556</v>
      </c>
      <c r="AK111">
        <v>17.386040433799991</v>
      </c>
      <c r="AL111">
        <v>47.004640807081493</v>
      </c>
      <c r="AM111">
        <v>7.3088755433806956</v>
      </c>
      <c r="AN111">
        <v>14.106272211870641</v>
      </c>
      <c r="AO111">
        <v>1637.0693327086819</v>
      </c>
      <c r="AP111">
        <v>745.0668353154615</v>
      </c>
      <c r="AQ111">
        <v>217.77534114171289</v>
      </c>
      <c r="AR111">
        <v>107.7903500785098</v>
      </c>
      <c r="AS111">
        <v>32.504128722090563</v>
      </c>
      <c r="AT111">
        <v>349.49252797268338</v>
      </c>
      <c r="AU111">
        <v>126.1528706240381</v>
      </c>
      <c r="AV111">
        <v>56.369335433476039</v>
      </c>
      <c r="AW111">
        <v>44.173664978937602</v>
      </c>
      <c r="AX111">
        <v>5.841834225373292</v>
      </c>
      <c r="AY111">
        <v>758.45610298913221</v>
      </c>
      <c r="AZ111">
        <v>505.9714543010831</v>
      </c>
      <c r="BA111">
        <v>483.82761899549058</v>
      </c>
      <c r="BB111">
        <v>321.82915330573968</v>
      </c>
      <c r="BC111">
        <v>88.091425140503176</v>
      </c>
      <c r="BD111">
        <v>269.37665784857319</v>
      </c>
      <c r="BE111">
        <v>63.868879342075211</v>
      </c>
      <c r="BF111">
        <v>266.62826148533219</v>
      </c>
      <c r="BG111">
        <v>21.871446130134888</v>
      </c>
      <c r="BH111">
        <v>343.93159604885841</v>
      </c>
      <c r="BI111">
        <v>684.0889964266629</v>
      </c>
      <c r="BJ111">
        <v>573.36887598699695</v>
      </c>
      <c r="BK111">
        <v>260.81107144436248</v>
      </c>
      <c r="BL111">
        <v>256.26020325345951</v>
      </c>
    </row>
    <row r="112">
      <c r="A112" t="s">
        <v>502</v>
      </c>
      <c r="B112">
        <v>2012</v>
      </c>
      <c r="C112" t="s">
        <v>506</v>
      </c>
      <c r="D112">
        <v>224</v>
      </c>
      <c r="E112" t="s">
        <v>36</v>
      </c>
      <c r="F112" t="s">
        <v>20</v>
      </c>
      <c r="G112" t="s">
        <v>532</v>
      </c>
      <c r="H112">
        <v>20.314701493685622</v>
      </c>
      <c r="I112">
        <v>6.5749520285578287</v>
      </c>
      <c r="J112">
        <v>2.3251056405786912</v>
      </c>
      <c r="K112">
        <v>1.1239807021763291</v>
      </c>
      <c r="L112">
        <v>0.92860250500422636</v>
      </c>
      <c r="M112">
        <v>3.1825601063721272</v>
      </c>
      <c r="N112">
        <v>0.96846048940305074</v>
      </c>
      <c r="O112">
        <v>1.6151047678598871</v>
      </c>
      <c r="P112">
        <v>1.1403194953265501</v>
      </c>
      <c r="Q112">
        <v>0.78788627503416853</v>
      </c>
      <c r="R112">
        <v>28.514298406279881</v>
      </c>
      <c r="S112">
        <v>22.288931138718269</v>
      </c>
      <c r="T112">
        <v>15.722828846814981</v>
      </c>
      <c r="U112">
        <v>8.159142487045095</v>
      </c>
      <c r="V112">
        <v>2.0129711068203222</v>
      </c>
      <c r="W112" t="s">
        <v>249</v>
      </c>
      <c r="X112" t="s">
        <v>250</v>
      </c>
      <c r="Y112" t="s">
        <v>251</v>
      </c>
      <c r="Z112" t="s">
        <v>252</v>
      </c>
      <c r="AA112" t="s">
        <v>253</v>
      </c>
      <c r="AB112" t="s">
        <v>254</v>
      </c>
      <c r="AC112" t="s">
        <v>255</v>
      </c>
      <c r="AD112" t="s">
        <v>256</v>
      </c>
      <c r="AE112" t="s">
        <v>257</v>
      </c>
      <c r="AF112">
        <v>9.7450413454827576</v>
      </c>
      <c r="AG112">
        <v>0.38415400701994151</v>
      </c>
      <c r="AH112">
        <v>26.343106517298111</v>
      </c>
      <c r="AI112">
        <v>22.190826452773461</v>
      </c>
      <c r="AJ112">
        <v>3.7049768721487011</v>
      </c>
      <c r="AK112">
        <v>5.1344945589893776</v>
      </c>
      <c r="AL112">
        <v>8.2782577658746348</v>
      </c>
      <c r="AM112">
        <v>5.1222503807305371</v>
      </c>
      <c r="AN112">
        <v>0.35397786848691698</v>
      </c>
      <c r="AO112">
        <v>1431.248585815028</v>
      </c>
      <c r="AP112">
        <v>472.40935563457219</v>
      </c>
      <c r="AQ112">
        <v>161.4626091115295</v>
      </c>
      <c r="AR112">
        <v>76.727842371518989</v>
      </c>
      <c r="AS112">
        <v>63.807258263553067</v>
      </c>
      <c r="AT112">
        <v>149.01291281090141</v>
      </c>
      <c r="AU112">
        <v>43.458150959688687</v>
      </c>
      <c r="AV112">
        <v>72.965185371877936</v>
      </c>
      <c r="AW112">
        <v>51.814204270987872</v>
      </c>
      <c r="AX112">
        <v>35.162360384500651</v>
      </c>
      <c r="AY112">
        <v>673.30008022463505</v>
      </c>
      <c r="AZ112">
        <v>546.54281310736621</v>
      </c>
      <c r="BA112">
        <v>381.18392942927147</v>
      </c>
      <c r="BB112">
        <v>202.79039626252609</v>
      </c>
      <c r="BC112">
        <v>49.425618374446543</v>
      </c>
      <c r="BD112">
        <v>682.61650165083347</v>
      </c>
      <c r="BE112">
        <v>33.522215300129368</v>
      </c>
      <c r="BF112">
        <v>397.15944183055558</v>
      </c>
      <c r="BG112">
        <v>404.90000604661827</v>
      </c>
      <c r="BH112">
        <v>195.23740288502961</v>
      </c>
      <c r="BI112">
        <v>202.02709428816749</v>
      </c>
      <c r="BJ112">
        <v>100.9792920199293</v>
      </c>
      <c r="BK112">
        <v>182.78319312941679</v>
      </c>
      <c r="BL112">
        <v>6.4305040455230627</v>
      </c>
    </row>
    <row r="113">
      <c r="A113" t="s">
        <v>502</v>
      </c>
      <c r="B113">
        <v>2012</v>
      </c>
      <c r="C113" t="s">
        <v>506</v>
      </c>
      <c r="D113">
        <v>225</v>
      </c>
      <c r="E113" t="s">
        <v>288</v>
      </c>
      <c r="F113" t="s">
        <v>289</v>
      </c>
      <c r="G113" t="s">
        <v>182</v>
      </c>
      <c r="H113">
        <v>73.65623516568597</v>
      </c>
      <c r="I113">
        <v>87.974025773318644</v>
      </c>
      <c r="J113">
        <v>88.876609321198288</v>
      </c>
      <c r="K113">
        <v>88.559823658788929</v>
      </c>
      <c r="L113">
        <v>89.251565833147481</v>
      </c>
      <c r="M113">
        <v>89.959629531273961</v>
      </c>
      <c r="N113">
        <v>88.166624893736468</v>
      </c>
      <c r="O113">
        <v>88.248120610992515</v>
      </c>
      <c r="P113">
        <v>89.058985851147625</v>
      </c>
      <c r="Q113">
        <v>87.910892552311338</v>
      </c>
      <c r="R113">
        <v>65.241450124358806</v>
      </c>
      <c r="S113">
        <v>73.676778891960666</v>
      </c>
      <c r="T113">
        <v>78.96861288277951</v>
      </c>
      <c r="U113">
        <v>88.199232531398309</v>
      </c>
      <c r="V113">
        <v>92.984800221097814</v>
      </c>
      <c r="W113" t="s">
        <v>249</v>
      </c>
      <c r="X113" t="s">
        <v>250</v>
      </c>
      <c r="Y113" t="s">
        <v>251</v>
      </c>
      <c r="Z113" t="s">
        <v>252</v>
      </c>
      <c r="AA113" t="s">
        <v>253</v>
      </c>
      <c r="AB113" t="s">
        <v>254</v>
      </c>
      <c r="AC113" t="s">
        <v>255</v>
      </c>
      <c r="AD113" t="s">
        <v>256</v>
      </c>
      <c r="AE113" t="s">
        <v>257</v>
      </c>
      <c r="AF113">
        <v>75.620244477267278</v>
      </c>
      <c r="AG113">
        <v>92.354389223587347</v>
      </c>
      <c r="AH113">
        <v>66.209098098799629</v>
      </c>
      <c r="AI113">
        <v>69.871193165589332</v>
      </c>
      <c r="AJ113">
        <v>91.718300072708502</v>
      </c>
      <c r="AK113">
        <v>90.035588924288163</v>
      </c>
      <c r="AL113">
        <v>89.432049472115438</v>
      </c>
      <c r="AM113">
        <v>91.608560493730167</v>
      </c>
      <c r="AN113">
        <v>89.350447568958714</v>
      </c>
      <c r="AO113"/>
      <c r="AP113"/>
      <c r="AQ113"/>
      <c r="AR113"/>
      <c r="AS113"/>
      <c r="AT113"/>
      <c r="AU113"/>
      <c r="AV113"/>
      <c r="AW113"/>
      <c r="AX113"/>
      <c r="AY113"/>
      <c r="AZ113"/>
      <c r="BA113"/>
      <c r="BB113"/>
      <c r="BC113"/>
      <c r="BD113"/>
      <c r="BE113"/>
      <c r="BF113"/>
      <c r="BG113"/>
      <c r="BH113"/>
      <c r="BI113"/>
      <c r="BJ113"/>
      <c r="BK113"/>
      <c r="BL113"/>
    </row>
    <row r="114">
      <c r="A114" t="s">
        <v>502</v>
      </c>
      <c r="B114">
        <v>2012</v>
      </c>
      <c r="C114" t="s">
        <v>506</v>
      </c>
      <c r="D114">
        <v>226</v>
      </c>
      <c r="E114" t="s">
        <v>288</v>
      </c>
      <c r="F114" t="s">
        <v>290</v>
      </c>
      <c r="G114" t="s">
        <v>182</v>
      </c>
      <c r="H114">
        <v>18.403652962549291</v>
      </c>
      <c r="I114">
        <v>5.4923557531571374</v>
      </c>
      <c r="J114">
        <v>1.989517299142108</v>
      </c>
      <c r="K114">
        <v>0.48792562840814302</v>
      </c>
      <c r="L114">
        <v>0.60572685428272555</v>
      </c>
      <c r="M114">
        <v>1.899637847555977</v>
      </c>
      <c r="N114">
        <v>0.78440355559475616</v>
      </c>
      <c r="O114">
        <v>0.74757057747434252</v>
      </c>
      <c r="P114">
        <v>0.7682789642837764</v>
      </c>
      <c r="Q114">
        <v>0.41072365570076691</v>
      </c>
      <c r="R114">
        <v>25.697381523115361</v>
      </c>
      <c r="S114">
        <v>20.521269717706989</v>
      </c>
      <c r="T114">
        <v>14.565426205052789</v>
      </c>
      <c r="U114">
        <v>7.8356204957057658</v>
      </c>
      <c r="V114">
        <v>1.910209119847678</v>
      </c>
      <c r="W114" t="s">
        <v>249</v>
      </c>
      <c r="X114" t="s">
        <v>250</v>
      </c>
      <c r="Y114" t="s">
        <v>251</v>
      </c>
      <c r="Z114" t="s">
        <v>252</v>
      </c>
      <c r="AA114" t="s">
        <v>253</v>
      </c>
      <c r="AB114" t="s">
        <v>254</v>
      </c>
      <c r="AC114" t="s">
        <v>255</v>
      </c>
      <c r="AD114" t="s">
        <v>256</v>
      </c>
      <c r="AE114" t="s">
        <v>257</v>
      </c>
      <c r="AF114">
        <v>7.2574610409008633</v>
      </c>
      <c r="AG114">
        <v>0.27699590003519342</v>
      </c>
      <c r="AH114">
        <v>23.638255633628479</v>
      </c>
      <c r="AI114">
        <v>19.733947990036661</v>
      </c>
      <c r="AJ114">
        <v>3.0742598594834791</v>
      </c>
      <c r="AK114">
        <v>4.4879299044674674</v>
      </c>
      <c r="AL114">
        <v>7.2881622323197206</v>
      </c>
      <c r="AM114">
        <v>4.7295259713255824</v>
      </c>
      <c r="AN114">
        <v>0.22981756796335301</v>
      </c>
      <c r="AO114"/>
      <c r="AP114"/>
      <c r="AQ114"/>
      <c r="AR114"/>
      <c r="AS114"/>
      <c r="AT114"/>
      <c r="AU114"/>
      <c r="AV114"/>
      <c r="AW114"/>
      <c r="AX114"/>
      <c r="AY114"/>
      <c r="AZ114"/>
      <c r="BA114"/>
      <c r="BB114"/>
      <c r="BC114"/>
      <c r="BD114"/>
      <c r="BE114"/>
      <c r="BF114"/>
      <c r="BG114"/>
      <c r="BH114"/>
      <c r="BI114"/>
      <c r="BJ114"/>
      <c r="BK114"/>
      <c r="BL114"/>
    </row>
    <row r="115">
      <c r="A115" t="s">
        <v>502</v>
      </c>
      <c r="B115">
        <v>2012</v>
      </c>
      <c r="C115" t="s">
        <v>506</v>
      </c>
      <c r="D115">
        <v>227</v>
      </c>
      <c r="E115" t="s">
        <v>288</v>
      </c>
      <c r="F115" t="s">
        <v>291</v>
      </c>
      <c r="G115" t="s">
        <v>182</v>
      </c>
      <c r="H115">
        <v>7.566092433161284</v>
      </c>
      <c r="I115">
        <v>5.8346474703334472</v>
      </c>
      <c r="J115">
        <v>8.8912196053551362</v>
      </c>
      <c r="K115">
        <v>10.38433556876868</v>
      </c>
      <c r="L115">
        <v>9.9118735680945012</v>
      </c>
      <c r="M115">
        <v>7.0832386911783312</v>
      </c>
      <c r="N115">
        <v>10.794761822219289</v>
      </c>
      <c r="O115">
        <v>10.228835555016749</v>
      </c>
      <c r="P115">
        <v>9.9137429976445848</v>
      </c>
      <c r="Q115">
        <v>11.390969054427689</v>
      </c>
      <c r="R115">
        <v>8.734965636694497</v>
      </c>
      <c r="S115">
        <v>5.1913968350151407</v>
      </c>
      <c r="T115">
        <v>6.2989279276549111</v>
      </c>
      <c r="U115">
        <v>3.9651469728959241</v>
      </c>
      <c r="V115">
        <v>5.1049906590545016</v>
      </c>
      <c r="W115" t="s">
        <v>249</v>
      </c>
      <c r="X115" t="s">
        <v>250</v>
      </c>
      <c r="Y115" t="s">
        <v>251</v>
      </c>
      <c r="Z115" t="s">
        <v>252</v>
      </c>
      <c r="AA115" t="s">
        <v>253</v>
      </c>
      <c r="AB115" t="s">
        <v>254</v>
      </c>
      <c r="AC115" t="s">
        <v>255</v>
      </c>
      <c r="AD115" t="s">
        <v>256</v>
      </c>
      <c r="AE115" t="s">
        <v>257</v>
      </c>
      <c r="AF115">
        <v>16.063718948103659</v>
      </c>
      <c r="AG115">
        <v>7.2894595202299142</v>
      </c>
      <c r="AH115">
        <v>10.11147094555546</v>
      </c>
      <c r="AI115">
        <v>10.201856696009401</v>
      </c>
      <c r="AJ115">
        <v>4.7528137036390739</v>
      </c>
      <c r="AK115">
        <v>5.0913306098661204</v>
      </c>
      <c r="AL115">
        <v>2.4963467834762172</v>
      </c>
      <c r="AM115">
        <v>3.4456857784443389</v>
      </c>
      <c r="AN115">
        <v>10.332148080097189</v>
      </c>
      <c r="AO115"/>
      <c r="AP115"/>
      <c r="AQ115"/>
      <c r="AR115"/>
      <c r="AS115"/>
      <c r="AT115"/>
      <c r="AU115"/>
      <c r="AV115"/>
      <c r="AW115"/>
      <c r="AX115"/>
      <c r="AY115"/>
      <c r="AZ115"/>
      <c r="BA115"/>
      <c r="BB115"/>
      <c r="BC115"/>
      <c r="BD115"/>
      <c r="BE115"/>
      <c r="BF115"/>
      <c r="BG115"/>
      <c r="BH115"/>
      <c r="BI115"/>
      <c r="BJ115"/>
      <c r="BK115"/>
      <c r="BL115"/>
    </row>
    <row r="116">
      <c r="A116" t="s">
        <v>502</v>
      </c>
      <c r="B116">
        <v>2012</v>
      </c>
      <c r="C116" t="s">
        <v>506</v>
      </c>
      <c r="D116">
        <v>228</v>
      </c>
      <c r="E116" t="s">
        <v>288</v>
      </c>
      <c r="F116" t="s">
        <v>292</v>
      </c>
      <c r="G116" t="s">
        <v>182</v>
      </c>
      <c r="H116">
        <v>0.37401943860327519</v>
      </c>
      <c r="I116">
        <v>0.69897100319080263</v>
      </c>
      <c r="J116">
        <v>0.1261492393627727</v>
      </c>
      <c r="K116">
        <v>0.51878493182178687</v>
      </c>
      <c r="L116">
        <v>0.2308337444753237</v>
      </c>
      <c r="M116">
        <v>1.0574939299915911</v>
      </c>
      <c r="N116">
        <v>0.077805525628972902</v>
      </c>
      <c r="O116">
        <v>0.701127009865538</v>
      </c>
      <c r="P116">
        <v>0.25899218692406201</v>
      </c>
      <c r="Q116">
        <v>0.28741473756017599</v>
      </c>
      <c r="R116">
        <v>0.32620271583145782</v>
      </c>
      <c r="S116">
        <v>0.61055455531717662</v>
      </c>
      <c r="T116">
        <v>0.16703298451277071</v>
      </c>
      <c r="U116">
        <v>0</v>
      </c>
      <c r="V116">
        <v>0</v>
      </c>
      <c r="W116" t="s">
        <v>249</v>
      </c>
      <c r="X116" t="s">
        <v>250</v>
      </c>
      <c r="Y116" t="s">
        <v>251</v>
      </c>
      <c r="Z116" t="s">
        <v>252</v>
      </c>
      <c r="AA116" t="s">
        <v>253</v>
      </c>
      <c r="AB116" t="s">
        <v>254</v>
      </c>
      <c r="AC116" t="s">
        <v>255</v>
      </c>
      <c r="AD116" t="s">
        <v>256</v>
      </c>
      <c r="AE116" t="s">
        <v>257</v>
      </c>
      <c r="AF116">
        <v>0.90743560269868806</v>
      </c>
      <c r="AG116">
        <v>0.079155356147688705</v>
      </c>
      <c r="AH116">
        <v>0.041175322016270097</v>
      </c>
      <c r="AI116">
        <v>0.1930021483647143</v>
      </c>
      <c r="AJ116">
        <v>0.45462636416908248</v>
      </c>
      <c r="AK116">
        <v>0.38515056137817322</v>
      </c>
      <c r="AL116">
        <v>0.78344151208863089</v>
      </c>
      <c r="AM116">
        <v>0.2162277564998126</v>
      </c>
      <c r="AN116">
        <v>0.087586782980723907</v>
      </c>
      <c r="AO116"/>
      <c r="AP116"/>
      <c r="AQ116"/>
      <c r="AR116"/>
      <c r="AS116"/>
      <c r="AT116"/>
      <c r="AU116"/>
      <c r="AV116"/>
      <c r="AW116"/>
      <c r="AX116"/>
      <c r="AY116"/>
      <c r="AZ116"/>
      <c r="BA116"/>
      <c r="BB116"/>
      <c r="BC116"/>
      <c r="BD116"/>
      <c r="BE116"/>
      <c r="BF116"/>
      <c r="BG116"/>
      <c r="BH116"/>
      <c r="BI116"/>
      <c r="BJ116"/>
      <c r="BK116"/>
      <c r="BL116"/>
    </row>
    <row r="117">
      <c r="A117" t="s">
        <v>502</v>
      </c>
      <c r="B117">
        <v>2012</v>
      </c>
      <c r="C117" t="s">
        <v>506</v>
      </c>
      <c r="D117">
        <v>229</v>
      </c>
      <c r="E117" t="s">
        <v>288</v>
      </c>
      <c r="F117" t="s">
        <v>287</v>
      </c>
      <c r="G117" t="s">
        <v>182</v>
      </c>
      <c r="H117">
        <v>0</v>
      </c>
      <c r="I117">
        <v>0</v>
      </c>
      <c r="J117">
        <v>0.1165045349417502</v>
      </c>
      <c r="K117">
        <v>0.049130212212470298</v>
      </c>
      <c r="L117">
        <v>0</v>
      </c>
      <c r="M117">
        <v>0</v>
      </c>
      <c r="N117">
        <v>0.17640420282073679</v>
      </c>
      <c r="O117">
        <v>0.074346246651134901</v>
      </c>
      <c r="P117">
        <v>0</v>
      </c>
      <c r="Q117">
        <v>0</v>
      </c>
      <c r="R117">
        <v>0</v>
      </c>
      <c r="S117">
        <v>0</v>
      </c>
      <c r="T117">
        <v>0</v>
      </c>
      <c r="U117">
        <v>0</v>
      </c>
      <c r="V117">
        <v>0</v>
      </c>
      <c r="W117" t="s">
        <v>249</v>
      </c>
      <c r="X117" t="s">
        <v>250</v>
      </c>
      <c r="Y117" t="s">
        <v>251</v>
      </c>
      <c r="Z117" t="s">
        <v>252</v>
      </c>
      <c r="AA117" t="s">
        <v>253</v>
      </c>
      <c r="AB117" t="s">
        <v>254</v>
      </c>
      <c r="AC117" t="s">
        <v>255</v>
      </c>
      <c r="AD117" t="s">
        <v>256</v>
      </c>
      <c r="AE117" t="s">
        <v>257</v>
      </c>
      <c r="AF117">
        <v>0.1511399310296373</v>
      </c>
      <c r="AG117">
        <v>0</v>
      </c>
      <c r="AH117">
        <v>0</v>
      </c>
      <c r="AI117">
        <v>0</v>
      </c>
      <c r="AJ117">
        <v>0</v>
      </c>
      <c r="AK117">
        <v>0</v>
      </c>
      <c r="AL117">
        <v>0</v>
      </c>
      <c r="AM117">
        <v>0</v>
      </c>
      <c r="AN117">
        <v>0</v>
      </c>
      <c r="AO117"/>
      <c r="AP117"/>
      <c r="AQ117"/>
      <c r="AR117"/>
      <c r="AS117"/>
      <c r="AT117"/>
      <c r="AU117"/>
      <c r="AV117"/>
      <c r="AW117"/>
      <c r="AX117"/>
      <c r="AY117"/>
      <c r="AZ117"/>
      <c r="BA117"/>
      <c r="BB117"/>
      <c r="BC117"/>
      <c r="BD117"/>
      <c r="BE117"/>
      <c r="BF117"/>
      <c r="BG117"/>
      <c r="BH117"/>
      <c r="BI117"/>
      <c r="BJ117"/>
      <c r="BK117"/>
      <c r="BL117"/>
    </row>
    <row r="118">
      <c r="A118" t="s">
        <v>502</v>
      </c>
      <c r="B118">
        <v>2018</v>
      </c>
      <c r="C118" t="s">
        <v>507</v>
      </c>
      <c r="D118">
        <v>16</v>
      </c>
      <c r="E118" t="s">
        <v>13</v>
      </c>
      <c r="F118" t="s">
        <v>14</v>
      </c>
      <c r="G118" t="s">
        <v>512</v>
      </c>
      <c r="H118">
        <v>95.147505365194391</v>
      </c>
      <c r="I118">
        <v>98.348628293576539</v>
      </c>
      <c r="J118">
        <v>98.936065720933954</v>
      </c>
      <c r="K118">
        <v>98.784743060684249</v>
      </c>
      <c r="L118">
        <v>98.816574876096922</v>
      </c>
      <c r="M118">
        <v>99.399035019705664</v>
      </c>
      <c r="N118">
        <v>99.138852524455885</v>
      </c>
      <c r="O118">
        <v>98.585740537683492</v>
      </c>
      <c r="P118">
        <v>98.837662896198424</v>
      </c>
      <c r="Q118">
        <v>98.838037862491689</v>
      </c>
      <c r="R118">
        <v>92.802021558986766</v>
      </c>
      <c r="S118">
        <v>95.191340886435555</v>
      </c>
      <c r="T118">
        <v>96.074333662472881</v>
      </c>
      <c r="U118">
        <v>97.799146610854976</v>
      </c>
      <c r="V118">
        <v>97.846831528089936</v>
      </c>
      <c r="W118" t="s">
        <v>351</v>
      </c>
      <c r="X118" t="s">
        <v>352</v>
      </c>
      <c r="Y118" t="s">
        <v>353</v>
      </c>
      <c r="Z118" t="s">
        <v>354</v>
      </c>
      <c r="AA118" t="s">
        <v>355</v>
      </c>
      <c r="AB118" t="s">
        <v>356</v>
      </c>
      <c r="AC118" t="s">
        <v>357</v>
      </c>
      <c r="AD118" t="s">
        <v>182</v>
      </c>
      <c r="AE118" t="s">
        <v>182</v>
      </c>
      <c r="AF118">
        <v>98.468502389144646</v>
      </c>
      <c r="AG118">
        <v>97.771802427902728</v>
      </c>
      <c r="AH118">
        <v>98.756800363536144</v>
      </c>
      <c r="AI118">
        <v>99.164972972228682</v>
      </c>
      <c r="AJ118">
        <v>93.197493005991404</v>
      </c>
      <c r="AK118">
        <v>99.731163653293947</v>
      </c>
      <c r="AL118">
        <v>97.119947775296254</v>
      </c>
      <c r="AM118"/>
      <c r="AN118"/>
      <c r="AO118">
        <v>8303.3332016535151</v>
      </c>
      <c r="AP118">
        <v>8583.1760837846814</v>
      </c>
      <c r="AQ118">
        <v>8637.2775145401865</v>
      </c>
      <c r="AR118">
        <v>8622.561199094338</v>
      </c>
      <c r="AS118">
        <v>8621.5299820072796</v>
      </c>
      <c r="AT118">
        <v>5933.2666261931217</v>
      </c>
      <c r="AU118">
        <v>5921.8027488796324</v>
      </c>
      <c r="AV118">
        <v>5883.2634140706559</v>
      </c>
      <c r="AW118">
        <v>5904.6300418119399</v>
      </c>
      <c r="AX118">
        <v>5899.0954822172271</v>
      </c>
      <c r="AY118">
        <v>2559.6251211214199</v>
      </c>
      <c r="AZ118">
        <v>2622.8343570981119</v>
      </c>
      <c r="BA118">
        <v>2648.1541309233498</v>
      </c>
      <c r="BB118">
        <v>2694.8514223484822</v>
      </c>
      <c r="BC118">
        <v>2700.354636416097</v>
      </c>
      <c r="BD118">
        <v>10131.594187626129</v>
      </c>
      <c r="BE118">
        <v>5459.9784210532571</v>
      </c>
      <c r="BF118">
        <v>10268.77020122628</v>
      </c>
      <c r="BG118">
        <v>6094.4882752449657</v>
      </c>
      <c r="BH118">
        <v>4452.160996334891</v>
      </c>
      <c r="BI118">
        <v>3946.5133767528878</v>
      </c>
      <c r="BJ118">
        <v>2414.372522841621</v>
      </c>
      <c r="BK118"/>
      <c r="BL118"/>
    </row>
    <row r="119">
      <c r="A119" t="s">
        <v>502</v>
      </c>
      <c r="B119">
        <v>2018</v>
      </c>
      <c r="C119" t="s">
        <v>507</v>
      </c>
      <c r="D119">
        <v>17</v>
      </c>
      <c r="E119" t="s">
        <v>13</v>
      </c>
      <c r="F119" t="s">
        <v>51</v>
      </c>
      <c r="G119" t="s">
        <v>182</v>
      </c>
      <c r="H119">
        <v>4.8524946348056428</v>
      </c>
      <c r="I119">
        <v>1.651371706423495</v>
      </c>
      <c r="J119">
        <v>1.063934279066022</v>
      </c>
      <c r="K119">
        <v>1.215256939315732</v>
      </c>
      <c r="L119">
        <v>1.1834251239030269</v>
      </c>
      <c r="M119">
        <v>0.60096498029434275</v>
      </c>
      <c r="N119">
        <v>0.86114747554411986</v>
      </c>
      <c r="O119">
        <v>1.4142594623164999</v>
      </c>
      <c r="P119">
        <v>1.162337103801558</v>
      </c>
      <c r="Q119">
        <v>1.161962137508306</v>
      </c>
      <c r="R119">
        <v>7.1979784410132321</v>
      </c>
      <c r="S119">
        <v>4.8086591135644534</v>
      </c>
      <c r="T119">
        <v>3.925666337527089</v>
      </c>
      <c r="U119">
        <v>2.2008533891450308</v>
      </c>
      <c r="V119">
        <v>2.1531684719100528</v>
      </c>
      <c r="W119" t="s">
        <v>351</v>
      </c>
      <c r="X119" t="s">
        <v>352</v>
      </c>
      <c r="Y119" t="s">
        <v>353</v>
      </c>
      <c r="Z119" t="s">
        <v>354</v>
      </c>
      <c r="AA119" t="s">
        <v>355</v>
      </c>
      <c r="AB119" t="s">
        <v>356</v>
      </c>
      <c r="AC119" t="s">
        <v>357</v>
      </c>
      <c r="AD119" t="s">
        <v>182</v>
      </c>
      <c r="AE119" t="s">
        <v>182</v>
      </c>
      <c r="AF119">
        <v>1.5314976108553</v>
      </c>
      <c r="AG119">
        <v>2.2281975720971929</v>
      </c>
      <c r="AH119">
        <v>1.2431996364637701</v>
      </c>
      <c r="AI119">
        <v>0.83502702777129623</v>
      </c>
      <c r="AJ119">
        <v>6.8025069940085494</v>
      </c>
      <c r="AK119">
        <v>0.26883634670605733</v>
      </c>
      <c r="AL119">
        <v>2.8800522247037308</v>
      </c>
      <c r="AM119"/>
      <c r="AN119"/>
      <c r="AO119">
        <v>423.46753766564109</v>
      </c>
      <c r="AP119">
        <v>144.120099913367</v>
      </c>
      <c r="AQ119">
        <v>92.883172163384984</v>
      </c>
      <c r="AR119">
        <v>106.0753615103992</v>
      </c>
      <c r="AS119">
        <v>103.2512531423375</v>
      </c>
      <c r="AT119">
        <v>35.872435385155811</v>
      </c>
      <c r="AU119">
        <v>51.438415495175853</v>
      </c>
      <c r="AV119">
        <v>84.398219329391566</v>
      </c>
      <c r="AW119">
        <v>69.438818975588489</v>
      </c>
      <c r="AX119">
        <v>69.351089359129872</v>
      </c>
      <c r="AY119">
        <v>198.5315204281097</v>
      </c>
      <c r="AZ119">
        <v>132.49436573938431</v>
      </c>
      <c r="BA119">
        <v>108.20548144389301</v>
      </c>
      <c r="BB119">
        <v>60.644423715857563</v>
      </c>
      <c r="BC119">
        <v>59.422654523443569</v>
      </c>
      <c r="BD119">
        <v>157.57843285951529</v>
      </c>
      <c r="BE119">
        <v>124.4316905220717</v>
      </c>
      <c r="BF119">
        <v>129.26837781399129</v>
      </c>
      <c r="BG119">
        <v>51.319153101468771</v>
      </c>
      <c r="BH119">
        <v>324.96428111079308</v>
      </c>
      <c r="BI119">
        <v>10.638261898970541</v>
      </c>
      <c r="BJ119">
        <v>71.597227088319016</v>
      </c>
      <c r="BK119"/>
      <c r="BL119"/>
    </row>
    <row r="120">
      <c r="A120" t="s">
        <v>502</v>
      </c>
      <c r="B120">
        <v>2018</v>
      </c>
      <c r="C120" t="s">
        <v>507</v>
      </c>
      <c r="D120">
        <v>18</v>
      </c>
      <c r="E120" t="s">
        <v>60</v>
      </c>
      <c r="F120" t="s">
        <v>15</v>
      </c>
      <c r="G120" t="s">
        <v>513</v>
      </c>
      <c r="H120">
        <v>87.910972826656803</v>
      </c>
      <c r="I120">
        <v>95.770837999823058</v>
      </c>
      <c r="J120">
        <v>97.413244754389254</v>
      </c>
      <c r="K120">
        <v>98.015368075085362</v>
      </c>
      <c r="L120">
        <v>98.347464268062694</v>
      </c>
      <c r="M120">
        <v>98.418310775259442</v>
      </c>
      <c r="N120">
        <v>97.677295940562757</v>
      </c>
      <c r="O120">
        <v>97.597781950091544</v>
      </c>
      <c r="P120">
        <v>98.528530190236793</v>
      </c>
      <c r="Q120">
        <v>98.248677946478395</v>
      </c>
      <c r="R120">
        <v>83.491182158595734</v>
      </c>
      <c r="S120">
        <v>88.258703559599667</v>
      </c>
      <c r="T120">
        <v>89.00792625921558</v>
      </c>
      <c r="U120">
        <v>93.668794674208343</v>
      </c>
      <c r="V120">
        <v>95.776770415495889</v>
      </c>
      <c r="W120" t="s">
        <v>351</v>
      </c>
      <c r="X120" t="s">
        <v>352</v>
      </c>
      <c r="Y120" t="s">
        <v>353</v>
      </c>
      <c r="Z120" t="s">
        <v>354</v>
      </c>
      <c r="AA120" t="s">
        <v>355</v>
      </c>
      <c r="AB120" t="s">
        <v>356</v>
      </c>
      <c r="AC120" t="s">
        <v>357</v>
      </c>
      <c r="AD120" t="s">
        <v>182</v>
      </c>
      <c r="AE120" t="s">
        <v>182</v>
      </c>
      <c r="AF120">
        <v>97.551097198967966</v>
      </c>
      <c r="AG120">
        <v>87.939700475606386</v>
      </c>
      <c r="AH120">
        <v>98.555868550576847</v>
      </c>
      <c r="AI120">
        <v>98.166531108173402</v>
      </c>
      <c r="AJ120">
        <v>87.589098195439561</v>
      </c>
      <c r="AK120">
        <v>98.758821450024243</v>
      </c>
      <c r="AL120">
        <v>95.288672932022138</v>
      </c>
      <c r="AM120"/>
      <c r="AN120"/>
      <c r="AO120">
        <v>7296.4957144612454</v>
      </c>
      <c r="AP120">
        <v>7588.9503026262119</v>
      </c>
      <c r="AQ120">
        <v>7525.0885273761915</v>
      </c>
      <c r="AR120">
        <v>7457.2703716713559</v>
      </c>
      <c r="AS120">
        <v>7832.6367685545674</v>
      </c>
      <c r="AT120">
        <v>5099.4603455422239</v>
      </c>
      <c r="AU120">
        <v>5173.1771309321293</v>
      </c>
      <c r="AV120">
        <v>5150.8921878661158</v>
      </c>
      <c r="AW120">
        <v>5051.6755778383294</v>
      </c>
      <c r="AX120">
        <v>5481.6099478101614</v>
      </c>
      <c r="AY120">
        <v>2245.018214110069</v>
      </c>
      <c r="AZ120">
        <v>2339.940180825663</v>
      </c>
      <c r="BA120">
        <v>2373.291753824833</v>
      </c>
      <c r="BB120">
        <v>2414.0916935427781</v>
      </c>
      <c r="BC120">
        <v>2371.284652397298</v>
      </c>
      <c r="BD120">
        <v>9979.5344985526735</v>
      </c>
      <c r="BE120">
        <v>4735.4481757924423</v>
      </c>
      <c r="BF120">
        <v>8822.0205000527167</v>
      </c>
      <c r="BG120">
        <v>4653.3811197509976</v>
      </c>
      <c r="BH120">
        <v>4066.2431345854488</v>
      </c>
      <c r="BI120">
        <v>3811.007715259087</v>
      </c>
      <c r="BJ120">
        <v>1632.806540696216</v>
      </c>
      <c r="BK120"/>
      <c r="BL120"/>
    </row>
    <row r="121">
      <c r="A121" t="s">
        <v>502</v>
      </c>
      <c r="B121">
        <v>2018</v>
      </c>
      <c r="C121" t="s">
        <v>507</v>
      </c>
      <c r="D121">
        <v>19</v>
      </c>
      <c r="E121" t="s">
        <v>60</v>
      </c>
      <c r="F121" t="s">
        <v>16</v>
      </c>
      <c r="G121" t="s">
        <v>514</v>
      </c>
      <c r="H121">
        <v>6.9869282133023898</v>
      </c>
      <c r="I121">
        <v>2.4103989050299202</v>
      </c>
      <c r="J121">
        <v>1.384370562613467</v>
      </c>
      <c r="K121">
        <v>0.59041995673447201</v>
      </c>
      <c r="L121">
        <v>0.35610143667983168</v>
      </c>
      <c r="M121">
        <v>0.88936018308267351</v>
      </c>
      <c r="N121">
        <v>1.3514700951112419</v>
      </c>
      <c r="O121">
        <v>0.8030622713251403</v>
      </c>
      <c r="P121">
        <v>0.1171261536057594</v>
      </c>
      <c r="Q121">
        <v>0.50831992302441653</v>
      </c>
      <c r="R121">
        <v>9.1255230279780868</v>
      </c>
      <c r="S121">
        <v>6.7438264003827566</v>
      </c>
      <c r="T121">
        <v>6.9339357146949876</v>
      </c>
      <c r="U121">
        <v>3.9781505150027412</v>
      </c>
      <c r="V121">
        <v>1.823133951102486</v>
      </c>
      <c r="W121" t="s">
        <v>351</v>
      </c>
      <c r="X121" t="s">
        <v>352</v>
      </c>
      <c r="Y121" t="s">
        <v>353</v>
      </c>
      <c r="Z121" t="s">
        <v>354</v>
      </c>
      <c r="AA121" t="s">
        <v>355</v>
      </c>
      <c r="AB121" t="s">
        <v>356</v>
      </c>
      <c r="AC121" t="s">
        <v>357</v>
      </c>
      <c r="AD121" t="s">
        <v>182</v>
      </c>
      <c r="AE121" t="s">
        <v>182</v>
      </c>
      <c r="AF121">
        <v>0.90855550100824711</v>
      </c>
      <c r="AG121">
        <v>9.7495392356162487</v>
      </c>
      <c r="AH121">
        <v>0</v>
      </c>
      <c r="AI121">
        <v>0.75085323887740552</v>
      </c>
      <c r="AJ121">
        <v>5.4109936863938852</v>
      </c>
      <c r="AK121">
        <v>0.96549760521868544</v>
      </c>
      <c r="AL121">
        <v>0.5329969444657422</v>
      </c>
      <c r="AM121"/>
      <c r="AN121"/>
      <c r="AO121">
        <v>579.90589941635608</v>
      </c>
      <c r="AP121">
        <v>191.00174835904119</v>
      </c>
      <c r="AQ121">
        <v>106.941423259495</v>
      </c>
      <c r="AR121">
        <v>44.920723521913153</v>
      </c>
      <c r="AS121">
        <v>28.360804490811091</v>
      </c>
      <c r="AT121">
        <v>46.081434956657937</v>
      </c>
      <c r="AU121">
        <v>71.576451025245987</v>
      </c>
      <c r="AV121">
        <v>42.383003968819239</v>
      </c>
      <c r="AW121">
        <v>6.005197972140107</v>
      </c>
      <c r="AX121">
        <v>28.360804490811091</v>
      </c>
      <c r="AY121">
        <v>245.37879188458069</v>
      </c>
      <c r="AZ121">
        <v>178.79426878406869</v>
      </c>
      <c r="BA121">
        <v>184.88524724541929</v>
      </c>
      <c r="BB121">
        <v>102.5274227914816</v>
      </c>
      <c r="BC121">
        <v>45.13797592839191</v>
      </c>
      <c r="BD121">
        <v>92.945761006340931</v>
      </c>
      <c r="BE121">
        <v>525.00108072260809</v>
      </c>
      <c r="BF121">
        <v>0</v>
      </c>
      <c r="BG121">
        <v>35.592642890129497</v>
      </c>
      <c r="BH121">
        <v>251.20039344953469</v>
      </c>
      <c r="BI121">
        <v>37.257621835985162</v>
      </c>
      <c r="BJ121">
        <v>9.1330991430178727</v>
      </c>
      <c r="BK121"/>
      <c r="BL121"/>
    </row>
    <row r="122">
      <c r="A122" t="s">
        <v>502</v>
      </c>
      <c r="B122">
        <v>2018</v>
      </c>
      <c r="C122" t="s">
        <v>507</v>
      </c>
      <c r="D122">
        <v>20</v>
      </c>
      <c r="E122" t="s">
        <v>60</v>
      </c>
      <c r="F122" t="s">
        <v>22</v>
      </c>
      <c r="G122" t="s">
        <v>515</v>
      </c>
      <c r="H122">
        <v>4.9146387860780214</v>
      </c>
      <c r="I122">
        <v>1.7783373877682871</v>
      </c>
      <c r="J122">
        <v>1.2023846829973071</v>
      </c>
      <c r="K122">
        <v>1.3942119681801599</v>
      </c>
      <c r="L122">
        <v>1.296434295257463</v>
      </c>
      <c r="M122">
        <v>0.69232904165789344</v>
      </c>
      <c r="N122">
        <v>0.97123396432602038</v>
      </c>
      <c r="O122">
        <v>1.599155778583355</v>
      </c>
      <c r="P122">
        <v>1.35434365615741</v>
      </c>
      <c r="Q122">
        <v>1.243002130497185</v>
      </c>
      <c r="R122">
        <v>6.9527921424315684</v>
      </c>
      <c r="S122">
        <v>4.8472363069000783</v>
      </c>
      <c r="T122">
        <v>4.0581380260893969</v>
      </c>
      <c r="U122">
        <v>2.2287616537088182</v>
      </c>
      <c r="V122">
        <v>2.400095633401683</v>
      </c>
      <c r="W122" t="s">
        <v>351</v>
      </c>
      <c r="X122" t="s">
        <v>352</v>
      </c>
      <c r="Y122" t="s">
        <v>353</v>
      </c>
      <c r="Z122" t="s">
        <v>354</v>
      </c>
      <c r="AA122" t="s">
        <v>355</v>
      </c>
      <c r="AB122" t="s">
        <v>356</v>
      </c>
      <c r="AC122" t="s">
        <v>357</v>
      </c>
      <c r="AD122" t="s">
        <v>182</v>
      </c>
      <c r="AE122" t="s">
        <v>182</v>
      </c>
      <c r="AF122">
        <v>1.5403473000237651</v>
      </c>
      <c r="AG122">
        <v>2.2496691310808692</v>
      </c>
      <c r="AH122">
        <v>1.444131449423167</v>
      </c>
      <c r="AI122">
        <v>1.015038347555975</v>
      </c>
      <c r="AJ122">
        <v>6.7356214905488958</v>
      </c>
      <c r="AK122">
        <v>0.2756809447570488</v>
      </c>
      <c r="AL122">
        <v>4.1783301235120769</v>
      </c>
      <c r="AM122"/>
      <c r="AN122"/>
      <c r="AO122">
        <v>407.90858851546858</v>
      </c>
      <c r="AP122">
        <v>140.91673769316481</v>
      </c>
      <c r="AQ122">
        <v>92.883172163384984</v>
      </c>
      <c r="AR122">
        <v>106.0753615103992</v>
      </c>
      <c r="AS122">
        <v>103.2512531423375</v>
      </c>
      <c r="AT122">
        <v>35.872435385155811</v>
      </c>
      <c r="AU122">
        <v>51.438415495175853</v>
      </c>
      <c r="AV122">
        <v>84.398219329391566</v>
      </c>
      <c r="AW122">
        <v>69.438818975588489</v>
      </c>
      <c r="AX122">
        <v>69.351089359129872</v>
      </c>
      <c r="AY122">
        <v>186.9556113007225</v>
      </c>
      <c r="AZ122">
        <v>128.5113257165992</v>
      </c>
      <c r="BA122">
        <v>108.20548144389301</v>
      </c>
      <c r="BB122">
        <v>57.441061495655433</v>
      </c>
      <c r="BC122">
        <v>59.422654523443569</v>
      </c>
      <c r="BD122">
        <v>157.57843285951529</v>
      </c>
      <c r="BE122">
        <v>121.1420044109493</v>
      </c>
      <c r="BF122">
        <v>129.26837781399129</v>
      </c>
      <c r="BG122">
        <v>48.115790881266634</v>
      </c>
      <c r="BH122">
        <v>312.69501807174311</v>
      </c>
      <c r="BI122">
        <v>10.638261898970541</v>
      </c>
      <c r="BJ122">
        <v>71.597227088319016</v>
      </c>
      <c r="BK122"/>
      <c r="BL122"/>
    </row>
    <row r="123">
      <c r="A123" t="s">
        <v>502</v>
      </c>
      <c r="B123">
        <v>2018</v>
      </c>
      <c r="C123" t="s">
        <v>507</v>
      </c>
      <c r="D123">
        <v>21</v>
      </c>
      <c r="E123" t="s">
        <v>60</v>
      </c>
      <c r="F123" t="s">
        <v>17</v>
      </c>
      <c r="G123" t="s">
        <v>516</v>
      </c>
      <c r="H123">
        <v>0.1874601739628558</v>
      </c>
      <c r="I123">
        <v>0.040425707378735298</v>
      </c>
      <c r="J123">
        <v>0</v>
      </c>
      <c r="K123">
        <v>0</v>
      </c>
      <c r="L123">
        <v>0</v>
      </c>
      <c r="M123">
        <v>0</v>
      </c>
      <c r="N123">
        <v>0</v>
      </c>
      <c r="O123">
        <v>0</v>
      </c>
      <c r="P123">
        <v>0</v>
      </c>
      <c r="Q123">
        <v>0</v>
      </c>
      <c r="R123">
        <v>0.43050267099465628</v>
      </c>
      <c r="S123">
        <v>0.15023373311747279</v>
      </c>
      <c r="T123">
        <v>0</v>
      </c>
      <c r="U123">
        <v>0.1242931570800805</v>
      </c>
      <c r="V123">
        <v>0</v>
      </c>
      <c r="W123" t="s">
        <v>351</v>
      </c>
      <c r="X123" t="s">
        <v>352</v>
      </c>
      <c r="Y123" t="s">
        <v>353</v>
      </c>
      <c r="Z123" t="s">
        <v>354</v>
      </c>
      <c r="AA123" t="s">
        <v>355</v>
      </c>
      <c r="AB123" t="s">
        <v>356</v>
      </c>
      <c r="AC123" t="s">
        <v>357</v>
      </c>
      <c r="AD123" t="s">
        <v>182</v>
      </c>
      <c r="AE123" t="s">
        <v>182</v>
      </c>
      <c r="AF123">
        <v>0</v>
      </c>
      <c r="AG123">
        <v>0.061091157696485203</v>
      </c>
      <c r="AH123">
        <v>0</v>
      </c>
      <c r="AI123">
        <v>0.067577305393169099</v>
      </c>
      <c r="AJ123">
        <v>0.26428662761765248</v>
      </c>
      <c r="AK123">
        <v>0</v>
      </c>
      <c r="AL123">
        <v>0</v>
      </c>
      <c r="AM123"/>
      <c r="AN123"/>
      <c r="AO123">
        <v>15.558949150172349</v>
      </c>
      <c r="AP123">
        <v>3.203362220202135</v>
      </c>
      <c r="AQ123">
        <v>0</v>
      </c>
      <c r="AR123">
        <v>0</v>
      </c>
      <c r="AS123">
        <v>0</v>
      </c>
      <c r="AT123">
        <v>0</v>
      </c>
      <c r="AU123">
        <v>0</v>
      </c>
      <c r="AV123">
        <v>0</v>
      </c>
      <c r="AW123">
        <v>0</v>
      </c>
      <c r="AX123">
        <v>0</v>
      </c>
      <c r="AY123">
        <v>11.575909127387231</v>
      </c>
      <c r="AZ123">
        <v>3.9830400227851279</v>
      </c>
      <c r="BA123">
        <v>0</v>
      </c>
      <c r="BB123">
        <v>3.203362220202135</v>
      </c>
      <c r="BC123">
        <v>0</v>
      </c>
      <c r="BD123">
        <v>0</v>
      </c>
      <c r="BE123">
        <v>3.2896861111224371</v>
      </c>
      <c r="BF123">
        <v>0</v>
      </c>
      <c r="BG123">
        <v>3.203362220202135</v>
      </c>
      <c r="BH123">
        <v>12.269263039049919</v>
      </c>
      <c r="BI123">
        <v>0</v>
      </c>
      <c r="BJ123">
        <v>0</v>
      </c>
      <c r="BK123"/>
      <c r="BL123"/>
    </row>
    <row r="124">
      <c r="A124" t="s">
        <v>502</v>
      </c>
      <c r="B124">
        <v>2018</v>
      </c>
      <c r="C124" t="s">
        <v>507</v>
      </c>
      <c r="D124">
        <v>22</v>
      </c>
      <c r="E124" t="s">
        <v>54</v>
      </c>
      <c r="F124" t="s">
        <v>49</v>
      </c>
      <c r="G124" t="s">
        <v>182</v>
      </c>
      <c r="H124">
        <v>7.3625740261213668</v>
      </c>
      <c r="I124">
        <v>2.455050456703685</v>
      </c>
      <c r="J124">
        <v>1.4012186004404721</v>
      </c>
      <c r="K124">
        <v>0.5987680525852549</v>
      </c>
      <c r="L124">
        <v>0.36077869541720281</v>
      </c>
      <c r="M124">
        <v>0.89556040787196078</v>
      </c>
      <c r="N124">
        <v>1.3647247655538699</v>
      </c>
      <c r="O124">
        <v>0.8161131926044557</v>
      </c>
      <c r="P124">
        <v>0.11873422302295859</v>
      </c>
      <c r="Q124">
        <v>0.51471787720411355</v>
      </c>
      <c r="R124">
        <v>9.8529989914832079</v>
      </c>
      <c r="S124">
        <v>7.0985755886958319</v>
      </c>
      <c r="T124">
        <v>7.2272265432794427</v>
      </c>
      <c r="U124">
        <v>4.0740143045891042</v>
      </c>
      <c r="V124">
        <v>1.867966944162722</v>
      </c>
      <c r="W124" t="s">
        <v>351</v>
      </c>
      <c r="X124" t="s">
        <v>352</v>
      </c>
      <c r="Y124" t="s">
        <v>353</v>
      </c>
      <c r="Z124" t="s">
        <v>354</v>
      </c>
      <c r="AA124" t="s">
        <v>355</v>
      </c>
      <c r="AB124" t="s">
        <v>356</v>
      </c>
      <c r="AC124" t="s">
        <v>357</v>
      </c>
      <c r="AD124" t="s">
        <v>182</v>
      </c>
      <c r="AE124" t="s">
        <v>182</v>
      </c>
      <c r="AF124">
        <v>0.92276935383549896</v>
      </c>
      <c r="AG124">
        <v>9.9801567341876005</v>
      </c>
      <c r="AH124">
        <v>0</v>
      </c>
      <c r="AI124">
        <v>0.75907106100080757</v>
      </c>
      <c r="AJ124">
        <v>5.8182670327564114</v>
      </c>
      <c r="AK124">
        <v>0.96816665620332965</v>
      </c>
      <c r="AL124">
        <v>0.55623842201118401</v>
      </c>
      <c r="AM124"/>
      <c r="AN124"/>
      <c r="AO124">
        <v>579.90589941635608</v>
      </c>
      <c r="AP124">
        <v>191.00174835904119</v>
      </c>
      <c r="AQ124">
        <v>106.941423259495</v>
      </c>
      <c r="AR124">
        <v>44.920723521913153</v>
      </c>
      <c r="AS124">
        <v>28.360804490811091</v>
      </c>
      <c r="AT124">
        <v>46.081434956657937</v>
      </c>
      <c r="AU124">
        <v>71.576451025245987</v>
      </c>
      <c r="AV124">
        <v>42.383003968819239</v>
      </c>
      <c r="AW124">
        <v>6.005197972140107</v>
      </c>
      <c r="AX124">
        <v>28.360804490811091</v>
      </c>
      <c r="AY124">
        <v>245.37879188458069</v>
      </c>
      <c r="AZ124">
        <v>178.79426878406869</v>
      </c>
      <c r="BA124">
        <v>184.88524724541929</v>
      </c>
      <c r="BB124">
        <v>102.5274227914816</v>
      </c>
      <c r="BC124">
        <v>45.13797592839191</v>
      </c>
      <c r="BD124">
        <v>92.945761006340931</v>
      </c>
      <c r="BE124">
        <v>525.00108072260809</v>
      </c>
      <c r="BF124">
        <v>0</v>
      </c>
      <c r="BG124">
        <v>35.592642890129497</v>
      </c>
      <c r="BH124">
        <v>251.20039344953469</v>
      </c>
      <c r="BI124">
        <v>37.257621835985162</v>
      </c>
      <c r="BJ124">
        <v>9.1330991430178727</v>
      </c>
      <c r="BK124"/>
      <c r="BL124"/>
    </row>
    <row r="125">
      <c r="A125" t="s">
        <v>502</v>
      </c>
      <c r="B125">
        <v>2018</v>
      </c>
      <c r="C125" t="s">
        <v>507</v>
      </c>
      <c r="D125">
        <v>23</v>
      </c>
      <c r="E125" t="s">
        <v>54</v>
      </c>
      <c r="F125" t="s">
        <v>48</v>
      </c>
      <c r="G125" t="s">
        <v>182</v>
      </c>
      <c r="H125">
        <v>92.637425973878706</v>
      </c>
      <c r="I125">
        <v>97.544949543296312</v>
      </c>
      <c r="J125">
        <v>98.598781399559556</v>
      </c>
      <c r="K125">
        <v>99.401231947414743</v>
      </c>
      <c r="L125">
        <v>99.63922130458279</v>
      </c>
      <c r="M125">
        <v>99.104439592128031</v>
      </c>
      <c r="N125">
        <v>98.635275234446141</v>
      </c>
      <c r="O125">
        <v>99.183886807395595</v>
      </c>
      <c r="P125">
        <v>99.881265776977031</v>
      </c>
      <c r="Q125">
        <v>99.48528212279588</v>
      </c>
      <c r="R125">
        <v>90.147001008516867</v>
      </c>
      <c r="S125">
        <v>92.901424411304163</v>
      </c>
      <c r="T125">
        <v>92.7727734567206</v>
      </c>
      <c r="U125">
        <v>95.925985695410915</v>
      </c>
      <c r="V125">
        <v>98.132033055837326</v>
      </c>
      <c r="W125" t="s">
        <v>351</v>
      </c>
      <c r="X125" t="s">
        <v>352</v>
      </c>
      <c r="Y125" t="s">
        <v>353</v>
      </c>
      <c r="Z125" t="s">
        <v>354</v>
      </c>
      <c r="AA125" t="s">
        <v>355</v>
      </c>
      <c r="AB125" t="s">
        <v>356</v>
      </c>
      <c r="AC125" t="s">
        <v>357</v>
      </c>
      <c r="AD125" t="s">
        <v>182</v>
      </c>
      <c r="AE125" t="s">
        <v>182</v>
      </c>
      <c r="AF125">
        <v>99.077230646164466</v>
      </c>
      <c r="AG125">
        <v>90.019843265812455</v>
      </c>
      <c r="AH125">
        <v>100</v>
      </c>
      <c r="AI125">
        <v>99.240928938999176</v>
      </c>
      <c r="AJ125">
        <v>94.181732967243619</v>
      </c>
      <c r="AK125">
        <v>99.031833343796649</v>
      </c>
      <c r="AL125">
        <v>99.443761577988809</v>
      </c>
      <c r="AM125"/>
      <c r="AN125"/>
      <c r="AO125">
        <v>7296.4957144612454</v>
      </c>
      <c r="AP125">
        <v>7588.9503026262119</v>
      </c>
      <c r="AQ125">
        <v>7525.0885273761915</v>
      </c>
      <c r="AR125">
        <v>7457.2703716713559</v>
      </c>
      <c r="AS125">
        <v>7832.6367685545674</v>
      </c>
      <c r="AT125">
        <v>5099.4603455422239</v>
      </c>
      <c r="AU125">
        <v>5173.1771309321293</v>
      </c>
      <c r="AV125">
        <v>5150.8921878661158</v>
      </c>
      <c r="AW125">
        <v>5051.6755778383294</v>
      </c>
      <c r="AX125">
        <v>5481.6099478101614</v>
      </c>
      <c r="AY125">
        <v>2245.018214110069</v>
      </c>
      <c r="AZ125">
        <v>2339.940180825663</v>
      </c>
      <c r="BA125">
        <v>2373.291753824833</v>
      </c>
      <c r="BB125">
        <v>2414.0916935427781</v>
      </c>
      <c r="BC125">
        <v>2371.284652397298</v>
      </c>
      <c r="BD125">
        <v>9979.5344985526735</v>
      </c>
      <c r="BE125">
        <v>4735.4481757924423</v>
      </c>
      <c r="BF125">
        <v>8822.0205000527167</v>
      </c>
      <c r="BG125">
        <v>4653.3811197509976</v>
      </c>
      <c r="BH125">
        <v>4066.2431345854488</v>
      </c>
      <c r="BI125">
        <v>3811.007715259087</v>
      </c>
      <c r="BJ125">
        <v>1632.806540696216</v>
      </c>
      <c r="BK125"/>
      <c r="BL125"/>
    </row>
    <row r="126">
      <c r="A126" t="s">
        <v>502</v>
      </c>
      <c r="B126">
        <v>2018</v>
      </c>
      <c r="C126" t="s">
        <v>507</v>
      </c>
      <c r="D126">
        <v>29</v>
      </c>
      <c r="E126" t="s">
        <v>57</v>
      </c>
      <c r="F126" t="s">
        <v>49</v>
      </c>
      <c r="G126" t="s">
        <v>517</v>
      </c>
      <c r="H126">
        <v>52.721624421480087</v>
      </c>
      <c r="I126">
        <v>60.491160011081917</v>
      </c>
      <c r="J126">
        <v>68.095964486610256</v>
      </c>
      <c r="K126">
        <v>72.496875012917499</v>
      </c>
      <c r="L126">
        <v>81.688233543185191</v>
      </c>
      <c r="M126">
        <v>59.987171481412318</v>
      </c>
      <c r="N126">
        <v>68.47850212164947</v>
      </c>
      <c r="O126">
        <v>72.436684803715039</v>
      </c>
      <c r="P126">
        <v>72.734464468033195</v>
      </c>
      <c r="Q126">
        <v>85.334250185367139</v>
      </c>
      <c r="R126">
        <v>51.884930446604692</v>
      </c>
      <c r="S126">
        <v>53.638937571155132</v>
      </c>
      <c r="T126">
        <v>59.293336729896303</v>
      </c>
      <c r="U126">
        <v>57.232816004554053</v>
      </c>
      <c r="V126">
        <v>62.597480227955053</v>
      </c>
      <c r="W126" t="s">
        <v>351</v>
      </c>
      <c r="X126" t="s">
        <v>352</v>
      </c>
      <c r="Y126" t="s">
        <v>353</v>
      </c>
      <c r="Z126" t="s">
        <v>354</v>
      </c>
      <c r="AA126" t="s">
        <v>355</v>
      </c>
      <c r="AB126" t="s">
        <v>356</v>
      </c>
      <c r="AC126" t="s">
        <v>357</v>
      </c>
      <c r="AD126" t="s">
        <v>182</v>
      </c>
      <c r="AE126" t="s">
        <v>182</v>
      </c>
      <c r="AF126">
        <v>65.074886466906122</v>
      </c>
      <c r="AG126">
        <v>64.869137254561977</v>
      </c>
      <c r="AH126">
        <v>80.319953706355932</v>
      </c>
      <c r="AI126">
        <v>68.720423005272281</v>
      </c>
      <c r="AJ126">
        <v>78.582673924387791</v>
      </c>
      <c r="AK126">
        <v>36.560755723277659</v>
      </c>
      <c r="AL126">
        <v>47.709402691669702</v>
      </c>
      <c r="AM126"/>
      <c r="AN126"/>
      <c r="AO126">
        <v>4600.9111097947907</v>
      </c>
      <c r="AP126">
        <v>5279.2426991218308</v>
      </c>
      <c r="AQ126">
        <v>5944.8871208416749</v>
      </c>
      <c r="AR126">
        <v>6327.9887376734387</v>
      </c>
      <c r="AS126">
        <v>7127.1196715010192</v>
      </c>
      <c r="AT126">
        <v>3580.7176848329268</v>
      </c>
      <c r="AU126">
        <v>4090.3860774776422</v>
      </c>
      <c r="AV126">
        <v>4322.776247538226</v>
      </c>
      <c r="AW126">
        <v>4345.206992845342</v>
      </c>
      <c r="AX126">
        <v>5093.1291295689362</v>
      </c>
      <c r="AY126">
        <v>1431.067655076381</v>
      </c>
      <c r="AZ126">
        <v>1477.9290535229111</v>
      </c>
      <c r="BA126">
        <v>1634.3375864477739</v>
      </c>
      <c r="BB126">
        <v>1577.0478675911329</v>
      </c>
      <c r="BC126">
        <v>1727.5510440314731</v>
      </c>
      <c r="BD126">
        <v>6695.6674011650257</v>
      </c>
      <c r="BE126">
        <v>3622.5586601354398</v>
      </c>
      <c r="BF126">
        <v>8351.6997730541807</v>
      </c>
      <c r="BG126">
        <v>4223.4248618491156</v>
      </c>
      <c r="BH126">
        <v>3753.992779734649</v>
      </c>
      <c r="BI126">
        <v>1446.7645442071851</v>
      </c>
      <c r="BJ126">
        <v>1186.0413187871691</v>
      </c>
      <c r="BK126"/>
      <c r="BL126"/>
    </row>
    <row r="127">
      <c r="A127" t="s">
        <v>502</v>
      </c>
      <c r="B127">
        <v>2018</v>
      </c>
      <c r="C127" t="s">
        <v>507</v>
      </c>
      <c r="D127">
        <v>30</v>
      </c>
      <c r="E127" t="s">
        <v>57</v>
      </c>
      <c r="F127" t="s">
        <v>48</v>
      </c>
      <c r="G127" t="s">
        <v>182</v>
      </c>
      <c r="H127">
        <v>47.278375578520098</v>
      </c>
      <c r="I127">
        <v>39.508839988918488</v>
      </c>
      <c r="J127">
        <v>31.904035513389719</v>
      </c>
      <c r="K127">
        <v>27.503124987082352</v>
      </c>
      <c r="L127">
        <v>18.311766456814659</v>
      </c>
      <c r="M127">
        <v>40.012828518587661</v>
      </c>
      <c r="N127">
        <v>31.521497878350559</v>
      </c>
      <c r="O127">
        <v>27.563315196284989</v>
      </c>
      <c r="P127">
        <v>27.26553553196651</v>
      </c>
      <c r="Q127">
        <v>14.66574981463282</v>
      </c>
      <c r="R127">
        <v>48.115069553395351</v>
      </c>
      <c r="S127">
        <v>46.361062428844889</v>
      </c>
      <c r="T127">
        <v>40.706663270103689</v>
      </c>
      <c r="U127">
        <v>42.767183995445812</v>
      </c>
      <c r="V127">
        <v>37.402519772044819</v>
      </c>
      <c r="W127" t="s">
        <v>351</v>
      </c>
      <c r="X127" t="s">
        <v>352</v>
      </c>
      <c r="Y127" t="s">
        <v>353</v>
      </c>
      <c r="Z127" t="s">
        <v>354</v>
      </c>
      <c r="AA127" t="s">
        <v>355</v>
      </c>
      <c r="AB127" t="s">
        <v>356</v>
      </c>
      <c r="AC127" t="s">
        <v>357</v>
      </c>
      <c r="AD127" t="s">
        <v>182</v>
      </c>
      <c r="AE127" t="s">
        <v>182</v>
      </c>
      <c r="AF127">
        <v>34.925113533093821</v>
      </c>
      <c r="AG127">
        <v>35.130862745438023</v>
      </c>
      <c r="AH127">
        <v>19.680046293643951</v>
      </c>
      <c r="AI127">
        <v>31.27957699472779</v>
      </c>
      <c r="AJ127">
        <v>21.417326075612252</v>
      </c>
      <c r="AK127">
        <v>63.439244276722448</v>
      </c>
      <c r="AL127">
        <v>52.290597308330263</v>
      </c>
      <c r="AM127"/>
      <c r="AN127"/>
      <c r="AO127">
        <v>4125.8896295243776</v>
      </c>
      <c r="AP127">
        <v>3448.05348457625</v>
      </c>
      <c r="AQ127">
        <v>2785.2735658618958</v>
      </c>
      <c r="AR127">
        <v>2400.647822931287</v>
      </c>
      <c r="AS127">
        <v>1597.6615636485881</v>
      </c>
      <c r="AT127">
        <v>2388.4213767453489</v>
      </c>
      <c r="AU127">
        <v>1882.855086897167</v>
      </c>
      <c r="AV127">
        <v>1644.8853858618249</v>
      </c>
      <c r="AW127">
        <v>1628.8618679421711</v>
      </c>
      <c r="AX127">
        <v>875.31744200741844</v>
      </c>
      <c r="AY127">
        <v>1327.0889864731489</v>
      </c>
      <c r="AZ127">
        <v>1277.3996693145859</v>
      </c>
      <c r="BA127">
        <v>1122.0220259194689</v>
      </c>
      <c r="BB127">
        <v>1178.447978473203</v>
      </c>
      <c r="BC127">
        <v>1032.2262469080649</v>
      </c>
      <c r="BD127">
        <v>3593.5052193206179</v>
      </c>
      <c r="BE127">
        <v>1961.8514514398919</v>
      </c>
      <c r="BF127">
        <v>2046.3388059860849</v>
      </c>
      <c r="BG127">
        <v>1922.3825664973231</v>
      </c>
      <c r="BH127">
        <v>1023.132497711039</v>
      </c>
      <c r="BI127">
        <v>2510.387094444678</v>
      </c>
      <c r="BJ127">
        <v>1299.92843114277</v>
      </c>
      <c r="BK127"/>
      <c r="BL127"/>
    </row>
    <row r="128">
      <c r="A128" t="s">
        <v>502</v>
      </c>
      <c r="B128">
        <v>2018</v>
      </c>
      <c r="C128" t="s">
        <v>507</v>
      </c>
      <c r="D128">
        <v>31</v>
      </c>
      <c r="E128" t="s">
        <v>104</v>
      </c>
      <c r="F128" t="s">
        <v>49</v>
      </c>
      <c r="G128" t="s">
        <v>518</v>
      </c>
      <c r="H128">
        <v>46.164609883902052</v>
      </c>
      <c r="I128">
        <v>57.501931593249978</v>
      </c>
      <c r="J128">
        <v>67.480296880618482</v>
      </c>
      <c r="K128">
        <v>72.282329875621286</v>
      </c>
      <c r="L128">
        <v>81.646281470980469</v>
      </c>
      <c r="M128">
        <v>58.892425285809622</v>
      </c>
      <c r="N128">
        <v>67.731932796847033</v>
      </c>
      <c r="O128">
        <v>72.193317944929831</v>
      </c>
      <c r="P128">
        <v>72.575269997774711</v>
      </c>
      <c r="Q128">
        <v>85.334250185367139</v>
      </c>
      <c r="R128">
        <v>44.501381035665602</v>
      </c>
      <c r="S128">
        <v>46.658429031799827</v>
      </c>
      <c r="T128">
        <v>50.869998368927547</v>
      </c>
      <c r="U128">
        <v>53.177451876489627</v>
      </c>
      <c r="V128">
        <v>61.316631765220578</v>
      </c>
      <c r="W128" t="s">
        <v>351</v>
      </c>
      <c r="X128" t="s">
        <v>352</v>
      </c>
      <c r="Y128" t="s">
        <v>353</v>
      </c>
      <c r="Z128" t="s">
        <v>354</v>
      </c>
      <c r="AA128" t="s">
        <v>355</v>
      </c>
      <c r="AB128" t="s">
        <v>356</v>
      </c>
      <c r="AC128" t="s">
        <v>357</v>
      </c>
      <c r="AD128" t="s">
        <v>182</v>
      </c>
      <c r="AE128" t="s">
        <v>182</v>
      </c>
      <c r="AF128">
        <v>64.079696115123539</v>
      </c>
      <c r="AG128">
        <v>58.67366393224632</v>
      </c>
      <c r="AH128">
        <v>79.973921725825065</v>
      </c>
      <c r="AI128">
        <v>67.94065830502619</v>
      </c>
      <c r="AJ128">
        <v>71.050851172364133</v>
      </c>
      <c r="AK128">
        <v>36.31246653894673</v>
      </c>
      <c r="AL128">
        <v>47.414885099379653</v>
      </c>
      <c r="AM128"/>
      <c r="AN128"/>
      <c r="AO128">
        <v>4028.6935166521671</v>
      </c>
      <c r="AP128">
        <v>5018.3638814903652</v>
      </c>
      <c r="AQ128">
        <v>5891.1383495426126</v>
      </c>
      <c r="AR128">
        <v>6309.2618723804007</v>
      </c>
      <c r="AS128">
        <v>7123.4594449775459</v>
      </c>
      <c r="AT128">
        <v>3515.3707620460641</v>
      </c>
      <c r="AU128">
        <v>4045.7916912479482</v>
      </c>
      <c r="AV128">
        <v>4308.2529368780897</v>
      </c>
      <c r="AW128">
        <v>4335.6966055695339</v>
      </c>
      <c r="AX128">
        <v>5093.1291295689362</v>
      </c>
      <c r="AY128">
        <v>1227.4177966164741</v>
      </c>
      <c r="AZ128">
        <v>1285.59309673793</v>
      </c>
      <c r="BA128">
        <v>1402.160089852995</v>
      </c>
      <c r="BB128">
        <v>1465.3024774995349</v>
      </c>
      <c r="BC128">
        <v>1692.2024790255789</v>
      </c>
      <c r="BD128">
        <v>6593.2705479676979</v>
      </c>
      <c r="BE128">
        <v>3276.5780214640931</v>
      </c>
      <c r="BF128">
        <v>8315.7192342227645</v>
      </c>
      <c r="BG128">
        <v>4175.502024977769</v>
      </c>
      <c r="BH128">
        <v>3394.188171195322</v>
      </c>
      <c r="BI128">
        <v>1436.939364680838</v>
      </c>
      <c r="BJ128">
        <v>1178.719700534617</v>
      </c>
      <c r="BK128"/>
      <c r="BL128"/>
    </row>
    <row r="129">
      <c r="A129" t="s">
        <v>502</v>
      </c>
      <c r="B129">
        <v>2018</v>
      </c>
      <c r="C129" t="s">
        <v>507</v>
      </c>
      <c r="D129">
        <v>32</v>
      </c>
      <c r="E129" t="s">
        <v>104</v>
      </c>
      <c r="F129" t="s">
        <v>48</v>
      </c>
      <c r="G129" t="s">
        <v>182</v>
      </c>
      <c r="H129">
        <v>53.835390116098182</v>
      </c>
      <c r="I129">
        <v>42.498068406750413</v>
      </c>
      <c r="J129">
        <v>32.519703119381496</v>
      </c>
      <c r="K129">
        <v>27.717670124378571</v>
      </c>
      <c r="L129">
        <v>18.353718529019371</v>
      </c>
      <c r="M129">
        <v>41.107574714190349</v>
      </c>
      <c r="N129">
        <v>32.268067203152981</v>
      </c>
      <c r="O129">
        <v>27.806682055070219</v>
      </c>
      <c r="P129">
        <v>27.424730002225012</v>
      </c>
      <c r="Q129">
        <v>14.66574981463282</v>
      </c>
      <c r="R129">
        <v>55.498618964334398</v>
      </c>
      <c r="S129">
        <v>53.341570968200202</v>
      </c>
      <c r="T129">
        <v>49.130001631072453</v>
      </c>
      <c r="U129">
        <v>46.822548123510202</v>
      </c>
      <c r="V129">
        <v>38.683368234779273</v>
      </c>
      <c r="W129" t="s">
        <v>351</v>
      </c>
      <c r="X129" t="s">
        <v>352</v>
      </c>
      <c r="Y129" t="s">
        <v>353</v>
      </c>
      <c r="Z129" t="s">
        <v>354</v>
      </c>
      <c r="AA129" t="s">
        <v>355</v>
      </c>
      <c r="AB129" t="s">
        <v>356</v>
      </c>
      <c r="AC129" t="s">
        <v>357</v>
      </c>
      <c r="AD129" t="s">
        <v>182</v>
      </c>
      <c r="AE129" t="s">
        <v>182</v>
      </c>
      <c r="AF129">
        <v>35.920303884876411</v>
      </c>
      <c r="AG129">
        <v>41.326336067753587</v>
      </c>
      <c r="AH129">
        <v>20.0260782741748</v>
      </c>
      <c r="AI129">
        <v>32.05934169497386</v>
      </c>
      <c r="AJ129">
        <v>28.949148827635909</v>
      </c>
      <c r="AK129">
        <v>63.687533461053377</v>
      </c>
      <c r="AL129">
        <v>52.585114900620297</v>
      </c>
      <c r="AM129"/>
      <c r="AN129"/>
      <c r="AO129">
        <v>4698.1072226670058</v>
      </c>
      <c r="AP129">
        <v>3708.9323022077128</v>
      </c>
      <c r="AQ129">
        <v>2839.0223371609591</v>
      </c>
      <c r="AR129">
        <v>2419.374688224324</v>
      </c>
      <c r="AS129">
        <v>1601.3217901720609</v>
      </c>
      <c r="AT129">
        <v>2453.7682995322111</v>
      </c>
      <c r="AU129">
        <v>1927.449473126861</v>
      </c>
      <c r="AV129">
        <v>1659.408696521961</v>
      </c>
      <c r="AW129">
        <v>1638.37225521798</v>
      </c>
      <c r="AX129">
        <v>875.31744200741844</v>
      </c>
      <c r="AY129">
        <v>1530.738844933056</v>
      </c>
      <c r="AZ129">
        <v>1469.735626099568</v>
      </c>
      <c r="BA129">
        <v>1354.1995225142491</v>
      </c>
      <c r="BB129">
        <v>1290.1933685648</v>
      </c>
      <c r="BC129">
        <v>1067.574811913958</v>
      </c>
      <c r="BD129">
        <v>3695.9020725179471</v>
      </c>
      <c r="BE129">
        <v>2307.8320901112361</v>
      </c>
      <c r="BF129">
        <v>2082.3193448174989</v>
      </c>
      <c r="BG129">
        <v>1970.3054033686701</v>
      </c>
      <c r="BH129">
        <v>1382.9371062503669</v>
      </c>
      <c r="BI129">
        <v>2520.2122739710248</v>
      </c>
      <c r="BJ129">
        <v>1307.2500493953221</v>
      </c>
      <c r="BK129"/>
      <c r="BL129"/>
    </row>
    <row r="130">
      <c r="A130" t="s">
        <v>502</v>
      </c>
      <c r="B130">
        <v>2018</v>
      </c>
      <c r="C130" t="s">
        <v>507</v>
      </c>
      <c r="D130">
        <v>33</v>
      </c>
      <c r="E130" t="s">
        <v>105</v>
      </c>
      <c r="F130" t="s">
        <v>49</v>
      </c>
      <c r="G130" t="s">
        <v>182</v>
      </c>
      <c r="H130">
        <v>41.52443145549006</v>
      </c>
      <c r="I130">
        <v>63.431178931293758</v>
      </c>
      <c r="J130">
        <v>78.066578681617699</v>
      </c>
      <c r="K130">
        <v>84.81985281466055</v>
      </c>
      <c r="L130">
        <v>89.835517299332253</v>
      </c>
      <c r="M130">
        <v>69.366930058159255</v>
      </c>
      <c r="N130">
        <v>78.098214675242659</v>
      </c>
      <c r="O130">
        <v>83.404875685583349</v>
      </c>
      <c r="P130">
        <v>86.481536042987713</v>
      </c>
      <c r="Q130">
        <v>91.369956586094418</v>
      </c>
      <c r="R130">
        <v>34.759212033127923</v>
      </c>
      <c r="S130">
        <v>42.03590698657105</v>
      </c>
      <c r="T130">
        <v>45.380391643359268</v>
      </c>
      <c r="U130">
        <v>55.135335307538597</v>
      </c>
      <c r="V130">
        <v>69.813274870029034</v>
      </c>
      <c r="W130" t="s">
        <v>351</v>
      </c>
      <c r="X130" t="s">
        <v>352</v>
      </c>
      <c r="Y130" t="s">
        <v>353</v>
      </c>
      <c r="Z130" t="s">
        <v>354</v>
      </c>
      <c r="AA130" t="s">
        <v>355</v>
      </c>
      <c r="AB130" t="s">
        <v>356</v>
      </c>
      <c r="AC130" t="s">
        <v>357</v>
      </c>
      <c r="AD130" t="s">
        <v>182</v>
      </c>
      <c r="AE130" t="s">
        <v>182</v>
      </c>
      <c r="AF130">
        <v>61.07663378378011</v>
      </c>
      <c r="AG130">
        <v>57.045527375708467</v>
      </c>
      <c r="AH130">
        <v>92.829383153278286</v>
      </c>
      <c r="AI130">
        <v>88.993087142370271</v>
      </c>
      <c r="AJ130">
        <v>69.865237264426</v>
      </c>
      <c r="AK130">
        <v>36.584034211464598</v>
      </c>
      <c r="AL130">
        <v>73.996761963984767</v>
      </c>
      <c r="AM130"/>
      <c r="AN130"/>
      <c r="AO130">
        <v>3623.7543912557808</v>
      </c>
      <c r="AP130">
        <v>5535.8268581454786</v>
      </c>
      <c r="AQ130">
        <v>6815.3377615171021</v>
      </c>
      <c r="AR130">
        <v>7403.6166834315882</v>
      </c>
      <c r="AS130">
        <v>7837.9523558317314</v>
      </c>
      <c r="AT130">
        <v>4140.6085179192669</v>
      </c>
      <c r="AU130">
        <v>4664.9947076234012</v>
      </c>
      <c r="AV130">
        <v>4977.3207666735634</v>
      </c>
      <c r="AW130">
        <v>5166.4665150748733</v>
      </c>
      <c r="AX130">
        <v>5453.3670413135578</v>
      </c>
      <c r="AY130">
        <v>958.71351524200088</v>
      </c>
      <c r="AZ130">
        <v>1158.2274191062461</v>
      </c>
      <c r="BA130">
        <v>1250.846787191635</v>
      </c>
      <c r="BB130">
        <v>1519.251874112872</v>
      </c>
      <c r="BC130">
        <v>1926.690905924263</v>
      </c>
      <c r="BD130">
        <v>6284.280280794992</v>
      </c>
      <c r="BE130">
        <v>3185.6561989705392</v>
      </c>
      <c r="BF130">
        <v>9652.4350729629932</v>
      </c>
      <c r="BG130">
        <v>5469.3437603106086</v>
      </c>
      <c r="BH130">
        <v>3337.5499095062978</v>
      </c>
      <c r="BI130">
        <v>1447.685709283928</v>
      </c>
      <c r="BJ130">
        <v>1839.537118352325</v>
      </c>
      <c r="BK130"/>
      <c r="BL130"/>
    </row>
    <row r="131">
      <c r="A131" t="s">
        <v>502</v>
      </c>
      <c r="B131">
        <v>2018</v>
      </c>
      <c r="C131" t="s">
        <v>507</v>
      </c>
      <c r="D131">
        <v>34</v>
      </c>
      <c r="E131" t="s">
        <v>105</v>
      </c>
      <c r="F131" t="s">
        <v>48</v>
      </c>
      <c r="G131" t="s">
        <v>182</v>
      </c>
      <c r="H131">
        <v>58.475568544510082</v>
      </c>
      <c r="I131">
        <v>36.568821068706548</v>
      </c>
      <c r="J131">
        <v>21.933421318382301</v>
      </c>
      <c r="K131">
        <v>15.18014718533942</v>
      </c>
      <c r="L131">
        <v>10.164482700667619</v>
      </c>
      <c r="M131">
        <v>30.63306994184067</v>
      </c>
      <c r="N131">
        <v>21.90178532475743</v>
      </c>
      <c r="O131">
        <v>16.595124314416779</v>
      </c>
      <c r="P131">
        <v>13.518463957012189</v>
      </c>
      <c r="Q131">
        <v>8.6300434139055398</v>
      </c>
      <c r="R131">
        <v>65.240787966872134</v>
      </c>
      <c r="S131">
        <v>57.964093013429029</v>
      </c>
      <c r="T131">
        <v>54.619608356640697</v>
      </c>
      <c r="U131">
        <v>44.864664692461247</v>
      </c>
      <c r="V131">
        <v>30.186725129970771</v>
      </c>
      <c r="W131" t="s">
        <v>351</v>
      </c>
      <c r="X131" t="s">
        <v>352</v>
      </c>
      <c r="Y131" t="s">
        <v>353</v>
      </c>
      <c r="Z131" t="s">
        <v>354</v>
      </c>
      <c r="AA131" t="s">
        <v>355</v>
      </c>
      <c r="AB131" t="s">
        <v>356</v>
      </c>
      <c r="AC131" t="s">
        <v>357</v>
      </c>
      <c r="AD131" t="s">
        <v>182</v>
      </c>
      <c r="AE131" t="s">
        <v>182</v>
      </c>
      <c r="AF131">
        <v>38.923366216219797</v>
      </c>
      <c r="AG131">
        <v>42.954472624291498</v>
      </c>
      <c r="AH131">
        <v>7.1706168467216944</v>
      </c>
      <c r="AI131">
        <v>11.0069128576297</v>
      </c>
      <c r="AJ131">
        <v>30.134762735574022</v>
      </c>
      <c r="AK131">
        <v>63.415965788535473</v>
      </c>
      <c r="AL131">
        <v>26.003238036015201</v>
      </c>
      <c r="AM131"/>
      <c r="AN131"/>
      <c r="AO131">
        <v>5103.0463480633834</v>
      </c>
      <c r="AP131">
        <v>3191.469325552594</v>
      </c>
      <c r="AQ131">
        <v>1914.822925186472</v>
      </c>
      <c r="AR131">
        <v>1325.019877173148</v>
      </c>
      <c r="AS131">
        <v>886.82887931787843</v>
      </c>
      <c r="AT131">
        <v>1828.5305436590061</v>
      </c>
      <c r="AU131">
        <v>1308.246456751411</v>
      </c>
      <c r="AV131">
        <v>990.34086672649323</v>
      </c>
      <c r="AW131">
        <v>807.60234571265107</v>
      </c>
      <c r="AX131">
        <v>515.07953026279642</v>
      </c>
      <c r="AY131">
        <v>1799.4431263075301</v>
      </c>
      <c r="AZ131">
        <v>1597.101303731253</v>
      </c>
      <c r="BA131">
        <v>1505.512825175608</v>
      </c>
      <c r="BB131">
        <v>1236.2439719514639</v>
      </c>
      <c r="BC131">
        <v>833.08638501527309</v>
      </c>
      <c r="BD131">
        <v>4004.8923396906489</v>
      </c>
      <c r="BE131">
        <v>2398.7539126047932</v>
      </c>
      <c r="BF131">
        <v>745.60350607728321</v>
      </c>
      <c r="BG131">
        <v>676.46366803582498</v>
      </c>
      <c r="BH131">
        <v>1439.575367939389</v>
      </c>
      <c r="BI131">
        <v>2509.4659293679329</v>
      </c>
      <c r="BJ131">
        <v>646.43263157761407</v>
      </c>
      <c r="BK131"/>
      <c r="BL131"/>
    </row>
    <row r="132">
      <c r="A132" t="s">
        <v>502</v>
      </c>
      <c r="B132">
        <v>2018</v>
      </c>
      <c r="C132" t="s">
        <v>507</v>
      </c>
      <c r="D132">
        <v>35</v>
      </c>
      <c r="E132" t="s">
        <v>55</v>
      </c>
      <c r="F132" t="s">
        <v>49</v>
      </c>
      <c r="G132" t="s">
        <v>182</v>
      </c>
      <c r="H132">
        <v>72.932755744446837</v>
      </c>
      <c r="I132">
        <v>79.271087526384974</v>
      </c>
      <c r="J132">
        <v>81.945042671419372</v>
      </c>
      <c r="K132">
        <v>82.624632125359284</v>
      </c>
      <c r="L132">
        <v>88.706272770794854</v>
      </c>
      <c r="M132">
        <v>79.821227353045614</v>
      </c>
      <c r="N132">
        <v>81.940641596511838</v>
      </c>
      <c r="O132">
        <v>82.779013933236712</v>
      </c>
      <c r="P132">
        <v>82.243770352186857</v>
      </c>
      <c r="Q132">
        <v>91.225921356598207</v>
      </c>
      <c r="R132">
        <v>72.397046631875128</v>
      </c>
      <c r="S132">
        <v>72.727844167501075</v>
      </c>
      <c r="T132">
        <v>73.992499742005165</v>
      </c>
      <c r="U132">
        <v>76.741781903688008</v>
      </c>
      <c r="V132">
        <v>82.479852203506269</v>
      </c>
      <c r="W132" t="s">
        <v>351</v>
      </c>
      <c r="X132" t="s">
        <v>352</v>
      </c>
      <c r="Y132" t="s">
        <v>353</v>
      </c>
      <c r="Z132" t="s">
        <v>354</v>
      </c>
      <c r="AA132" t="s">
        <v>355</v>
      </c>
      <c r="AB132" t="s">
        <v>356</v>
      </c>
      <c r="AC132" t="s">
        <v>357</v>
      </c>
      <c r="AD132" t="s">
        <v>182</v>
      </c>
      <c r="AE132" t="s">
        <v>182</v>
      </c>
      <c r="AF132">
        <v>88.46690794197734</v>
      </c>
      <c r="AG132">
        <v>75.294142525980817</v>
      </c>
      <c r="AH132">
        <v>84.954974248317058</v>
      </c>
      <c r="AI132">
        <v>73.971496260890362</v>
      </c>
      <c r="AJ132">
        <v>74.078041022756793</v>
      </c>
      <c r="AK132">
        <v>89.163948251627076</v>
      </c>
      <c r="AL132">
        <v>65.732421032764748</v>
      </c>
      <c r="AM132"/>
      <c r="AN132"/>
      <c r="AO132">
        <v>6364.6962675122186</v>
      </c>
      <c r="AP132">
        <v>6918.2225964661329</v>
      </c>
      <c r="AQ132">
        <v>7153.9339000027212</v>
      </c>
      <c r="AR132">
        <v>7212.0038477592789</v>
      </c>
      <c r="AS132">
        <v>7739.4282411069471</v>
      </c>
      <c r="AT132">
        <v>4764.6400613618507</v>
      </c>
      <c r="AU132">
        <v>4894.5121341956719</v>
      </c>
      <c r="AV132">
        <v>4939.9714550006474</v>
      </c>
      <c r="AW132">
        <v>4913.2994745476017</v>
      </c>
      <c r="AX132">
        <v>5444.7703755968296</v>
      </c>
      <c r="AY132">
        <v>1996.8239499627739</v>
      </c>
      <c r="AZ132">
        <v>2003.891179847652</v>
      </c>
      <c r="BA132">
        <v>2039.499379069568</v>
      </c>
      <c r="BB132">
        <v>2114.616612551878</v>
      </c>
      <c r="BC132">
        <v>2276.2602307128632</v>
      </c>
      <c r="BD132">
        <v>9102.5128701561771</v>
      </c>
      <c r="BE132">
        <v>4204.733708644816</v>
      </c>
      <c r="BF132">
        <v>8833.6509971537416</v>
      </c>
      <c r="BG132">
        <v>4546.1457120608056</v>
      </c>
      <c r="BH132">
        <v>3538.8008227347</v>
      </c>
      <c r="BI132">
        <v>3528.3526393259558</v>
      </c>
      <c r="BJ132">
        <v>1634.0881027711171</v>
      </c>
      <c r="BK132"/>
      <c r="BL132"/>
    </row>
    <row r="133">
      <c r="A133" t="s">
        <v>502</v>
      </c>
      <c r="B133">
        <v>2018</v>
      </c>
      <c r="C133" t="s">
        <v>507</v>
      </c>
      <c r="D133">
        <v>36</v>
      </c>
      <c r="E133" t="s">
        <v>55</v>
      </c>
      <c r="F133" t="s">
        <v>48</v>
      </c>
      <c r="G133" t="s">
        <v>182</v>
      </c>
      <c r="H133">
        <v>27.067244255553259</v>
      </c>
      <c r="I133">
        <v>20.728912473615249</v>
      </c>
      <c r="J133">
        <v>18.054957328580599</v>
      </c>
      <c r="K133">
        <v>17.37536787464057</v>
      </c>
      <c r="L133">
        <v>11.29372722920499</v>
      </c>
      <c r="M133">
        <v>20.17877264695429</v>
      </c>
      <c r="N133">
        <v>18.05935840348825</v>
      </c>
      <c r="O133">
        <v>17.220986066763452</v>
      </c>
      <c r="P133">
        <v>17.756229647812969</v>
      </c>
      <c r="Q133">
        <v>8.7740786434017597</v>
      </c>
      <c r="R133">
        <v>27.602953368124989</v>
      </c>
      <c r="S133">
        <v>27.27215583249891</v>
      </c>
      <c r="T133">
        <v>26.007500257994788</v>
      </c>
      <c r="U133">
        <v>23.25821809631184</v>
      </c>
      <c r="V133">
        <v>17.520147796493688</v>
      </c>
      <c r="W133" t="s">
        <v>351</v>
      </c>
      <c r="X133" t="s">
        <v>352</v>
      </c>
      <c r="Y133" t="s">
        <v>353</v>
      </c>
      <c r="Z133" t="s">
        <v>354</v>
      </c>
      <c r="AA133" t="s">
        <v>355</v>
      </c>
      <c r="AB133" t="s">
        <v>356</v>
      </c>
      <c r="AC133" t="s">
        <v>357</v>
      </c>
      <c r="AD133" t="s">
        <v>182</v>
      </c>
      <c r="AE133" t="s">
        <v>182</v>
      </c>
      <c r="AF133">
        <v>11.533092058022589</v>
      </c>
      <c r="AG133">
        <v>24.705857474019059</v>
      </c>
      <c r="AH133">
        <v>15.045025751682701</v>
      </c>
      <c r="AI133">
        <v>26.028503739109699</v>
      </c>
      <c r="AJ133">
        <v>25.921958977243229</v>
      </c>
      <c r="AK133">
        <v>10.836051748372849</v>
      </c>
      <c r="AL133">
        <v>34.267578967235217</v>
      </c>
      <c r="AM133"/>
      <c r="AN133"/>
      <c r="AO133">
        <v>2362.104471806942</v>
      </c>
      <c r="AP133">
        <v>1809.073587231931</v>
      </c>
      <c r="AQ133">
        <v>1576.2267867008491</v>
      </c>
      <c r="AR133">
        <v>1516.6327128454479</v>
      </c>
      <c r="AS133">
        <v>985.35299404266016</v>
      </c>
      <c r="AT133">
        <v>1204.4990002164211</v>
      </c>
      <c r="AU133">
        <v>1078.7290301791411</v>
      </c>
      <c r="AV133">
        <v>1027.690178399411</v>
      </c>
      <c r="AW133">
        <v>1060.769386239918</v>
      </c>
      <c r="AX133">
        <v>523.67619597952569</v>
      </c>
      <c r="AY133">
        <v>761.33269158675898</v>
      </c>
      <c r="AZ133">
        <v>751.43754298984402</v>
      </c>
      <c r="BA133">
        <v>716.86023329767522</v>
      </c>
      <c r="BB133">
        <v>640.8792335124574</v>
      </c>
      <c r="BC133">
        <v>483.51706022667719</v>
      </c>
      <c r="BD133">
        <v>1186.6597503294649</v>
      </c>
      <c r="BE133">
        <v>1379.6764029305109</v>
      </c>
      <c r="BF133">
        <v>1564.387581886512</v>
      </c>
      <c r="BG133">
        <v>1599.661716285633</v>
      </c>
      <c r="BH133">
        <v>1238.324454710988</v>
      </c>
      <c r="BI133">
        <v>428.79899932589939</v>
      </c>
      <c r="BJ133">
        <v>851.88164715882203</v>
      </c>
      <c r="BK133"/>
      <c r="BL133"/>
    </row>
    <row r="134">
      <c r="A134" t="s">
        <v>502</v>
      </c>
      <c r="B134">
        <v>2018</v>
      </c>
      <c r="C134" t="s">
        <v>507</v>
      </c>
      <c r="D134">
        <v>37</v>
      </c>
      <c r="E134" t="s">
        <v>126</v>
      </c>
      <c r="F134" t="s">
        <v>49</v>
      </c>
      <c r="G134" t="s">
        <v>528</v>
      </c>
      <c r="H134">
        <v>74.968974717132937</v>
      </c>
      <c r="I134">
        <v>79.761612373061936</v>
      </c>
      <c r="J134">
        <v>81.897307112272316</v>
      </c>
      <c r="K134">
        <v>82.51961713308765</v>
      </c>
      <c r="L134">
        <v>88.730326630142159</v>
      </c>
      <c r="M134">
        <v>79.959388658906363</v>
      </c>
      <c r="N134">
        <v>81.783773017714537</v>
      </c>
      <c r="O134">
        <v>82.624484105185232</v>
      </c>
      <c r="P134">
        <v>82.426356079957245</v>
      </c>
      <c r="Q134">
        <v>91.122771320482201</v>
      </c>
      <c r="R134">
        <v>75.26748292448292</v>
      </c>
      <c r="S134">
        <v>75.52777073212502</v>
      </c>
      <c r="T134">
        <v>75.370958263098629</v>
      </c>
      <c r="U134">
        <v>77.124026138520904</v>
      </c>
      <c r="V134">
        <v>82.855130744058997</v>
      </c>
      <c r="W134" t="s">
        <v>351</v>
      </c>
      <c r="X134" t="s">
        <v>352</v>
      </c>
      <c r="Y134" t="s">
        <v>353</v>
      </c>
      <c r="Z134" t="s">
        <v>354</v>
      </c>
      <c r="AA134" t="s">
        <v>355</v>
      </c>
      <c r="AB134" t="s">
        <v>356</v>
      </c>
      <c r="AC134" t="s">
        <v>357</v>
      </c>
      <c r="AD134" t="s">
        <v>182</v>
      </c>
      <c r="AE134" t="s">
        <v>182</v>
      </c>
      <c r="AF134">
        <v>88.287531770876143</v>
      </c>
      <c r="AG134">
        <v>75.637174300799003</v>
      </c>
      <c r="AH134">
        <v>84.816119370812473</v>
      </c>
      <c r="AI134">
        <v>74.141841074415552</v>
      </c>
      <c r="AJ134">
        <v>78.843823498650508</v>
      </c>
      <c r="AK134">
        <v>89.28877335076217</v>
      </c>
      <c r="AL134">
        <v>65.152494395036669</v>
      </c>
      <c r="AM134"/>
      <c r="AN134"/>
      <c r="AO134">
        <v>6224.9237686269289</v>
      </c>
      <c r="AP134">
        <v>6846.0796372456953</v>
      </c>
      <c r="AQ134">
        <v>7073.6976922222166</v>
      </c>
      <c r="AR134">
        <v>7115.3044885588197</v>
      </c>
      <c r="AS134">
        <v>7649.9117135506958</v>
      </c>
      <c r="AT134">
        <v>4744.203721806939</v>
      </c>
      <c r="AU134">
        <v>4843.0737187004979</v>
      </c>
      <c r="AV134">
        <v>4861.0160444249868</v>
      </c>
      <c r="AW134">
        <v>4866.9713834680379</v>
      </c>
      <c r="AX134">
        <v>5375.4192862377004</v>
      </c>
      <c r="AY134">
        <v>1926.5654009708401</v>
      </c>
      <c r="AZ134">
        <v>1980.968319912467</v>
      </c>
      <c r="BA134">
        <v>1995.93914476076</v>
      </c>
      <c r="BB134">
        <v>2078.3779153663459</v>
      </c>
      <c r="BC134">
        <v>2237.3823645558168</v>
      </c>
      <c r="BD134">
        <v>8944.9344372966589</v>
      </c>
      <c r="BE134">
        <v>4129.7733951180653</v>
      </c>
      <c r="BF134">
        <v>8709.5723917864998</v>
      </c>
      <c r="BG134">
        <v>4518.5658113310119</v>
      </c>
      <c r="BH134">
        <v>3510.2539578260421</v>
      </c>
      <c r="BI134">
        <v>3523.7933842263969</v>
      </c>
      <c r="BJ134">
        <v>1573.023922619692</v>
      </c>
      <c r="BK134"/>
      <c r="BL134"/>
    </row>
    <row r="135">
      <c r="A135" t="s">
        <v>502</v>
      </c>
      <c r="B135">
        <v>2018</v>
      </c>
      <c r="C135" t="s">
        <v>507</v>
      </c>
      <c r="D135">
        <v>38</v>
      </c>
      <c r="E135" t="s">
        <v>126</v>
      </c>
      <c r="F135" t="s">
        <v>48</v>
      </c>
      <c r="G135" t="s">
        <v>182</v>
      </c>
      <c r="H135">
        <v>25.031025282867109</v>
      </c>
      <c r="I135">
        <v>20.238387626938259</v>
      </c>
      <c r="J135">
        <v>18.102692887727699</v>
      </c>
      <c r="K135">
        <v>17.48038286691223</v>
      </c>
      <c r="L135">
        <v>11.269673369857729</v>
      </c>
      <c r="M135">
        <v>20.040611341093541</v>
      </c>
      <c r="N135">
        <v>18.21622698228559</v>
      </c>
      <c r="O135">
        <v>17.375515894814981</v>
      </c>
      <c r="P135">
        <v>17.573643920042599</v>
      </c>
      <c r="Q135">
        <v>8.8772286795177866</v>
      </c>
      <c r="R135">
        <v>24.73251707551719</v>
      </c>
      <c r="S135">
        <v>24.472229267874969</v>
      </c>
      <c r="T135">
        <v>24.629041736901328</v>
      </c>
      <c r="U135">
        <v>22.875973861478951</v>
      </c>
      <c r="V135">
        <v>17.14486925594095</v>
      </c>
      <c r="W135" t="s">
        <v>351</v>
      </c>
      <c r="X135" t="s">
        <v>352</v>
      </c>
      <c r="Y135" t="s">
        <v>353</v>
      </c>
      <c r="Z135" t="s">
        <v>354</v>
      </c>
      <c r="AA135" t="s">
        <v>355</v>
      </c>
      <c r="AB135" t="s">
        <v>356</v>
      </c>
      <c r="AC135" t="s">
        <v>357</v>
      </c>
      <c r="AD135" t="s">
        <v>182</v>
      </c>
      <c r="AE135" t="s">
        <v>182</v>
      </c>
      <c r="AF135">
        <v>11.71246822912382</v>
      </c>
      <c r="AG135">
        <v>24.362825699200961</v>
      </c>
      <c r="AH135">
        <v>15.183880629187421</v>
      </c>
      <c r="AI135">
        <v>25.858158925584519</v>
      </c>
      <c r="AJ135">
        <v>21.15617650134951</v>
      </c>
      <c r="AK135">
        <v>10.711226649237741</v>
      </c>
      <c r="AL135">
        <v>34.847505604963303</v>
      </c>
      <c r="AM135"/>
      <c r="AN135"/>
      <c r="AO135">
        <v>2078.4094330265912</v>
      </c>
      <c r="AP135">
        <v>1737.096446539003</v>
      </c>
      <c r="AQ135">
        <v>1563.57982231797</v>
      </c>
      <c r="AR135">
        <v>1507.2567105355081</v>
      </c>
      <c r="AS135">
        <v>971.61826845657413</v>
      </c>
      <c r="AT135">
        <v>1189.062904386177</v>
      </c>
      <c r="AU135">
        <v>1078.7290301791411</v>
      </c>
      <c r="AV135">
        <v>1022.247369645681</v>
      </c>
      <c r="AW135">
        <v>1037.658658343893</v>
      </c>
      <c r="AX135">
        <v>523.67619597952569</v>
      </c>
      <c r="AY135">
        <v>633.05972015058273</v>
      </c>
      <c r="AZ135">
        <v>641.86603718564447</v>
      </c>
      <c r="BA135">
        <v>652.21498616258862</v>
      </c>
      <c r="BB135">
        <v>616.47350698213245</v>
      </c>
      <c r="BC135">
        <v>462.97227186027942</v>
      </c>
      <c r="BD135">
        <v>1186.6597503294649</v>
      </c>
      <c r="BE135">
        <v>1330.20502593519</v>
      </c>
      <c r="BF135">
        <v>1559.1978094397671</v>
      </c>
      <c r="BG135">
        <v>1575.9224639139579</v>
      </c>
      <c r="BH135">
        <v>941.90703850885029</v>
      </c>
      <c r="BI135">
        <v>422.71999252648772</v>
      </c>
      <c r="BJ135">
        <v>841.34860022192765</v>
      </c>
      <c r="BK135"/>
      <c r="BL135"/>
    </row>
    <row r="136">
      <c r="A136" t="s">
        <v>502</v>
      </c>
      <c r="B136">
        <v>2018</v>
      </c>
      <c r="C136" t="s">
        <v>507</v>
      </c>
      <c r="D136">
        <v>39</v>
      </c>
      <c r="E136" t="s">
        <v>123</v>
      </c>
      <c r="F136" t="s">
        <v>49</v>
      </c>
      <c r="G136" t="s">
        <v>182</v>
      </c>
      <c r="H136">
        <v>58.987104035286208</v>
      </c>
      <c r="I136">
        <v>74.016614919704423</v>
      </c>
      <c r="J136">
        <v>75.17403474815238</v>
      </c>
      <c r="K136">
        <v>82.874802662456005</v>
      </c>
      <c r="L136">
        <v>87.984313187887423</v>
      </c>
      <c r="M136">
        <v>73.733390135538215</v>
      </c>
      <c r="N136">
        <v>74.906826581884317</v>
      </c>
      <c r="O136">
        <v>81.487962576116786</v>
      </c>
      <c r="P136">
        <v>82.756232167805749</v>
      </c>
      <c r="Q136">
        <v>90.18605737252642</v>
      </c>
      <c r="R136">
        <v>54.718171041327011</v>
      </c>
      <c r="S136">
        <v>54.128975799545813</v>
      </c>
      <c r="T136">
        <v>66.850861139299624</v>
      </c>
      <c r="U136">
        <v>72.260642302504081</v>
      </c>
      <c r="V136">
        <v>79.022077703999585</v>
      </c>
      <c r="W136" t="s">
        <v>351</v>
      </c>
      <c r="X136" t="s">
        <v>352</v>
      </c>
      <c r="Y136" t="s">
        <v>353</v>
      </c>
      <c r="Z136" t="s">
        <v>354</v>
      </c>
      <c r="AA136" t="s">
        <v>355</v>
      </c>
      <c r="AB136" t="s">
        <v>356</v>
      </c>
      <c r="AC136" t="s">
        <v>357</v>
      </c>
      <c r="AD136" t="s">
        <v>182</v>
      </c>
      <c r="AE136" t="s">
        <v>182</v>
      </c>
      <c r="AF136">
        <v>67.355439074322135</v>
      </c>
      <c r="AG136">
        <v>80.878295313439168</v>
      </c>
      <c r="AH136">
        <v>89.301332556578359</v>
      </c>
      <c r="AI136">
        <v>76.535197020888219</v>
      </c>
      <c r="AJ136">
        <v>72.598364267998079</v>
      </c>
      <c r="AK136">
        <v>69.97006637641222</v>
      </c>
      <c r="AL136">
        <v>70.938972227420379</v>
      </c>
      <c r="AM136"/>
      <c r="AN136"/>
      <c r="AO136">
        <v>2349.6651670884239</v>
      </c>
      <c r="AP136">
        <v>3698.5566870651242</v>
      </c>
      <c r="AQ136">
        <v>4416.4591918162523</v>
      </c>
      <c r="AR136">
        <v>5183.1387539253637</v>
      </c>
      <c r="AS136">
        <v>6230.5704806713084</v>
      </c>
      <c r="AT136">
        <v>2574.4186283227732</v>
      </c>
      <c r="AU136">
        <v>3019.1591247973051</v>
      </c>
      <c r="AV136">
        <v>3486.3872334861981</v>
      </c>
      <c r="AW136">
        <v>3554.9521273053242</v>
      </c>
      <c r="AX136">
        <v>4572.7846177063957</v>
      </c>
      <c r="AY136">
        <v>665.67523283642151</v>
      </c>
      <c r="AZ136">
        <v>687.85321476437605</v>
      </c>
      <c r="BA136">
        <v>928.27080300796729</v>
      </c>
      <c r="BB136">
        <v>1058.836981915669</v>
      </c>
      <c r="BC136">
        <v>1330.052316424023</v>
      </c>
      <c r="BD136">
        <v>4432.998048245744</v>
      </c>
      <c r="BE136">
        <v>2623.4343185855919</v>
      </c>
      <c r="BF136">
        <v>7390.946747421709</v>
      </c>
      <c r="BG136">
        <v>3168.9991375831469</v>
      </c>
      <c r="BH136">
        <v>2444.5534459964902</v>
      </c>
      <c r="BI136">
        <v>998.59963134759096</v>
      </c>
      <c r="BJ136">
        <v>818.85895138619821</v>
      </c>
      <c r="BK136"/>
      <c r="BL136"/>
    </row>
    <row r="137">
      <c r="A137" t="s">
        <v>502</v>
      </c>
      <c r="B137">
        <v>2018</v>
      </c>
      <c r="C137" t="s">
        <v>507</v>
      </c>
      <c r="D137">
        <v>40</v>
      </c>
      <c r="E137" t="s">
        <v>123</v>
      </c>
      <c r="F137" t="s">
        <v>48</v>
      </c>
      <c r="G137" t="s">
        <v>182</v>
      </c>
      <c r="H137">
        <v>41.012895964713763</v>
      </c>
      <c r="I137">
        <v>25.983385080295719</v>
      </c>
      <c r="J137">
        <v>24.825965251847659</v>
      </c>
      <c r="K137">
        <v>17.125197337544058</v>
      </c>
      <c r="L137">
        <v>12.01568681211257</v>
      </c>
      <c r="M137">
        <v>26.266609864461898</v>
      </c>
      <c r="N137">
        <v>25.09317341811569</v>
      </c>
      <c r="O137">
        <v>18.512037423883111</v>
      </c>
      <c r="P137">
        <v>17.243767832194269</v>
      </c>
      <c r="Q137">
        <v>9.8139426274735175</v>
      </c>
      <c r="R137">
        <v>45.281828958672968</v>
      </c>
      <c r="S137">
        <v>45.871024200454222</v>
      </c>
      <c r="T137">
        <v>33.149138860700397</v>
      </c>
      <c r="U137">
        <v>27.739357697495951</v>
      </c>
      <c r="V137">
        <v>20.977922296000429</v>
      </c>
      <c r="W137" t="s">
        <v>351</v>
      </c>
      <c r="X137" t="s">
        <v>352</v>
      </c>
      <c r="Y137" t="s">
        <v>353</v>
      </c>
      <c r="Z137" t="s">
        <v>354</v>
      </c>
      <c r="AA137" t="s">
        <v>355</v>
      </c>
      <c r="AB137" t="s">
        <v>356</v>
      </c>
      <c r="AC137" t="s">
        <v>357</v>
      </c>
      <c r="AD137" t="s">
        <v>182</v>
      </c>
      <c r="AE137" t="s">
        <v>182</v>
      </c>
      <c r="AF137">
        <v>32.644560925677993</v>
      </c>
      <c r="AG137">
        <v>19.12170468656096</v>
      </c>
      <c r="AH137">
        <v>10.698667443421559</v>
      </c>
      <c r="AI137">
        <v>23.464802979111699</v>
      </c>
      <c r="AJ137">
        <v>27.401635732001921</v>
      </c>
      <c r="AK137">
        <v>30.029933623587659</v>
      </c>
      <c r="AL137">
        <v>29.061027772579589</v>
      </c>
      <c r="AM137"/>
      <c r="AN137"/>
      <c r="AO137">
        <v>1633.688831241192</v>
      </c>
      <c r="AP137">
        <v>1298.370950165302</v>
      </c>
      <c r="AQ137">
        <v>1458.520389381232</v>
      </c>
      <c r="AR137">
        <v>1071.0405471536069</v>
      </c>
      <c r="AS137">
        <v>850.88558225907184</v>
      </c>
      <c r="AT137">
        <v>917.10485051148032</v>
      </c>
      <c r="AU137">
        <v>1011.3935798976599</v>
      </c>
      <c r="AV137">
        <v>792.02042731352822</v>
      </c>
      <c r="AW137">
        <v>740.73900577684446</v>
      </c>
      <c r="AX137">
        <v>497.6051420076268</v>
      </c>
      <c r="AY137">
        <v>550.87718506814736</v>
      </c>
      <c r="AZ137">
        <v>582.91388290191298</v>
      </c>
      <c r="BA137">
        <v>460.29889854560759</v>
      </c>
      <c r="BB137">
        <v>406.46549558386619</v>
      </c>
      <c r="BC137">
        <v>353.08783259373001</v>
      </c>
      <c r="BD137">
        <v>2148.50169278369</v>
      </c>
      <c r="BE137">
        <v>620.24720118263133</v>
      </c>
      <c r="BF137">
        <v>885.46586124686189</v>
      </c>
      <c r="BG137">
        <v>971.5783495542438</v>
      </c>
      <c r="BH137">
        <v>922.67592706814287</v>
      </c>
      <c r="BI137">
        <v>428.58156635987638</v>
      </c>
      <c r="BJ137">
        <v>335.45570200496047</v>
      </c>
      <c r="BK137"/>
      <c r="BL137"/>
    </row>
    <row r="138">
      <c r="A138" t="s">
        <v>502</v>
      </c>
      <c r="B138">
        <v>2018</v>
      </c>
      <c r="C138" t="s">
        <v>507</v>
      </c>
      <c r="D138">
        <v>41</v>
      </c>
      <c r="E138" t="s">
        <v>56</v>
      </c>
      <c r="F138" t="s">
        <v>49</v>
      </c>
      <c r="G138" t="s">
        <v>182</v>
      </c>
      <c r="H138">
        <v>8.5464890192553611</v>
      </c>
      <c r="I138">
        <v>2.6907313482809911</v>
      </c>
      <c r="J138">
        <v>1.4159941254876289</v>
      </c>
      <c r="K138">
        <v>0.59041995673447201</v>
      </c>
      <c r="L138">
        <v>0.35610143667983168</v>
      </c>
      <c r="M138">
        <v>0.92491007091316391</v>
      </c>
      <c r="N138">
        <v>1.3514700951112419</v>
      </c>
      <c r="O138">
        <v>0.8030622713251403</v>
      </c>
      <c r="P138">
        <v>0.1171261536057594</v>
      </c>
      <c r="Q138">
        <v>0.50831992302441653</v>
      </c>
      <c r="R138">
        <v>11.077695538592691</v>
      </c>
      <c r="S138">
        <v>8.3529484687148141</v>
      </c>
      <c r="T138">
        <v>8.6717321139176278</v>
      </c>
      <c r="U138">
        <v>4.3097658414040154</v>
      </c>
      <c r="V138">
        <v>1.92180299053259</v>
      </c>
      <c r="W138" t="s">
        <v>351</v>
      </c>
      <c r="X138" t="s">
        <v>352</v>
      </c>
      <c r="Y138" t="s">
        <v>353</v>
      </c>
      <c r="Z138" t="s">
        <v>354</v>
      </c>
      <c r="AA138" t="s">
        <v>355</v>
      </c>
      <c r="AB138" t="s">
        <v>356</v>
      </c>
      <c r="AC138" t="s">
        <v>357</v>
      </c>
      <c r="AD138" t="s">
        <v>182</v>
      </c>
      <c r="AE138" t="s">
        <v>182</v>
      </c>
      <c r="AF138">
        <v>0.90855550100824711</v>
      </c>
      <c r="AG138">
        <v>10.26935463827629</v>
      </c>
      <c r="AH138">
        <v>0</v>
      </c>
      <c r="AI138">
        <v>0.8640283106405654</v>
      </c>
      <c r="AJ138">
        <v>7.818004447629419</v>
      </c>
      <c r="AK138">
        <v>1.123029573651285</v>
      </c>
      <c r="AL138">
        <v>0.68961062503811943</v>
      </c>
      <c r="AM138"/>
      <c r="AN138"/>
      <c r="AO138">
        <v>708.33572868187082</v>
      </c>
      <c r="AP138">
        <v>213.13485859940599</v>
      </c>
      <c r="AQ138">
        <v>109.3843160178578</v>
      </c>
      <c r="AR138">
        <v>44.920723521913153</v>
      </c>
      <c r="AS138">
        <v>28.360804490811091</v>
      </c>
      <c r="AT138">
        <v>47.89570454123438</v>
      </c>
      <c r="AU138">
        <v>71.576451025245987</v>
      </c>
      <c r="AV138">
        <v>42.383003968819239</v>
      </c>
      <c r="AW138">
        <v>6.005197972140107</v>
      </c>
      <c r="AX138">
        <v>28.360804490811091</v>
      </c>
      <c r="AY138">
        <v>296.65369532094161</v>
      </c>
      <c r="AZ138">
        <v>221.3851355978189</v>
      </c>
      <c r="BA138">
        <v>231.22154601605331</v>
      </c>
      <c r="BB138">
        <v>111.0740236920398</v>
      </c>
      <c r="BC138">
        <v>47.580868686754677</v>
      </c>
      <c r="BD138">
        <v>92.945761006340931</v>
      </c>
      <c r="BE138">
        <v>552.99252130021318</v>
      </c>
      <c r="BF138">
        <v>0</v>
      </c>
      <c r="BG138">
        <v>40.931579923799717</v>
      </c>
      <c r="BH138">
        <v>362.12239886130948</v>
      </c>
      <c r="BI138">
        <v>43.336628635396899</v>
      </c>
      <c r="BJ138">
        <v>11.807541584798511</v>
      </c>
      <c r="BK138"/>
      <c r="BL138"/>
    </row>
    <row r="139">
      <c r="A139" t="s">
        <v>502</v>
      </c>
      <c r="B139">
        <v>2018</v>
      </c>
      <c r="C139" t="s">
        <v>507</v>
      </c>
      <c r="D139">
        <v>42</v>
      </c>
      <c r="E139" t="s">
        <v>56</v>
      </c>
      <c r="F139" t="s">
        <v>48</v>
      </c>
      <c r="G139" t="s">
        <v>529</v>
      </c>
      <c r="H139">
        <v>91.453510980744738</v>
      </c>
      <c r="I139">
        <v>97.309268651719009</v>
      </c>
      <c r="J139">
        <v>98.5840058745124</v>
      </c>
      <c r="K139">
        <v>99.409580043265521</v>
      </c>
      <c r="L139">
        <v>99.64389856332015</v>
      </c>
      <c r="M139">
        <v>99.075089929086829</v>
      </c>
      <c r="N139">
        <v>98.648529904888761</v>
      </c>
      <c r="O139">
        <v>99.196937728674882</v>
      </c>
      <c r="P139">
        <v>99.882873846394261</v>
      </c>
      <c r="Q139">
        <v>99.49168007697557</v>
      </c>
      <c r="R139">
        <v>88.922304461407279</v>
      </c>
      <c r="S139">
        <v>91.647051531285257</v>
      </c>
      <c r="T139">
        <v>91.328267886082344</v>
      </c>
      <c r="U139">
        <v>95.69023415859597</v>
      </c>
      <c r="V139">
        <v>98.078197009467416</v>
      </c>
      <c r="W139" t="s">
        <v>351</v>
      </c>
      <c r="X139" t="s">
        <v>352</v>
      </c>
      <c r="Y139" t="s">
        <v>353</v>
      </c>
      <c r="Z139" t="s">
        <v>354</v>
      </c>
      <c r="AA139" t="s">
        <v>355</v>
      </c>
      <c r="AB139" t="s">
        <v>356</v>
      </c>
      <c r="AC139" t="s">
        <v>357</v>
      </c>
      <c r="AD139" t="s">
        <v>182</v>
      </c>
      <c r="AE139" t="s">
        <v>182</v>
      </c>
      <c r="AF139">
        <v>99.091444498991706</v>
      </c>
      <c r="AG139">
        <v>89.730645361723688</v>
      </c>
      <c r="AH139">
        <v>100</v>
      </c>
      <c r="AI139">
        <v>99.135971689359408</v>
      </c>
      <c r="AJ139">
        <v>92.181995552370608</v>
      </c>
      <c r="AK139">
        <v>98.876970426348691</v>
      </c>
      <c r="AL139">
        <v>99.310389374961886</v>
      </c>
      <c r="AM139"/>
      <c r="AN139"/>
      <c r="AO139">
        <v>7579.6960828138344</v>
      </c>
      <c r="AP139">
        <v>7707.9405299030532</v>
      </c>
      <c r="AQ139">
        <v>7615.5288067812126</v>
      </c>
      <c r="AR139">
        <v>7563.3457331817544</v>
      </c>
      <c r="AS139">
        <v>7935.8880216969046</v>
      </c>
      <c r="AT139">
        <v>5130.5217489466431</v>
      </c>
      <c r="AU139">
        <v>5224.6155464273043</v>
      </c>
      <c r="AV139">
        <v>5235.2904071955063</v>
      </c>
      <c r="AW139">
        <v>5121.1143968139204</v>
      </c>
      <c r="AX139">
        <v>5550.9610371692906</v>
      </c>
      <c r="AY139">
        <v>2381.2831940569399</v>
      </c>
      <c r="AZ139">
        <v>2428.9979767486329</v>
      </c>
      <c r="BA139">
        <v>2435.1609364980918</v>
      </c>
      <c r="BB139">
        <v>2466.1895163580771</v>
      </c>
      <c r="BC139">
        <v>2428.2644141623782</v>
      </c>
      <c r="BD139">
        <v>10137.11293141219</v>
      </c>
      <c r="BE139">
        <v>4831.8884257369082</v>
      </c>
      <c r="BF139">
        <v>8951.2888778667075</v>
      </c>
      <c r="BG139">
        <v>4696.3645734226366</v>
      </c>
      <c r="BH139">
        <v>4269.7808097779834</v>
      </c>
      <c r="BI139">
        <v>3815.5669703586459</v>
      </c>
      <c r="BJ139">
        <v>1700.3965858017</v>
      </c>
      <c r="BK139"/>
      <c r="BL139"/>
    </row>
    <row r="140">
      <c r="A140" t="s">
        <v>502</v>
      </c>
      <c r="B140">
        <v>2018</v>
      </c>
      <c r="C140" t="s">
        <v>507</v>
      </c>
      <c r="D140">
        <v>43</v>
      </c>
      <c r="E140" t="s">
        <v>53</v>
      </c>
      <c r="F140" t="s">
        <v>49</v>
      </c>
      <c r="G140" t="s">
        <v>533</v>
      </c>
      <c r="H140">
        <v>72.374406484959763</v>
      </c>
      <c r="I140">
        <v>80.113642239186831</v>
      </c>
      <c r="J140">
        <v>80.081177072789259</v>
      </c>
      <c r="K140">
        <v>84.441836114889838</v>
      </c>
      <c r="L140">
        <v>88.447253124807531</v>
      </c>
      <c r="M140">
        <v>81.616627834952624</v>
      </c>
      <c r="N140">
        <v>79.496596750397586</v>
      </c>
      <c r="O140">
        <v>83.456041219194148</v>
      </c>
      <c r="P140">
        <v>84.96947810421041</v>
      </c>
      <c r="Q140">
        <v>90.218545782499717</v>
      </c>
      <c r="R140">
        <v>69.596093020813626</v>
      </c>
      <c r="S140">
        <v>69.213516713736993</v>
      </c>
      <c r="T140">
        <v>74.600567990229777</v>
      </c>
      <c r="U140">
        <v>78.227911779730462</v>
      </c>
      <c r="V140">
        <v>82.85189104004624</v>
      </c>
      <c r="W140" t="s">
        <v>351</v>
      </c>
      <c r="X140" t="s">
        <v>352</v>
      </c>
      <c r="Y140" t="s">
        <v>353</v>
      </c>
      <c r="Z140" t="s">
        <v>354</v>
      </c>
      <c r="AA140" t="s">
        <v>355</v>
      </c>
      <c r="AB140" t="s">
        <v>356</v>
      </c>
      <c r="AC140" t="s">
        <v>357</v>
      </c>
      <c r="AD140" t="s">
        <v>182</v>
      </c>
      <c r="AE140" t="s">
        <v>182</v>
      </c>
      <c r="AF140">
        <v>75.524280643707925</v>
      </c>
      <c r="AG140">
        <v>82.936579865887495</v>
      </c>
      <c r="AH140">
        <v>89.400295527360129</v>
      </c>
      <c r="AI140">
        <v>77.133907877969037</v>
      </c>
      <c r="AJ140">
        <v>75.771210940248437</v>
      </c>
      <c r="AK140">
        <v>87.938630347747122</v>
      </c>
      <c r="AL140">
        <v>74.268140461244798</v>
      </c>
      <c r="AM140"/>
      <c r="AN140"/>
      <c r="AO140">
        <v>6266.5316290703977</v>
      </c>
      <c r="AP140">
        <v>6957.3090061829189</v>
      </c>
      <c r="AQ140">
        <v>6957.4478854391336</v>
      </c>
      <c r="AR140">
        <v>7310.3156486582111</v>
      </c>
      <c r="AS140">
        <v>7678.0591621214653</v>
      </c>
      <c r="AT140">
        <v>4834.5571469187616</v>
      </c>
      <c r="AU140">
        <v>4718.7113457530941</v>
      </c>
      <c r="AV140">
        <v>4946.5941976045324</v>
      </c>
      <c r="AW140">
        <v>5035.4456820624246</v>
      </c>
      <c r="AX140">
        <v>5362.4788001429752</v>
      </c>
      <c r="AY140">
        <v>1902.1738140871109</v>
      </c>
      <c r="AZ140">
        <v>1896.7983107540981</v>
      </c>
      <c r="BA140">
        <v>2040.4869692400621</v>
      </c>
      <c r="BB140">
        <v>2155.5668595533489</v>
      </c>
      <c r="BC140">
        <v>2276.8502053557459</v>
      </c>
      <c r="BD140">
        <v>7754.3439770263203</v>
      </c>
      <c r="BE140">
        <v>4590.3959196708329</v>
      </c>
      <c r="BF140">
        <v>9251.9569337096691</v>
      </c>
      <c r="BG140">
        <v>4699.412828151404</v>
      </c>
      <c r="BH140">
        <v>3597.0329514047198</v>
      </c>
      <c r="BI140">
        <v>3471.283753430449</v>
      </c>
      <c r="BJ140">
        <v>1805.2369680787549</v>
      </c>
      <c r="BK140"/>
      <c r="BL140"/>
    </row>
    <row r="141">
      <c r="A141" t="s">
        <v>502</v>
      </c>
      <c r="B141">
        <v>2018</v>
      </c>
      <c r="C141" t="s">
        <v>507</v>
      </c>
      <c r="D141">
        <v>44</v>
      </c>
      <c r="E141" t="s">
        <v>53</v>
      </c>
      <c r="F141" t="s">
        <v>48</v>
      </c>
      <c r="G141" t="s">
        <v>182</v>
      </c>
      <c r="H141">
        <v>27.625593515040279</v>
      </c>
      <c r="I141">
        <v>19.886357760813389</v>
      </c>
      <c r="J141">
        <v>19.918822927210751</v>
      </c>
      <c r="K141">
        <v>15.558163885110069</v>
      </c>
      <c r="L141">
        <v>11.552746875192391</v>
      </c>
      <c r="M141">
        <v>18.38337216504733</v>
      </c>
      <c r="N141">
        <v>20.503403249602489</v>
      </c>
      <c r="O141">
        <v>16.543958780806008</v>
      </c>
      <c r="P141">
        <v>15.03052189578951</v>
      </c>
      <c r="Q141">
        <v>9.7814542175003076</v>
      </c>
      <c r="R141">
        <v>30.403906979186431</v>
      </c>
      <c r="S141">
        <v>30.786483286263</v>
      </c>
      <c r="T141">
        <v>25.399432009770241</v>
      </c>
      <c r="U141">
        <v>21.77208822026941</v>
      </c>
      <c r="V141">
        <v>17.14810895995366</v>
      </c>
      <c r="W141" t="s">
        <v>351</v>
      </c>
      <c r="X141" t="s">
        <v>352</v>
      </c>
      <c r="Y141" t="s">
        <v>353</v>
      </c>
      <c r="Z141" t="s">
        <v>354</v>
      </c>
      <c r="AA141" t="s">
        <v>355</v>
      </c>
      <c r="AB141" t="s">
        <v>356</v>
      </c>
      <c r="AC141" t="s">
        <v>357</v>
      </c>
      <c r="AD141" t="s">
        <v>182</v>
      </c>
      <c r="AE141" t="s">
        <v>182</v>
      </c>
      <c r="AF141">
        <v>24.47571935629211</v>
      </c>
      <c r="AG141">
        <v>17.063420134112398</v>
      </c>
      <c r="AH141">
        <v>10.599704472639811</v>
      </c>
      <c r="AI141">
        <v>22.86609212203097</v>
      </c>
      <c r="AJ141">
        <v>24.228789059751652</v>
      </c>
      <c r="AK141">
        <v>12.06136965225285</v>
      </c>
      <c r="AL141">
        <v>25.73185953875516</v>
      </c>
      <c r="AM141"/>
      <c r="AN141"/>
      <c r="AO141">
        <v>2391.959588225674</v>
      </c>
      <c r="AP141">
        <v>1726.990960371133</v>
      </c>
      <c r="AQ141">
        <v>1730.5461473099199</v>
      </c>
      <c r="AR141">
        <v>1346.90449836931</v>
      </c>
      <c r="AS141">
        <v>1002.887832678909</v>
      </c>
      <c r="AT141">
        <v>1088.9381936328391</v>
      </c>
      <c r="AU141">
        <v>1217.028721924077</v>
      </c>
      <c r="AV141">
        <v>980.59109101046056</v>
      </c>
      <c r="AW141">
        <v>890.73604155216856</v>
      </c>
      <c r="AX141">
        <v>581.39754327639707</v>
      </c>
      <c r="AY141">
        <v>830.98796486252377</v>
      </c>
      <c r="AZ141">
        <v>843.7044130117572</v>
      </c>
      <c r="BA141">
        <v>694.72942952421965</v>
      </c>
      <c r="BB141">
        <v>599.92898651098699</v>
      </c>
      <c r="BC141">
        <v>471.24664164951321</v>
      </c>
      <c r="BD141">
        <v>2513.0083379306211</v>
      </c>
      <c r="BE141">
        <v>944.43072388466794</v>
      </c>
      <c r="BF141">
        <v>1096.953972158856</v>
      </c>
      <c r="BG141">
        <v>1393.125404951199</v>
      </c>
      <c r="BH141">
        <v>1150.1961172203901</v>
      </c>
      <c r="BI141">
        <v>476.10971824803948</v>
      </c>
      <c r="BJ141">
        <v>625.46475256117094</v>
      </c>
      <c r="BK141"/>
      <c r="BL141"/>
    </row>
    <row r="142">
      <c r="A142" t="s">
        <v>502</v>
      </c>
      <c r="B142">
        <v>2018</v>
      </c>
      <c r="C142" t="s">
        <v>507</v>
      </c>
      <c r="D142">
        <v>45</v>
      </c>
      <c r="E142" t="s">
        <v>52</v>
      </c>
      <c r="F142" t="s">
        <v>49</v>
      </c>
      <c r="G142" t="s">
        <v>182</v>
      </c>
      <c r="H142">
        <v>71.890576547435344</v>
      </c>
      <c r="I142">
        <v>80.276386635689107</v>
      </c>
      <c r="J142">
        <v>80.078670635602506</v>
      </c>
      <c r="K142">
        <v>84.489849781708827</v>
      </c>
      <c r="L142">
        <v>88.308190650685688</v>
      </c>
      <c r="M142">
        <v>81.504620605418083</v>
      </c>
      <c r="N142">
        <v>79.499495407865467</v>
      </c>
      <c r="O142">
        <v>83.590431312871416</v>
      </c>
      <c r="P142">
        <v>84.899913129208485</v>
      </c>
      <c r="Q142">
        <v>90.103071854622527</v>
      </c>
      <c r="R142">
        <v>68.220322418146765</v>
      </c>
      <c r="S142">
        <v>68.51786119201212</v>
      </c>
      <c r="T142">
        <v>74.917887922884276</v>
      </c>
      <c r="U142">
        <v>78.661231661762898</v>
      </c>
      <c r="V142">
        <v>82.886092549756484</v>
      </c>
      <c r="W142" t="s">
        <v>351</v>
      </c>
      <c r="X142" t="s">
        <v>352</v>
      </c>
      <c r="Y142" t="s">
        <v>353</v>
      </c>
      <c r="Z142" t="s">
        <v>354</v>
      </c>
      <c r="AA142" t="s">
        <v>355</v>
      </c>
      <c r="AB142" t="s">
        <v>356</v>
      </c>
      <c r="AC142" t="s">
        <v>357</v>
      </c>
      <c r="AD142" t="s">
        <v>182</v>
      </c>
      <c r="AE142" t="s">
        <v>182</v>
      </c>
      <c r="AF142">
        <v>75.316568400917632</v>
      </c>
      <c r="AG142">
        <v>82.918038343999029</v>
      </c>
      <c r="AH142">
        <v>89.518500881546984</v>
      </c>
      <c r="AI142">
        <v>77.147069865094238</v>
      </c>
      <c r="AJ142">
        <v>74.74517399649126</v>
      </c>
      <c r="AK142">
        <v>87.906037005671337</v>
      </c>
      <c r="AL142">
        <v>75.538028865131182</v>
      </c>
      <c r="AM142"/>
      <c r="AN142"/>
      <c r="AO142">
        <v>5925.0509147569628</v>
      </c>
      <c r="AP142">
        <v>6855.7478091277426</v>
      </c>
      <c r="AQ142">
        <v>6882.8505168132979</v>
      </c>
      <c r="AR142">
        <v>7224.8493838998475</v>
      </c>
      <c r="AS142">
        <v>7574.8079089791272</v>
      </c>
      <c r="AT142">
        <v>4798.6847115336068</v>
      </c>
      <c r="AU142">
        <v>4677.9901217613733</v>
      </c>
      <c r="AV142">
        <v>4884.0109119085064</v>
      </c>
      <c r="AW142">
        <v>4972.369638239601</v>
      </c>
      <c r="AX142">
        <v>5293.127710783845</v>
      </c>
      <c r="AY142">
        <v>1733.7304981456521</v>
      </c>
      <c r="AZ142">
        <v>1786.9515466286521</v>
      </c>
      <c r="BA142">
        <v>1968.1010947600209</v>
      </c>
      <c r="BB142">
        <v>2119.803320273852</v>
      </c>
      <c r="BC142">
        <v>2228.5369795418978</v>
      </c>
      <c r="BD142">
        <v>7614.3347610880082</v>
      </c>
      <c r="BE142">
        <v>4491.7814467274266</v>
      </c>
      <c r="BF142">
        <v>9148.4707865674482</v>
      </c>
      <c r="BG142">
        <v>4660.6235043518782</v>
      </c>
      <c r="BH142">
        <v>3305.4295100131362</v>
      </c>
      <c r="BI142">
        <v>3460.645491531478</v>
      </c>
      <c r="BJ142">
        <v>1782.021033297621</v>
      </c>
      <c r="BK142"/>
      <c r="BL142"/>
    </row>
    <row r="143">
      <c r="A143" t="s">
        <v>502</v>
      </c>
      <c r="B143">
        <v>2018</v>
      </c>
      <c r="C143" t="s">
        <v>507</v>
      </c>
      <c r="D143">
        <v>46</v>
      </c>
      <c r="E143" t="s">
        <v>52</v>
      </c>
      <c r="F143" t="s">
        <v>48</v>
      </c>
      <c r="G143" t="s">
        <v>182</v>
      </c>
      <c r="H143">
        <v>28.10942345256467</v>
      </c>
      <c r="I143">
        <v>19.723613364311081</v>
      </c>
      <c r="J143">
        <v>19.921329364397501</v>
      </c>
      <c r="K143">
        <v>15.510150218291111</v>
      </c>
      <c r="L143">
        <v>11.691809349314299</v>
      </c>
      <c r="M143">
        <v>18.495379394581889</v>
      </c>
      <c r="N143">
        <v>20.500504592134611</v>
      </c>
      <c r="O143">
        <v>16.409568687128761</v>
      </c>
      <c r="P143">
        <v>15.100086870791429</v>
      </c>
      <c r="Q143">
        <v>9.8969281453775011</v>
      </c>
      <c r="R143">
        <v>31.779677581853289</v>
      </c>
      <c r="S143">
        <v>31.482138807987859</v>
      </c>
      <c r="T143">
        <v>25.08211207711577</v>
      </c>
      <c r="U143">
        <v>21.338768338237021</v>
      </c>
      <c r="V143">
        <v>17.11390745024341</v>
      </c>
      <c r="W143" t="s">
        <v>351</v>
      </c>
      <c r="X143" t="s">
        <v>352</v>
      </c>
      <c r="Y143" t="s">
        <v>353</v>
      </c>
      <c r="Z143" t="s">
        <v>354</v>
      </c>
      <c r="AA143" t="s">
        <v>355</v>
      </c>
      <c r="AB143" t="s">
        <v>356</v>
      </c>
      <c r="AC143" t="s">
        <v>357</v>
      </c>
      <c r="AD143" t="s">
        <v>182</v>
      </c>
      <c r="AE143" t="s">
        <v>182</v>
      </c>
      <c r="AF143">
        <v>24.683431599082489</v>
      </c>
      <c r="AG143">
        <v>17.08196165600091</v>
      </c>
      <c r="AH143">
        <v>10.48149911845297</v>
      </c>
      <c r="AI143">
        <v>22.852930134905751</v>
      </c>
      <c r="AJ143">
        <v>25.254826003508789</v>
      </c>
      <c r="AK143">
        <v>12.09396299432863</v>
      </c>
      <c r="AL143">
        <v>24.46197113486874</v>
      </c>
      <c r="AM143"/>
      <c r="AN143"/>
      <c r="AO143">
        <v>2316.7120523927788</v>
      </c>
      <c r="AP143">
        <v>1684.4320575129429</v>
      </c>
      <c r="AQ143">
        <v>1712.2603437723719</v>
      </c>
      <c r="AR143">
        <v>1326.295401617273</v>
      </c>
      <c r="AS143">
        <v>1002.887832678909</v>
      </c>
      <c r="AT143">
        <v>1088.9381936328391</v>
      </c>
      <c r="AU143">
        <v>1206.311530420621</v>
      </c>
      <c r="AV143">
        <v>958.77615737709664</v>
      </c>
      <c r="AW143">
        <v>884.37326639940386</v>
      </c>
      <c r="AX143">
        <v>581.39754327639707</v>
      </c>
      <c r="AY143">
        <v>807.63904789518688</v>
      </c>
      <c r="AZ143">
        <v>821.05681139781859</v>
      </c>
      <c r="BA143">
        <v>658.90982256036625</v>
      </c>
      <c r="BB143">
        <v>575.04810207462799</v>
      </c>
      <c r="BC143">
        <v>460.13721293991779</v>
      </c>
      <c r="BD143">
        <v>2495.4391210094218</v>
      </c>
      <c r="BE143">
        <v>925.3527938253161</v>
      </c>
      <c r="BF143">
        <v>1071.1717414870809</v>
      </c>
      <c r="BG143">
        <v>1380.5955756492549</v>
      </c>
      <c r="BH143">
        <v>1116.835277501177</v>
      </c>
      <c r="BI143">
        <v>476.10971824803948</v>
      </c>
      <c r="BJ143">
        <v>577.08346025398589</v>
      </c>
      <c r="BK143"/>
      <c r="BL143"/>
    </row>
    <row r="144">
      <c r="A144" t="s">
        <v>502</v>
      </c>
      <c r="B144">
        <v>2018</v>
      </c>
      <c r="C144" t="s">
        <v>507</v>
      </c>
      <c r="D144">
        <v>47</v>
      </c>
      <c r="E144" t="s">
        <v>102</v>
      </c>
      <c r="F144" t="s">
        <v>101</v>
      </c>
      <c r="G144" t="s">
        <v>534</v>
      </c>
      <c r="H144">
        <v>66.178196825920949</v>
      </c>
      <c r="I144">
        <v>74.295751097942187</v>
      </c>
      <c r="J144">
        <v>81.967656656691332</v>
      </c>
      <c r="K144">
        <v>84.183945101448955</v>
      </c>
      <c r="L144">
        <v>90.270121928685171</v>
      </c>
      <c r="M144">
        <v>79.257275094504607</v>
      </c>
      <c r="N144">
        <v>82.829820220970561</v>
      </c>
      <c r="O144">
        <v>82.186875782329082</v>
      </c>
      <c r="P144">
        <v>85.66562488586581</v>
      </c>
      <c r="Q144">
        <v>90.526703770256049</v>
      </c>
      <c r="R144">
        <v>64.672050767525946</v>
      </c>
      <c r="S144">
        <v>63.116355921178979</v>
      </c>
      <c r="T144">
        <v>72.028175204586589</v>
      </c>
      <c r="U144">
        <v>66.600602472301446</v>
      </c>
      <c r="V144">
        <v>80.86132727799513</v>
      </c>
      <c r="W144" t="s">
        <v>351</v>
      </c>
      <c r="X144" t="s">
        <v>352</v>
      </c>
      <c r="Y144" t="s">
        <v>353</v>
      </c>
      <c r="Z144" t="s">
        <v>354</v>
      </c>
      <c r="AA144" t="s">
        <v>355</v>
      </c>
      <c r="AB144" t="s">
        <v>356</v>
      </c>
      <c r="AC144" t="s">
        <v>357</v>
      </c>
      <c r="AD144" t="s">
        <v>182</v>
      </c>
      <c r="AE144" t="s">
        <v>182</v>
      </c>
      <c r="AF144">
        <v>74.773140338585605</v>
      </c>
      <c r="AG144">
        <v>78.359052812657083</v>
      </c>
      <c r="AH144">
        <v>81.051759086722925</v>
      </c>
      <c r="AI144">
        <v>89.199979554137457</v>
      </c>
      <c r="AJ144">
        <v>78.221726358491111</v>
      </c>
      <c r="AK144">
        <v>74.054053069891879</v>
      </c>
      <c r="AL144">
        <v>82.870154588415275</v>
      </c>
      <c r="AM144"/>
      <c r="AN144"/>
      <c r="AO144">
        <v>1303.5676440164109</v>
      </c>
      <c r="AP144">
        <v>1503.16783242719</v>
      </c>
      <c r="AQ144">
        <v>1777.6290892976681</v>
      </c>
      <c r="AR144">
        <v>1785.0824918754549</v>
      </c>
      <c r="AS144">
        <v>1845.097303016807</v>
      </c>
      <c r="AT144">
        <v>1090.1997199819691</v>
      </c>
      <c r="AU144">
        <v>1223.2775190798491</v>
      </c>
      <c r="AV144">
        <v>1183.61483682378</v>
      </c>
      <c r="AW144">
        <v>1238.320323483993</v>
      </c>
      <c r="AX144">
        <v>1234.15707318368</v>
      </c>
      <c r="AY144">
        <v>400.23511593564791</v>
      </c>
      <c r="AZ144">
        <v>425.75502086293449</v>
      </c>
      <c r="BA144">
        <v>422.61060092891319</v>
      </c>
      <c r="BB144">
        <v>424.51484399541312</v>
      </c>
      <c r="BC144">
        <v>571.85930635735235</v>
      </c>
      <c r="BD144">
        <v>1803.066119723966</v>
      </c>
      <c r="BE144">
        <v>977.12438097862889</v>
      </c>
      <c r="BF144">
        <v>2026.872270980836</v>
      </c>
      <c r="BG144">
        <v>1327.229526275526</v>
      </c>
      <c r="BH144">
        <v>899.0424234009713</v>
      </c>
      <c r="BI144">
        <v>726.72516988988957</v>
      </c>
      <c r="BJ144">
        <v>454.48446938371512</v>
      </c>
      <c r="BK144"/>
      <c r="BL144"/>
    </row>
    <row r="145">
      <c r="A145" t="s">
        <v>502</v>
      </c>
      <c r="B145">
        <v>2018</v>
      </c>
      <c r="C145" t="s">
        <v>507</v>
      </c>
      <c r="D145">
        <v>48</v>
      </c>
      <c r="E145" t="s">
        <v>102</v>
      </c>
      <c r="F145" t="s">
        <v>100</v>
      </c>
      <c r="G145" t="s">
        <v>182</v>
      </c>
      <c r="H145">
        <v>25.855682546962999</v>
      </c>
      <c r="I145">
        <v>18.972500331437491</v>
      </c>
      <c r="J145">
        <v>13.999385531954809</v>
      </c>
      <c r="K145">
        <v>12.823936039064151</v>
      </c>
      <c r="L145">
        <v>7.9893695024346263</v>
      </c>
      <c r="M145">
        <v>14.802891188707861</v>
      </c>
      <c r="N145">
        <v>12.92355674609135</v>
      </c>
      <c r="O145">
        <v>12.64219551195894</v>
      </c>
      <c r="P145">
        <v>12.49934074564575</v>
      </c>
      <c r="Q145">
        <v>8.1151988027514097</v>
      </c>
      <c r="R145">
        <v>27.263577068872731</v>
      </c>
      <c r="S145">
        <v>28.874281170408501</v>
      </c>
      <c r="T145">
        <v>20.82107414295945</v>
      </c>
      <c r="U145">
        <v>24.081264477504199</v>
      </c>
      <c r="V145">
        <v>17.670543227612541</v>
      </c>
      <c r="W145" t="s">
        <v>351</v>
      </c>
      <c r="X145" t="s">
        <v>352</v>
      </c>
      <c r="Y145" t="s">
        <v>353</v>
      </c>
      <c r="Z145" t="s">
        <v>354</v>
      </c>
      <c r="AA145" t="s">
        <v>355</v>
      </c>
      <c r="AB145" t="s">
        <v>356</v>
      </c>
      <c r="AC145" t="s">
        <v>357</v>
      </c>
      <c r="AD145" t="s">
        <v>182</v>
      </c>
      <c r="AE145" t="s">
        <v>182</v>
      </c>
      <c r="AF145">
        <v>17.838742036227199</v>
      </c>
      <c r="AG145">
        <v>17.7527509935416</v>
      </c>
      <c r="AH145">
        <v>13.26916851844374</v>
      </c>
      <c r="AI145">
        <v>9.939235688077952</v>
      </c>
      <c r="AJ145">
        <v>16.606440224345409</v>
      </c>
      <c r="AK145">
        <v>22.582463480156761</v>
      </c>
      <c r="AL145">
        <v>16.093746558997239</v>
      </c>
      <c r="AM145"/>
      <c r="AN145"/>
      <c r="AO145">
        <v>509.30114144450698</v>
      </c>
      <c r="AP145">
        <v>383.85576264429142</v>
      </c>
      <c r="AQ145">
        <v>303.60407957160089</v>
      </c>
      <c r="AR145">
        <v>271.92576533063988</v>
      </c>
      <c r="AS145">
        <v>163.3005894618444</v>
      </c>
      <c r="AT145">
        <v>203.6167381430935</v>
      </c>
      <c r="AU145">
        <v>190.86237772666061</v>
      </c>
      <c r="AV145">
        <v>182.06666253639119</v>
      </c>
      <c r="AW145">
        <v>180.68143080852579</v>
      </c>
      <c r="AX145">
        <v>110.6350898197412</v>
      </c>
      <c r="AY145">
        <v>168.7257601928398</v>
      </c>
      <c r="AZ145">
        <v>194.77312976467979</v>
      </c>
      <c r="BA145">
        <v>122.1633982889134</v>
      </c>
      <c r="BB145">
        <v>153.49492126789039</v>
      </c>
      <c r="BC145">
        <v>124.96782990414771</v>
      </c>
      <c r="BD145">
        <v>430.16023184757159</v>
      </c>
      <c r="BE145">
        <v>221.3738579345121</v>
      </c>
      <c r="BF145">
        <v>331.82388676140567</v>
      </c>
      <c r="BG145">
        <v>147.8884540082455</v>
      </c>
      <c r="BH145">
        <v>190.86633545947299</v>
      </c>
      <c r="BI145">
        <v>221.61170022200261</v>
      </c>
      <c r="BJ145">
        <v>88.262872219673056</v>
      </c>
      <c r="BK145"/>
      <c r="BL145"/>
    </row>
    <row r="146">
      <c r="A146" t="s">
        <v>502</v>
      </c>
      <c r="B146">
        <v>2018</v>
      </c>
      <c r="C146" t="s">
        <v>507</v>
      </c>
      <c r="D146">
        <v>49</v>
      </c>
      <c r="E146" t="s">
        <v>102</v>
      </c>
      <c r="F146" t="s">
        <v>68</v>
      </c>
      <c r="G146" t="s">
        <v>182</v>
      </c>
      <c r="H146">
        <v>7.9661206271160454</v>
      </c>
      <c r="I146">
        <v>6.7317485706203994</v>
      </c>
      <c r="J146">
        <v>4.0329578113538993</v>
      </c>
      <c r="K146">
        <v>2.9921188594869692</v>
      </c>
      <c r="L146">
        <v>1.7405085688802</v>
      </c>
      <c r="M146">
        <v>5.9398337167874873</v>
      </c>
      <c r="N146">
        <v>4.2466230329380128</v>
      </c>
      <c r="O146">
        <v>5.1709287057119804</v>
      </c>
      <c r="P146">
        <v>1.8350343684884991</v>
      </c>
      <c r="Q146">
        <v>1.3580974269925079</v>
      </c>
      <c r="R146">
        <v>8.064372163601325</v>
      </c>
      <c r="S146">
        <v>8.0093629084124931</v>
      </c>
      <c r="T146">
        <v>7.1507506524539268</v>
      </c>
      <c r="U146">
        <v>9.3181330501943105</v>
      </c>
      <c r="V146">
        <v>1.4681294943923859</v>
      </c>
      <c r="W146" t="s">
        <v>351</v>
      </c>
      <c r="X146" t="s">
        <v>352</v>
      </c>
      <c r="Y146" t="s">
        <v>353</v>
      </c>
      <c r="Z146" t="s">
        <v>354</v>
      </c>
      <c r="AA146" t="s">
        <v>355</v>
      </c>
      <c r="AB146" t="s">
        <v>356</v>
      </c>
      <c r="AC146" t="s">
        <v>357</v>
      </c>
      <c r="AD146" t="s">
        <v>182</v>
      </c>
      <c r="AE146" t="s">
        <v>182</v>
      </c>
      <c r="AF146">
        <v>7.3881176251871956</v>
      </c>
      <c r="AG146">
        <v>3.8881961938014138</v>
      </c>
      <c r="AH146">
        <v>5.6790723948332804</v>
      </c>
      <c r="AI146">
        <v>0.86078475778463781</v>
      </c>
      <c r="AJ146">
        <v>5.1718334171634019</v>
      </c>
      <c r="AK146">
        <v>3.3634834499514019</v>
      </c>
      <c r="AL146">
        <v>1.036098852587495</v>
      </c>
      <c r="AM146"/>
      <c r="AN146"/>
      <c r="AO146">
        <v>156.91538294940071</v>
      </c>
      <c r="AP146">
        <v>136.19820457841189</v>
      </c>
      <c r="AQ146">
        <v>87.462584802193533</v>
      </c>
      <c r="AR146">
        <v>63.446527520704329</v>
      </c>
      <c r="AS146">
        <v>35.575532609289723</v>
      </c>
      <c r="AT146">
        <v>81.703604458515784</v>
      </c>
      <c r="AU146">
        <v>62.716524970611452</v>
      </c>
      <c r="AV146">
        <v>74.469164060311272</v>
      </c>
      <c r="AW146">
        <v>26.52592980928392</v>
      </c>
      <c r="AX146">
        <v>18.515040046626218</v>
      </c>
      <c r="AY146">
        <v>49.907879672000433</v>
      </c>
      <c r="AZ146">
        <v>54.027619662144097</v>
      </c>
      <c r="BA146">
        <v>41.955568383383657</v>
      </c>
      <c r="BB146">
        <v>59.394144366439818</v>
      </c>
      <c r="BC146">
        <v>10.382757030683459</v>
      </c>
      <c r="BD146">
        <v>178.15574574224851</v>
      </c>
      <c r="BE146">
        <v>48.485161096510687</v>
      </c>
      <c r="BF146">
        <v>142.01732931748151</v>
      </c>
      <c r="BG146">
        <v>12.80783865658079</v>
      </c>
      <c r="BH146">
        <v>59.442534258104857</v>
      </c>
      <c r="BI146">
        <v>33.007350445502553</v>
      </c>
      <c r="BJ146">
        <v>5.6822729435710642</v>
      </c>
      <c r="BK146"/>
      <c r="BL146"/>
    </row>
    <row r="147">
      <c r="A147" t="s">
        <v>502</v>
      </c>
      <c r="B147">
        <v>2018</v>
      </c>
      <c r="C147" t="s">
        <v>507</v>
      </c>
      <c r="D147">
        <v>50</v>
      </c>
      <c r="E147" t="s">
        <v>103</v>
      </c>
      <c r="F147" t="s">
        <v>101</v>
      </c>
      <c r="G147" t="s">
        <v>182</v>
      </c>
      <c r="H147">
        <v>67.254744009043065</v>
      </c>
      <c r="I147">
        <v>74.903501514624097</v>
      </c>
      <c r="J147">
        <v>81.795767796885926</v>
      </c>
      <c r="K147">
        <v>84.621987553176041</v>
      </c>
      <c r="L147">
        <v>90.207181626473087</v>
      </c>
      <c r="M147">
        <v>79.174871942144961</v>
      </c>
      <c r="N147">
        <v>82.634454459622901</v>
      </c>
      <c r="O147">
        <v>82.551337911101825</v>
      </c>
      <c r="P147">
        <v>85.847353461002427</v>
      </c>
      <c r="Q147">
        <v>90.496927415003668</v>
      </c>
      <c r="R147">
        <v>64.888725232443832</v>
      </c>
      <c r="S147">
        <v>64.631009049016384</v>
      </c>
      <c r="T147">
        <v>74.22670914171124</v>
      </c>
      <c r="U147">
        <v>67.929427993651899</v>
      </c>
      <c r="V147">
        <v>80.845753100030478</v>
      </c>
      <c r="W147" t="s">
        <v>351</v>
      </c>
      <c r="X147" t="s">
        <v>352</v>
      </c>
      <c r="Y147" t="s">
        <v>353</v>
      </c>
      <c r="Z147" t="s">
        <v>354</v>
      </c>
      <c r="AA147" t="s">
        <v>355</v>
      </c>
      <c r="AB147" t="s">
        <v>356</v>
      </c>
      <c r="AC147" t="s">
        <v>357</v>
      </c>
      <c r="AD147" t="s">
        <v>182</v>
      </c>
      <c r="AE147" t="s">
        <v>182</v>
      </c>
      <c r="AF147">
        <v>74.49395738768915</v>
      </c>
      <c r="AG147">
        <v>79.248591013193987</v>
      </c>
      <c r="AH147">
        <v>81.538632200600844</v>
      </c>
      <c r="AI147">
        <v>89.199979554137457</v>
      </c>
      <c r="AJ147">
        <v>80.539778011600774</v>
      </c>
      <c r="AK147">
        <v>74.054053069891879</v>
      </c>
      <c r="AL147">
        <v>83.743747138761819</v>
      </c>
      <c r="AM147"/>
      <c r="AN147"/>
      <c r="AO147">
        <v>1269.1533452879271</v>
      </c>
      <c r="AP147">
        <v>1477.122807421993</v>
      </c>
      <c r="AQ147">
        <v>1757.151727978382</v>
      </c>
      <c r="AR147">
        <v>1773.1475664133829</v>
      </c>
      <c r="AS147">
        <v>1831.960297899233</v>
      </c>
      <c r="AT147">
        <v>1084.7569112282399</v>
      </c>
      <c r="AU147">
        <v>1206.662597390763</v>
      </c>
      <c r="AV147">
        <v>1177.207279810023</v>
      </c>
      <c r="AW147">
        <v>1223.927654593942</v>
      </c>
      <c r="AX147">
        <v>1229.885368507842</v>
      </c>
      <c r="AY147">
        <v>379.37432662287881</v>
      </c>
      <c r="AZ147">
        <v>416.58109228130098</v>
      </c>
      <c r="BA147">
        <v>416.12520437721031</v>
      </c>
      <c r="BB147">
        <v>416.07436976479619</v>
      </c>
      <c r="BC147">
        <v>557.94094042392271</v>
      </c>
      <c r="BD147">
        <v>1776.6717166446749</v>
      </c>
      <c r="BE147">
        <v>971.99080196391719</v>
      </c>
      <c r="BF147">
        <v>2009.688104855393</v>
      </c>
      <c r="BG147">
        <v>1327.229526275526</v>
      </c>
      <c r="BH147">
        <v>846.69699713862531</v>
      </c>
      <c r="BI147">
        <v>726.72516988988957</v>
      </c>
      <c r="BJ147">
        <v>449.53342823289449</v>
      </c>
      <c r="BK147"/>
      <c r="BL147"/>
    </row>
    <row r="148">
      <c r="A148" t="s">
        <v>502</v>
      </c>
      <c r="B148">
        <v>2018</v>
      </c>
      <c r="C148" t="s">
        <v>507</v>
      </c>
      <c r="D148">
        <v>51</v>
      </c>
      <c r="E148" t="s">
        <v>103</v>
      </c>
      <c r="F148" t="s">
        <v>100</v>
      </c>
      <c r="G148" t="s">
        <v>182</v>
      </c>
      <c r="H148">
        <v>25.732893692502081</v>
      </c>
      <c r="I148">
        <v>18.190016254062311</v>
      </c>
      <c r="J148">
        <v>14.13283121736854</v>
      </c>
      <c r="K148">
        <v>12.35007987998789</v>
      </c>
      <c r="L148">
        <v>8.0410508623942825</v>
      </c>
      <c r="M148">
        <v>14.861697584856101</v>
      </c>
      <c r="N148">
        <v>13.070603575857399</v>
      </c>
      <c r="O148">
        <v>12.22653236566703</v>
      </c>
      <c r="P148">
        <v>12.29209468066508</v>
      </c>
      <c r="Q148">
        <v>8.1407064018630884</v>
      </c>
      <c r="R148">
        <v>27.877686734680349</v>
      </c>
      <c r="S148">
        <v>28.576631301109749</v>
      </c>
      <c r="T148">
        <v>19.48856578668196</v>
      </c>
      <c r="U148">
        <v>22.37372320678038</v>
      </c>
      <c r="V148">
        <v>17.649783343732821</v>
      </c>
      <c r="W148" t="s">
        <v>351</v>
      </c>
      <c r="X148" t="s">
        <v>352</v>
      </c>
      <c r="Y148" t="s">
        <v>353</v>
      </c>
      <c r="Z148" t="s">
        <v>354</v>
      </c>
      <c r="AA148" t="s">
        <v>355</v>
      </c>
      <c r="AB148" t="s">
        <v>356</v>
      </c>
      <c r="AC148" t="s">
        <v>357</v>
      </c>
      <c r="AD148" t="s">
        <v>182</v>
      </c>
      <c r="AE148" t="s">
        <v>182</v>
      </c>
      <c r="AF148">
        <v>18.036161481564349</v>
      </c>
      <c r="AG148">
        <v>16.798305012794561</v>
      </c>
      <c r="AH148">
        <v>12.6993300218192</v>
      </c>
      <c r="AI148">
        <v>9.939235688077952</v>
      </c>
      <c r="AJ148">
        <v>15.869726746537721</v>
      </c>
      <c r="AK148">
        <v>22.582463480156761</v>
      </c>
      <c r="AL148">
        <v>15.73603966053042</v>
      </c>
      <c r="AM148"/>
      <c r="AN148"/>
      <c r="AO148">
        <v>485.60125527184039</v>
      </c>
      <c r="AP148">
        <v>358.71337564915228</v>
      </c>
      <c r="AQ148">
        <v>303.60407957160089</v>
      </c>
      <c r="AR148">
        <v>258.7804271372201</v>
      </c>
      <c r="AS148">
        <v>163.3005894618444</v>
      </c>
      <c r="AT148">
        <v>203.6167381430935</v>
      </c>
      <c r="AU148">
        <v>190.86237772666061</v>
      </c>
      <c r="AV148">
        <v>174.35408403914491</v>
      </c>
      <c r="AW148">
        <v>175.24867111235241</v>
      </c>
      <c r="AX148">
        <v>110.6350898197412</v>
      </c>
      <c r="AY148">
        <v>162.98792424858681</v>
      </c>
      <c r="AZ148">
        <v>184.19152750822619</v>
      </c>
      <c r="BA148">
        <v>109.2555970051022</v>
      </c>
      <c r="BB148">
        <v>137.0412361402939</v>
      </c>
      <c r="BC148">
        <v>121.8064813484565</v>
      </c>
      <c r="BD148">
        <v>430.16023184757159</v>
      </c>
      <c r="BE148">
        <v>206.03265941097021</v>
      </c>
      <c r="BF148">
        <v>313.0012338408464</v>
      </c>
      <c r="BG148">
        <v>147.8884540082455</v>
      </c>
      <c r="BH148">
        <v>166.83495178951949</v>
      </c>
      <c r="BI148">
        <v>221.61170022200261</v>
      </c>
      <c r="BJ148">
        <v>84.47049597250232</v>
      </c>
      <c r="BK148"/>
      <c r="BL148"/>
    </row>
    <row r="149">
      <c r="A149" t="s">
        <v>502</v>
      </c>
      <c r="B149">
        <v>2018</v>
      </c>
      <c r="C149" t="s">
        <v>507</v>
      </c>
      <c r="D149">
        <v>52</v>
      </c>
      <c r="E149" t="s">
        <v>103</v>
      </c>
      <c r="F149" t="s">
        <v>68</v>
      </c>
      <c r="G149" t="s">
        <v>182</v>
      </c>
      <c r="H149">
        <v>7.0123622984548621</v>
      </c>
      <c r="I149">
        <v>6.9064822313136727</v>
      </c>
      <c r="J149">
        <v>4.0714009857455418</v>
      </c>
      <c r="K149">
        <v>3.027932566836113</v>
      </c>
      <c r="L149">
        <v>1.751767511132621</v>
      </c>
      <c r="M149">
        <v>5.9634304729989021</v>
      </c>
      <c r="N149">
        <v>4.294941964519591</v>
      </c>
      <c r="O149">
        <v>5.2221297232311699</v>
      </c>
      <c r="P149">
        <v>1.8605518583325329</v>
      </c>
      <c r="Q149">
        <v>1.3623661831332179</v>
      </c>
      <c r="R149">
        <v>7.2335880328758178</v>
      </c>
      <c r="S149">
        <v>6.7923596498738164</v>
      </c>
      <c r="T149">
        <v>6.2847250716067391</v>
      </c>
      <c r="U149">
        <v>9.6968487995676735</v>
      </c>
      <c r="V149">
        <v>1.504463556236731</v>
      </c>
      <c r="W149" t="s">
        <v>351</v>
      </c>
      <c r="X149" t="s">
        <v>352</v>
      </c>
      <c r="Y149" t="s">
        <v>353</v>
      </c>
      <c r="Z149" t="s">
        <v>354</v>
      </c>
      <c r="AA149" t="s">
        <v>355</v>
      </c>
      <c r="AB149" t="s">
        <v>356</v>
      </c>
      <c r="AC149" t="s">
        <v>357</v>
      </c>
      <c r="AD149" t="s">
        <v>182</v>
      </c>
      <c r="AE149" t="s">
        <v>182</v>
      </c>
      <c r="AF149">
        <v>7.4698811307464972</v>
      </c>
      <c r="AG149">
        <v>3.9531039740115128</v>
      </c>
      <c r="AH149">
        <v>5.7620377775799021</v>
      </c>
      <c r="AI149">
        <v>0.86078475778463781</v>
      </c>
      <c r="AJ149">
        <v>3.5904952418614782</v>
      </c>
      <c r="AK149">
        <v>3.3634834499514019</v>
      </c>
      <c r="AL149">
        <v>0.52021320070775412</v>
      </c>
      <c r="AM149"/>
      <c r="AN149"/>
      <c r="AO149">
        <v>132.3291494241397</v>
      </c>
      <c r="AP149">
        <v>136.19820457841189</v>
      </c>
      <c r="AQ149">
        <v>87.462584802193533</v>
      </c>
      <c r="AR149">
        <v>63.446527520704329</v>
      </c>
      <c r="AS149">
        <v>35.575532609289723</v>
      </c>
      <c r="AT149">
        <v>81.703604458515784</v>
      </c>
      <c r="AU149">
        <v>62.716524970611452</v>
      </c>
      <c r="AV149">
        <v>74.469164060311272</v>
      </c>
      <c r="AW149">
        <v>26.52592980928392</v>
      </c>
      <c r="AX149">
        <v>18.515040046626218</v>
      </c>
      <c r="AY149">
        <v>42.291439371157217</v>
      </c>
      <c r="AZ149">
        <v>43.780356267777208</v>
      </c>
      <c r="BA149">
        <v>35.233038553332797</v>
      </c>
      <c r="BB149">
        <v>59.394144366439818</v>
      </c>
      <c r="BC149">
        <v>10.382757030683459</v>
      </c>
      <c r="BD149">
        <v>178.15574574224851</v>
      </c>
      <c r="BE149">
        <v>48.485161096510687</v>
      </c>
      <c r="BF149">
        <v>142.01732931748151</v>
      </c>
      <c r="BG149">
        <v>12.80783865658079</v>
      </c>
      <c r="BH149">
        <v>37.746087890715962</v>
      </c>
      <c r="BI149">
        <v>33.007350445502553</v>
      </c>
      <c r="BJ149">
        <v>2.792485785698998</v>
      </c>
      <c r="BK149"/>
      <c r="BL149"/>
    </row>
    <row r="150">
      <c r="A150" t="s">
        <v>502</v>
      </c>
      <c r="B150">
        <v>2018</v>
      </c>
      <c r="C150" t="s">
        <v>507</v>
      </c>
      <c r="D150">
        <v>53</v>
      </c>
      <c r="E150" t="s">
        <v>106</v>
      </c>
      <c r="F150" t="s">
        <v>101</v>
      </c>
      <c r="G150" t="s">
        <v>182</v>
      </c>
      <c r="H150">
        <v>85.015889426779538</v>
      </c>
      <c r="I150">
        <v>90.905901425818087</v>
      </c>
      <c r="J150">
        <v>89.974644418273613</v>
      </c>
      <c r="K150">
        <v>95.310557990636752</v>
      </c>
      <c r="L150">
        <v>94.66761055671023</v>
      </c>
      <c r="M150">
        <v>92.26229547220116</v>
      </c>
      <c r="N150">
        <v>89.876614790039909</v>
      </c>
      <c r="O150">
        <v>93.404170319258668</v>
      </c>
      <c r="P150">
        <v>94.562907328147546</v>
      </c>
      <c r="Q150">
        <v>94.278936166081778</v>
      </c>
      <c r="R150">
        <v>79.200954644849361</v>
      </c>
      <c r="S150">
        <v>85.84541629597588</v>
      </c>
      <c r="T150">
        <v>93.710562828187179</v>
      </c>
      <c r="U150">
        <v>88.18761042036995</v>
      </c>
      <c r="V150">
        <v>93.658098186024233</v>
      </c>
      <c r="W150" t="s">
        <v>351</v>
      </c>
      <c r="X150" t="s">
        <v>352</v>
      </c>
      <c r="Y150" t="s">
        <v>353</v>
      </c>
      <c r="Z150" t="s">
        <v>354</v>
      </c>
      <c r="AA150" t="s">
        <v>355</v>
      </c>
      <c r="AB150" t="s">
        <v>356</v>
      </c>
      <c r="AC150" t="s">
        <v>357</v>
      </c>
      <c r="AD150" t="s">
        <v>182</v>
      </c>
      <c r="AE150" t="s">
        <v>182</v>
      </c>
      <c r="AF150">
        <v>91.617311672743824</v>
      </c>
      <c r="AG150">
        <v>94.051443411456745</v>
      </c>
      <c r="AH150">
        <v>90.042884525594914</v>
      </c>
      <c r="AI150">
        <v>96.527669471460001</v>
      </c>
      <c r="AJ150">
        <v>88.178630207138667</v>
      </c>
      <c r="AK150">
        <v>95.559766591686</v>
      </c>
      <c r="AL150">
        <v>87.038714837736038</v>
      </c>
      <c r="AM150"/>
      <c r="AN150"/>
      <c r="AO150">
        <v>774.87391502941989</v>
      </c>
      <c r="AP150">
        <v>1072.4727046773471</v>
      </c>
      <c r="AQ150">
        <v>1376.8882989594499</v>
      </c>
      <c r="AR150">
        <v>1444.5355921477669</v>
      </c>
      <c r="AS150">
        <v>1543.3173906757461</v>
      </c>
      <c r="AT150">
        <v>752.57268537236621</v>
      </c>
      <c r="AU150">
        <v>945.93886603658405</v>
      </c>
      <c r="AV150">
        <v>954.29959855969446</v>
      </c>
      <c r="AW150">
        <v>986.10973035411291</v>
      </c>
      <c r="AX150">
        <v>1068.9201736708319</v>
      </c>
      <c r="AY150">
        <v>245.927552181181</v>
      </c>
      <c r="AZ150">
        <v>276.3911972178372</v>
      </c>
      <c r="BA150">
        <v>255.86355374229021</v>
      </c>
      <c r="BB150">
        <v>304.6387545143445</v>
      </c>
      <c r="BC150">
        <v>421.42578984048902</v>
      </c>
      <c r="BD150">
        <v>1376.517120958976</v>
      </c>
      <c r="BE150">
        <v>748.74100098107726</v>
      </c>
      <c r="BF150">
        <v>1733.0108045522161</v>
      </c>
      <c r="BG150">
        <v>996.04494278389575</v>
      </c>
      <c r="BH150">
        <v>735.81595047444864</v>
      </c>
      <c r="BI150">
        <v>358.73274740070661</v>
      </c>
      <c r="BJ150">
        <v>263.22533433841409</v>
      </c>
      <c r="BK150"/>
      <c r="BL150"/>
    </row>
    <row r="151">
      <c r="A151" t="s">
        <v>502</v>
      </c>
      <c r="B151">
        <v>2018</v>
      </c>
      <c r="C151" t="s">
        <v>507</v>
      </c>
      <c r="D151">
        <v>54</v>
      </c>
      <c r="E151" t="s">
        <v>106</v>
      </c>
      <c r="F151" t="s">
        <v>100</v>
      </c>
      <c r="G151" t="s">
        <v>182</v>
      </c>
      <c r="H151">
        <v>13.76382550914048</v>
      </c>
      <c r="I151">
        <v>7.0163144740793841</v>
      </c>
      <c r="J151">
        <v>8.4736325982836274</v>
      </c>
      <c r="K151">
        <v>3.712746750403201</v>
      </c>
      <c r="L151">
        <v>5.065974656449356</v>
      </c>
      <c r="M151">
        <v>6.6113880358617161</v>
      </c>
      <c r="N151">
        <v>8.2717560121767519</v>
      </c>
      <c r="O151">
        <v>5.1469649508688207</v>
      </c>
      <c r="P151">
        <v>5.4370926718524304</v>
      </c>
      <c r="Q151">
        <v>5.3379908186703684</v>
      </c>
      <c r="R151">
        <v>19.4677510696464</v>
      </c>
      <c r="S151">
        <v>13.397627758213799</v>
      </c>
      <c r="T151">
        <v>5.7767792233203057</v>
      </c>
      <c r="U151">
        <v>7.2112256148668248</v>
      </c>
      <c r="V151">
        <v>4.8216025071759727</v>
      </c>
      <c r="W151" t="s">
        <v>351</v>
      </c>
      <c r="X151" t="s">
        <v>352</v>
      </c>
      <c r="Y151" t="s">
        <v>353</v>
      </c>
      <c r="Z151" t="s">
        <v>354</v>
      </c>
      <c r="AA151" t="s">
        <v>355</v>
      </c>
      <c r="AB151" t="s">
        <v>356</v>
      </c>
      <c r="AC151" t="s">
        <v>357</v>
      </c>
      <c r="AD151" t="s">
        <v>182</v>
      </c>
      <c r="AE151" t="s">
        <v>182</v>
      </c>
      <c r="AF151">
        <v>7.2842093540610398</v>
      </c>
      <c r="AG151">
        <v>5.9485565885432958</v>
      </c>
      <c r="AH151">
        <v>8.2821884315894003</v>
      </c>
      <c r="AI151">
        <v>3.0514245965805098</v>
      </c>
      <c r="AJ151">
        <v>9.7903326138449227</v>
      </c>
      <c r="AK151">
        <v>2.9211373326910288</v>
      </c>
      <c r="AL151">
        <v>12.03791517357816</v>
      </c>
      <c r="AM151"/>
      <c r="AN151"/>
      <c r="AO151">
        <v>125.4498356714244</v>
      </c>
      <c r="AP151">
        <v>82.775767500894304</v>
      </c>
      <c r="AQ151">
        <v>129.67259442581911</v>
      </c>
      <c r="AR151">
        <v>56.270731581649763</v>
      </c>
      <c r="AS151">
        <v>82.587980641354577</v>
      </c>
      <c r="AT151">
        <v>53.928314082390578</v>
      </c>
      <c r="AU151">
        <v>87.05908116998738</v>
      </c>
      <c r="AV151">
        <v>52.58594524876581</v>
      </c>
      <c r="AW151">
        <v>56.698446991961298</v>
      </c>
      <c r="AX151">
        <v>60.521324327365647</v>
      </c>
      <c r="AY151">
        <v>60.44947802080641</v>
      </c>
      <c r="AZ151">
        <v>43.135516556930263</v>
      </c>
      <c r="BA151">
        <v>15.772685774743559</v>
      </c>
      <c r="BB151">
        <v>24.91074176251335</v>
      </c>
      <c r="BC151">
        <v>21.69537588567783</v>
      </c>
      <c r="BD151">
        <v>109.4426228563693</v>
      </c>
      <c r="BE151">
        <v>47.356298350610331</v>
      </c>
      <c r="BF151">
        <v>159.40317897303581</v>
      </c>
      <c r="BG151">
        <v>31.486889244840231</v>
      </c>
      <c r="BH151">
        <v>81.696470911317135</v>
      </c>
      <c r="BI151">
        <v>10.965991842242479</v>
      </c>
      <c r="BJ151">
        <v>36.405457642726837</v>
      </c>
      <c r="BK151"/>
      <c r="BL151"/>
    </row>
    <row r="152">
      <c r="A152" t="s">
        <v>502</v>
      </c>
      <c r="B152">
        <v>2018</v>
      </c>
      <c r="C152" t="s">
        <v>507</v>
      </c>
      <c r="D152">
        <v>55</v>
      </c>
      <c r="E152" t="s">
        <v>106</v>
      </c>
      <c r="F152" t="s">
        <v>68</v>
      </c>
      <c r="G152" t="s">
        <v>182</v>
      </c>
      <c r="H152">
        <v>1.2202850640799701</v>
      </c>
      <c r="I152">
        <v>2.0777841001026429</v>
      </c>
      <c r="J152">
        <v>1.5517229834426871</v>
      </c>
      <c r="K152">
        <v>0.97669525896001397</v>
      </c>
      <c r="L152">
        <v>0.26641478684038822</v>
      </c>
      <c r="M152">
        <v>1.126316491937122</v>
      </c>
      <c r="N152">
        <v>1.8516291977833239</v>
      </c>
      <c r="O152">
        <v>1.448864729872501</v>
      </c>
      <c r="P152">
        <v>0</v>
      </c>
      <c r="Q152">
        <v>0.38307301524782422</v>
      </c>
      <c r="R152">
        <v>1.3312942855042811</v>
      </c>
      <c r="S152">
        <v>0.75695594581037751</v>
      </c>
      <c r="T152">
        <v>0.51265794849250923</v>
      </c>
      <c r="U152">
        <v>4.6011639647632299</v>
      </c>
      <c r="V152">
        <v>1.5202993067997661</v>
      </c>
      <c r="W152" t="s">
        <v>351</v>
      </c>
      <c r="X152" t="s">
        <v>352</v>
      </c>
      <c r="Y152" t="s">
        <v>353</v>
      </c>
      <c r="Z152" t="s">
        <v>354</v>
      </c>
      <c r="AA152" t="s">
        <v>355</v>
      </c>
      <c r="AB152" t="s">
        <v>356</v>
      </c>
      <c r="AC152" t="s">
        <v>357</v>
      </c>
      <c r="AD152" t="s">
        <v>182</v>
      </c>
      <c r="AE152" t="s">
        <v>182</v>
      </c>
      <c r="AF152">
        <v>1.0984789731951621</v>
      </c>
      <c r="AG152">
        <v>0</v>
      </c>
      <c r="AH152">
        <v>1.6749270428156731</v>
      </c>
      <c r="AI152">
        <v>0.4209059319595172</v>
      </c>
      <c r="AJ152">
        <v>2.0310371790164399</v>
      </c>
      <c r="AK152">
        <v>1.5190960756229679</v>
      </c>
      <c r="AL152">
        <v>0.92336998868583431</v>
      </c>
      <c r="AM152"/>
      <c r="AN152"/>
      <c r="AO152">
        <v>11.12223928292779</v>
      </c>
      <c r="AP152">
        <v>24.512894087421621</v>
      </c>
      <c r="AQ152">
        <v>23.746125732893219</v>
      </c>
      <c r="AR152">
        <v>14.80288326911614</v>
      </c>
      <c r="AS152">
        <v>4.3432233183665048</v>
      </c>
      <c r="AT152">
        <v>9.1872310631128506</v>
      </c>
      <c r="AU152">
        <v>19.48813968753851</v>
      </c>
      <c r="AV152">
        <v>14.80288326911614</v>
      </c>
      <c r="AW152">
        <v>0</v>
      </c>
      <c r="AX152">
        <v>4.3432233183665048</v>
      </c>
      <c r="AY152">
        <v>4.1338131129225477</v>
      </c>
      <c r="AZ152">
        <v>2.437124416548468</v>
      </c>
      <c r="BA152">
        <v>1.399740654594283</v>
      </c>
      <c r="BB152">
        <v>15.894442006764979</v>
      </c>
      <c r="BC152">
        <v>6.8407681617609901</v>
      </c>
      <c r="BD152">
        <v>16.504251063572941</v>
      </c>
      <c r="BE152">
        <v>0</v>
      </c>
      <c r="BF152">
        <v>32.236491282230773</v>
      </c>
      <c r="BG152">
        <v>4.3432233183665048</v>
      </c>
      <c r="BH152">
        <v>16.948205577885439</v>
      </c>
      <c r="BI152">
        <v>5.7027086629706272</v>
      </c>
      <c r="BJ152">
        <v>2.792485785698998</v>
      </c>
      <c r="BK152"/>
      <c r="BL152"/>
    </row>
    <row r="153">
      <c r="A153" t="s">
        <v>502</v>
      </c>
      <c r="B153">
        <v>2018</v>
      </c>
      <c r="C153" t="s">
        <v>507</v>
      </c>
      <c r="D153">
        <v>58</v>
      </c>
      <c r="E153" t="s">
        <v>358</v>
      </c>
      <c r="F153" t="s">
        <v>359</v>
      </c>
      <c r="G153" t="s">
        <v>182</v>
      </c>
      <c r="H153">
        <v>35.720175291435389</v>
      </c>
      <c r="I153">
        <v>48.121568188335416</v>
      </c>
      <c r="J153">
        <v>51.516321798560803</v>
      </c>
      <c r="K153">
        <v>38.318911966351642</v>
      </c>
      <c r="L153">
        <v>21.72104337735578</v>
      </c>
      <c r="M153">
        <v>47.65147246408408</v>
      </c>
      <c r="N153">
        <v>52.425394630077903</v>
      </c>
      <c r="O153">
        <v>42.304204077508821</v>
      </c>
      <c r="P153">
        <v>33.201765212598623</v>
      </c>
      <c r="Q153">
        <v>17.584084789423969</v>
      </c>
      <c r="R153">
        <v>31.78966196548377</v>
      </c>
      <c r="S153">
        <v>38.26152548434488</v>
      </c>
      <c r="T153">
        <v>41.551858394263711</v>
      </c>
      <c r="U153">
        <v>45.383368997071408</v>
      </c>
      <c r="V153">
        <v>43.26046185582905</v>
      </c>
      <c r="W153" t="s">
        <v>351</v>
      </c>
      <c r="X153" t="s">
        <v>352</v>
      </c>
      <c r="Y153" t="s">
        <v>353</v>
      </c>
      <c r="Z153" t="s">
        <v>354</v>
      </c>
      <c r="AA153" t="s">
        <v>355</v>
      </c>
      <c r="AB153" t="s">
        <v>356</v>
      </c>
      <c r="AC153" t="s">
        <v>357</v>
      </c>
      <c r="AD153" t="s">
        <v>182</v>
      </c>
      <c r="AE153" t="s">
        <v>182</v>
      </c>
      <c r="AF153">
        <v>34.190497726149339</v>
      </c>
      <c r="AG153">
        <v>49.328972269360037</v>
      </c>
      <c r="AH153">
        <v>32.615297230833349</v>
      </c>
      <c r="AI153">
        <v>44.462437906879671</v>
      </c>
      <c r="AJ153">
        <v>55.805332341438863</v>
      </c>
      <c r="AK153">
        <v>25.632726170052081</v>
      </c>
      <c r="AL153">
        <v>39.31806196838</v>
      </c>
      <c r="AM153"/>
      <c r="AN153"/>
      <c r="AO153">
        <v>3117.2285214190811</v>
      </c>
      <c r="AP153">
        <v>4199.7117840362498</v>
      </c>
      <c r="AQ153">
        <v>4497.4576728936572</v>
      </c>
      <c r="AR153">
        <v>3344.718559520913</v>
      </c>
      <c r="AS153">
        <v>1895.1135166662471</v>
      </c>
      <c r="AT153">
        <v>2844.38265627086</v>
      </c>
      <c r="AU153">
        <v>3131.4952526297529</v>
      </c>
      <c r="AV153">
        <v>2524.5717560487528</v>
      </c>
      <c r="AW153">
        <v>1983.4963167976409</v>
      </c>
      <c r="AX153">
        <v>1049.496705757454</v>
      </c>
      <c r="AY153">
        <v>876.8086728271353</v>
      </c>
      <c r="AZ153">
        <v>1054.2308014659429</v>
      </c>
      <c r="BA153">
        <v>1145.3186429675129</v>
      </c>
      <c r="BB153">
        <v>1250.5368475183541</v>
      </c>
      <c r="BC153">
        <v>1193.8924022527331</v>
      </c>
      <c r="BD153">
        <v>3517.9193308467261</v>
      </c>
      <c r="BE153">
        <v>2754.732115346334</v>
      </c>
      <c r="BF153">
        <v>3391.3511887307068</v>
      </c>
      <c r="BG153">
        <v>2732.5758117049322</v>
      </c>
      <c r="BH153">
        <v>2665.8906374454491</v>
      </c>
      <c r="BI153">
        <v>1014.32584366936</v>
      </c>
      <c r="BJ153">
        <v>977.43512679263517</v>
      </c>
      <c r="BK153"/>
      <c r="BL153"/>
    </row>
    <row r="154">
      <c r="A154" t="s">
        <v>502</v>
      </c>
      <c r="B154">
        <v>2018</v>
      </c>
      <c r="C154" t="s">
        <v>507</v>
      </c>
      <c r="D154">
        <v>59</v>
      </c>
      <c r="E154" t="s">
        <v>358</v>
      </c>
      <c r="F154" t="s">
        <v>360</v>
      </c>
      <c r="G154" t="s">
        <v>182</v>
      </c>
      <c r="H154">
        <v>8.3829860306533028</v>
      </c>
      <c r="I154">
        <v>2.8498403729136381</v>
      </c>
      <c r="J154">
        <v>0.55269434215604318</v>
      </c>
      <c r="K154">
        <v>0.13807548463611841</v>
      </c>
      <c r="L154">
        <v>0.21989613998029781</v>
      </c>
      <c r="M154">
        <v>1.3468130141026</v>
      </c>
      <c r="N154">
        <v>0.6497975364355667</v>
      </c>
      <c r="O154">
        <v>0.20636987296307649</v>
      </c>
      <c r="P154">
        <v>0.12910093065498329</v>
      </c>
      <c r="Q154">
        <v>0.1446644649232886</v>
      </c>
      <c r="R154">
        <v>11.602901322858139</v>
      </c>
      <c r="S154">
        <v>7.6048811387328916</v>
      </c>
      <c r="T154">
        <v>8.3048855036288831</v>
      </c>
      <c r="U154">
        <v>4.3510333460152619</v>
      </c>
      <c r="V154">
        <v>1.21491954180957</v>
      </c>
      <c r="W154" t="s">
        <v>351</v>
      </c>
      <c r="X154" t="s">
        <v>352</v>
      </c>
      <c r="Y154" t="s">
        <v>353</v>
      </c>
      <c r="Z154" t="s">
        <v>354</v>
      </c>
      <c r="AA154" t="s">
        <v>355</v>
      </c>
      <c r="AB154" t="s">
        <v>356</v>
      </c>
      <c r="AC154" t="s">
        <v>357</v>
      </c>
      <c r="AD154" t="s">
        <v>182</v>
      </c>
      <c r="AE154" t="s">
        <v>182</v>
      </c>
      <c r="AF154">
        <v>3.2657843772614732</v>
      </c>
      <c r="AG154">
        <v>5.1765483328065844</v>
      </c>
      <c r="AH154">
        <v>0.72136086484967865</v>
      </c>
      <c r="AI154">
        <v>1.701879575954351</v>
      </c>
      <c r="AJ154">
        <v>3.885028326038571</v>
      </c>
      <c r="AK154">
        <v>1.4633801059945299</v>
      </c>
      <c r="AL154">
        <v>0.4652036732440572</v>
      </c>
      <c r="AM154"/>
      <c r="AN154"/>
      <c r="AO154">
        <v>731.56648690007376</v>
      </c>
      <c r="AP154">
        <v>248.71401010677809</v>
      </c>
      <c r="AQ154">
        <v>48.251104176541823</v>
      </c>
      <c r="AR154">
        <v>12.05210723318041</v>
      </c>
      <c r="AS154">
        <v>19.185457157819371</v>
      </c>
      <c r="AT154">
        <v>80.393141711218078</v>
      </c>
      <c r="AU154">
        <v>38.813973931462662</v>
      </c>
      <c r="AV154">
        <v>12.315455731713939</v>
      </c>
      <c r="AW154">
        <v>7.7125784972462608</v>
      </c>
      <c r="AX154">
        <v>8.6342212970033003</v>
      </c>
      <c r="AY154">
        <v>320.02619344885011</v>
      </c>
      <c r="AZ154">
        <v>209.53947435315871</v>
      </c>
      <c r="BA154">
        <v>228.9125098753685</v>
      </c>
      <c r="BB154">
        <v>119.89254311032479</v>
      </c>
      <c r="BC154">
        <v>33.529073618047228</v>
      </c>
      <c r="BD154">
        <v>336.02219198928532</v>
      </c>
      <c r="BE154">
        <v>289.07968852783529</v>
      </c>
      <c r="BF154">
        <v>75.007381021168186</v>
      </c>
      <c r="BG154">
        <v>104.5942414005133</v>
      </c>
      <c r="BH154">
        <v>185.5926701991136</v>
      </c>
      <c r="BI154">
        <v>57.908169844067842</v>
      </c>
      <c r="BJ154">
        <v>11.564822592410181</v>
      </c>
      <c r="BK154"/>
      <c r="BL154"/>
    </row>
    <row r="155">
      <c r="A155" t="s">
        <v>502</v>
      </c>
      <c r="B155">
        <v>2018</v>
      </c>
      <c r="C155" t="s">
        <v>507</v>
      </c>
      <c r="D155">
        <v>60</v>
      </c>
      <c r="E155" t="s">
        <v>358</v>
      </c>
      <c r="F155" t="s">
        <v>361</v>
      </c>
      <c r="G155" t="s">
        <v>182</v>
      </c>
      <c r="H155">
        <v>1.0507654441388681</v>
      </c>
      <c r="I155">
        <v>1.1536562789157589</v>
      </c>
      <c r="J155">
        <v>0.37926969874684557</v>
      </c>
      <c r="K155">
        <v>0</v>
      </c>
      <c r="L155">
        <v>0</v>
      </c>
      <c r="M155">
        <v>0.67265038532789168</v>
      </c>
      <c r="N155">
        <v>0.55431972735428237</v>
      </c>
      <c r="O155">
        <v>0</v>
      </c>
      <c r="P155">
        <v>0</v>
      </c>
      <c r="Q155">
        <v>0</v>
      </c>
      <c r="R155">
        <v>1.170437307195761</v>
      </c>
      <c r="S155">
        <v>0.64242115952788015</v>
      </c>
      <c r="T155">
        <v>2.227257672653784</v>
      </c>
      <c r="U155">
        <v>1.0212341835383321</v>
      </c>
      <c r="V155">
        <v>0.46073154459568733</v>
      </c>
      <c r="W155" t="s">
        <v>351</v>
      </c>
      <c r="X155" t="s">
        <v>352</v>
      </c>
      <c r="Y155" t="s">
        <v>353</v>
      </c>
      <c r="Z155" t="s">
        <v>354</v>
      </c>
      <c r="AA155" t="s">
        <v>355</v>
      </c>
      <c r="AB155" t="s">
        <v>356</v>
      </c>
      <c r="AC155" t="s">
        <v>357</v>
      </c>
      <c r="AD155" t="s">
        <v>182</v>
      </c>
      <c r="AE155" t="s">
        <v>182</v>
      </c>
      <c r="AF155">
        <v>0.63493880751532406</v>
      </c>
      <c r="AG155">
        <v>0.55240239680602421</v>
      </c>
      <c r="AH155">
        <v>0.2430133727609152</v>
      </c>
      <c r="AI155">
        <v>0.2519445345672584</v>
      </c>
      <c r="AJ155">
        <v>1.5452622816937009</v>
      </c>
      <c r="AK155">
        <v>0.18751650263211539</v>
      </c>
      <c r="AL155">
        <v>0.29451759229004809</v>
      </c>
      <c r="AM155"/>
      <c r="AN155"/>
      <c r="AO155">
        <v>91.698206547620885</v>
      </c>
      <c r="AP155">
        <v>100.68300040280791</v>
      </c>
      <c r="AQ155">
        <v>33.110854136576187</v>
      </c>
      <c r="AR155">
        <v>0</v>
      </c>
      <c r="AS155">
        <v>0</v>
      </c>
      <c r="AT155">
        <v>40.151436898463977</v>
      </c>
      <c r="AU155">
        <v>33.110854136576187</v>
      </c>
      <c r="AV155">
        <v>0</v>
      </c>
      <c r="AW155">
        <v>0</v>
      </c>
      <c r="AX155">
        <v>0</v>
      </c>
      <c r="AY155">
        <v>32.282494323593347</v>
      </c>
      <c r="AZ155">
        <v>17.700814730057381</v>
      </c>
      <c r="BA155">
        <v>61.391230952379523</v>
      </c>
      <c r="BB155">
        <v>28.14006550598782</v>
      </c>
      <c r="BC155">
        <v>12.715164539946761</v>
      </c>
      <c r="BD155">
        <v>65.329949939704804</v>
      </c>
      <c r="BE155">
        <v>30.848415303820111</v>
      </c>
      <c r="BF155">
        <v>25.268624251906921</v>
      </c>
      <c r="BG155">
        <v>15.48402592074742</v>
      </c>
      <c r="BH155">
        <v>73.819115061623734</v>
      </c>
      <c r="BI155">
        <v>7.4203123566494096</v>
      </c>
      <c r="BJ155">
        <v>7.3216182525525912</v>
      </c>
      <c r="BK155"/>
      <c r="BL155"/>
    </row>
    <row r="156">
      <c r="A156" t="s">
        <v>502</v>
      </c>
      <c r="B156">
        <v>2018</v>
      </c>
      <c r="C156" t="s">
        <v>507</v>
      </c>
      <c r="D156">
        <v>61</v>
      </c>
      <c r="E156" t="s">
        <v>358</v>
      </c>
      <c r="F156" t="s">
        <v>362</v>
      </c>
      <c r="G156" t="s">
        <v>182</v>
      </c>
      <c r="H156">
        <v>5.4866023216596931</v>
      </c>
      <c r="I156">
        <v>1.8355721389161579</v>
      </c>
      <c r="J156">
        <v>0.19840981987742071</v>
      </c>
      <c r="K156">
        <v>0.078037512505378395</v>
      </c>
      <c r="L156">
        <v>0.041952072204708903</v>
      </c>
      <c r="M156">
        <v>0.42209581027479631</v>
      </c>
      <c r="N156">
        <v>0.1367282987473929</v>
      </c>
      <c r="O156">
        <v>0.20306854233514579</v>
      </c>
      <c r="P156">
        <v>0</v>
      </c>
      <c r="Q156">
        <v>0</v>
      </c>
      <c r="R156">
        <v>6.2131121037432964</v>
      </c>
      <c r="S156">
        <v>6.275861242862578</v>
      </c>
      <c r="T156">
        <v>6.196080688314975</v>
      </c>
      <c r="U156">
        <v>3.0341299445260721</v>
      </c>
      <c r="V156">
        <v>0.82011691813878751</v>
      </c>
      <c r="W156" t="s">
        <v>351</v>
      </c>
      <c r="X156" t="s">
        <v>352</v>
      </c>
      <c r="Y156" t="s">
        <v>353</v>
      </c>
      <c r="Z156" t="s">
        <v>354</v>
      </c>
      <c r="AA156" t="s">
        <v>355</v>
      </c>
      <c r="AB156" t="s">
        <v>356</v>
      </c>
      <c r="AC156" t="s">
        <v>357</v>
      </c>
      <c r="AD156" t="s">
        <v>182</v>
      </c>
      <c r="AE156" t="s">
        <v>182</v>
      </c>
      <c r="AF156">
        <v>0.23558837825855969</v>
      </c>
      <c r="AG156">
        <v>5.6430709255095852</v>
      </c>
      <c r="AH156">
        <v>0.1030186077699414</v>
      </c>
      <c r="AI156">
        <v>0.5278201656788144</v>
      </c>
      <c r="AJ156">
        <v>5.9506699603405906</v>
      </c>
      <c r="AK156">
        <v>0</v>
      </c>
      <c r="AL156">
        <v>0</v>
      </c>
      <c r="AM156"/>
      <c r="AN156"/>
      <c r="AO156">
        <v>478.80485197009989</v>
      </c>
      <c r="AP156">
        <v>160.19581722865439</v>
      </c>
      <c r="AQ156">
        <v>17.321496093497949</v>
      </c>
      <c r="AR156">
        <v>6.8116108475309538</v>
      </c>
      <c r="AS156">
        <v>3.6602265234728582</v>
      </c>
      <c r="AT156">
        <v>25.19548588839821</v>
      </c>
      <c r="AU156">
        <v>8.1671110241286371</v>
      </c>
      <c r="AV156">
        <v>12.11844349043923</v>
      </c>
      <c r="AW156">
        <v>0</v>
      </c>
      <c r="AX156">
        <v>0</v>
      </c>
      <c r="AY156">
        <v>171.3673641363134</v>
      </c>
      <c r="AZ156">
        <v>172.92060743001889</v>
      </c>
      <c r="BA156">
        <v>170.78626564240031</v>
      </c>
      <c r="BB156">
        <v>83.605324585610177</v>
      </c>
      <c r="BC156">
        <v>22.633400465947481</v>
      </c>
      <c r="BD156">
        <v>24.240094912825899</v>
      </c>
      <c r="BE156">
        <v>315.13222336752511</v>
      </c>
      <c r="BF156">
        <v>10.711914579508701</v>
      </c>
      <c r="BG156">
        <v>32.438810950599041</v>
      </c>
      <c r="BH156">
        <v>284.27095885279749</v>
      </c>
      <c r="BI156">
        <v>0</v>
      </c>
      <c r="BJ156">
        <v>0</v>
      </c>
      <c r="BK156"/>
      <c r="BL156"/>
    </row>
    <row r="157">
      <c r="A157" t="s">
        <v>502</v>
      </c>
      <c r="B157">
        <v>2018</v>
      </c>
      <c r="C157" t="s">
        <v>507</v>
      </c>
      <c r="D157">
        <v>62</v>
      </c>
      <c r="E157" t="s">
        <v>358</v>
      </c>
      <c r="F157" t="s">
        <v>363</v>
      </c>
      <c r="G157" t="s">
        <v>182</v>
      </c>
      <c r="H157">
        <v>3.606919540017584</v>
      </c>
      <c r="I157">
        <v>0.82115330078989368</v>
      </c>
      <c r="J157">
        <v>0.33909657912937002</v>
      </c>
      <c r="K157">
        <v>0.39502244016339788</v>
      </c>
      <c r="L157">
        <v>0.32082100260680663</v>
      </c>
      <c r="M157">
        <v>0.7032854479015529</v>
      </c>
      <c r="N157">
        <v>0.34453131229486511</v>
      </c>
      <c r="O157">
        <v>0.42483023797440878</v>
      </c>
      <c r="P157">
        <v>0.30483369893158002</v>
      </c>
      <c r="Q157">
        <v>0.25135624886901131</v>
      </c>
      <c r="R157">
        <v>4.6582924484910002</v>
      </c>
      <c r="S157">
        <v>3.275110725769578</v>
      </c>
      <c r="T157">
        <v>3.132412618771697</v>
      </c>
      <c r="U157">
        <v>0.90512368513797048</v>
      </c>
      <c r="V157">
        <v>0.99204847958528286</v>
      </c>
      <c r="W157" t="s">
        <v>351</v>
      </c>
      <c r="X157" t="s">
        <v>352</v>
      </c>
      <c r="Y157" t="s">
        <v>353</v>
      </c>
      <c r="Z157" t="s">
        <v>354</v>
      </c>
      <c r="AA157" t="s">
        <v>355</v>
      </c>
      <c r="AB157" t="s">
        <v>356</v>
      </c>
      <c r="AC157" t="s">
        <v>357</v>
      </c>
      <c r="AD157" t="s">
        <v>182</v>
      </c>
      <c r="AE157" t="s">
        <v>182</v>
      </c>
      <c r="AF157">
        <v>0.69852556490722806</v>
      </c>
      <c r="AG157">
        <v>5.2159345805525792</v>
      </c>
      <c r="AH157">
        <v>0.035026326641780098</v>
      </c>
      <c r="AI157">
        <v>1.13478837567374</v>
      </c>
      <c r="AJ157">
        <v>0.37848722469300528</v>
      </c>
      <c r="AK157">
        <v>0.40099719372393772</v>
      </c>
      <c r="AL157">
        <v>0.32274436668298301</v>
      </c>
      <c r="AM157"/>
      <c r="AN157"/>
      <c r="AO157">
        <v>314.76868108490152</v>
      </c>
      <c r="AP157">
        <v>71.664480682146916</v>
      </c>
      <c r="AQ157">
        <v>29.603676241108928</v>
      </c>
      <c r="AR157">
        <v>34.480073134695317</v>
      </c>
      <c r="AS157">
        <v>27.990930633857541</v>
      </c>
      <c r="AT157">
        <v>41.98008638508734</v>
      </c>
      <c r="AU157">
        <v>20.579686170157601</v>
      </c>
      <c r="AV157">
        <v>25.352431118680919</v>
      </c>
      <c r="AW157">
        <v>18.21097508505833</v>
      </c>
      <c r="AX157">
        <v>15.00206341806544</v>
      </c>
      <c r="AY157">
        <v>128.48300255085471</v>
      </c>
      <c r="AZ157">
        <v>90.240066531860791</v>
      </c>
      <c r="BA157">
        <v>86.34055631651816</v>
      </c>
      <c r="BB157">
        <v>24.940645545721249</v>
      </c>
      <c r="BC157">
        <v>27.37832865470563</v>
      </c>
      <c r="BD157">
        <v>71.872501171527219</v>
      </c>
      <c r="BE157">
        <v>291.27917812953268</v>
      </c>
      <c r="BF157">
        <v>3.6420509570329558</v>
      </c>
      <c r="BG157">
        <v>69.741908288168602</v>
      </c>
      <c r="BH157">
        <v>18.080808882712201</v>
      </c>
      <c r="BI157">
        <v>15.86806702239477</v>
      </c>
      <c r="BJ157">
        <v>8.0233273253419206</v>
      </c>
      <c r="BK157"/>
      <c r="BL157"/>
    </row>
    <row r="158">
      <c r="A158" t="s">
        <v>502</v>
      </c>
      <c r="B158">
        <v>2018</v>
      </c>
      <c r="C158" t="s">
        <v>507</v>
      </c>
      <c r="D158">
        <v>63</v>
      </c>
      <c r="E158" t="s">
        <v>358</v>
      </c>
      <c r="F158" t="s">
        <v>364</v>
      </c>
      <c r="G158" t="s">
        <v>182</v>
      </c>
      <c r="H158">
        <v>6.0472674680645069</v>
      </c>
      <c r="I158">
        <v>3.2611580329320922</v>
      </c>
      <c r="J158">
        <v>1.175872374290645</v>
      </c>
      <c r="K158">
        <v>0.37672759391566363</v>
      </c>
      <c r="L158">
        <v>0.25871921260515929</v>
      </c>
      <c r="M158">
        <v>2.5046632300711451</v>
      </c>
      <c r="N158">
        <v>0.57518925100118279</v>
      </c>
      <c r="O158">
        <v>0.63735095493828486</v>
      </c>
      <c r="P158">
        <v>0.34134859369862852</v>
      </c>
      <c r="Q158">
        <v>0.067755667550940202</v>
      </c>
      <c r="R158">
        <v>6.0807541689646838</v>
      </c>
      <c r="S158">
        <v>5.9495113246337734</v>
      </c>
      <c r="T158">
        <v>5.8908662003277499</v>
      </c>
      <c r="U158">
        <v>4.9026916930872897</v>
      </c>
      <c r="V158">
        <v>3.4425783140654351</v>
      </c>
      <c r="W158" t="s">
        <v>351</v>
      </c>
      <c r="X158" t="s">
        <v>352</v>
      </c>
      <c r="Y158" t="s">
        <v>353</v>
      </c>
      <c r="Z158" t="s">
        <v>354</v>
      </c>
      <c r="AA158" t="s">
        <v>355</v>
      </c>
      <c r="AB158" t="s">
        <v>356</v>
      </c>
      <c r="AC158" t="s">
        <v>357</v>
      </c>
      <c r="AD158" t="s">
        <v>182</v>
      </c>
      <c r="AE158" t="s">
        <v>182</v>
      </c>
      <c r="AF158">
        <v>0.39548670126363328</v>
      </c>
      <c r="AG158">
        <v>8.2042014026470529</v>
      </c>
      <c r="AH158">
        <v>0.34267654919691171</v>
      </c>
      <c r="AI158">
        <v>2.0366082541508881</v>
      </c>
      <c r="AJ158">
        <v>0.72715139481723312</v>
      </c>
      <c r="AK158">
        <v>5.6203984476134989</v>
      </c>
      <c r="AL158">
        <v>2.1586937098247372</v>
      </c>
      <c r="AM158"/>
      <c r="AN158"/>
      <c r="AO158">
        <v>527.73298211166002</v>
      </c>
      <c r="AP158">
        <v>284.61092055244472</v>
      </c>
      <c r="AQ158">
        <v>102.6555477461298</v>
      </c>
      <c r="AR158">
        <v>32.883182496409162</v>
      </c>
      <c r="AS158">
        <v>22.57268531310179</v>
      </c>
      <c r="AT158">
        <v>149.50683122716489</v>
      </c>
      <c r="AU158">
        <v>34.357441113861782</v>
      </c>
      <c r="AV158">
        <v>38.034948407960847</v>
      </c>
      <c r="AW158">
        <v>20.39240004288591</v>
      </c>
      <c r="AX158">
        <v>4.043960816992767</v>
      </c>
      <c r="AY158">
        <v>167.7167249675993</v>
      </c>
      <c r="AZ158">
        <v>163.92859439610399</v>
      </c>
      <c r="BA158">
        <v>162.37345676442689</v>
      </c>
      <c r="BB158">
        <v>135.09346594836171</v>
      </c>
      <c r="BC158">
        <v>95.007494534387192</v>
      </c>
      <c r="BD158">
        <v>40.692309384079628</v>
      </c>
      <c r="BE158">
        <v>458.15625270342741</v>
      </c>
      <c r="BF158">
        <v>35.631639786818809</v>
      </c>
      <c r="BG158">
        <v>125.16602136992191</v>
      </c>
      <c r="BH158">
        <v>34.736933087112916</v>
      </c>
      <c r="BI158">
        <v>222.4076892685012</v>
      </c>
      <c r="BJ158">
        <v>53.664472619883369</v>
      </c>
      <c r="BK158"/>
      <c r="BL158"/>
    </row>
    <row r="159">
      <c r="A159" t="s">
        <v>502</v>
      </c>
      <c r="B159">
        <v>2018</v>
      </c>
      <c r="C159" t="s">
        <v>507</v>
      </c>
      <c r="D159">
        <v>64</v>
      </c>
      <c r="E159" t="s">
        <v>358</v>
      </c>
      <c r="F159" t="s">
        <v>365</v>
      </c>
      <c r="G159" t="s">
        <v>182</v>
      </c>
      <c r="H159">
        <v>1.890401076301351</v>
      </c>
      <c r="I159">
        <v>0.45340068015072282</v>
      </c>
      <c r="J159">
        <v>0.13163856867124221</v>
      </c>
      <c r="K159">
        <v>0.099602772177944901</v>
      </c>
      <c r="L159">
        <v>0</v>
      </c>
      <c r="M159">
        <v>0</v>
      </c>
      <c r="N159">
        <v>0.1923956902864965</v>
      </c>
      <c r="O159">
        <v>0.058719675414276098</v>
      </c>
      <c r="P159">
        <v>0.086871654272512103</v>
      </c>
      <c r="Q159">
        <v>0</v>
      </c>
      <c r="R159">
        <v>2.7705394963162968</v>
      </c>
      <c r="S159">
        <v>1.423082736797211</v>
      </c>
      <c r="T159">
        <v>2.2290651528218239</v>
      </c>
      <c r="U159">
        <v>0.67765589284123928</v>
      </c>
      <c r="V159">
        <v>0.31889882138723269</v>
      </c>
      <c r="W159" t="s">
        <v>351</v>
      </c>
      <c r="X159" t="s">
        <v>352</v>
      </c>
      <c r="Y159" t="s">
        <v>353</v>
      </c>
      <c r="Z159" t="s">
        <v>354</v>
      </c>
      <c r="AA159" t="s">
        <v>355</v>
      </c>
      <c r="AB159" t="s">
        <v>356</v>
      </c>
      <c r="AC159" t="s">
        <v>357</v>
      </c>
      <c r="AD159" t="s">
        <v>182</v>
      </c>
      <c r="AE159" t="s">
        <v>182</v>
      </c>
      <c r="AF159">
        <v>0</v>
      </c>
      <c r="AG159">
        <v>1.0500949787849829</v>
      </c>
      <c r="AH159">
        <v>0.049911071278446399</v>
      </c>
      <c r="AI159">
        <v>0.44507289058560029</v>
      </c>
      <c r="AJ159">
        <v>1.39545698855908</v>
      </c>
      <c r="AK159">
        <v>0.1536207695463184</v>
      </c>
      <c r="AL159">
        <v>2.4457633560679271</v>
      </c>
      <c r="AM159"/>
      <c r="AN159"/>
      <c r="AO159">
        <v>164.97153510276351</v>
      </c>
      <c r="AP159">
        <v>39.569620255655011</v>
      </c>
      <c r="AQ159">
        <v>11.49225857067607</v>
      </c>
      <c r="AR159">
        <v>8.6939639876999415</v>
      </c>
      <c r="AS159">
        <v>0</v>
      </c>
      <c r="AT159">
        <v>0</v>
      </c>
      <c r="AU159">
        <v>11.49225857067607</v>
      </c>
      <c r="AV159">
        <v>3.504191540954793</v>
      </c>
      <c r="AW159">
        <v>5.1897724467451471</v>
      </c>
      <c r="AX159">
        <v>0</v>
      </c>
      <c r="AY159">
        <v>76.415819124400826</v>
      </c>
      <c r="AZ159">
        <v>39.210607396715481</v>
      </c>
      <c r="BA159">
        <v>61.441051605732937</v>
      </c>
      <c r="BB159">
        <v>18.67277997785056</v>
      </c>
      <c r="BC159">
        <v>8.8008972537186985</v>
      </c>
      <c r="BD159">
        <v>0</v>
      </c>
      <c r="BE159">
        <v>58.641610176413437</v>
      </c>
      <c r="BF159">
        <v>5.1897724467451471</v>
      </c>
      <c r="BG159">
        <v>27.353322771166031</v>
      </c>
      <c r="BH159">
        <v>66.662728536338179</v>
      </c>
      <c r="BI159">
        <v>6.0790067994117356</v>
      </c>
      <c r="BJ159">
        <v>60.80093718671997</v>
      </c>
      <c r="BK159"/>
      <c r="BL159"/>
    </row>
    <row r="160">
      <c r="A160" t="s">
        <v>502</v>
      </c>
      <c r="B160">
        <v>2018</v>
      </c>
      <c r="C160" t="s">
        <v>507</v>
      </c>
      <c r="D160">
        <v>65</v>
      </c>
      <c r="E160" t="s">
        <v>358</v>
      </c>
      <c r="F160" t="s">
        <v>366</v>
      </c>
      <c r="G160" t="s">
        <v>182</v>
      </c>
      <c r="H160">
        <v>3.368376817135128</v>
      </c>
      <c r="I160">
        <v>1.309635785123479</v>
      </c>
      <c r="J160">
        <v>0.65048162505872953</v>
      </c>
      <c r="K160">
        <v>0.51293572396848031</v>
      </c>
      <c r="L160">
        <v>0.62851771339236018</v>
      </c>
      <c r="M160">
        <v>0.87452423356989639</v>
      </c>
      <c r="N160">
        <v>0.59670902530878689</v>
      </c>
      <c r="O160">
        <v>0.55161607082328101</v>
      </c>
      <c r="P160">
        <v>0.42837424855760742</v>
      </c>
      <c r="Q160">
        <v>0.69115854683967437</v>
      </c>
      <c r="R160">
        <v>5.0906934148755054</v>
      </c>
      <c r="S160">
        <v>3.4098057199554779</v>
      </c>
      <c r="T160">
        <v>2.3278987541968812</v>
      </c>
      <c r="U160">
        <v>1.738824404469379</v>
      </c>
      <c r="V160">
        <v>1.1087684479752229</v>
      </c>
      <c r="W160" t="s">
        <v>351</v>
      </c>
      <c r="X160" t="s">
        <v>352</v>
      </c>
      <c r="Y160" t="s">
        <v>353</v>
      </c>
      <c r="Z160" t="s">
        <v>354</v>
      </c>
      <c r="AA160" t="s">
        <v>355</v>
      </c>
      <c r="AB160" t="s">
        <v>356</v>
      </c>
      <c r="AC160" t="s">
        <v>357</v>
      </c>
      <c r="AD160" t="s">
        <v>182</v>
      </c>
      <c r="AE160" t="s">
        <v>182</v>
      </c>
      <c r="AF160">
        <v>0.045919768643617603</v>
      </c>
      <c r="AG160">
        <v>0.36114784649970588</v>
      </c>
      <c r="AH160">
        <v>0</v>
      </c>
      <c r="AI160">
        <v>1.318298883864607</v>
      </c>
      <c r="AJ160">
        <v>9.184931019467875</v>
      </c>
      <c r="AK160">
        <v>0</v>
      </c>
      <c r="AL160">
        <v>0.80274489802693616</v>
      </c>
      <c r="AM160"/>
      <c r="AN160"/>
      <c r="AO160">
        <v>293.95153298080328</v>
      </c>
      <c r="AP160">
        <v>114.29579389542531</v>
      </c>
      <c r="AQ160">
        <v>56.788091105107753</v>
      </c>
      <c r="AR160">
        <v>44.772295134715371</v>
      </c>
      <c r="AS160">
        <v>54.83679551764812</v>
      </c>
      <c r="AT160">
        <v>52.201567628988727</v>
      </c>
      <c r="AU160">
        <v>35.642869131284137</v>
      </c>
      <c r="AV160">
        <v>32.918580622189779</v>
      </c>
      <c r="AW160">
        <v>25.591372590712599</v>
      </c>
      <c r="AX160">
        <v>41.251428593009507</v>
      </c>
      <c r="AY160">
        <v>140.40929852331331</v>
      </c>
      <c r="AZ160">
        <v>93.95135639488916</v>
      </c>
      <c r="BA160">
        <v>64.165261077483052</v>
      </c>
      <c r="BB160">
        <v>47.913234235506742</v>
      </c>
      <c r="BC160">
        <v>30.599539836323</v>
      </c>
      <c r="BD160">
        <v>4.7247642626694537</v>
      </c>
      <c r="BE160">
        <v>20.16797685766614</v>
      </c>
      <c r="BF160">
        <v>0</v>
      </c>
      <c r="BG160">
        <v>81.020110732359171</v>
      </c>
      <c r="BH160">
        <v>438.77566144694958</v>
      </c>
      <c r="BI160">
        <v>0</v>
      </c>
      <c r="BJ160">
        <v>19.955995334055579</v>
      </c>
      <c r="BK160"/>
      <c r="BL160"/>
    </row>
    <row r="161">
      <c r="A161" t="s">
        <v>502</v>
      </c>
      <c r="B161">
        <v>2018</v>
      </c>
      <c r="C161" t="s">
        <v>507</v>
      </c>
      <c r="D161">
        <v>66</v>
      </c>
      <c r="E161" t="s">
        <v>358</v>
      </c>
      <c r="F161" t="s">
        <v>367</v>
      </c>
      <c r="G161" t="s">
        <v>182</v>
      </c>
      <c r="H161">
        <v>2.265047329009942</v>
      </c>
      <c r="I161">
        <v>0.47402850289125792</v>
      </c>
      <c r="J161">
        <v>0.1448651959194929</v>
      </c>
      <c r="K161">
        <v>0.047959722393394903</v>
      </c>
      <c r="L161">
        <v>0.13119128606201849</v>
      </c>
      <c r="M161">
        <v>0.17178089886474179</v>
      </c>
      <c r="N161">
        <v>0</v>
      </c>
      <c r="O161">
        <v>0.091205049617202993</v>
      </c>
      <c r="P161">
        <v>0.26167061237429601</v>
      </c>
      <c r="Q161">
        <v>0</v>
      </c>
      <c r="R161">
        <v>3.5693277796849858</v>
      </c>
      <c r="S161">
        <v>2.4909817959156308</v>
      </c>
      <c r="T161">
        <v>1.4190231069272099</v>
      </c>
      <c r="U161">
        <v>0.5902288964343172</v>
      </c>
      <c r="V161">
        <v>0.49014291062333543</v>
      </c>
      <c r="W161" t="s">
        <v>351</v>
      </c>
      <c r="X161" t="s">
        <v>352</v>
      </c>
      <c r="Y161" t="s">
        <v>353</v>
      </c>
      <c r="Z161" t="s">
        <v>354</v>
      </c>
      <c r="AA161" t="s">
        <v>355</v>
      </c>
      <c r="AB161" t="s">
        <v>356</v>
      </c>
      <c r="AC161" t="s">
        <v>357</v>
      </c>
      <c r="AD161" t="s">
        <v>182</v>
      </c>
      <c r="AE161" t="s">
        <v>182</v>
      </c>
      <c r="AF161">
        <v>0</v>
      </c>
      <c r="AG161">
        <v>0.32745326997982821</v>
      </c>
      <c r="AH161">
        <v>0</v>
      </c>
      <c r="AI161">
        <v>0.048761085196679203</v>
      </c>
      <c r="AJ161">
        <v>5.1502164010016864</v>
      </c>
      <c r="AK161">
        <v>0</v>
      </c>
      <c r="AL161">
        <v>0</v>
      </c>
      <c r="AM161"/>
      <c r="AN161"/>
      <c r="AO161">
        <v>197.66616705396831</v>
      </c>
      <c r="AP161">
        <v>41.369871442469723</v>
      </c>
      <c r="AQ161">
        <v>12.64696438287968</v>
      </c>
      <c r="AR161">
        <v>4.1862298631944066</v>
      </c>
      <c r="AS161">
        <v>11.44615270849045</v>
      </c>
      <c r="AT161">
        <v>10.25384073446558</v>
      </c>
      <c r="AU161">
        <v>0</v>
      </c>
      <c r="AV161">
        <v>5.4428087537293006</v>
      </c>
      <c r="AW161">
        <v>15.632382571684859</v>
      </c>
      <c r="AX161">
        <v>0</v>
      </c>
      <c r="AY161">
        <v>98.447651214053792</v>
      </c>
      <c r="AZ161">
        <v>68.634736903516682</v>
      </c>
      <c r="BA161">
        <v>39.113379809500451</v>
      </c>
      <c r="BB161">
        <v>16.263732723518999</v>
      </c>
      <c r="BC161">
        <v>13.526852740532901</v>
      </c>
      <c r="BD161">
        <v>0</v>
      </c>
      <c r="BE161">
        <v>18.286333519437601</v>
      </c>
      <c r="BF161">
        <v>0</v>
      </c>
      <c r="BG161">
        <v>2.996762396159844</v>
      </c>
      <c r="BH161">
        <v>246.03228953540511</v>
      </c>
      <c r="BI161">
        <v>0</v>
      </c>
      <c r="BJ161">
        <v>0</v>
      </c>
      <c r="BK161"/>
      <c r="BL161"/>
    </row>
    <row r="162">
      <c r="A162" t="s">
        <v>502</v>
      </c>
      <c r="B162">
        <v>2018</v>
      </c>
      <c r="C162" t="s">
        <v>507</v>
      </c>
      <c r="D162">
        <v>67</v>
      </c>
      <c r="E162" t="s">
        <v>358</v>
      </c>
      <c r="F162" t="s">
        <v>368</v>
      </c>
      <c r="G162" t="s">
        <v>182</v>
      </c>
      <c r="H162">
        <v>17.642124169217009</v>
      </c>
      <c r="I162">
        <v>17.209193809339158</v>
      </c>
      <c r="J162">
        <v>12.03316966247789</v>
      </c>
      <c r="K162">
        <v>6.4951586632432816</v>
      </c>
      <c r="L162">
        <v>3.8167479228930219</v>
      </c>
      <c r="M162">
        <v>17.462908507455609</v>
      </c>
      <c r="N162">
        <v>12.035683764580719</v>
      </c>
      <c r="O162">
        <v>7.484441927803295</v>
      </c>
      <c r="P162">
        <v>5.7946031026340297</v>
      </c>
      <c r="Q162">
        <v>3.0507011324303699</v>
      </c>
      <c r="R162">
        <v>15.93792789031399</v>
      </c>
      <c r="S162">
        <v>19.431537436931031</v>
      </c>
      <c r="T162">
        <v>13.745578759032901</v>
      </c>
      <c r="U162">
        <v>19.21829209489016</v>
      </c>
      <c r="V162">
        <v>13.490566392562281</v>
      </c>
      <c r="W162" t="s">
        <v>351</v>
      </c>
      <c r="X162" t="s">
        <v>352</v>
      </c>
      <c r="Y162" t="s">
        <v>353</v>
      </c>
      <c r="Z162" t="s">
        <v>354</v>
      </c>
      <c r="AA162" t="s">
        <v>355</v>
      </c>
      <c r="AB162" t="s">
        <v>356</v>
      </c>
      <c r="AC162" t="s">
        <v>357</v>
      </c>
      <c r="AD162" t="s">
        <v>182</v>
      </c>
      <c r="AE162" t="s">
        <v>182</v>
      </c>
      <c r="AF162">
        <v>28.28817357980256</v>
      </c>
      <c r="AG162">
        <v>3.319238517612229</v>
      </c>
      <c r="AH162">
        <v>0</v>
      </c>
      <c r="AI162">
        <v>0.093155506047387093</v>
      </c>
      <c r="AJ162">
        <v>0.062212487429326599</v>
      </c>
      <c r="AK162">
        <v>47.006520148920913</v>
      </c>
      <c r="AL162">
        <v>1.092200479231235</v>
      </c>
      <c r="AM162"/>
      <c r="AN162"/>
      <c r="AO162">
        <v>1539.593022430832</v>
      </c>
      <c r="AP162">
        <v>1501.8973145676559</v>
      </c>
      <c r="AQ162">
        <v>1050.5150472379851</v>
      </c>
      <c r="AR162">
        <v>566.93879374913911</v>
      </c>
      <c r="AS162">
        <v>333.00290656953331</v>
      </c>
      <c r="AT162">
        <v>1042.3852930062089</v>
      </c>
      <c r="AU162">
        <v>718.92041703991117</v>
      </c>
      <c r="AV162">
        <v>446.64616939962423</v>
      </c>
      <c r="AW162">
        <v>346.17357956068759</v>
      </c>
      <c r="AX162">
        <v>182.07946714758151</v>
      </c>
      <c r="AY162">
        <v>439.59301663206998</v>
      </c>
      <c r="AZ162">
        <v>535.4027322886817</v>
      </c>
      <c r="BA162">
        <v>378.87758140011329</v>
      </c>
      <c r="BB162">
        <v>529.55924035920975</v>
      </c>
      <c r="BC162">
        <v>372.30958772105549</v>
      </c>
      <c r="BD162">
        <v>2910.6190108085002</v>
      </c>
      <c r="BE162">
        <v>185.3598914048406</v>
      </c>
      <c r="BF162">
        <v>0</v>
      </c>
      <c r="BG162">
        <v>5.7251580105740292</v>
      </c>
      <c r="BH162">
        <v>2.9719684627140812</v>
      </c>
      <c r="BI162">
        <v>1860.11928234624</v>
      </c>
      <c r="BJ162">
        <v>27.151773522278329</v>
      </c>
      <c r="BK162"/>
      <c r="BL162"/>
    </row>
    <row r="163">
      <c r="A163" t="s">
        <v>502</v>
      </c>
      <c r="B163">
        <v>2018</v>
      </c>
      <c r="C163" t="s">
        <v>507</v>
      </c>
      <c r="D163">
        <v>68</v>
      </c>
      <c r="E163" t="s">
        <v>358</v>
      </c>
      <c r="F163" t="s">
        <v>369</v>
      </c>
      <c r="G163" t="s">
        <v>182</v>
      </c>
      <c r="H163">
        <v>4.0282993210884399</v>
      </c>
      <c r="I163">
        <v>2.850407782690271</v>
      </c>
      <c r="J163">
        <v>1.8380154258941199</v>
      </c>
      <c r="K163">
        <v>2.6974804805738879</v>
      </c>
      <c r="L163">
        <v>1.4714122722152181</v>
      </c>
      <c r="M163">
        <v>2.0658865587245892</v>
      </c>
      <c r="N163">
        <v>2.071288931936051</v>
      </c>
      <c r="O163">
        <v>2.5390006525798992</v>
      </c>
      <c r="P163">
        <v>2.38853022184718</v>
      </c>
      <c r="Q163">
        <v>1.32905497032676</v>
      </c>
      <c r="R163">
        <v>3.240236527706069</v>
      </c>
      <c r="S163">
        <v>4.2760145849522591</v>
      </c>
      <c r="T163">
        <v>4.9299623272425306</v>
      </c>
      <c r="U163">
        <v>3.6402870160527319</v>
      </c>
      <c r="V163">
        <v>2.1972454303144828</v>
      </c>
      <c r="W163" t="s">
        <v>351</v>
      </c>
      <c r="X163" t="s">
        <v>352</v>
      </c>
      <c r="Y163" t="s">
        <v>353</v>
      </c>
      <c r="Z163" t="s">
        <v>354</v>
      </c>
      <c r="AA163" t="s">
        <v>355</v>
      </c>
      <c r="AB163" t="s">
        <v>356</v>
      </c>
      <c r="AC163" t="s">
        <v>357</v>
      </c>
      <c r="AD163" t="s">
        <v>182</v>
      </c>
      <c r="AE163" t="s">
        <v>182</v>
      </c>
      <c r="AF163">
        <v>2.4190043017520311</v>
      </c>
      <c r="AG163">
        <v>6.2518717765334468</v>
      </c>
      <c r="AH163">
        <v>1.8768051093026741</v>
      </c>
      <c r="AI163">
        <v>0.084971053225125201</v>
      </c>
      <c r="AJ163">
        <v>0.34713311167636379</v>
      </c>
      <c r="AK163">
        <v>1.1310749042603461</v>
      </c>
      <c r="AL163">
        <v>10.65409410794916</v>
      </c>
      <c r="AM163"/>
      <c r="AN163"/>
      <c r="AO163">
        <v>351.54165493473442</v>
      </c>
      <c r="AP163">
        <v>248.7635296385601</v>
      </c>
      <c r="AQ163">
        <v>160.46170012695569</v>
      </c>
      <c r="AR163">
        <v>235.45326744254879</v>
      </c>
      <c r="AS163">
        <v>128.377501817922</v>
      </c>
      <c r="AT163">
        <v>123.3156415447247</v>
      </c>
      <c r="AU163">
        <v>123.7230831155435</v>
      </c>
      <c r="AV163">
        <v>151.51896781578751</v>
      </c>
      <c r="AW163">
        <v>142.69244021387169</v>
      </c>
      <c r="AX163">
        <v>79.32393581083268</v>
      </c>
      <c r="AY163">
        <v>89.370798990838807</v>
      </c>
      <c r="AZ163">
        <v>117.81825805191021</v>
      </c>
      <c r="BA163">
        <v>135.8874904930334</v>
      </c>
      <c r="BB163">
        <v>100.3079575121526</v>
      </c>
      <c r="BC163">
        <v>60.639080412025912</v>
      </c>
      <c r="BD163">
        <v>248.89552830424</v>
      </c>
      <c r="BE163">
        <v>349.1301596514582</v>
      </c>
      <c r="BF163">
        <v>195.15091931869111</v>
      </c>
      <c r="BG163">
        <v>5.2221573010539508</v>
      </c>
      <c r="BH163">
        <v>16.582983624275339</v>
      </c>
      <c r="BI163">
        <v>44.758349108318207</v>
      </c>
      <c r="BJ163">
        <v>264.85755665268408</v>
      </c>
      <c r="BK163"/>
      <c r="BL163"/>
    </row>
    <row r="164">
      <c r="A164" t="s">
        <v>502</v>
      </c>
      <c r="B164">
        <v>2018</v>
      </c>
      <c r="C164" t="s">
        <v>507</v>
      </c>
      <c r="D164">
        <v>69</v>
      </c>
      <c r="E164" t="s">
        <v>358</v>
      </c>
      <c r="F164" t="s">
        <v>370</v>
      </c>
      <c r="G164" t="s">
        <v>182</v>
      </c>
      <c r="H164">
        <v>7.1607305609880161</v>
      </c>
      <c r="I164">
        <v>11.71606134604523</v>
      </c>
      <c r="J164">
        <v>13.316649054952309</v>
      </c>
      <c r="K164">
        <v>14.05158884704597</v>
      </c>
      <c r="L164">
        <v>9.1708918747647061</v>
      </c>
      <c r="M164">
        <v>14.927838781123651</v>
      </c>
      <c r="N164">
        <v>13.52882681793422</v>
      </c>
      <c r="O164">
        <v>12.90322487631772</v>
      </c>
      <c r="P164">
        <v>15.09800830142499</v>
      </c>
      <c r="Q164">
        <v>6.7706710655563178</v>
      </c>
      <c r="R164">
        <v>5.4008963951648523</v>
      </c>
      <c r="S164">
        <v>4.7290990586709336</v>
      </c>
      <c r="T164">
        <v>6.6139827492050802</v>
      </c>
      <c r="U164">
        <v>9.2271067243979239</v>
      </c>
      <c r="V164">
        <v>12.520111438497301</v>
      </c>
      <c r="W164" t="s">
        <v>351</v>
      </c>
      <c r="X164" t="s">
        <v>352</v>
      </c>
      <c r="Y164" t="s">
        <v>353</v>
      </c>
      <c r="Z164" t="s">
        <v>354</v>
      </c>
      <c r="AA164" t="s">
        <v>355</v>
      </c>
      <c r="AB164" t="s">
        <v>356</v>
      </c>
      <c r="AC164" t="s">
        <v>357</v>
      </c>
      <c r="AD164" t="s">
        <v>182</v>
      </c>
      <c r="AE164" t="s">
        <v>182</v>
      </c>
      <c r="AF164">
        <v>0.72979157226985381</v>
      </c>
      <c r="AG164">
        <v>7.6072807157688809</v>
      </c>
      <c r="AH164">
        <v>15.648437460930239</v>
      </c>
      <c r="AI164">
        <v>25.22533115472045</v>
      </c>
      <c r="AJ164">
        <v>3.7960539018754171</v>
      </c>
      <c r="AK164">
        <v>3.8729270792938322</v>
      </c>
      <c r="AL164">
        <v>33.173104441485727</v>
      </c>
      <c r="AM164"/>
      <c r="AN164"/>
      <c r="AO164">
        <v>624.90268753695466</v>
      </c>
      <c r="AP164">
        <v>1022.4953747331271</v>
      </c>
      <c r="AQ164">
        <v>1162.56486058173</v>
      </c>
      <c r="AR164">
        <v>1226.5121214491121</v>
      </c>
      <c r="AS164">
        <v>800.14025338533236</v>
      </c>
      <c r="AT164">
        <v>891.06345573348221</v>
      </c>
      <c r="AU164">
        <v>808.10945254582498</v>
      </c>
      <c r="AV164">
        <v>770.02080041534305</v>
      </c>
      <c r="AW164">
        <v>901.96541253454654</v>
      </c>
      <c r="AX164">
        <v>404.10388508490843</v>
      </c>
      <c r="AY164">
        <v>148.9651826264485</v>
      </c>
      <c r="AZ164">
        <v>130.3022246949979</v>
      </c>
      <c r="BA164">
        <v>182.3051492680255</v>
      </c>
      <c r="BB164">
        <v>254.2525425027082</v>
      </c>
      <c r="BC164">
        <v>345.52719227997233</v>
      </c>
      <c r="BD164">
        <v>75.089514640601536</v>
      </c>
      <c r="BE164">
        <v>424.82175350731779</v>
      </c>
      <c r="BF164">
        <v>1627.1305642045179</v>
      </c>
      <c r="BG164">
        <v>1550.3002759317969</v>
      </c>
      <c r="BH164">
        <v>181.34225049195379</v>
      </c>
      <c r="BI164">
        <v>153.25759738206739</v>
      </c>
      <c r="BJ164">
        <v>824.67334152800049</v>
      </c>
      <c r="BK164"/>
      <c r="BL164"/>
    </row>
    <row r="165">
      <c r="A165" t="s">
        <v>502</v>
      </c>
      <c r="B165">
        <v>2018</v>
      </c>
      <c r="C165" t="s">
        <v>507</v>
      </c>
      <c r="D165">
        <v>70</v>
      </c>
      <c r="E165" t="s">
        <v>358</v>
      </c>
      <c r="F165" t="s">
        <v>371</v>
      </c>
      <c r="G165" t="s">
        <v>182</v>
      </c>
      <c r="H165">
        <v>0.17828926791086819</v>
      </c>
      <c r="I165">
        <v>0.036705093453637802</v>
      </c>
      <c r="J165">
        <v>0</v>
      </c>
      <c r="K165">
        <v>0</v>
      </c>
      <c r="L165">
        <v>0</v>
      </c>
      <c r="M165">
        <v>0</v>
      </c>
      <c r="N165">
        <v>0</v>
      </c>
      <c r="O165">
        <v>0</v>
      </c>
      <c r="P165">
        <v>0</v>
      </c>
      <c r="Q165">
        <v>0</v>
      </c>
      <c r="R165">
        <v>0.41969730627350788</v>
      </c>
      <c r="S165">
        <v>0.14455770702681561</v>
      </c>
      <c r="T165">
        <v>0</v>
      </c>
      <c r="U165">
        <v>0.1162535673852487</v>
      </c>
      <c r="V165">
        <v>0</v>
      </c>
      <c r="W165" t="s">
        <v>351</v>
      </c>
      <c r="X165" t="s">
        <v>352</v>
      </c>
      <c r="Y165" t="s">
        <v>353</v>
      </c>
      <c r="Z165" t="s">
        <v>354</v>
      </c>
      <c r="AA165" t="s">
        <v>355</v>
      </c>
      <c r="AB165" t="s">
        <v>356</v>
      </c>
      <c r="AC165" t="s">
        <v>357</v>
      </c>
      <c r="AD165" t="s">
        <v>182</v>
      </c>
      <c r="AE165" t="s">
        <v>182</v>
      </c>
      <c r="AF165">
        <v>0</v>
      </c>
      <c r="AG165">
        <v>0.058908390418955701</v>
      </c>
      <c r="AH165">
        <v>0</v>
      </c>
      <c r="AI165">
        <v>0.052122723621752298</v>
      </c>
      <c r="AJ165">
        <v>0.25683360444778308</v>
      </c>
      <c r="AK165">
        <v>0</v>
      </c>
      <c r="AL165">
        <v>0</v>
      </c>
      <c r="AM165"/>
      <c r="AN165"/>
      <c r="AO165">
        <v>15.558949150172349</v>
      </c>
      <c r="AP165">
        <v>3.203362220202135</v>
      </c>
      <c r="AQ165">
        <v>0</v>
      </c>
      <c r="AR165">
        <v>0</v>
      </c>
      <c r="AS165">
        <v>0</v>
      </c>
      <c r="AT165">
        <v>0</v>
      </c>
      <c r="AU165">
        <v>0</v>
      </c>
      <c r="AV165">
        <v>0</v>
      </c>
      <c r="AW165">
        <v>0</v>
      </c>
      <c r="AX165">
        <v>0</v>
      </c>
      <c r="AY165">
        <v>11.575909127387231</v>
      </c>
      <c r="AZ165">
        <v>3.9830400227851279</v>
      </c>
      <c r="BA165">
        <v>0</v>
      </c>
      <c r="BB165">
        <v>3.203362220202135</v>
      </c>
      <c r="BC165">
        <v>0</v>
      </c>
      <c r="BD165">
        <v>0</v>
      </c>
      <c r="BE165">
        <v>3.2896861111224371</v>
      </c>
      <c r="BF165">
        <v>0</v>
      </c>
      <c r="BG165">
        <v>3.203362220202135</v>
      </c>
      <c r="BH165">
        <v>12.269263039049919</v>
      </c>
      <c r="BI165">
        <v>0</v>
      </c>
      <c r="BJ165">
        <v>0</v>
      </c>
      <c r="BK165"/>
      <c r="BL165"/>
    </row>
    <row r="166">
      <c r="A166" t="s">
        <v>502</v>
      </c>
      <c r="B166">
        <v>2018</v>
      </c>
      <c r="C166" t="s">
        <v>507</v>
      </c>
      <c r="D166">
        <v>71</v>
      </c>
      <c r="E166" t="s">
        <v>358</v>
      </c>
      <c r="F166" t="s">
        <v>372</v>
      </c>
      <c r="G166" t="s">
        <v>182</v>
      </c>
      <c r="H166">
        <v>2.6532584007966258</v>
      </c>
      <c r="I166">
        <v>7.0886530770653167</v>
      </c>
      <c r="J166">
        <v>16.798459833201122</v>
      </c>
      <c r="K166">
        <v>35.423752931605549</v>
      </c>
      <c r="L166">
        <v>60.874633766490113</v>
      </c>
      <c r="M166">
        <v>10.574300831602359</v>
      </c>
      <c r="N166">
        <v>16.14128439227974</v>
      </c>
      <c r="O166">
        <v>30.934243703269761</v>
      </c>
      <c r="P166">
        <v>40.8206192631988</v>
      </c>
      <c r="Q166">
        <v>68.693384595490159</v>
      </c>
      <c r="R166">
        <v>1.6171080141897201</v>
      </c>
      <c r="S166">
        <v>1.335573010054246</v>
      </c>
      <c r="T166">
        <v>1.1535499948346959</v>
      </c>
      <c r="U166">
        <v>4.3770545216682697</v>
      </c>
      <c r="V166">
        <v>18.339283164716701</v>
      </c>
      <c r="W166" t="s">
        <v>351</v>
      </c>
      <c r="X166" t="s">
        <v>352</v>
      </c>
      <c r="Y166" t="s">
        <v>353</v>
      </c>
      <c r="Z166" t="s">
        <v>354</v>
      </c>
      <c r="AA166" t="s">
        <v>355</v>
      </c>
      <c r="AB166" t="s">
        <v>356</v>
      </c>
      <c r="AC166" t="s">
        <v>357</v>
      </c>
      <c r="AD166" t="s">
        <v>182</v>
      </c>
      <c r="AE166" t="s">
        <v>182</v>
      </c>
      <c r="AF166">
        <v>27.32060431660361</v>
      </c>
      <c r="AG166">
        <v>6.1111336638066902</v>
      </c>
      <c r="AH166">
        <v>46.966428571861407</v>
      </c>
      <c r="AI166">
        <v>22.080941974993141</v>
      </c>
      <c r="AJ166">
        <v>11.40351779727513</v>
      </c>
      <c r="AK166">
        <v>14.327581321071239</v>
      </c>
      <c r="AL166">
        <v>8.6571947651543599</v>
      </c>
      <c r="AM166"/>
      <c r="AN166"/>
      <c r="AO166">
        <v>231.54457373676749</v>
      </c>
      <c r="AP166">
        <v>618.64774947031538</v>
      </c>
      <c r="AQ166">
        <v>1466.532536329815</v>
      </c>
      <c r="AR166">
        <v>3092.010649526414</v>
      </c>
      <c r="AS166">
        <v>5311.1786238247842</v>
      </c>
      <c r="AT166">
        <v>631.19472142797304</v>
      </c>
      <c r="AU166">
        <v>964.15784377845921</v>
      </c>
      <c r="AV166">
        <v>1846.0509930625001</v>
      </c>
      <c r="AW166">
        <v>2438.6519041833949</v>
      </c>
      <c r="AX166">
        <v>4099.9279577892939</v>
      </c>
      <c r="AY166">
        <v>44.602372094403478</v>
      </c>
      <c r="AZ166">
        <v>36.799426760489958</v>
      </c>
      <c r="BA166">
        <v>31.795986166087989</v>
      </c>
      <c r="BB166">
        <v>120.6095555245405</v>
      </c>
      <c r="BC166">
        <v>506.12337210094978</v>
      </c>
      <c r="BD166">
        <v>2811.0641390951992</v>
      </c>
      <c r="BE166">
        <v>341.27076625350497</v>
      </c>
      <c r="BF166">
        <v>4883.5873620995453</v>
      </c>
      <c r="BG166">
        <v>1357.052172147994</v>
      </c>
      <c r="BH166">
        <v>544.76033121164767</v>
      </c>
      <c r="BI166">
        <v>566.96411902594821</v>
      </c>
      <c r="BJ166">
        <v>215.21524305425569</v>
      </c>
      <c r="BK166"/>
      <c r="BL166"/>
    </row>
    <row r="167">
      <c r="A167" t="s">
        <v>502</v>
      </c>
      <c r="B167">
        <v>2018</v>
      </c>
      <c r="C167" t="s">
        <v>507</v>
      </c>
      <c r="D167">
        <v>72</v>
      </c>
      <c r="E167" t="s">
        <v>358</v>
      </c>
      <c r="F167" t="s">
        <v>373</v>
      </c>
      <c r="G167" t="s">
        <v>182</v>
      </c>
      <c r="H167">
        <v>0</v>
      </c>
      <c r="I167">
        <v>0.13172818051050239</v>
      </c>
      <c r="J167">
        <v>0.13762550658872161</v>
      </c>
      <c r="K167">
        <v>0.29705141667475587</v>
      </c>
      <c r="L167">
        <v>0.29193952158859759</v>
      </c>
      <c r="M167">
        <v>0.1925957554674266</v>
      </c>
      <c r="N167">
        <v>0.079098836505188605</v>
      </c>
      <c r="O167">
        <v>0.39738962116980459</v>
      </c>
      <c r="P167">
        <v>0.33047932265182228</v>
      </c>
      <c r="Q167">
        <v>0.25520638108115129</v>
      </c>
      <c r="R167">
        <v>0</v>
      </c>
      <c r="S167">
        <v>0</v>
      </c>
      <c r="T167">
        <v>0</v>
      </c>
      <c r="U167">
        <v>0</v>
      </c>
      <c r="V167">
        <v>0</v>
      </c>
      <c r="W167" t="s">
        <v>351</v>
      </c>
      <c r="X167" t="s">
        <v>352</v>
      </c>
      <c r="Y167" t="s">
        <v>353</v>
      </c>
      <c r="Z167" t="s">
        <v>354</v>
      </c>
      <c r="AA167" t="s">
        <v>355</v>
      </c>
      <c r="AB167" t="s">
        <v>356</v>
      </c>
      <c r="AC167" t="s">
        <v>357</v>
      </c>
      <c r="AD167" t="s">
        <v>182</v>
      </c>
      <c r="AE167" t="s">
        <v>182</v>
      </c>
      <c r="AF167">
        <v>0.24418729471747011</v>
      </c>
      <c r="AG167">
        <v>0</v>
      </c>
      <c r="AH167">
        <v>0.20473626938913631</v>
      </c>
      <c r="AI167">
        <v>0.2467955864731497</v>
      </c>
      <c r="AJ167">
        <v>0.1117131592453882</v>
      </c>
      <c r="AK167">
        <v>0.088041779731371797</v>
      </c>
      <c r="AL167">
        <v>0.18138777302697559</v>
      </c>
      <c r="AM167"/>
      <c r="AN167"/>
      <c r="AO167">
        <v>0</v>
      </c>
      <c r="AP167">
        <v>11.496308470547939</v>
      </c>
      <c r="AQ167">
        <v>12.014927871085209</v>
      </c>
      <c r="AR167">
        <v>25.928538559667071</v>
      </c>
      <c r="AS167">
        <v>25.471084597547542</v>
      </c>
      <c r="AT167">
        <v>11.496308470547939</v>
      </c>
      <c r="AU167">
        <v>4.7247642626694537</v>
      </c>
      <c r="AV167">
        <v>23.714867957664229</v>
      </c>
      <c r="AW167">
        <v>19.74306230588407</v>
      </c>
      <c r="AX167">
        <v>15.231856502082071</v>
      </c>
      <c r="AY167">
        <v>0</v>
      </c>
      <c r="AZ167">
        <v>0</v>
      </c>
      <c r="BA167">
        <v>0</v>
      </c>
      <c r="BB167">
        <v>0</v>
      </c>
      <c r="BC167">
        <v>0</v>
      </c>
      <c r="BD167">
        <v>25.124852270774529</v>
      </c>
      <c r="BE167">
        <v>0</v>
      </c>
      <c r="BF167">
        <v>21.288556276370219</v>
      </c>
      <c r="BG167">
        <v>15.167581486297991</v>
      </c>
      <c r="BH167">
        <v>5.3366775685445917</v>
      </c>
      <c r="BI167">
        <v>3.48394672933824</v>
      </c>
      <c r="BJ167">
        <v>4.5092451675221916</v>
      </c>
      <c r="BK167"/>
      <c r="BL167"/>
    </row>
    <row r="168">
      <c r="A168" t="s">
        <v>502</v>
      </c>
      <c r="B168">
        <v>2018</v>
      </c>
      <c r="C168" t="s">
        <v>507</v>
      </c>
      <c r="D168">
        <v>73</v>
      </c>
      <c r="E168" t="s">
        <v>358</v>
      </c>
      <c r="F168" t="s">
        <v>374</v>
      </c>
      <c r="G168" t="s">
        <v>182</v>
      </c>
      <c r="H168">
        <v>0.51875696158348439</v>
      </c>
      <c r="I168">
        <v>0.68723742992787695</v>
      </c>
      <c r="J168">
        <v>0.78743051447528767</v>
      </c>
      <c r="K168">
        <v>1.067694444744393</v>
      </c>
      <c r="L168">
        <v>1.052233837841009</v>
      </c>
      <c r="M168">
        <v>0.42918408142960102</v>
      </c>
      <c r="N168">
        <v>0.66875178525762335</v>
      </c>
      <c r="O168">
        <v>1.2643347372850211</v>
      </c>
      <c r="P168">
        <v>0.81379483715474987</v>
      </c>
      <c r="Q168">
        <v>1.161962137508306</v>
      </c>
      <c r="R168">
        <v>0.43841385873844169</v>
      </c>
      <c r="S168">
        <v>0.75003687382479634</v>
      </c>
      <c r="T168">
        <v>0.27757807777805571</v>
      </c>
      <c r="U168">
        <v>0.81671503248422539</v>
      </c>
      <c r="V168">
        <v>1.3441267398994849</v>
      </c>
      <c r="W168" t="s">
        <v>351</v>
      </c>
      <c r="X168" t="s">
        <v>352</v>
      </c>
      <c r="Y168" t="s">
        <v>353</v>
      </c>
      <c r="Z168" t="s">
        <v>354</v>
      </c>
      <c r="AA168" t="s">
        <v>355</v>
      </c>
      <c r="AB168" t="s">
        <v>356</v>
      </c>
      <c r="AC168" t="s">
        <v>357</v>
      </c>
      <c r="AD168" t="s">
        <v>182</v>
      </c>
      <c r="AE168" t="s">
        <v>182</v>
      </c>
      <c r="AF168">
        <v>1.5314976108553</v>
      </c>
      <c r="AG168">
        <v>0.79174093291342595</v>
      </c>
      <c r="AH168">
        <v>1.193288565185324</v>
      </c>
      <c r="AI168">
        <v>0.28907032836726421</v>
      </c>
      <c r="AJ168">
        <v>0</v>
      </c>
      <c r="AK168">
        <v>0.11521557715973881</v>
      </c>
      <c r="AL168">
        <v>0.43428886863580302</v>
      </c>
      <c r="AM168"/>
      <c r="AN168"/>
      <c r="AO168">
        <v>45.270886358737087</v>
      </c>
      <c r="AP168">
        <v>59.977245995040128</v>
      </c>
      <c r="AQ168">
        <v>68.743949209829253</v>
      </c>
      <c r="AR168">
        <v>93.195167659504818</v>
      </c>
      <c r="AS168">
        <v>91.805100433847031</v>
      </c>
      <c r="AT168">
        <v>25.61859465069023</v>
      </c>
      <c r="AU168">
        <v>39.946156924499768</v>
      </c>
      <c r="AV168">
        <v>75.451219034707478</v>
      </c>
      <c r="AW168">
        <v>48.616663957158487</v>
      </c>
      <c r="AX168">
        <v>69.351089359129872</v>
      </c>
      <c r="AY168">
        <v>12.0921409622679</v>
      </c>
      <c r="AZ168">
        <v>20.66598141636705</v>
      </c>
      <c r="BA168">
        <v>7.6510500286596628</v>
      </c>
      <c r="BB168">
        <v>22.504548794285849</v>
      </c>
      <c r="BC168">
        <v>37.094904529191979</v>
      </c>
      <c r="BD168">
        <v>157.57843285951529</v>
      </c>
      <c r="BE168">
        <v>44.214060715098242</v>
      </c>
      <c r="BF168">
        <v>124.0786053672461</v>
      </c>
      <c r="BG168">
        <v>17.765705713940751</v>
      </c>
      <c r="BH168">
        <v>0</v>
      </c>
      <c r="BI168">
        <v>4.5592550995588006</v>
      </c>
      <c r="BJ168">
        <v>10.796289901599041</v>
      </c>
      <c r="BK168"/>
      <c r="BL168"/>
    </row>
    <row r="169">
      <c r="A169" t="s">
        <v>502</v>
      </c>
      <c r="B169">
        <v>2018</v>
      </c>
      <c r="C169" t="s">
        <v>507</v>
      </c>
      <c r="D169">
        <v>122</v>
      </c>
      <c r="E169" t="s">
        <v>18</v>
      </c>
      <c r="F169" t="s">
        <v>14</v>
      </c>
      <c r="G169" t="s">
        <v>519</v>
      </c>
      <c r="H169">
        <v>94.613575192528458</v>
      </c>
      <c r="I169">
        <v>98.472194345898174</v>
      </c>
      <c r="J169">
        <v>99.802775137946298</v>
      </c>
      <c r="K169">
        <v>99.770477945032795</v>
      </c>
      <c r="L169">
        <v>99.782490388165513</v>
      </c>
      <c r="M169">
        <v>99.450642200408851</v>
      </c>
      <c r="N169">
        <v>99.711746991330173</v>
      </c>
      <c r="O169">
        <v>99.798763802275403</v>
      </c>
      <c r="P169">
        <v>99.79099636350459</v>
      </c>
      <c r="Q169">
        <v>99.917114832887009</v>
      </c>
      <c r="R169">
        <v>93.51080011813599</v>
      </c>
      <c r="S169">
        <v>95.139120486122124</v>
      </c>
      <c r="T169">
        <v>93.590579183517903</v>
      </c>
      <c r="U169">
        <v>97.660671393017537</v>
      </c>
      <c r="V169">
        <v>99.05304795464825</v>
      </c>
      <c r="W169" t="s">
        <v>351</v>
      </c>
      <c r="X169" t="s">
        <v>352</v>
      </c>
      <c r="Y169" t="s">
        <v>353</v>
      </c>
      <c r="Z169" t="s">
        <v>354</v>
      </c>
      <c r="AA169" t="s">
        <v>355</v>
      </c>
      <c r="AB169" t="s">
        <v>356</v>
      </c>
      <c r="AC169" t="s">
        <v>357</v>
      </c>
      <c r="AD169" t="s">
        <v>182</v>
      </c>
      <c r="AE169" t="s">
        <v>182</v>
      </c>
      <c r="AF169">
        <v>98.130517064255656</v>
      </c>
      <c r="AG169">
        <v>97.111332261477003</v>
      </c>
      <c r="AH169">
        <v>99.608258965256368</v>
      </c>
      <c r="AI169">
        <v>99.092853472659115</v>
      </c>
      <c r="AJ169">
        <v>95.896443557163451</v>
      </c>
      <c r="AK169">
        <v>99.882268306911413</v>
      </c>
      <c r="AL169">
        <v>99.646696437961594</v>
      </c>
      <c r="AM169"/>
      <c r="AN169"/>
      <c r="AO169">
        <v>8256.7381793978566</v>
      </c>
      <c r="AP169">
        <v>8593.9600591532926</v>
      </c>
      <c r="AQ169">
        <v>8712.9426393321555</v>
      </c>
      <c r="AR169">
        <v>8708.6024146002201</v>
      </c>
      <c r="AS169">
        <v>8705.8039973516388</v>
      </c>
      <c r="AT169">
        <v>5936.3471305750554</v>
      </c>
      <c r="AU169">
        <v>5956.0231170033921</v>
      </c>
      <c r="AV169">
        <v>5955.6525380359244</v>
      </c>
      <c r="AW169">
        <v>5961.5828396217439</v>
      </c>
      <c r="AX169">
        <v>5963.4996146614567</v>
      </c>
      <c r="AY169">
        <v>2579.1743440244732</v>
      </c>
      <c r="AZ169">
        <v>2621.3955134090961</v>
      </c>
      <c r="BA169">
        <v>2579.6929255950722</v>
      </c>
      <c r="BB169">
        <v>2691.0357434731432</v>
      </c>
      <c r="BC169">
        <v>2733.643523435836</v>
      </c>
      <c r="BD169">
        <v>10096.81829411639</v>
      </c>
      <c r="BE169">
        <v>5423.095058295441</v>
      </c>
      <c r="BF169">
        <v>10357.3051951177</v>
      </c>
      <c r="BG169">
        <v>6090.0559496831329</v>
      </c>
      <c r="BH169">
        <v>4581.0932453406904</v>
      </c>
      <c r="BI169">
        <v>3952.4928170295912</v>
      </c>
      <c r="BJ169">
        <v>2477.186730252241</v>
      </c>
      <c r="BK169"/>
      <c r="BL169"/>
    </row>
    <row r="170">
      <c r="A170" t="s">
        <v>502</v>
      </c>
      <c r="B170">
        <v>2018</v>
      </c>
      <c r="C170" t="s">
        <v>507</v>
      </c>
      <c r="D170">
        <v>123</v>
      </c>
      <c r="E170" t="s">
        <v>18</v>
      </c>
      <c r="F170" t="s">
        <v>51</v>
      </c>
      <c r="G170" t="s">
        <v>182</v>
      </c>
      <c r="H170">
        <v>5.3864248074715748</v>
      </c>
      <c r="I170">
        <v>1.5278056541019009</v>
      </c>
      <c r="J170">
        <v>0.19722486205368189</v>
      </c>
      <c r="K170">
        <v>0.22952205496724651</v>
      </c>
      <c r="L170">
        <v>0.21750961183448031</v>
      </c>
      <c r="M170">
        <v>0.5493577995911576</v>
      </c>
      <c r="N170">
        <v>0.28825300866984221</v>
      </c>
      <c r="O170">
        <v>0.20123619772457049</v>
      </c>
      <c r="P170">
        <v>0.2090036364954263</v>
      </c>
      <c r="Q170">
        <v>0.082885167112986505</v>
      </c>
      <c r="R170">
        <v>6.4891998818640291</v>
      </c>
      <c r="S170">
        <v>4.8608795138778946</v>
      </c>
      <c r="T170">
        <v>6.409420816482049</v>
      </c>
      <c r="U170">
        <v>2.3393286069824719</v>
      </c>
      <c r="V170">
        <v>0.94695204535173594</v>
      </c>
      <c r="W170" t="s">
        <v>351</v>
      </c>
      <c r="X170" t="s">
        <v>352</v>
      </c>
      <c r="Y170" t="s">
        <v>353</v>
      </c>
      <c r="Z170" t="s">
        <v>354</v>
      </c>
      <c r="AA170" t="s">
        <v>355</v>
      </c>
      <c r="AB170" t="s">
        <v>356</v>
      </c>
      <c r="AC170" t="s">
        <v>357</v>
      </c>
      <c r="AD170" t="s">
        <v>182</v>
      </c>
      <c r="AE170" t="s">
        <v>182</v>
      </c>
      <c r="AF170">
        <v>1.869482935744283</v>
      </c>
      <c r="AG170">
        <v>2.8886677385229378</v>
      </c>
      <c r="AH170">
        <v>0.39174103474363531</v>
      </c>
      <c r="AI170">
        <v>0.90714652734087153</v>
      </c>
      <c r="AJ170">
        <v>4.103556442836469</v>
      </c>
      <c r="AK170">
        <v>0.1177316930885858</v>
      </c>
      <c r="AL170">
        <v>0.35330356203841551</v>
      </c>
      <c r="AM170"/>
      <c r="AN170"/>
      <c r="AO170">
        <v>470.06255992129968</v>
      </c>
      <c r="AP170">
        <v>133.33612454475809</v>
      </c>
      <c r="AQ170">
        <v>17.218047371415889</v>
      </c>
      <c r="AR170">
        <v>20.03414600452238</v>
      </c>
      <c r="AS170">
        <v>18.97723779798152</v>
      </c>
      <c r="AT170">
        <v>32.7919310032227</v>
      </c>
      <c r="AU170">
        <v>17.218047371415889</v>
      </c>
      <c r="AV170">
        <v>12.009095364122251</v>
      </c>
      <c r="AW170">
        <v>12.486021165786831</v>
      </c>
      <c r="AX170">
        <v>4.9469569149003796</v>
      </c>
      <c r="AY170">
        <v>178.98229752505691</v>
      </c>
      <c r="AZ170">
        <v>133.93320942840131</v>
      </c>
      <c r="BA170">
        <v>176.66668677217001</v>
      </c>
      <c r="BB170">
        <v>64.460102591196801</v>
      </c>
      <c r="BC170">
        <v>26.133767503704711</v>
      </c>
      <c r="BD170">
        <v>192.35432636925199</v>
      </c>
      <c r="BE170">
        <v>161.3150532798895</v>
      </c>
      <c r="BF170">
        <v>40.733383922574767</v>
      </c>
      <c r="BG170">
        <v>55.751478663302009</v>
      </c>
      <c r="BH170">
        <v>196.032032104992</v>
      </c>
      <c r="BI170">
        <v>4.6588216222675509</v>
      </c>
      <c r="BJ170">
        <v>8.7830196776999685</v>
      </c>
      <c r="BK170"/>
      <c r="BL170"/>
    </row>
    <row r="171">
      <c r="A171" t="s">
        <v>502</v>
      </c>
      <c r="B171">
        <v>2018</v>
      </c>
      <c r="C171" t="s">
        <v>507</v>
      </c>
      <c r="D171">
        <v>124</v>
      </c>
      <c r="E171" t="s">
        <v>50</v>
      </c>
      <c r="F171" t="s">
        <v>15</v>
      </c>
      <c r="G171" t="s">
        <v>520</v>
      </c>
      <c r="H171">
        <v>91.272283741245928</v>
      </c>
      <c r="I171">
        <v>94.631305819150057</v>
      </c>
      <c r="J171">
        <v>97.982778191227055</v>
      </c>
      <c r="K171">
        <v>99.268530479477761</v>
      </c>
      <c r="L171">
        <v>99.562889906791597</v>
      </c>
      <c r="M171">
        <v>96.581301237371989</v>
      </c>
      <c r="N171">
        <v>97.83461377289089</v>
      </c>
      <c r="O171">
        <v>98.98417709736627</v>
      </c>
      <c r="P171">
        <v>99.571530752220767</v>
      </c>
      <c r="Q171">
        <v>99.685102109427305</v>
      </c>
      <c r="R171">
        <v>90.366811149610925</v>
      </c>
      <c r="S171">
        <v>91.200078880358475</v>
      </c>
      <c r="T171">
        <v>88.669380170654904</v>
      </c>
      <c r="U171">
        <v>93.444280195104369</v>
      </c>
      <c r="V171">
        <v>97.511051542777921</v>
      </c>
      <c r="W171" t="s">
        <v>351</v>
      </c>
      <c r="X171" t="s">
        <v>352</v>
      </c>
      <c r="Y171" t="s">
        <v>353</v>
      </c>
      <c r="Z171" t="s">
        <v>354</v>
      </c>
      <c r="AA171" t="s">
        <v>355</v>
      </c>
      <c r="AB171" t="s">
        <v>356</v>
      </c>
      <c r="AC171" t="s">
        <v>357</v>
      </c>
      <c r="AD171" t="s">
        <v>182</v>
      </c>
      <c r="AE171" t="s">
        <v>182</v>
      </c>
      <c r="AF171">
        <v>96.87206524594707</v>
      </c>
      <c r="AG171">
        <v>94.456216768171274</v>
      </c>
      <c r="AH171">
        <v>98.717590094137677</v>
      </c>
      <c r="AI171">
        <v>96.864629811842491</v>
      </c>
      <c r="AJ171">
        <v>92.574075452635185</v>
      </c>
      <c r="AK171">
        <v>96.28594189701225</v>
      </c>
      <c r="AL171">
        <v>98.025903853694032</v>
      </c>
      <c r="AM171"/>
      <c r="AN171"/>
      <c r="AO171">
        <v>7965.1503323245252</v>
      </c>
      <c r="AP171">
        <v>8254.0323621228326</v>
      </c>
      <c r="AQ171">
        <v>8550.7657136358484</v>
      </c>
      <c r="AR171">
        <v>8664.7892446067544</v>
      </c>
      <c r="AS171">
        <v>8686.6443357604294</v>
      </c>
      <c r="AT171">
        <v>5757.0116622087562</v>
      </c>
      <c r="AU171">
        <v>5843.8974228894231</v>
      </c>
      <c r="AV171">
        <v>5907.0407597762842</v>
      </c>
      <c r="AW171">
        <v>5948.4718128779004</v>
      </c>
      <c r="AX171">
        <v>5949.6520592225052</v>
      </c>
      <c r="AY171">
        <v>2492.4582034795139</v>
      </c>
      <c r="AZ171">
        <v>2512.8619686409711</v>
      </c>
      <c r="BA171">
        <v>2444.0469835603012</v>
      </c>
      <c r="BB171">
        <v>2574.8532591608232</v>
      </c>
      <c r="BC171">
        <v>2691.0878566339361</v>
      </c>
      <c r="BD171">
        <v>9967.3340141849803</v>
      </c>
      <c r="BE171">
        <v>5274.8225202132726</v>
      </c>
      <c r="BF171">
        <v>10264.69310228728</v>
      </c>
      <c r="BG171">
        <v>5953.1136144164921</v>
      </c>
      <c r="BH171">
        <v>4422.3795588094772</v>
      </c>
      <c r="BI171">
        <v>3802.144861640676</v>
      </c>
      <c r="BJ171">
        <v>2436.894316898241</v>
      </c>
      <c r="BK171"/>
      <c r="BL171"/>
    </row>
    <row r="172">
      <c r="A172" t="s">
        <v>502</v>
      </c>
      <c r="B172">
        <v>2018</v>
      </c>
      <c r="C172" t="s">
        <v>507</v>
      </c>
      <c r="D172">
        <v>125</v>
      </c>
      <c r="E172" t="s">
        <v>50</v>
      </c>
      <c r="F172" t="s">
        <v>16</v>
      </c>
      <c r="G172" t="s">
        <v>521</v>
      </c>
      <c r="H172">
        <v>3.3412914512824758</v>
      </c>
      <c r="I172">
        <v>3.840014497397755</v>
      </c>
      <c r="J172">
        <v>1.819921102265514</v>
      </c>
      <c r="K172">
        <v>0.50194746555500813</v>
      </c>
      <c r="L172">
        <v>0.2196004813738964</v>
      </c>
      <c r="M172">
        <v>2.868571795339109</v>
      </c>
      <c r="N172">
        <v>1.8771332184392651</v>
      </c>
      <c r="O172">
        <v>0.81458670490913521</v>
      </c>
      <c r="P172">
        <v>0.21946561128381961</v>
      </c>
      <c r="Q172">
        <v>0.23201272345968799</v>
      </c>
      <c r="R172">
        <v>3.1439889685251008</v>
      </c>
      <c r="S172">
        <v>3.939041605763657</v>
      </c>
      <c r="T172">
        <v>4.9211990128629841</v>
      </c>
      <c r="U172">
        <v>4.2163911979131461</v>
      </c>
      <c r="V172">
        <v>1.541996411870308</v>
      </c>
      <c r="W172" t="s">
        <v>351</v>
      </c>
      <c r="X172" t="s">
        <v>352</v>
      </c>
      <c r="Y172" t="s">
        <v>353</v>
      </c>
      <c r="Z172" t="s">
        <v>354</v>
      </c>
      <c r="AA172" t="s">
        <v>355</v>
      </c>
      <c r="AB172" t="s">
        <v>356</v>
      </c>
      <c r="AC172" t="s">
        <v>357</v>
      </c>
      <c r="AD172" t="s">
        <v>182</v>
      </c>
      <c r="AE172" t="s">
        <v>182</v>
      </c>
      <c r="AF172">
        <v>1.258451818308594</v>
      </c>
      <c r="AG172">
        <v>2.6551154933056909</v>
      </c>
      <c r="AH172">
        <v>0.89066887111868365</v>
      </c>
      <c r="AI172">
        <v>2.2282236608166328</v>
      </c>
      <c r="AJ172">
        <v>3.322368104528278</v>
      </c>
      <c r="AK172">
        <v>3.5960775829513381</v>
      </c>
      <c r="AL172">
        <v>1.620792584267529</v>
      </c>
      <c r="AM172"/>
      <c r="AN172"/>
      <c r="AO172">
        <v>291.58784707332683</v>
      </c>
      <c r="AP172">
        <v>334.93782695036879</v>
      </c>
      <c r="AQ172">
        <v>158.8209606835546</v>
      </c>
      <c r="AR172">
        <v>43.813169993463319</v>
      </c>
      <c r="AS172">
        <v>19.159661591207961</v>
      </c>
      <c r="AT172">
        <v>170.98963327344509</v>
      </c>
      <c r="AU172">
        <v>112.1256941139679</v>
      </c>
      <c r="AV172">
        <v>48.611778259640133</v>
      </c>
      <c r="AW172">
        <v>13.11102674384367</v>
      </c>
      <c r="AX172">
        <v>13.84755543895068</v>
      </c>
      <c r="AY172">
        <v>86.716140544959615</v>
      </c>
      <c r="AZ172">
        <v>108.5335447681254</v>
      </c>
      <c r="BA172">
        <v>135.6459420347708</v>
      </c>
      <c r="BB172">
        <v>116.1824843123192</v>
      </c>
      <c r="BC172">
        <v>42.555666801899299</v>
      </c>
      <c r="BD172">
        <v>129.48427993141169</v>
      </c>
      <c r="BE172">
        <v>148.27253808216631</v>
      </c>
      <c r="BF172">
        <v>92.612092830423251</v>
      </c>
      <c r="BG172">
        <v>136.94233526664149</v>
      </c>
      <c r="BH172">
        <v>158.71368653121351</v>
      </c>
      <c r="BI172">
        <v>142.00212029606689</v>
      </c>
      <c r="BJ172">
        <v>40.292413353998519</v>
      </c>
      <c r="BK172"/>
      <c r="BL172"/>
    </row>
    <row r="173">
      <c r="A173" t="s">
        <v>502</v>
      </c>
      <c r="B173">
        <v>2018</v>
      </c>
      <c r="C173" t="s">
        <v>507</v>
      </c>
      <c r="D173">
        <v>126</v>
      </c>
      <c r="E173" t="s">
        <v>50</v>
      </c>
      <c r="F173" t="s">
        <v>22</v>
      </c>
      <c r="G173" t="s">
        <v>522</v>
      </c>
      <c r="H173">
        <v>1.8719647458490949</v>
      </c>
      <c r="I173">
        <v>0.70415294489274571</v>
      </c>
      <c r="J173">
        <v>0.19730070650738571</v>
      </c>
      <c r="K173">
        <v>0.2185197814181733</v>
      </c>
      <c r="L173">
        <v>0.21750961183448031</v>
      </c>
      <c r="M173">
        <v>0.26540002858196121</v>
      </c>
      <c r="N173">
        <v>0.28825300866984221</v>
      </c>
      <c r="O173">
        <v>0.18514365544423689</v>
      </c>
      <c r="P173">
        <v>0.2090036364954263</v>
      </c>
      <c r="Q173">
        <v>0.082885167112986505</v>
      </c>
      <c r="R173">
        <v>1.6567732212908579</v>
      </c>
      <c r="S173">
        <v>2.2167754181949682</v>
      </c>
      <c r="T173">
        <v>2.0167247943835021</v>
      </c>
      <c r="U173">
        <v>1.496015858551043</v>
      </c>
      <c r="V173">
        <v>0.5414813909011712</v>
      </c>
      <c r="W173" t="s">
        <v>351</v>
      </c>
      <c r="X173" t="s">
        <v>352</v>
      </c>
      <c r="Y173" t="s">
        <v>353</v>
      </c>
      <c r="Z173" t="s">
        <v>354</v>
      </c>
      <c r="AA173" t="s">
        <v>355</v>
      </c>
      <c r="AB173" t="s">
        <v>356</v>
      </c>
      <c r="AC173" t="s">
        <v>357</v>
      </c>
      <c r="AD173" t="s">
        <v>182</v>
      </c>
      <c r="AE173" t="s">
        <v>182</v>
      </c>
      <c r="AF173">
        <v>0.45839840995882331</v>
      </c>
      <c r="AG173">
        <v>0.3265371861641635</v>
      </c>
      <c r="AH173">
        <v>0.39174103474363531</v>
      </c>
      <c r="AI173">
        <v>0.90714652734087153</v>
      </c>
      <c r="AJ173">
        <v>2.338304444974205</v>
      </c>
      <c r="AK173">
        <v>0.11798052003642751</v>
      </c>
      <c r="AL173">
        <v>0.072490685289102297</v>
      </c>
      <c r="AM173"/>
      <c r="AN173"/>
      <c r="AO173">
        <v>163.36263328055281</v>
      </c>
      <c r="AP173">
        <v>61.418376769906658</v>
      </c>
      <c r="AQ173">
        <v>17.218047371415889</v>
      </c>
      <c r="AR173">
        <v>19.07379753302023</v>
      </c>
      <c r="AS173">
        <v>18.97723779798152</v>
      </c>
      <c r="AT173">
        <v>15.819946926803929</v>
      </c>
      <c r="AU173">
        <v>17.218047371415889</v>
      </c>
      <c r="AV173">
        <v>11.048746892620111</v>
      </c>
      <c r="AW173">
        <v>12.486021165786831</v>
      </c>
      <c r="AX173">
        <v>4.9469569149003796</v>
      </c>
      <c r="AY173">
        <v>45.696400638447876</v>
      </c>
      <c r="AZ173">
        <v>61.079449818326992</v>
      </c>
      <c r="BA173">
        <v>55.588187724983179</v>
      </c>
      <c r="BB173">
        <v>41.222654838837762</v>
      </c>
      <c r="BC173">
        <v>14.94368046075409</v>
      </c>
      <c r="BD173">
        <v>47.165403690224807</v>
      </c>
      <c r="BE173">
        <v>18.235175642205121</v>
      </c>
      <c r="BF173">
        <v>40.733383922574767</v>
      </c>
      <c r="BG173">
        <v>55.751478663302009</v>
      </c>
      <c r="BH173">
        <v>111.7037327044988</v>
      </c>
      <c r="BI173">
        <v>4.6588216222675509</v>
      </c>
      <c r="BJ173">
        <v>1.8020965078039961</v>
      </c>
      <c r="BK173"/>
      <c r="BL173"/>
    </row>
    <row r="174">
      <c r="A174" t="s">
        <v>502</v>
      </c>
      <c r="B174">
        <v>2018</v>
      </c>
      <c r="C174" t="s">
        <v>507</v>
      </c>
      <c r="D174">
        <v>127</v>
      </c>
      <c r="E174" t="s">
        <v>50</v>
      </c>
      <c r="F174" t="s">
        <v>19</v>
      </c>
      <c r="G174" t="s">
        <v>523</v>
      </c>
      <c r="H174">
        <v>3.5144600616224841</v>
      </c>
      <c r="I174">
        <v>0.82452673855959291</v>
      </c>
      <c r="J174">
        <v>0</v>
      </c>
      <c r="K174">
        <v>0.0110022735490732</v>
      </c>
      <c r="L174">
        <v>0</v>
      </c>
      <c r="M174">
        <v>0.28472693870687588</v>
      </c>
      <c r="N174">
        <v>0</v>
      </c>
      <c r="O174">
        <v>0.016092542280333601</v>
      </c>
      <c r="P174">
        <v>0</v>
      </c>
      <c r="Q174">
        <v>0</v>
      </c>
      <c r="R174">
        <v>4.8324266605731729</v>
      </c>
      <c r="S174">
        <v>2.6441040956829251</v>
      </c>
      <c r="T174">
        <v>4.3926960220985469</v>
      </c>
      <c r="U174">
        <v>0.84331274843142834</v>
      </c>
      <c r="V174">
        <v>0.4054706544505649</v>
      </c>
      <c r="W174" t="s">
        <v>351</v>
      </c>
      <c r="X174" t="s">
        <v>352</v>
      </c>
      <c r="Y174" t="s">
        <v>353</v>
      </c>
      <c r="Z174" t="s">
        <v>354</v>
      </c>
      <c r="AA174" t="s">
        <v>355</v>
      </c>
      <c r="AB174" t="s">
        <v>356</v>
      </c>
      <c r="AC174" t="s">
        <v>357</v>
      </c>
      <c r="AD174" t="s">
        <v>182</v>
      </c>
      <c r="AE174" t="s">
        <v>182</v>
      </c>
      <c r="AF174">
        <v>1.411084525785459</v>
      </c>
      <c r="AG174">
        <v>2.5621305523587741</v>
      </c>
      <c r="AH174">
        <v>0</v>
      </c>
      <c r="AI174">
        <v>0</v>
      </c>
      <c r="AJ174">
        <v>1.7652519978622649</v>
      </c>
      <c r="AK174">
        <v>0</v>
      </c>
      <c r="AL174">
        <v>0.28081287674931332</v>
      </c>
      <c r="AM174"/>
      <c r="AN174"/>
      <c r="AO174">
        <v>306.69992664074732</v>
      </c>
      <c r="AP174">
        <v>71.917747774851506</v>
      </c>
      <c r="AQ174">
        <v>0</v>
      </c>
      <c r="AR174">
        <v>0.96034847150214908</v>
      </c>
      <c r="AS174">
        <v>0</v>
      </c>
      <c r="AT174">
        <v>16.971984076418771</v>
      </c>
      <c r="AU174">
        <v>0</v>
      </c>
      <c r="AV174">
        <v>0.96034847150214908</v>
      </c>
      <c r="AW174">
        <v>0</v>
      </c>
      <c r="AX174">
        <v>0</v>
      </c>
      <c r="AY174">
        <v>133.28589688660909</v>
      </c>
      <c r="AZ174">
        <v>72.853759610074277</v>
      </c>
      <c r="BA174">
        <v>121.0784990471868</v>
      </c>
      <c r="BB174">
        <v>23.237447752359021</v>
      </c>
      <c r="BC174">
        <v>11.19008704295063</v>
      </c>
      <c r="BD174">
        <v>145.18892267902731</v>
      </c>
      <c r="BE174">
        <v>143.07987763768429</v>
      </c>
      <c r="BF174">
        <v>0</v>
      </c>
      <c r="BG174">
        <v>0</v>
      </c>
      <c r="BH174">
        <v>84.32829940049325</v>
      </c>
      <c r="BI174">
        <v>0</v>
      </c>
      <c r="BJ174">
        <v>6.9809231698959744</v>
      </c>
      <c r="BK174"/>
      <c r="BL174"/>
    </row>
    <row r="175">
      <c r="A175" t="s">
        <v>502</v>
      </c>
      <c r="B175">
        <v>2018</v>
      </c>
      <c r="C175" t="s">
        <v>507</v>
      </c>
      <c r="D175">
        <v>128</v>
      </c>
      <c r="E175" t="s">
        <v>109</v>
      </c>
      <c r="F175" t="s">
        <v>49</v>
      </c>
      <c r="G175" t="s">
        <v>524</v>
      </c>
      <c r="H175">
        <v>3.5315137859269208</v>
      </c>
      <c r="I175">
        <v>3.899627307782179</v>
      </c>
      <c r="J175">
        <v>1.8235189179739739</v>
      </c>
      <c r="K175">
        <v>0.50310219605397632</v>
      </c>
      <c r="L175">
        <v>0.22007917473258581</v>
      </c>
      <c r="M175">
        <v>2.8844398769574848</v>
      </c>
      <c r="N175">
        <v>1.8825597535689349</v>
      </c>
      <c r="O175">
        <v>0.81622925362384369</v>
      </c>
      <c r="P175">
        <v>0.2199252630812315</v>
      </c>
      <c r="Q175">
        <v>0.23220518711707511</v>
      </c>
      <c r="R175">
        <v>3.3621666850814789</v>
      </c>
      <c r="S175">
        <v>4.1402964265769544</v>
      </c>
      <c r="T175">
        <v>5.2582204916300483</v>
      </c>
      <c r="U175">
        <v>4.3173891165923379</v>
      </c>
      <c r="V175">
        <v>1.5567379739554461</v>
      </c>
      <c r="W175" t="s">
        <v>351</v>
      </c>
      <c r="X175" t="s">
        <v>352</v>
      </c>
      <c r="Y175" t="s">
        <v>353</v>
      </c>
      <c r="Z175" t="s">
        <v>354</v>
      </c>
      <c r="AA175" t="s">
        <v>355</v>
      </c>
      <c r="AB175" t="s">
        <v>356</v>
      </c>
      <c r="AC175" t="s">
        <v>357</v>
      </c>
      <c r="AD175" t="s">
        <v>182</v>
      </c>
      <c r="AE175" t="s">
        <v>182</v>
      </c>
      <c r="AF175">
        <v>1.282426564087666</v>
      </c>
      <c r="AG175">
        <v>2.7340943960656028</v>
      </c>
      <c r="AH175">
        <v>0.8941717086224259</v>
      </c>
      <c r="AI175">
        <v>2.2486219568108679</v>
      </c>
      <c r="AJ175">
        <v>3.4645373501758989</v>
      </c>
      <c r="AK175">
        <v>3.600325265422486</v>
      </c>
      <c r="AL175">
        <v>1.6265392052175141</v>
      </c>
      <c r="AM175"/>
      <c r="AN175"/>
      <c r="AO175">
        <v>291.58784707332683</v>
      </c>
      <c r="AP175">
        <v>334.93782695036879</v>
      </c>
      <c r="AQ175">
        <v>158.8209606835546</v>
      </c>
      <c r="AR175">
        <v>43.813169993463319</v>
      </c>
      <c r="AS175">
        <v>19.159661591207961</v>
      </c>
      <c r="AT175">
        <v>170.98963327344509</v>
      </c>
      <c r="AU175">
        <v>112.1256941139679</v>
      </c>
      <c r="AV175">
        <v>48.611778259640133</v>
      </c>
      <c r="AW175">
        <v>13.11102674384367</v>
      </c>
      <c r="AX175">
        <v>13.84755543895068</v>
      </c>
      <c r="AY175">
        <v>86.716140544959615</v>
      </c>
      <c r="AZ175">
        <v>108.5335447681254</v>
      </c>
      <c r="BA175">
        <v>135.6459420347708</v>
      </c>
      <c r="BB175">
        <v>116.1824843123192</v>
      </c>
      <c r="BC175">
        <v>42.555666801899299</v>
      </c>
      <c r="BD175">
        <v>129.48427993141169</v>
      </c>
      <c r="BE175">
        <v>148.27253808216631</v>
      </c>
      <c r="BF175">
        <v>92.612092830423251</v>
      </c>
      <c r="BG175">
        <v>136.94233526664149</v>
      </c>
      <c r="BH175">
        <v>158.71368653121351</v>
      </c>
      <c r="BI175">
        <v>142.00212029606689</v>
      </c>
      <c r="BJ175">
        <v>40.292413353998519</v>
      </c>
      <c r="BK175"/>
      <c r="BL175"/>
    </row>
    <row r="176">
      <c r="A176" t="s">
        <v>502</v>
      </c>
      <c r="B176">
        <v>2018</v>
      </c>
      <c r="C176" t="s">
        <v>507</v>
      </c>
      <c r="D176">
        <v>129</v>
      </c>
      <c r="E176" t="s">
        <v>109</v>
      </c>
      <c r="F176" t="s">
        <v>48</v>
      </c>
      <c r="G176" t="s">
        <v>182</v>
      </c>
      <c r="H176">
        <v>96.468486214073025</v>
      </c>
      <c r="I176">
        <v>96.100372692217931</v>
      </c>
      <c r="J176">
        <v>98.176481082026001</v>
      </c>
      <c r="K176">
        <v>99.496897803945998</v>
      </c>
      <c r="L176">
        <v>99.779920825267396</v>
      </c>
      <c r="M176">
        <v>97.115560123042428</v>
      </c>
      <c r="N176">
        <v>98.117440246431045</v>
      </c>
      <c r="O176">
        <v>99.183770746376155</v>
      </c>
      <c r="P176">
        <v>99.780074736918763</v>
      </c>
      <c r="Q176">
        <v>99.767794812882912</v>
      </c>
      <c r="R176">
        <v>96.637833314918552</v>
      </c>
      <c r="S176">
        <v>95.859703573423062</v>
      </c>
      <c r="T176">
        <v>94.741779508369945</v>
      </c>
      <c r="U176">
        <v>95.682610883407634</v>
      </c>
      <c r="V176">
        <v>98.443262026044536</v>
      </c>
      <c r="W176" t="s">
        <v>351</v>
      </c>
      <c r="X176" t="s">
        <v>352</v>
      </c>
      <c r="Y176" t="s">
        <v>353</v>
      </c>
      <c r="Z176" t="s">
        <v>354</v>
      </c>
      <c r="AA176" t="s">
        <v>355</v>
      </c>
      <c r="AB176" t="s">
        <v>356</v>
      </c>
      <c r="AC176" t="s">
        <v>357</v>
      </c>
      <c r="AD176" t="s">
        <v>182</v>
      </c>
      <c r="AE176" t="s">
        <v>182</v>
      </c>
      <c r="AF176">
        <v>98.717573435912357</v>
      </c>
      <c r="AG176">
        <v>97.265905603934357</v>
      </c>
      <c r="AH176">
        <v>99.105828291377563</v>
      </c>
      <c r="AI176">
        <v>97.751378043189135</v>
      </c>
      <c r="AJ176">
        <v>96.535462649824112</v>
      </c>
      <c r="AK176">
        <v>96.39967473457753</v>
      </c>
      <c r="AL176">
        <v>98.373460794782446</v>
      </c>
      <c r="AM176"/>
      <c r="AN176"/>
      <c r="AO176">
        <v>7965.1503323245252</v>
      </c>
      <c r="AP176">
        <v>8254.0323621228326</v>
      </c>
      <c r="AQ176">
        <v>8550.7657136358484</v>
      </c>
      <c r="AR176">
        <v>8664.7892446067544</v>
      </c>
      <c r="AS176">
        <v>8686.6443357604294</v>
      </c>
      <c r="AT176">
        <v>5757.0116622087562</v>
      </c>
      <c r="AU176">
        <v>5843.8974228894231</v>
      </c>
      <c r="AV176">
        <v>5907.0407597762842</v>
      </c>
      <c r="AW176">
        <v>5948.4718128779004</v>
      </c>
      <c r="AX176">
        <v>5949.6520592225052</v>
      </c>
      <c r="AY176">
        <v>2492.4582034795139</v>
      </c>
      <c r="AZ176">
        <v>2512.8619686409711</v>
      </c>
      <c r="BA176">
        <v>2444.0469835603012</v>
      </c>
      <c r="BB176">
        <v>2574.8532591608232</v>
      </c>
      <c r="BC176">
        <v>2691.0878566339361</v>
      </c>
      <c r="BD176">
        <v>9967.3340141849803</v>
      </c>
      <c r="BE176">
        <v>5274.8225202132726</v>
      </c>
      <c r="BF176">
        <v>10264.69310228728</v>
      </c>
      <c r="BG176">
        <v>5953.1136144164921</v>
      </c>
      <c r="BH176">
        <v>4422.3795588094772</v>
      </c>
      <c r="BI176">
        <v>3802.144861640676</v>
      </c>
      <c r="BJ176">
        <v>2436.894316898241</v>
      </c>
      <c r="BK176"/>
      <c r="BL176"/>
    </row>
    <row r="177">
      <c r="A177" t="s">
        <v>502</v>
      </c>
      <c r="B177">
        <v>2018</v>
      </c>
      <c r="C177" t="s">
        <v>507</v>
      </c>
      <c r="D177">
        <v>135</v>
      </c>
      <c r="E177" t="s">
        <v>45</v>
      </c>
      <c r="F177" t="s">
        <v>44</v>
      </c>
      <c r="G177" t="s">
        <v>525</v>
      </c>
      <c r="H177">
        <v>6.5870809654991413</v>
      </c>
      <c r="I177">
        <v>37.685763132634079</v>
      </c>
      <c r="J177">
        <v>75.858790439188539</v>
      </c>
      <c r="K177">
        <v>85.943026068735136</v>
      </c>
      <c r="L177">
        <v>92.897483347965078</v>
      </c>
      <c r="M177">
        <v>60.410484643078391</v>
      </c>
      <c r="N177">
        <v>79.997151013107029</v>
      </c>
      <c r="O177">
        <v>86.023539417779091</v>
      </c>
      <c r="P177">
        <v>90.74247708596495</v>
      </c>
      <c r="Q177">
        <v>96.548300258026273</v>
      </c>
      <c r="R177">
        <v>1.1801252775141711</v>
      </c>
      <c r="S177">
        <v>1.4943458304787649</v>
      </c>
      <c r="T177">
        <v>3.5219354586088061</v>
      </c>
      <c r="U177">
        <v>13.679241435781581</v>
      </c>
      <c r="V177">
        <v>30.58052471171904</v>
      </c>
      <c r="W177" t="s">
        <v>351</v>
      </c>
      <c r="X177" t="s">
        <v>352</v>
      </c>
      <c r="Y177" t="s">
        <v>353</v>
      </c>
      <c r="Z177" t="s">
        <v>354</v>
      </c>
      <c r="AA177" t="s">
        <v>355</v>
      </c>
      <c r="AB177" t="s">
        <v>356</v>
      </c>
      <c r="AC177" t="s">
        <v>357</v>
      </c>
      <c r="AD177" t="s">
        <v>182</v>
      </c>
      <c r="AE177" t="s">
        <v>182</v>
      </c>
      <c r="AF177">
        <v>56.428795042485</v>
      </c>
      <c r="AG177">
        <v>32.343940444595468</v>
      </c>
      <c r="AH177">
        <v>89.302321839800285</v>
      </c>
      <c r="AI177">
        <v>63.89977720140876</v>
      </c>
      <c r="AJ177">
        <v>47.738065147994959</v>
      </c>
      <c r="AK177">
        <v>40.793487315020542</v>
      </c>
      <c r="AL177">
        <v>55.240077569812797</v>
      </c>
      <c r="AM177"/>
      <c r="AN177"/>
      <c r="AO177">
        <v>574.84143039673029</v>
      </c>
      <c r="AP177">
        <v>3288.9481676718592</v>
      </c>
      <c r="AQ177">
        <v>6622.5943003308867</v>
      </c>
      <c r="AR177">
        <v>7501.6543947256769</v>
      </c>
      <c r="AS177">
        <v>8105.1021950695022</v>
      </c>
      <c r="AT177">
        <v>3605.985836118738</v>
      </c>
      <c r="AU177">
        <v>4778.422754641987</v>
      </c>
      <c r="AV177">
        <v>5133.5937575275702</v>
      </c>
      <c r="AW177">
        <v>5421.0180670998916</v>
      </c>
      <c r="AX177">
        <v>5762.4337166654168</v>
      </c>
      <c r="AY177">
        <v>32.549703720361912</v>
      </c>
      <c r="AZ177">
        <v>41.174139885705927</v>
      </c>
      <c r="BA177">
        <v>97.077206554734175</v>
      </c>
      <c r="BB177">
        <v>376.93092953607339</v>
      </c>
      <c r="BC177">
        <v>843.95437644417655</v>
      </c>
      <c r="BD177">
        <v>5806.0561295813304</v>
      </c>
      <c r="BE177">
        <v>1806.2182806698929</v>
      </c>
      <c r="BF177">
        <v>9285.6898768811461</v>
      </c>
      <c r="BG177">
        <v>3927.1572539410022</v>
      </c>
      <c r="BH177">
        <v>2280.5071771483572</v>
      </c>
      <c r="BI177">
        <v>1614.2601517495741</v>
      </c>
      <c r="BJ177">
        <v>1373.2516182233801</v>
      </c>
      <c r="BK177"/>
      <c r="BL177"/>
    </row>
    <row r="178">
      <c r="A178" t="s">
        <v>502</v>
      </c>
      <c r="B178">
        <v>2018</v>
      </c>
      <c r="C178" t="s">
        <v>507</v>
      </c>
      <c r="D178">
        <v>136</v>
      </c>
      <c r="E178" t="s">
        <v>45</v>
      </c>
      <c r="F178" t="s">
        <v>43</v>
      </c>
      <c r="G178" t="s">
        <v>526</v>
      </c>
      <c r="H178">
        <v>20.246265939515649</v>
      </c>
      <c r="I178">
        <v>21.4647513162076</v>
      </c>
      <c r="J178">
        <v>10.399112919461089</v>
      </c>
      <c r="K178">
        <v>6.1430324582655818</v>
      </c>
      <c r="L178">
        <v>2.98819929824205</v>
      </c>
      <c r="M178">
        <v>19.268377172845071</v>
      </c>
      <c r="N178">
        <v>9.7811482299505794</v>
      </c>
      <c r="O178">
        <v>6.0877447354767833</v>
      </c>
      <c r="P178">
        <v>4.3622607287421458</v>
      </c>
      <c r="Q178">
        <v>1.130809947603455</v>
      </c>
      <c r="R178">
        <v>17.456525339032439</v>
      </c>
      <c r="S178">
        <v>19.314414640711949</v>
      </c>
      <c r="T178">
        <v>19.74824850224628</v>
      </c>
      <c r="U178">
        <v>26.906796248644579</v>
      </c>
      <c r="V178">
        <v>22.455341800050881</v>
      </c>
      <c r="W178" t="s">
        <v>351</v>
      </c>
      <c r="X178" t="s">
        <v>352</v>
      </c>
      <c r="Y178" t="s">
        <v>353</v>
      </c>
      <c r="Z178" t="s">
        <v>354</v>
      </c>
      <c r="AA178" t="s">
        <v>355</v>
      </c>
      <c r="AB178" t="s">
        <v>356</v>
      </c>
      <c r="AC178" t="s">
        <v>357</v>
      </c>
      <c r="AD178" t="s">
        <v>182</v>
      </c>
      <c r="AE178" t="s">
        <v>182</v>
      </c>
      <c r="AF178">
        <v>8.9974534109812829</v>
      </c>
      <c r="AG178">
        <v>7.0889198643931008</v>
      </c>
      <c r="AH178">
        <v>5.6277772337882688</v>
      </c>
      <c r="AI178">
        <v>13.30552564790265</v>
      </c>
      <c r="AJ178">
        <v>6.0595426036834734</v>
      </c>
      <c r="AK178">
        <v>37.881132299411433</v>
      </c>
      <c r="AL178">
        <v>33.463227524964957</v>
      </c>
      <c r="AM178"/>
      <c r="AN178"/>
      <c r="AO178">
        <v>1766.8512856941741</v>
      </c>
      <c r="AP178">
        <v>1873.292422459662</v>
      </c>
      <c r="AQ178">
        <v>907.85926786070468</v>
      </c>
      <c r="AR178">
        <v>536.20297708198564</v>
      </c>
      <c r="AS178">
        <v>260.71385164189508</v>
      </c>
      <c r="AT178">
        <v>1150.156228356527</v>
      </c>
      <c r="AU178">
        <v>584.25157241992588</v>
      </c>
      <c r="AV178">
        <v>363.29600691837919</v>
      </c>
      <c r="AW178">
        <v>260.6044598221477</v>
      </c>
      <c r="AX178">
        <v>67.491787548782781</v>
      </c>
      <c r="AY178">
        <v>481.4783130222998</v>
      </c>
      <c r="AZ178">
        <v>532.17561424346707</v>
      </c>
      <c r="BA178">
        <v>544.33274586583548</v>
      </c>
      <c r="BB178">
        <v>741.41565294039708</v>
      </c>
      <c r="BC178">
        <v>619.71742360065855</v>
      </c>
      <c r="BD178">
        <v>925.76351290363834</v>
      </c>
      <c r="BE178">
        <v>395.87435770864067</v>
      </c>
      <c r="BF178">
        <v>585.17844791175003</v>
      </c>
      <c r="BG178">
        <v>817.73198364934103</v>
      </c>
      <c r="BH178">
        <v>289.47194141815362</v>
      </c>
      <c r="BI178">
        <v>1499.013847526038</v>
      </c>
      <c r="BJ178">
        <v>831.88571362085838</v>
      </c>
      <c r="BK178"/>
      <c r="BL178"/>
    </row>
    <row r="179">
      <c r="A179" t="s">
        <v>502</v>
      </c>
      <c r="B179">
        <v>2018</v>
      </c>
      <c r="C179" t="s">
        <v>507</v>
      </c>
      <c r="D179">
        <v>137</v>
      </c>
      <c r="E179" t="s">
        <v>45</v>
      </c>
      <c r="F179" t="s">
        <v>42</v>
      </c>
      <c r="G179" t="s">
        <v>527</v>
      </c>
      <c r="H179">
        <v>67.780228287513779</v>
      </c>
      <c r="I179">
        <v>39.321679897056903</v>
      </c>
      <c r="J179">
        <v>13.54487177929664</v>
      </c>
      <c r="K179">
        <v>7.6844194180319656</v>
      </c>
      <c r="L179">
        <v>3.8968077419582658</v>
      </c>
      <c r="M179">
        <v>19.771780384485339</v>
      </c>
      <c r="N179">
        <v>9.933447748272668</v>
      </c>
      <c r="O179">
        <v>7.6874796490196049</v>
      </c>
      <c r="P179">
        <v>4.6862585487974746</v>
      </c>
      <c r="Q179">
        <v>2.238004627257244</v>
      </c>
      <c r="R179">
        <v>74.874149501589457</v>
      </c>
      <c r="S179">
        <v>74.330360014931401</v>
      </c>
      <c r="T179">
        <v>70.320395222662881</v>
      </c>
      <c r="U179">
        <v>57.074633708591229</v>
      </c>
      <c r="V179">
        <v>46.017181442878233</v>
      </c>
      <c r="W179" t="s">
        <v>351</v>
      </c>
      <c r="X179" t="s">
        <v>352</v>
      </c>
      <c r="Y179" t="s">
        <v>353</v>
      </c>
      <c r="Z179" t="s">
        <v>354</v>
      </c>
      <c r="AA179" t="s">
        <v>355</v>
      </c>
      <c r="AB179" t="s">
        <v>356</v>
      </c>
      <c r="AC179" t="s">
        <v>357</v>
      </c>
      <c r="AD179" t="s">
        <v>182</v>
      </c>
      <c r="AE179" t="s">
        <v>182</v>
      </c>
      <c r="AF179">
        <v>32.704268610789541</v>
      </c>
      <c r="AG179">
        <v>57.678471952488472</v>
      </c>
      <c r="AH179">
        <v>4.6781598916678222</v>
      </c>
      <c r="AI179">
        <v>21.88755062334776</v>
      </c>
      <c r="AJ179">
        <v>42.09883580548513</v>
      </c>
      <c r="AK179">
        <v>21.2076486924793</v>
      </c>
      <c r="AL179">
        <v>10.943391343183711</v>
      </c>
      <c r="AM179"/>
      <c r="AN179"/>
      <c r="AO179">
        <v>5915.0454633069621</v>
      </c>
      <c r="AP179">
        <v>3431.719469021808</v>
      </c>
      <c r="AQ179">
        <v>1182.4890711405619</v>
      </c>
      <c r="AR179">
        <v>670.74504279254802</v>
      </c>
      <c r="AS179">
        <v>339.98795064023238</v>
      </c>
      <c r="AT179">
        <v>1180.2050660997861</v>
      </c>
      <c r="AU179">
        <v>593.34878994148539</v>
      </c>
      <c r="AV179">
        <v>458.76277358997959</v>
      </c>
      <c r="AW179">
        <v>279.96031269970348</v>
      </c>
      <c r="AX179">
        <v>133.57411044725521</v>
      </c>
      <c r="AY179">
        <v>2065.1463272818141</v>
      </c>
      <c r="AZ179">
        <v>2048.045759279923</v>
      </c>
      <c r="BA179">
        <v>1938.2829731745039</v>
      </c>
      <c r="BB179">
        <v>1572.689160996669</v>
      </c>
      <c r="BC179">
        <v>1269.971723390998</v>
      </c>
      <c r="BD179">
        <v>3364.9986516314402</v>
      </c>
      <c r="BE179">
        <v>3221.0024199169088</v>
      </c>
      <c r="BF179">
        <v>486.43687032480898</v>
      </c>
      <c r="BG179">
        <v>1345.166712092793</v>
      </c>
      <c r="BH179">
        <v>2011.114126774185</v>
      </c>
      <c r="BI179">
        <v>839.21881775397412</v>
      </c>
      <c r="BJ179">
        <v>272.04939840799881</v>
      </c>
      <c r="BK179"/>
      <c r="BL179"/>
    </row>
    <row r="180">
      <c r="A180" t="s">
        <v>502</v>
      </c>
      <c r="B180">
        <v>2018</v>
      </c>
      <c r="C180" t="s">
        <v>507</v>
      </c>
      <c r="D180">
        <v>138</v>
      </c>
      <c r="E180" t="s">
        <v>45</v>
      </c>
      <c r="F180" t="s">
        <v>41</v>
      </c>
      <c r="G180" t="s">
        <v>182</v>
      </c>
      <c r="H180">
        <v>1.8719647458490949</v>
      </c>
      <c r="I180">
        <v>0.70375034234121359</v>
      </c>
      <c r="J180">
        <v>0.19722486205368189</v>
      </c>
      <c r="K180">
        <v>0.2185197814181733</v>
      </c>
      <c r="L180">
        <v>0.21750961183448031</v>
      </c>
      <c r="M180">
        <v>0.26502895582769409</v>
      </c>
      <c r="N180">
        <v>0.28825300866984221</v>
      </c>
      <c r="O180">
        <v>0.18514365544423689</v>
      </c>
      <c r="P180">
        <v>0.2090036364954263</v>
      </c>
      <c r="Q180">
        <v>0.082885167112986505</v>
      </c>
      <c r="R180">
        <v>1.6567732212908579</v>
      </c>
      <c r="S180">
        <v>2.2167754181949682</v>
      </c>
      <c r="T180">
        <v>2.0167247943835021</v>
      </c>
      <c r="U180">
        <v>1.496015858551043</v>
      </c>
      <c r="V180">
        <v>0.5414813909011712</v>
      </c>
      <c r="W180" t="s">
        <v>351</v>
      </c>
      <c r="X180" t="s">
        <v>352</v>
      </c>
      <c r="Y180" t="s">
        <v>353</v>
      </c>
      <c r="Z180" t="s">
        <v>354</v>
      </c>
      <c r="AA180" t="s">
        <v>355</v>
      </c>
      <c r="AB180" t="s">
        <v>356</v>
      </c>
      <c r="AC180" t="s">
        <v>357</v>
      </c>
      <c r="AD180" t="s">
        <v>182</v>
      </c>
      <c r="AE180" t="s">
        <v>182</v>
      </c>
      <c r="AF180">
        <v>0.45839840995882331</v>
      </c>
      <c r="AG180">
        <v>0.3265371861641635</v>
      </c>
      <c r="AH180">
        <v>0.39174103474363531</v>
      </c>
      <c r="AI180">
        <v>0.90714652734087153</v>
      </c>
      <c r="AJ180">
        <v>2.338304444974205</v>
      </c>
      <c r="AK180">
        <v>0.1177316930885858</v>
      </c>
      <c r="AL180">
        <v>0.072490685289102297</v>
      </c>
      <c r="AM180"/>
      <c r="AN180"/>
      <c r="AO180">
        <v>163.36263328055281</v>
      </c>
      <c r="AP180">
        <v>61.418376769906658</v>
      </c>
      <c r="AQ180">
        <v>17.218047371415889</v>
      </c>
      <c r="AR180">
        <v>19.07379753302023</v>
      </c>
      <c r="AS180">
        <v>18.97723779798152</v>
      </c>
      <c r="AT180">
        <v>15.819946926803929</v>
      </c>
      <c r="AU180">
        <v>17.218047371415889</v>
      </c>
      <c r="AV180">
        <v>11.048746892620111</v>
      </c>
      <c r="AW180">
        <v>12.486021165786831</v>
      </c>
      <c r="AX180">
        <v>4.9469569149003796</v>
      </c>
      <c r="AY180">
        <v>45.696400638447876</v>
      </c>
      <c r="AZ180">
        <v>61.079449818326992</v>
      </c>
      <c r="BA180">
        <v>55.588187724983179</v>
      </c>
      <c r="BB180">
        <v>41.222654838837762</v>
      </c>
      <c r="BC180">
        <v>14.94368046075409</v>
      </c>
      <c r="BD180">
        <v>47.165403690224807</v>
      </c>
      <c r="BE180">
        <v>18.235175642205121</v>
      </c>
      <c r="BF180">
        <v>40.733383922574767</v>
      </c>
      <c r="BG180">
        <v>55.751478663302009</v>
      </c>
      <c r="BH180">
        <v>111.7037327044988</v>
      </c>
      <c r="BI180">
        <v>4.6588216222675509</v>
      </c>
      <c r="BJ180">
        <v>1.8020965078039961</v>
      </c>
      <c r="BK180"/>
      <c r="BL180"/>
    </row>
    <row r="181">
      <c r="A181" t="s">
        <v>502</v>
      </c>
      <c r="B181">
        <v>2018</v>
      </c>
      <c r="C181" t="s">
        <v>507</v>
      </c>
      <c r="D181">
        <v>139</v>
      </c>
      <c r="E181" t="s">
        <v>45</v>
      </c>
      <c r="F181" t="s">
        <v>19</v>
      </c>
      <c r="G181" t="s">
        <v>182</v>
      </c>
      <c r="H181">
        <v>3.5144600616224841</v>
      </c>
      <c r="I181">
        <v>0.82405531176068747</v>
      </c>
      <c r="J181">
        <v>0</v>
      </c>
      <c r="K181">
        <v>0.0110022735490732</v>
      </c>
      <c r="L181">
        <v>0</v>
      </c>
      <c r="M181">
        <v>0.28432884376346351</v>
      </c>
      <c r="N181">
        <v>0</v>
      </c>
      <c r="O181">
        <v>0.016092542280333601</v>
      </c>
      <c r="P181">
        <v>0</v>
      </c>
      <c r="Q181">
        <v>0</v>
      </c>
      <c r="R181">
        <v>4.8324266605731729</v>
      </c>
      <c r="S181">
        <v>2.6441040956829251</v>
      </c>
      <c r="T181">
        <v>4.3926960220985469</v>
      </c>
      <c r="U181">
        <v>0.84331274843142834</v>
      </c>
      <c r="V181">
        <v>0.4054706544505649</v>
      </c>
      <c r="W181" t="s">
        <v>351</v>
      </c>
      <c r="X181" t="s">
        <v>352</v>
      </c>
      <c r="Y181" t="s">
        <v>353</v>
      </c>
      <c r="Z181" t="s">
        <v>354</v>
      </c>
      <c r="AA181" t="s">
        <v>355</v>
      </c>
      <c r="AB181" t="s">
        <v>356</v>
      </c>
      <c r="AC181" t="s">
        <v>357</v>
      </c>
      <c r="AD181" t="s">
        <v>182</v>
      </c>
      <c r="AE181" t="s">
        <v>182</v>
      </c>
      <c r="AF181">
        <v>1.411084525785459</v>
      </c>
      <c r="AG181">
        <v>2.5621305523587741</v>
      </c>
      <c r="AH181">
        <v>0</v>
      </c>
      <c r="AI181">
        <v>0</v>
      </c>
      <c r="AJ181">
        <v>1.7652519978622649</v>
      </c>
      <c r="AK181">
        <v>0</v>
      </c>
      <c r="AL181">
        <v>0.28081287674931332</v>
      </c>
      <c r="AM181"/>
      <c r="AN181"/>
      <c r="AO181">
        <v>306.69992664074732</v>
      </c>
      <c r="AP181">
        <v>71.917747774851506</v>
      </c>
      <c r="AQ181">
        <v>0</v>
      </c>
      <c r="AR181">
        <v>0.96034847150214908</v>
      </c>
      <c r="AS181">
        <v>0</v>
      </c>
      <c r="AT181">
        <v>16.971984076418771</v>
      </c>
      <c r="AU181">
        <v>0</v>
      </c>
      <c r="AV181">
        <v>0.96034847150214908</v>
      </c>
      <c r="AW181">
        <v>0</v>
      </c>
      <c r="AX181">
        <v>0</v>
      </c>
      <c r="AY181">
        <v>133.28589688660909</v>
      </c>
      <c r="AZ181">
        <v>72.853759610074277</v>
      </c>
      <c r="BA181">
        <v>121.0784990471868</v>
      </c>
      <c r="BB181">
        <v>23.237447752359021</v>
      </c>
      <c r="BC181">
        <v>11.19008704295063</v>
      </c>
      <c r="BD181">
        <v>145.18892267902731</v>
      </c>
      <c r="BE181">
        <v>143.07987763768429</v>
      </c>
      <c r="BF181">
        <v>0</v>
      </c>
      <c r="BG181">
        <v>0</v>
      </c>
      <c r="BH181">
        <v>84.32829940049325</v>
      </c>
      <c r="BI181">
        <v>0</v>
      </c>
      <c r="BJ181">
        <v>6.9809231698959744</v>
      </c>
      <c r="BK181"/>
      <c r="BL181"/>
    </row>
    <row r="182">
      <c r="A182" t="s">
        <v>502</v>
      </c>
      <c r="B182">
        <v>2018</v>
      </c>
      <c r="C182" t="s">
        <v>507</v>
      </c>
      <c r="D182">
        <v>140</v>
      </c>
      <c r="E182" t="s">
        <v>107</v>
      </c>
      <c r="F182" t="s">
        <v>64</v>
      </c>
      <c r="G182" t="s">
        <v>535</v>
      </c>
      <c r="H182">
        <v>73.011116077528982</v>
      </c>
      <c r="I182">
        <v>62.689792621723981</v>
      </c>
      <c r="J182">
        <v>54.510796508293517</v>
      </c>
      <c r="K182">
        <v>44.653148669903771</v>
      </c>
      <c r="L182">
        <v>52.460635255934527</v>
      </c>
      <c r="M182">
        <v>66.727269666946427</v>
      </c>
      <c r="N182">
        <v>57.191478431254687</v>
      </c>
      <c r="O182">
        <v>45.132451769703287</v>
      </c>
      <c r="P182">
        <v>52.244817352921707</v>
      </c>
      <c r="Q182">
        <v>46.426349436743173</v>
      </c>
      <c r="R182">
        <v>81.652726477902348</v>
      </c>
      <c r="S182">
        <v>74.177551502877208</v>
      </c>
      <c r="T182">
        <v>67.683797655290007</v>
      </c>
      <c r="U182">
        <v>59.821605026265381</v>
      </c>
      <c r="V182">
        <v>49.218206035984387</v>
      </c>
      <c r="W182" t="s">
        <v>351</v>
      </c>
      <c r="X182" t="s">
        <v>352</v>
      </c>
      <c r="Y182" t="s">
        <v>353</v>
      </c>
      <c r="Z182" t="s">
        <v>354</v>
      </c>
      <c r="AA182" t="s">
        <v>355</v>
      </c>
      <c r="AB182" t="s">
        <v>356</v>
      </c>
      <c r="AC182" t="s">
        <v>357</v>
      </c>
      <c r="AD182" t="s">
        <v>182</v>
      </c>
      <c r="AE182" t="s">
        <v>182</v>
      </c>
      <c r="AF182">
        <v>58.833432758553883</v>
      </c>
      <c r="AG182">
        <v>85.883197488031954</v>
      </c>
      <c r="AH182">
        <v>15.07508354206367</v>
      </c>
      <c r="AI182">
        <v>24.33152308104097</v>
      </c>
      <c r="AJ182">
        <v>75.15502047262413</v>
      </c>
      <c r="AK182">
        <v>91.019979355747566</v>
      </c>
      <c r="AL182">
        <v>72.326718721011957</v>
      </c>
      <c r="AM182"/>
      <c r="AN182"/>
      <c r="AO182">
        <v>1288.772729359996</v>
      </c>
      <c r="AP182">
        <v>1155.2118871459959</v>
      </c>
      <c r="AQ182">
        <v>478.37028694183238</v>
      </c>
      <c r="AR182">
        <v>239.43151252886909</v>
      </c>
      <c r="AS182">
        <v>136.77214277155289</v>
      </c>
      <c r="AT182">
        <v>739.67725703913845</v>
      </c>
      <c r="AU182">
        <v>323.92841607382428</v>
      </c>
      <c r="AV182">
        <v>162.60596195852031</v>
      </c>
      <c r="AW182">
        <v>136.1523240476493</v>
      </c>
      <c r="AX182">
        <v>31.333973128502219</v>
      </c>
      <c r="AY182">
        <v>393.14016998251702</v>
      </c>
      <c r="AZ182">
        <v>394.75484034120097</v>
      </c>
      <c r="BA182">
        <v>368.42507428331601</v>
      </c>
      <c r="BB182">
        <v>443.52674350491083</v>
      </c>
      <c r="BC182">
        <v>305.01379838866632</v>
      </c>
      <c r="BD182">
        <v>544.6584538673884</v>
      </c>
      <c r="BE182">
        <v>339.98955643539</v>
      </c>
      <c r="BF182">
        <v>88.216139892847849</v>
      </c>
      <c r="BG182">
        <v>198.96664634269359</v>
      </c>
      <c r="BH182">
        <v>217.55269683531591</v>
      </c>
      <c r="BI182">
        <v>1307.4994252037679</v>
      </c>
      <c r="BJ182">
        <v>601.67564017084135</v>
      </c>
      <c r="BK182"/>
      <c r="BL182"/>
    </row>
    <row r="183">
      <c r="A183" t="s">
        <v>502</v>
      </c>
      <c r="B183">
        <v>2018</v>
      </c>
      <c r="C183" t="s">
        <v>507</v>
      </c>
      <c r="D183">
        <v>141</v>
      </c>
      <c r="E183" t="s">
        <v>107</v>
      </c>
      <c r="F183" t="s">
        <v>65</v>
      </c>
      <c r="G183" t="s">
        <v>536</v>
      </c>
      <c r="H183">
        <v>2.724186019469014</v>
      </c>
      <c r="I183">
        <v>4.8473954526825587</v>
      </c>
      <c r="J183">
        <v>3.2665338630284428</v>
      </c>
      <c r="K183">
        <v>3.851838487378008</v>
      </c>
      <c r="L183">
        <v>4.6063708802958274</v>
      </c>
      <c r="M183">
        <v>1.163217398194734</v>
      </c>
      <c r="N183">
        <v>3.820285928327809</v>
      </c>
      <c r="O183">
        <v>0.95247138434111644</v>
      </c>
      <c r="P183">
        <v>7.7178173562540211</v>
      </c>
      <c r="Q183">
        <v>0</v>
      </c>
      <c r="R183">
        <v>1.317018847099567</v>
      </c>
      <c r="S183">
        <v>5.8504982415601248</v>
      </c>
      <c r="T183">
        <v>3.3031100459943561</v>
      </c>
      <c r="U183">
        <v>6.9159056478764569</v>
      </c>
      <c r="V183">
        <v>5.4754799830779222</v>
      </c>
      <c r="W183" t="s">
        <v>351</v>
      </c>
      <c r="X183" t="s">
        <v>352</v>
      </c>
      <c r="Y183" t="s">
        <v>353</v>
      </c>
      <c r="Z183" t="s">
        <v>354</v>
      </c>
      <c r="AA183" t="s">
        <v>355</v>
      </c>
      <c r="AB183" t="s">
        <v>356</v>
      </c>
      <c r="AC183" t="s">
        <v>357</v>
      </c>
      <c r="AD183" t="s">
        <v>182</v>
      </c>
      <c r="AE183" t="s">
        <v>182</v>
      </c>
      <c r="AF183">
        <v>2.6154212909649051</v>
      </c>
      <c r="AG183">
        <v>3.7268471526214322</v>
      </c>
      <c r="AH183">
        <v>0.8250559389155705</v>
      </c>
      <c r="AI183">
        <v>9.2044270496760223</v>
      </c>
      <c r="AJ183">
        <v>16.656529103785878</v>
      </c>
      <c r="AK183">
        <v>1.3569384509732061</v>
      </c>
      <c r="AL183">
        <v>1.4389820515704199</v>
      </c>
      <c r="AM183"/>
      <c r="AN183"/>
      <c r="AO183">
        <v>48.086604344841398</v>
      </c>
      <c r="AP183">
        <v>89.325049811950478</v>
      </c>
      <c r="AQ183">
        <v>28.666114631518649</v>
      </c>
      <c r="AR183">
        <v>20.65367264171061</v>
      </c>
      <c r="AS183">
        <v>12.00944694292992</v>
      </c>
      <c r="AT183">
        <v>12.894360262774081</v>
      </c>
      <c r="AU183">
        <v>21.637824439174899</v>
      </c>
      <c r="AV183">
        <v>3.43162224997308</v>
      </c>
      <c r="AW183">
        <v>20.112976231325749</v>
      </c>
      <c r="AX183">
        <v>0</v>
      </c>
      <c r="AY183">
        <v>6.3411601272007356</v>
      </c>
      <c r="AZ183">
        <v>31.134924953325839</v>
      </c>
      <c r="BA183">
        <v>17.97990961233134</v>
      </c>
      <c r="BB183">
        <v>51.275607015945027</v>
      </c>
      <c r="BC183">
        <v>33.932503480900273</v>
      </c>
      <c r="BD183">
        <v>24.212616020466388</v>
      </c>
      <c r="BE183">
        <v>14.753632228222861</v>
      </c>
      <c r="BF183">
        <v>4.8280495377498518</v>
      </c>
      <c r="BG183">
        <v>75.267543896872255</v>
      </c>
      <c r="BH183">
        <v>48.215978169608768</v>
      </c>
      <c r="BI183">
        <v>19.492382411448268</v>
      </c>
      <c r="BJ183">
        <v>11.97068610858266</v>
      </c>
      <c r="BK183"/>
      <c r="BL183"/>
    </row>
    <row r="184">
      <c r="A184" t="s">
        <v>502</v>
      </c>
      <c r="B184">
        <v>2018</v>
      </c>
      <c r="C184" t="s">
        <v>507</v>
      </c>
      <c r="D184">
        <v>142</v>
      </c>
      <c r="E184" t="s">
        <v>107</v>
      </c>
      <c r="F184" t="s">
        <v>66</v>
      </c>
      <c r="G184" t="s">
        <v>537</v>
      </c>
      <c r="H184">
        <v>3.713390331151337</v>
      </c>
      <c r="I184">
        <v>5.0750108130107181</v>
      </c>
      <c r="J184">
        <v>7.4888885263758667</v>
      </c>
      <c r="K184">
        <v>11.324813916017179</v>
      </c>
      <c r="L184">
        <v>6.9565449729464897</v>
      </c>
      <c r="M184">
        <v>3.3162172059630119</v>
      </c>
      <c r="N184">
        <v>6.3384030335632904</v>
      </c>
      <c r="O184">
        <v>6.33632832315556</v>
      </c>
      <c r="P184">
        <v>12.17456125628039</v>
      </c>
      <c r="Q184">
        <v>13.227335291697241</v>
      </c>
      <c r="R184">
        <v>1.1273033377938839</v>
      </c>
      <c r="S184">
        <v>2.9041466946968262</v>
      </c>
      <c r="T184">
        <v>7.5039909012083736</v>
      </c>
      <c r="U184">
        <v>5.7873921670936141</v>
      </c>
      <c r="V184">
        <v>10.14419815189024</v>
      </c>
      <c r="W184" t="s">
        <v>351</v>
      </c>
      <c r="X184" t="s">
        <v>352</v>
      </c>
      <c r="Y184" t="s">
        <v>353</v>
      </c>
      <c r="Z184" t="s">
        <v>354</v>
      </c>
      <c r="AA184" t="s">
        <v>355</v>
      </c>
      <c r="AB184" t="s">
        <v>356</v>
      </c>
      <c r="AC184" t="s">
        <v>357</v>
      </c>
      <c r="AD184" t="s">
        <v>182</v>
      </c>
      <c r="AE184" t="s">
        <v>182</v>
      </c>
      <c r="AF184">
        <v>4.8259975469569882</v>
      </c>
      <c r="AG184">
        <v>0</v>
      </c>
      <c r="AH184">
        <v>23.292162535588449</v>
      </c>
      <c r="AI184">
        <v>13.139856204058569</v>
      </c>
      <c r="AJ184">
        <v>0</v>
      </c>
      <c r="AK184">
        <v>0.25485419493767519</v>
      </c>
      <c r="AL184">
        <v>1.389645341969959</v>
      </c>
      <c r="AM184"/>
      <c r="AN184"/>
      <c r="AO184">
        <v>65.54777476864038</v>
      </c>
      <c r="AP184">
        <v>93.5194163739</v>
      </c>
      <c r="AQ184">
        <v>65.72022393201992</v>
      </c>
      <c r="AR184">
        <v>60.723989366679127</v>
      </c>
      <c r="AS184">
        <v>18.136676340169419</v>
      </c>
      <c r="AT184">
        <v>36.760539714811429</v>
      </c>
      <c r="AU184">
        <v>35.90025841992621</v>
      </c>
      <c r="AV184">
        <v>22.828911833311221</v>
      </c>
      <c r="AW184">
        <v>31.72744959764599</v>
      </c>
      <c r="AX184">
        <v>8.9273650334374679</v>
      </c>
      <c r="AY184">
        <v>5.4277210934540694</v>
      </c>
      <c r="AZ184">
        <v>15.45516051103418</v>
      </c>
      <c r="BA184">
        <v>40.846679722069993</v>
      </c>
      <c r="BB184">
        <v>42.908631423878518</v>
      </c>
      <c r="BC184">
        <v>62.86536343183981</v>
      </c>
      <c r="BD184">
        <v>44.677324423352417</v>
      </c>
      <c r="BE184">
        <v>0</v>
      </c>
      <c r="BF184">
        <v>136.3007152108386</v>
      </c>
      <c r="BG184">
        <v>107.44880678611911</v>
      </c>
      <c r="BH184">
        <v>0</v>
      </c>
      <c r="BI184">
        <v>3.660973291252871</v>
      </c>
      <c r="BJ184">
        <v>11.56026106984581</v>
      </c>
      <c r="BK184"/>
      <c r="BL184"/>
    </row>
    <row r="185">
      <c r="A185" t="s">
        <v>502</v>
      </c>
      <c r="B185">
        <v>2018</v>
      </c>
      <c r="C185" t="s">
        <v>507</v>
      </c>
      <c r="D185">
        <v>143</v>
      </c>
      <c r="E185" t="s">
        <v>107</v>
      </c>
      <c r="F185" t="s">
        <v>67</v>
      </c>
      <c r="G185" t="s">
        <v>538</v>
      </c>
      <c r="H185">
        <v>20.551307571850639</v>
      </c>
      <c r="I185">
        <v>27.387801112582778</v>
      </c>
      <c r="J185">
        <v>34.733781102302231</v>
      </c>
      <c r="K185">
        <v>40.170198926701019</v>
      </c>
      <c r="L185">
        <v>35.976448890823157</v>
      </c>
      <c r="M185">
        <v>28.79329572889581</v>
      </c>
      <c r="N185">
        <v>32.649832606854197</v>
      </c>
      <c r="O185">
        <v>47.578748522800069</v>
      </c>
      <c r="P185">
        <v>27.862804034543871</v>
      </c>
      <c r="Q185">
        <v>40.34631527155959</v>
      </c>
      <c r="R185">
        <v>15.9029513372042</v>
      </c>
      <c r="S185">
        <v>17.067803560865858</v>
      </c>
      <c r="T185">
        <v>21.50910139750729</v>
      </c>
      <c r="U185">
        <v>27.475097158764509</v>
      </c>
      <c r="V185">
        <v>35.162115829047423</v>
      </c>
      <c r="W185" t="s">
        <v>351</v>
      </c>
      <c r="X185" t="s">
        <v>352</v>
      </c>
      <c r="Y185" t="s">
        <v>353</v>
      </c>
      <c r="Z185" t="s">
        <v>354</v>
      </c>
      <c r="AA185" t="s">
        <v>355</v>
      </c>
      <c r="AB185" t="s">
        <v>356</v>
      </c>
      <c r="AC185" t="s">
        <v>357</v>
      </c>
      <c r="AD185" t="s">
        <v>182</v>
      </c>
      <c r="AE185" t="s">
        <v>182</v>
      </c>
      <c r="AF185">
        <v>33.725148403524223</v>
      </c>
      <c r="AG185">
        <v>10.389955359346599</v>
      </c>
      <c r="AH185">
        <v>60.807697983432327</v>
      </c>
      <c r="AI185">
        <v>53.324193665224371</v>
      </c>
      <c r="AJ185">
        <v>8.1884504235899467</v>
      </c>
      <c r="AK185">
        <v>7.3682279983415437</v>
      </c>
      <c r="AL185">
        <v>24.844653885447741</v>
      </c>
      <c r="AM185"/>
      <c r="AN185"/>
      <c r="AO185">
        <v>362.76619471432019</v>
      </c>
      <c r="AP185">
        <v>504.68684110915632</v>
      </c>
      <c r="AQ185">
        <v>304.81317274377272</v>
      </c>
      <c r="AR185">
        <v>215.3938025447267</v>
      </c>
      <c r="AS185">
        <v>93.795585587242883</v>
      </c>
      <c r="AT185">
        <v>319.17604469910299</v>
      </c>
      <c r="AU185">
        <v>184.92630111191471</v>
      </c>
      <c r="AV185">
        <v>171.41962975576439</v>
      </c>
      <c r="AW185">
        <v>72.611709945526627</v>
      </c>
      <c r="AX185">
        <v>27.230449386843102</v>
      </c>
      <c r="AY185">
        <v>76.569261819128059</v>
      </c>
      <c r="AZ185">
        <v>90.830688437906218</v>
      </c>
      <c r="BA185">
        <v>117.08108224811819</v>
      </c>
      <c r="BB185">
        <v>203.70467099566241</v>
      </c>
      <c r="BC185">
        <v>217.905758299252</v>
      </c>
      <c r="BD185">
        <v>312.21511859243111</v>
      </c>
      <c r="BE185">
        <v>41.131169045027839</v>
      </c>
      <c r="BF185">
        <v>355.83354327031378</v>
      </c>
      <c r="BG185">
        <v>436.04898662365548</v>
      </c>
      <c r="BH185">
        <v>23.703266413228839</v>
      </c>
      <c r="BI185">
        <v>105.844386482972</v>
      </c>
      <c r="BJ185">
        <v>206.6791262715893</v>
      </c>
      <c r="BK185"/>
      <c r="BL185"/>
    </row>
    <row r="186">
      <c r="A186" t="s">
        <v>502</v>
      </c>
      <c r="B186">
        <v>2018</v>
      </c>
      <c r="C186" t="s">
        <v>507</v>
      </c>
      <c r="D186">
        <v>144</v>
      </c>
      <c r="E186" t="s">
        <v>108</v>
      </c>
      <c r="F186" t="s">
        <v>64</v>
      </c>
      <c r="G186" t="s">
        <v>539</v>
      </c>
      <c r="H186">
        <v>80.36686065810639</v>
      </c>
      <c r="I186">
        <v>69.154650070912211</v>
      </c>
      <c r="J186">
        <v>55.529656857084319</v>
      </c>
      <c r="K186">
        <v>55.324211046775453</v>
      </c>
      <c r="L186">
        <v>57.592569171747101</v>
      </c>
      <c r="M186">
        <v>60.463436497134367</v>
      </c>
      <c r="N186">
        <v>55.713561702207024</v>
      </c>
      <c r="O186">
        <v>51.547593182923947</v>
      </c>
      <c r="P186">
        <v>55.050776911628709</v>
      </c>
      <c r="Q186">
        <v>54.396813668029097</v>
      </c>
      <c r="R186">
        <v>84.729038039532838</v>
      </c>
      <c r="S186">
        <v>78.725421839234983</v>
      </c>
      <c r="T186">
        <v>77.19320075313945</v>
      </c>
      <c r="U186">
        <v>75.756066527048631</v>
      </c>
      <c r="V186">
        <v>62.438786828919547</v>
      </c>
      <c r="W186" t="s">
        <v>351</v>
      </c>
      <c r="X186" t="s">
        <v>352</v>
      </c>
      <c r="Y186" t="s">
        <v>353</v>
      </c>
      <c r="Z186" t="s">
        <v>354</v>
      </c>
      <c r="AA186" t="s">
        <v>355</v>
      </c>
      <c r="AB186" t="s">
        <v>356</v>
      </c>
      <c r="AC186" t="s">
        <v>357</v>
      </c>
      <c r="AD186" t="s">
        <v>182</v>
      </c>
      <c r="AE186" t="s">
        <v>182</v>
      </c>
      <c r="AF186">
        <v>73.406957197768165</v>
      </c>
      <c r="AG186">
        <v>83.34583948947197</v>
      </c>
      <c r="AH186">
        <v>18.979512645791559</v>
      </c>
      <c r="AI186">
        <v>54.253533855484953</v>
      </c>
      <c r="AJ186">
        <v>75.306493692641567</v>
      </c>
      <c r="AK186">
        <v>80.911136988787121</v>
      </c>
      <c r="AL186">
        <v>65.78764318082456</v>
      </c>
      <c r="AM186"/>
      <c r="AN186"/>
      <c r="AO186">
        <v>4747.9898223360888</v>
      </c>
      <c r="AP186">
        <v>2364.1656299725951</v>
      </c>
      <c r="AQ186">
        <v>646.96785654413509</v>
      </c>
      <c r="AR186">
        <v>356.84011244747541</v>
      </c>
      <c r="AS186">
        <v>191.5747939114612</v>
      </c>
      <c r="AT186">
        <v>713.59254067720678</v>
      </c>
      <c r="AU186">
        <v>327.22833889392808</v>
      </c>
      <c r="AV186">
        <v>225.9543980111919</v>
      </c>
      <c r="AW186">
        <v>147.59712433042159</v>
      </c>
      <c r="AX186">
        <v>72.660059968720788</v>
      </c>
      <c r="AY186">
        <v>1747.8395314306019</v>
      </c>
      <c r="AZ186">
        <v>1611.6119879928881</v>
      </c>
      <c r="BA186">
        <v>1493.1763435745449</v>
      </c>
      <c r="BB186">
        <v>1187.4123319016139</v>
      </c>
      <c r="BC186">
        <v>780.46555843063697</v>
      </c>
      <c r="BD186">
        <v>2462.907260604105</v>
      </c>
      <c r="BE186">
        <v>2684.5715068559548</v>
      </c>
      <c r="BF186">
        <v>91.426763807728932</v>
      </c>
      <c r="BG186">
        <v>707.91721488309213</v>
      </c>
      <c r="BH186">
        <v>1514.499533031026</v>
      </c>
      <c r="BI186">
        <v>671.56916906175752</v>
      </c>
      <c r="BJ186">
        <v>174.64676696808911</v>
      </c>
      <c r="BK186"/>
      <c r="BL186"/>
    </row>
    <row r="187">
      <c r="A187" t="s">
        <v>502</v>
      </c>
      <c r="B187">
        <v>2018</v>
      </c>
      <c r="C187" t="s">
        <v>507</v>
      </c>
      <c r="D187">
        <v>145</v>
      </c>
      <c r="E187" t="s">
        <v>108</v>
      </c>
      <c r="F187" t="s">
        <v>65</v>
      </c>
      <c r="G187" t="s">
        <v>540</v>
      </c>
      <c r="H187">
        <v>2.8712931124300249</v>
      </c>
      <c r="I187">
        <v>3.026120190724626</v>
      </c>
      <c r="J187">
        <v>1.503288310548736</v>
      </c>
      <c r="K187">
        <v>1.050671232064591</v>
      </c>
      <c r="L187">
        <v>1.006427850668806</v>
      </c>
      <c r="M187">
        <v>1.0172677449215619</v>
      </c>
      <c r="N187">
        <v>1.9357948524588819</v>
      </c>
      <c r="O187">
        <v>0.80716232383241471</v>
      </c>
      <c r="P187">
        <v>1.2079642345524939</v>
      </c>
      <c r="Q187">
        <v>2.506295476218793</v>
      </c>
      <c r="R187">
        <v>2.7455829026230121</v>
      </c>
      <c r="S187">
        <v>2.9738747295668002</v>
      </c>
      <c r="T187">
        <v>3.9150200904432069</v>
      </c>
      <c r="U187">
        <v>3.0591083614020431</v>
      </c>
      <c r="V187">
        <v>2.0824321392421221</v>
      </c>
      <c r="W187" t="s">
        <v>351</v>
      </c>
      <c r="X187" t="s">
        <v>352</v>
      </c>
      <c r="Y187" t="s">
        <v>353</v>
      </c>
      <c r="Z187" t="s">
        <v>354</v>
      </c>
      <c r="AA187" t="s">
        <v>355</v>
      </c>
      <c r="AB187" t="s">
        <v>356</v>
      </c>
      <c r="AC187" t="s">
        <v>357</v>
      </c>
      <c r="AD187" t="s">
        <v>182</v>
      </c>
      <c r="AE187" t="s">
        <v>182</v>
      </c>
      <c r="AF187">
        <v>0.31067962720101339</v>
      </c>
      <c r="AG187">
        <v>3.238440434093953</v>
      </c>
      <c r="AH187">
        <v>2.8238716320074788</v>
      </c>
      <c r="AI187">
        <v>4.0101614495912674</v>
      </c>
      <c r="AJ187">
        <v>5.385432547614311</v>
      </c>
      <c r="AK187">
        <v>0</v>
      </c>
      <c r="AL187">
        <v>4.4280122627858196</v>
      </c>
      <c r="AM187"/>
      <c r="AN187"/>
      <c r="AO187">
        <v>169.63298507774121</v>
      </c>
      <c r="AP187">
        <v>103.4529035971001</v>
      </c>
      <c r="AQ187">
        <v>17.51459078068282</v>
      </c>
      <c r="AR187">
        <v>6.7768095288022767</v>
      </c>
      <c r="AS187">
        <v>3.34776188753905</v>
      </c>
      <c r="AT187">
        <v>12.005845461363331</v>
      </c>
      <c r="AU187">
        <v>11.369708104381409</v>
      </c>
      <c r="AV187">
        <v>3.5381259476394962</v>
      </c>
      <c r="AW187">
        <v>3.238683581162781</v>
      </c>
      <c r="AX187">
        <v>3.34776188753905</v>
      </c>
      <c r="AY187">
        <v>56.637469810355199</v>
      </c>
      <c r="AZ187">
        <v>60.879091569000288</v>
      </c>
      <c r="BA187">
        <v>75.729666947786484</v>
      </c>
      <c r="BB187">
        <v>47.948938738195601</v>
      </c>
      <c r="BC187">
        <v>26.029758824441789</v>
      </c>
      <c r="BD187">
        <v>10.423741001737319</v>
      </c>
      <c r="BE187">
        <v>104.3102447497339</v>
      </c>
      <c r="BF187">
        <v>13.602954382505761</v>
      </c>
      <c r="BG187">
        <v>52.325850924071887</v>
      </c>
      <c r="BH187">
        <v>108.3071947529663</v>
      </c>
      <c r="BI187">
        <v>0</v>
      </c>
      <c r="BJ187">
        <v>11.75506506085028</v>
      </c>
      <c r="BK187"/>
      <c r="BL187"/>
    </row>
    <row r="188">
      <c r="A188" t="s">
        <v>502</v>
      </c>
      <c r="B188">
        <v>2018</v>
      </c>
      <c r="C188" t="s">
        <v>507</v>
      </c>
      <c r="D188">
        <v>146</v>
      </c>
      <c r="E188" t="s">
        <v>108</v>
      </c>
      <c r="F188" t="s">
        <v>66</v>
      </c>
      <c r="G188" t="s">
        <v>541</v>
      </c>
      <c r="H188">
        <v>4.0299554615838478</v>
      </c>
      <c r="I188">
        <v>4.1227049611069804</v>
      </c>
      <c r="J188">
        <v>5.4699896814280997</v>
      </c>
      <c r="K188">
        <v>9.6424779066342019</v>
      </c>
      <c r="L188">
        <v>11.486604780005459</v>
      </c>
      <c r="M188">
        <v>7.4834851242120317</v>
      </c>
      <c r="N188">
        <v>7.0538335266120429</v>
      </c>
      <c r="O188">
        <v>6.4517260098249656</v>
      </c>
      <c r="P188">
        <v>7.0635927850573088</v>
      </c>
      <c r="Q188">
        <v>5.6576808588622436</v>
      </c>
      <c r="R188">
        <v>3.5148448983453568</v>
      </c>
      <c r="S188">
        <v>4.2180919077347827</v>
      </c>
      <c r="T188">
        <v>4.1598242777446153</v>
      </c>
      <c r="U188">
        <v>2.092823086782762</v>
      </c>
      <c r="V188">
        <v>6.9208751266740833</v>
      </c>
      <c r="W188" t="s">
        <v>351</v>
      </c>
      <c r="X188" t="s">
        <v>352</v>
      </c>
      <c r="Y188" t="s">
        <v>353</v>
      </c>
      <c r="Z188" t="s">
        <v>354</v>
      </c>
      <c r="AA188" t="s">
        <v>355</v>
      </c>
      <c r="AB188" t="s">
        <v>356</v>
      </c>
      <c r="AC188" t="s">
        <v>357</v>
      </c>
      <c r="AD188" t="s">
        <v>182</v>
      </c>
      <c r="AE188" t="s">
        <v>182</v>
      </c>
      <c r="AF188">
        <v>5.964110755031828</v>
      </c>
      <c r="AG188">
        <v>2.4306807209247352</v>
      </c>
      <c r="AH188">
        <v>19.307422928411349</v>
      </c>
      <c r="AI188">
        <v>4.7933929945798779</v>
      </c>
      <c r="AJ188">
        <v>4.7342774724408976</v>
      </c>
      <c r="AK188">
        <v>0.78377461109993518</v>
      </c>
      <c r="AL188">
        <v>2.8228579571412</v>
      </c>
      <c r="AM188"/>
      <c r="AN188"/>
      <c r="AO188">
        <v>238.08554122162079</v>
      </c>
      <c r="AP188">
        <v>140.94146035837289</v>
      </c>
      <c r="AQ188">
        <v>63.730044444900791</v>
      </c>
      <c r="AR188">
        <v>62.193799701300811</v>
      </c>
      <c r="AS188">
        <v>38.208817128989303</v>
      </c>
      <c r="AT188">
        <v>88.320470556774254</v>
      </c>
      <c r="AU188">
        <v>41.430024525897807</v>
      </c>
      <c r="AV188">
        <v>28.280580656985361</v>
      </c>
      <c r="AW188">
        <v>18.93826102017</v>
      </c>
      <c r="AX188">
        <v>7.5571968791698696</v>
      </c>
      <c r="AY188">
        <v>72.506250540798248</v>
      </c>
      <c r="AZ188">
        <v>86.349838795950802</v>
      </c>
      <c r="BA188">
        <v>80.465003968665087</v>
      </c>
      <c r="BB188">
        <v>32.803233531759069</v>
      </c>
      <c r="BC188">
        <v>86.508802379014156</v>
      </c>
      <c r="BD188">
        <v>200.1043530797858</v>
      </c>
      <c r="BE188">
        <v>78.292284841439482</v>
      </c>
      <c r="BF188">
        <v>93.006349991984976</v>
      </c>
      <c r="BG188">
        <v>62.545703061516832</v>
      </c>
      <c r="BH188">
        <v>95.211723048946723</v>
      </c>
      <c r="BI188">
        <v>6.5053944845816449</v>
      </c>
      <c r="BJ188">
        <v>7.4938543469292913</v>
      </c>
      <c r="BK188"/>
      <c r="BL188"/>
    </row>
    <row r="189">
      <c r="A189" t="s">
        <v>502</v>
      </c>
      <c r="B189">
        <v>2018</v>
      </c>
      <c r="C189" t="s">
        <v>507</v>
      </c>
      <c r="D189">
        <v>147</v>
      </c>
      <c r="E189" t="s">
        <v>108</v>
      </c>
      <c r="F189" t="s">
        <v>67</v>
      </c>
      <c r="G189" t="s">
        <v>542</v>
      </c>
      <c r="H189">
        <v>12.73189076787977</v>
      </c>
      <c r="I189">
        <v>23.696524777256109</v>
      </c>
      <c r="J189">
        <v>37.497065150938738</v>
      </c>
      <c r="K189">
        <v>33.982639814525747</v>
      </c>
      <c r="L189">
        <v>29.91439819757862</v>
      </c>
      <c r="M189">
        <v>31.035810633731899</v>
      </c>
      <c r="N189">
        <v>35.296809918722083</v>
      </c>
      <c r="O189">
        <v>41.193518483418657</v>
      </c>
      <c r="P189">
        <v>36.677666068761503</v>
      </c>
      <c r="Q189">
        <v>37.439209996889851</v>
      </c>
      <c r="R189">
        <v>9.0105341594987038</v>
      </c>
      <c r="S189">
        <v>14.082611523463401</v>
      </c>
      <c r="T189">
        <v>14.731954878672671</v>
      </c>
      <c r="U189">
        <v>19.092002024766579</v>
      </c>
      <c r="V189">
        <v>28.55790590516429</v>
      </c>
      <c r="W189" t="s">
        <v>351</v>
      </c>
      <c r="X189" t="s">
        <v>352</v>
      </c>
      <c r="Y189" t="s">
        <v>353</v>
      </c>
      <c r="Z189" t="s">
        <v>354</v>
      </c>
      <c r="AA189" t="s">
        <v>355</v>
      </c>
      <c r="AB189" t="s">
        <v>356</v>
      </c>
      <c r="AC189" t="s">
        <v>357</v>
      </c>
      <c r="AD189" t="s">
        <v>182</v>
      </c>
      <c r="AE189" t="s">
        <v>182</v>
      </c>
      <c r="AF189">
        <v>20.318252419999052</v>
      </c>
      <c r="AG189">
        <v>10.985039355509389</v>
      </c>
      <c r="AH189">
        <v>58.889192793789647</v>
      </c>
      <c r="AI189">
        <v>36.942911700343863</v>
      </c>
      <c r="AJ189">
        <v>14.57379628730313</v>
      </c>
      <c r="AK189">
        <v>18.305088400112979</v>
      </c>
      <c r="AL189">
        <v>26.961486599248421</v>
      </c>
      <c r="AM189"/>
      <c r="AN189"/>
      <c r="AO189">
        <v>752.18675073244162</v>
      </c>
      <c r="AP189">
        <v>810.10473439944474</v>
      </c>
      <c r="AQ189">
        <v>436.87278547091682</v>
      </c>
      <c r="AR189">
        <v>219.18738258056379</v>
      </c>
      <c r="AS189">
        <v>99.506668170967117</v>
      </c>
      <c r="AT189">
        <v>366.28620940444</v>
      </c>
      <c r="AU189">
        <v>207.31247698171509</v>
      </c>
      <c r="AV189">
        <v>180.56821077666069</v>
      </c>
      <c r="AW189">
        <v>98.336814530171452</v>
      </c>
      <c r="AX189">
        <v>50.009091711825448</v>
      </c>
      <c r="AY189">
        <v>185.87450262245989</v>
      </c>
      <c r="AZ189">
        <v>288.28941177104451</v>
      </c>
      <c r="BA189">
        <v>284.96559677306823</v>
      </c>
      <c r="BB189">
        <v>299.25099974408113</v>
      </c>
      <c r="BC189">
        <v>356.96500703886772</v>
      </c>
      <c r="BD189">
        <v>681.70611231279929</v>
      </c>
      <c r="BE189">
        <v>353.82838346978218</v>
      </c>
      <c r="BF189">
        <v>283.6768478130262</v>
      </c>
      <c r="BG189">
        <v>482.04275928351228</v>
      </c>
      <c r="BH189">
        <v>293.09567594124502</v>
      </c>
      <c r="BI189">
        <v>151.93375676045071</v>
      </c>
      <c r="BJ189">
        <v>71.574785773518556</v>
      </c>
      <c r="BK189"/>
      <c r="BL189"/>
    </row>
    <row r="190">
      <c r="A190" t="s">
        <v>502</v>
      </c>
      <c r="B190">
        <v>2018</v>
      </c>
      <c r="C190" t="s">
        <v>507</v>
      </c>
      <c r="D190">
        <v>148</v>
      </c>
      <c r="E190" t="s">
        <v>109</v>
      </c>
      <c r="F190" t="s">
        <v>49</v>
      </c>
      <c r="G190" t="s">
        <v>182</v>
      </c>
      <c r="H190">
        <v>3.3412914512824758</v>
      </c>
      <c r="I190">
        <v>3.8378189521745392</v>
      </c>
      <c r="J190">
        <v>1.819221505572584</v>
      </c>
      <c r="K190">
        <v>0.50194746555500813</v>
      </c>
      <c r="L190">
        <v>0.2196004813738964</v>
      </c>
      <c r="M190">
        <v>2.8645610616455359</v>
      </c>
      <c r="N190">
        <v>1.8771332184392651</v>
      </c>
      <c r="O190">
        <v>0.81458670490913521</v>
      </c>
      <c r="P190">
        <v>0.21946561128381961</v>
      </c>
      <c r="Q190">
        <v>0.23201272345968799</v>
      </c>
      <c r="R190">
        <v>3.1439889685251008</v>
      </c>
      <c r="S190">
        <v>3.939041605763657</v>
      </c>
      <c r="T190">
        <v>4.9211990128629841</v>
      </c>
      <c r="U190">
        <v>4.2163911979131461</v>
      </c>
      <c r="V190">
        <v>1.541996411870308</v>
      </c>
      <c r="W190" t="s">
        <v>351</v>
      </c>
      <c r="X190" t="s">
        <v>352</v>
      </c>
      <c r="Y190" t="s">
        <v>353</v>
      </c>
      <c r="Z190" t="s">
        <v>354</v>
      </c>
      <c r="AA190" t="s">
        <v>355</v>
      </c>
      <c r="AB190" t="s">
        <v>356</v>
      </c>
      <c r="AC190" t="s">
        <v>357</v>
      </c>
      <c r="AD190" t="s">
        <v>182</v>
      </c>
      <c r="AE190" t="s">
        <v>182</v>
      </c>
      <c r="AF190">
        <v>1.258451818308594</v>
      </c>
      <c r="AG190">
        <v>2.6551154933056909</v>
      </c>
      <c r="AH190">
        <v>0.89066887111868365</v>
      </c>
      <c r="AI190">
        <v>2.2282236608166328</v>
      </c>
      <c r="AJ190">
        <v>3.322368104528278</v>
      </c>
      <c r="AK190">
        <v>3.5884932714998228</v>
      </c>
      <c r="AL190">
        <v>1.620792584267529</v>
      </c>
      <c r="AM190"/>
      <c r="AN190"/>
      <c r="AO190">
        <v>291.58784707332683</v>
      </c>
      <c r="AP190">
        <v>334.93782695036879</v>
      </c>
      <c r="AQ190">
        <v>158.8209606835546</v>
      </c>
      <c r="AR190">
        <v>43.813169993463319</v>
      </c>
      <c r="AS190">
        <v>19.159661591207961</v>
      </c>
      <c r="AT190">
        <v>170.98963327344509</v>
      </c>
      <c r="AU190">
        <v>112.1256941139679</v>
      </c>
      <c r="AV190">
        <v>48.611778259640133</v>
      </c>
      <c r="AW190">
        <v>13.11102674384367</v>
      </c>
      <c r="AX190">
        <v>13.84755543895068</v>
      </c>
      <c r="AY190">
        <v>86.716140544959615</v>
      </c>
      <c r="AZ190">
        <v>108.5335447681254</v>
      </c>
      <c r="BA190">
        <v>135.6459420347708</v>
      </c>
      <c r="BB190">
        <v>116.1824843123192</v>
      </c>
      <c r="BC190">
        <v>42.555666801899299</v>
      </c>
      <c r="BD190">
        <v>129.48427993141169</v>
      </c>
      <c r="BE190">
        <v>148.27253808216631</v>
      </c>
      <c r="BF190">
        <v>92.612092830423251</v>
      </c>
      <c r="BG190">
        <v>136.94233526664149</v>
      </c>
      <c r="BH190">
        <v>158.71368653121351</v>
      </c>
      <c r="BI190">
        <v>142.00212029606689</v>
      </c>
      <c r="BJ190">
        <v>40.292413353998519</v>
      </c>
      <c r="BK190"/>
      <c r="BL190"/>
    </row>
    <row r="191">
      <c r="A191" t="s">
        <v>502</v>
      </c>
      <c r="B191">
        <v>2018</v>
      </c>
      <c r="C191" t="s">
        <v>507</v>
      </c>
      <c r="D191">
        <v>149</v>
      </c>
      <c r="E191" t="s">
        <v>109</v>
      </c>
      <c r="F191" t="s">
        <v>48</v>
      </c>
      <c r="G191" t="s">
        <v>182</v>
      </c>
      <c r="H191">
        <v>91.272283741245928</v>
      </c>
      <c r="I191">
        <v>94.577199952727227</v>
      </c>
      <c r="J191">
        <v>97.945112587206424</v>
      </c>
      <c r="K191">
        <v>99.268530479477761</v>
      </c>
      <c r="L191">
        <v>99.562889906791597</v>
      </c>
      <c r="M191">
        <v>96.446264743019185</v>
      </c>
      <c r="N191">
        <v>97.83461377289089</v>
      </c>
      <c r="O191">
        <v>98.98417709736627</v>
      </c>
      <c r="P191">
        <v>99.571530752220767</v>
      </c>
      <c r="Q191">
        <v>99.685102109427305</v>
      </c>
      <c r="R191">
        <v>90.366811149610925</v>
      </c>
      <c r="S191">
        <v>91.200078880358475</v>
      </c>
      <c r="T191">
        <v>88.669380170654904</v>
      </c>
      <c r="U191">
        <v>93.444280195104369</v>
      </c>
      <c r="V191">
        <v>97.511051542777921</v>
      </c>
      <c r="W191" t="s">
        <v>351</v>
      </c>
      <c r="X191" t="s">
        <v>352</v>
      </c>
      <c r="Y191" t="s">
        <v>353</v>
      </c>
      <c r="Z191" t="s">
        <v>354</v>
      </c>
      <c r="AA191" t="s">
        <v>355</v>
      </c>
      <c r="AB191" t="s">
        <v>356</v>
      </c>
      <c r="AC191" t="s">
        <v>357</v>
      </c>
      <c r="AD191" t="s">
        <v>182</v>
      </c>
      <c r="AE191" t="s">
        <v>182</v>
      </c>
      <c r="AF191">
        <v>96.87206524594707</v>
      </c>
      <c r="AG191">
        <v>94.456216768171274</v>
      </c>
      <c r="AH191">
        <v>98.717590094137677</v>
      </c>
      <c r="AI191">
        <v>96.864629811842491</v>
      </c>
      <c r="AJ191">
        <v>92.574075452635185</v>
      </c>
      <c r="AK191">
        <v>96.08286992347881</v>
      </c>
      <c r="AL191">
        <v>98.025903853694032</v>
      </c>
      <c r="AM191"/>
      <c r="AN191"/>
      <c r="AO191">
        <v>7965.1503323245252</v>
      </c>
      <c r="AP191">
        <v>8254.0323621228326</v>
      </c>
      <c r="AQ191">
        <v>8550.7657136358484</v>
      </c>
      <c r="AR191">
        <v>8664.7892446067544</v>
      </c>
      <c r="AS191">
        <v>8686.6443357604294</v>
      </c>
      <c r="AT191">
        <v>5757.0116622087562</v>
      </c>
      <c r="AU191">
        <v>5843.8974228894231</v>
      </c>
      <c r="AV191">
        <v>5907.0407597762842</v>
      </c>
      <c r="AW191">
        <v>5948.4718128779004</v>
      </c>
      <c r="AX191">
        <v>5949.6520592225052</v>
      </c>
      <c r="AY191">
        <v>2492.4582034795139</v>
      </c>
      <c r="AZ191">
        <v>2512.8619686409711</v>
      </c>
      <c r="BA191">
        <v>2444.0469835603012</v>
      </c>
      <c r="BB191">
        <v>2574.8532591608232</v>
      </c>
      <c r="BC191">
        <v>2691.0878566339361</v>
      </c>
      <c r="BD191">
        <v>9967.3340141849803</v>
      </c>
      <c r="BE191">
        <v>5274.8225202132726</v>
      </c>
      <c r="BF191">
        <v>10264.69310228728</v>
      </c>
      <c r="BG191">
        <v>5953.1136144164921</v>
      </c>
      <c r="BH191">
        <v>4422.3795588094772</v>
      </c>
      <c r="BI191">
        <v>3802.144861640676</v>
      </c>
      <c r="BJ191">
        <v>2436.894316898241</v>
      </c>
      <c r="BK191"/>
      <c r="BL191"/>
    </row>
    <row r="192">
      <c r="A192" t="s">
        <v>502</v>
      </c>
      <c r="B192">
        <v>2018</v>
      </c>
      <c r="C192" t="s">
        <v>507</v>
      </c>
      <c r="D192">
        <v>150</v>
      </c>
      <c r="E192" t="s">
        <v>109</v>
      </c>
      <c r="F192" t="s">
        <v>111</v>
      </c>
      <c r="G192" t="s">
        <v>182</v>
      </c>
      <c r="H192">
        <v>5.3864248074715748</v>
      </c>
      <c r="I192">
        <v>1.584981095098392</v>
      </c>
      <c r="J192">
        <v>0.2356659072209443</v>
      </c>
      <c r="K192">
        <v>0.22952205496724651</v>
      </c>
      <c r="L192">
        <v>0.21750961183448031</v>
      </c>
      <c r="M192">
        <v>0.68917419533521862</v>
      </c>
      <c r="N192">
        <v>0.28825300866984221</v>
      </c>
      <c r="O192">
        <v>0.20123619772457049</v>
      </c>
      <c r="P192">
        <v>0.2090036364954263</v>
      </c>
      <c r="Q192">
        <v>0.082885167112986505</v>
      </c>
      <c r="R192">
        <v>6.4891998818640291</v>
      </c>
      <c r="S192">
        <v>4.8608795138778946</v>
      </c>
      <c r="T192">
        <v>6.409420816482049</v>
      </c>
      <c r="U192">
        <v>2.3393286069824719</v>
      </c>
      <c r="V192">
        <v>0.94695204535173594</v>
      </c>
      <c r="W192" t="s">
        <v>351</v>
      </c>
      <c r="X192" t="s">
        <v>352</v>
      </c>
      <c r="Y192" t="s">
        <v>353</v>
      </c>
      <c r="Z192" t="s">
        <v>354</v>
      </c>
      <c r="AA192" t="s">
        <v>355</v>
      </c>
      <c r="AB192" t="s">
        <v>356</v>
      </c>
      <c r="AC192" t="s">
        <v>357</v>
      </c>
      <c r="AD192" t="s">
        <v>182</v>
      </c>
      <c r="AE192" t="s">
        <v>182</v>
      </c>
      <c r="AF192">
        <v>1.869482935744283</v>
      </c>
      <c r="AG192">
        <v>2.8886677385229378</v>
      </c>
      <c r="AH192">
        <v>0.39174103474363531</v>
      </c>
      <c r="AI192">
        <v>0.90714652734087153</v>
      </c>
      <c r="AJ192">
        <v>4.103556442836469</v>
      </c>
      <c r="AK192">
        <v>0.3286368050213927</v>
      </c>
      <c r="AL192">
        <v>0.35330356203841551</v>
      </c>
      <c r="AM192"/>
      <c r="AN192"/>
      <c r="AO192">
        <v>470.06255992129968</v>
      </c>
      <c r="AP192">
        <v>138.3259946248574</v>
      </c>
      <c r="AQ192">
        <v>20.574012384166199</v>
      </c>
      <c r="AR192">
        <v>20.03414600452238</v>
      </c>
      <c r="AS192">
        <v>18.97723779798152</v>
      </c>
      <c r="AT192">
        <v>41.137766096072312</v>
      </c>
      <c r="AU192">
        <v>17.218047371415889</v>
      </c>
      <c r="AV192">
        <v>12.009095364122251</v>
      </c>
      <c r="AW192">
        <v>12.486021165786831</v>
      </c>
      <c r="AX192">
        <v>4.9469569149003796</v>
      </c>
      <c r="AY192">
        <v>178.98229752505691</v>
      </c>
      <c r="AZ192">
        <v>133.93320942840131</v>
      </c>
      <c r="BA192">
        <v>176.66668677217001</v>
      </c>
      <c r="BB192">
        <v>64.460102591196801</v>
      </c>
      <c r="BC192">
        <v>26.133767503704711</v>
      </c>
      <c r="BD192">
        <v>192.35432636925199</v>
      </c>
      <c r="BE192">
        <v>161.3150532798895</v>
      </c>
      <c r="BF192">
        <v>40.733383922574767</v>
      </c>
      <c r="BG192">
        <v>55.751478663302009</v>
      </c>
      <c r="BH192">
        <v>196.032032104992</v>
      </c>
      <c r="BI192">
        <v>13.004656715117161</v>
      </c>
      <c r="BJ192">
        <v>8.7830196776999685</v>
      </c>
      <c r="BK192"/>
      <c r="BL192"/>
    </row>
    <row r="193">
      <c r="A193" t="s">
        <v>502</v>
      </c>
      <c r="B193">
        <v>2018</v>
      </c>
      <c r="C193" t="s">
        <v>507</v>
      </c>
      <c r="D193">
        <v>151</v>
      </c>
      <c r="E193" t="s">
        <v>110</v>
      </c>
      <c r="F193" t="s">
        <v>49</v>
      </c>
      <c r="G193" t="s">
        <v>182</v>
      </c>
      <c r="H193">
        <v>3.577163601115716</v>
      </c>
      <c r="I193">
        <v>3.9097590037632139</v>
      </c>
      <c r="J193">
        <v>1.819921102265514</v>
      </c>
      <c r="K193">
        <v>0.50200269726498503</v>
      </c>
      <c r="L193">
        <v>0.2196004813738964</v>
      </c>
      <c r="M193">
        <v>2.8767627137478242</v>
      </c>
      <c r="N193">
        <v>1.8771332184392651</v>
      </c>
      <c r="O193">
        <v>0.81471781371777308</v>
      </c>
      <c r="P193">
        <v>0.21946561128381961</v>
      </c>
      <c r="Q193">
        <v>0.23201272345968799</v>
      </c>
      <c r="R193">
        <v>3.4201461376374231</v>
      </c>
      <c r="S193">
        <v>4.099227868625464</v>
      </c>
      <c r="T193">
        <v>5.3418735617345048</v>
      </c>
      <c r="U193">
        <v>4.3719877757281056</v>
      </c>
      <c r="V193">
        <v>1.548274209440013</v>
      </c>
      <c r="W193" t="s">
        <v>351</v>
      </c>
      <c r="X193" t="s">
        <v>352</v>
      </c>
      <c r="Y193" t="s">
        <v>353</v>
      </c>
      <c r="Z193" t="s">
        <v>354</v>
      </c>
      <c r="AA193" t="s">
        <v>355</v>
      </c>
      <c r="AB193" t="s">
        <v>356</v>
      </c>
      <c r="AC193" t="s">
        <v>357</v>
      </c>
      <c r="AD193" t="s">
        <v>182</v>
      </c>
      <c r="AE193" t="s">
        <v>182</v>
      </c>
      <c r="AF193">
        <v>1.3270104426091911</v>
      </c>
      <c r="AG193">
        <v>2.7249318035760561</v>
      </c>
      <c r="AH193">
        <v>0.89066887111868365</v>
      </c>
      <c r="AI193">
        <v>2.2814553785579972</v>
      </c>
      <c r="AJ193">
        <v>3.4776526373231822</v>
      </c>
      <c r="AK193">
        <v>3.5960775829513381</v>
      </c>
      <c r="AL193">
        <v>1.625356795442251</v>
      </c>
      <c r="AM193"/>
      <c r="AN193"/>
      <c r="AO193">
        <v>301.20078144838061</v>
      </c>
      <c r="AP193">
        <v>338.20934581355402</v>
      </c>
      <c r="AQ193">
        <v>158.8209606835546</v>
      </c>
      <c r="AR193">
        <v>43.813169993463319</v>
      </c>
      <c r="AS193">
        <v>19.159661591207961</v>
      </c>
      <c r="AT193">
        <v>170.98963327344509</v>
      </c>
      <c r="AU193">
        <v>112.1256941139679</v>
      </c>
      <c r="AV193">
        <v>48.611778259640133</v>
      </c>
      <c r="AW193">
        <v>13.11102674384367</v>
      </c>
      <c r="AX193">
        <v>13.84755543895068</v>
      </c>
      <c r="AY193">
        <v>89.774415391563565</v>
      </c>
      <c r="AZ193">
        <v>109.9607612615192</v>
      </c>
      <c r="BA193">
        <v>140.77338506982679</v>
      </c>
      <c r="BB193">
        <v>119.4540031755043</v>
      </c>
      <c r="BC193">
        <v>42.555666801899299</v>
      </c>
      <c r="BD193">
        <v>134.61172296646771</v>
      </c>
      <c r="BE193">
        <v>148.27253808216631</v>
      </c>
      <c r="BF193">
        <v>92.612092830423251</v>
      </c>
      <c r="BG193">
        <v>140.2138541298267</v>
      </c>
      <c r="BH193">
        <v>163.19917787121119</v>
      </c>
      <c r="BI193">
        <v>142.00212029606689</v>
      </c>
      <c r="BJ193">
        <v>40.292413353998519</v>
      </c>
      <c r="BK193"/>
      <c r="BL193"/>
    </row>
    <row r="194">
      <c r="A194" t="s">
        <v>502</v>
      </c>
      <c r="B194">
        <v>2018</v>
      </c>
      <c r="C194" t="s">
        <v>507</v>
      </c>
      <c r="D194">
        <v>152</v>
      </c>
      <c r="E194" t="s">
        <v>110</v>
      </c>
      <c r="F194" t="s">
        <v>48</v>
      </c>
      <c r="G194" t="s">
        <v>182</v>
      </c>
      <c r="H194">
        <v>96.422836398884243</v>
      </c>
      <c r="I194">
        <v>96.090240996236986</v>
      </c>
      <c r="J194">
        <v>98.180078897734461</v>
      </c>
      <c r="K194">
        <v>99.497997302735058</v>
      </c>
      <c r="L194">
        <v>99.780399518626055</v>
      </c>
      <c r="M194">
        <v>97.123237286252092</v>
      </c>
      <c r="N194">
        <v>98.122866781560731</v>
      </c>
      <c r="O194">
        <v>99.185282186282194</v>
      </c>
      <c r="P194">
        <v>99.780534388716177</v>
      </c>
      <c r="Q194">
        <v>99.767987276540296</v>
      </c>
      <c r="R194">
        <v>96.579853862362583</v>
      </c>
      <c r="S194">
        <v>95.900772131374552</v>
      </c>
      <c r="T194">
        <v>94.658126438265384</v>
      </c>
      <c r="U194">
        <v>95.628012224271885</v>
      </c>
      <c r="V194">
        <v>98.451725790559991</v>
      </c>
      <c r="W194" t="s">
        <v>351</v>
      </c>
      <c r="X194" t="s">
        <v>352</v>
      </c>
      <c r="Y194" t="s">
        <v>353</v>
      </c>
      <c r="Z194" t="s">
        <v>354</v>
      </c>
      <c r="AA194" t="s">
        <v>355</v>
      </c>
      <c r="AB194" t="s">
        <v>356</v>
      </c>
      <c r="AC194" t="s">
        <v>357</v>
      </c>
      <c r="AD194" t="s">
        <v>182</v>
      </c>
      <c r="AE194" t="s">
        <v>182</v>
      </c>
      <c r="AF194">
        <v>98.672989557390807</v>
      </c>
      <c r="AG194">
        <v>97.275068196423916</v>
      </c>
      <c r="AH194">
        <v>99.109331128881337</v>
      </c>
      <c r="AI194">
        <v>97.718544621441978</v>
      </c>
      <c r="AJ194">
        <v>96.522347362676769</v>
      </c>
      <c r="AK194">
        <v>96.403922417048676</v>
      </c>
      <c r="AL194">
        <v>98.374643204557714</v>
      </c>
      <c r="AM194"/>
      <c r="AN194"/>
      <c r="AO194">
        <v>8118.9000312300223</v>
      </c>
      <c r="AP194">
        <v>8312.1792200295604</v>
      </c>
      <c r="AQ194">
        <v>8567.9837610072664</v>
      </c>
      <c r="AR194">
        <v>8683.8630421397756</v>
      </c>
      <c r="AS194">
        <v>8705.6215735584101</v>
      </c>
      <c r="AT194">
        <v>5772.83160913556</v>
      </c>
      <c r="AU194">
        <v>5861.1154702608392</v>
      </c>
      <c r="AV194">
        <v>5918.0895066689036</v>
      </c>
      <c r="AW194">
        <v>5960.9578340436856</v>
      </c>
      <c r="AX194">
        <v>5954.5990161374057</v>
      </c>
      <c r="AY194">
        <v>2535.0963292713582</v>
      </c>
      <c r="AZ194">
        <v>2572.5142019659038</v>
      </c>
      <c r="BA194">
        <v>2494.507728250227</v>
      </c>
      <c r="BB194">
        <v>2612.8043951364762</v>
      </c>
      <c r="BC194">
        <v>2706.031537094691</v>
      </c>
      <c r="BD194">
        <v>10009.371974840151</v>
      </c>
      <c r="BE194">
        <v>5293.0576958554784</v>
      </c>
      <c r="BF194">
        <v>10305.426486209861</v>
      </c>
      <c r="BG194">
        <v>6005.5935742166084</v>
      </c>
      <c r="BH194">
        <v>4529.5978001739786</v>
      </c>
      <c r="BI194">
        <v>3806.8036832629432</v>
      </c>
      <c r="BJ194">
        <v>2438.6964134060449</v>
      </c>
      <c r="BK194"/>
      <c r="BL194"/>
    </row>
    <row r="195">
      <c r="A195" t="s">
        <v>502</v>
      </c>
      <c r="B195">
        <v>2018</v>
      </c>
      <c r="C195" t="s">
        <v>507</v>
      </c>
      <c r="D195">
        <v>153</v>
      </c>
      <c r="E195" t="s">
        <v>62</v>
      </c>
      <c r="F195" t="s">
        <v>375</v>
      </c>
      <c r="G195" t="s">
        <v>182</v>
      </c>
      <c r="H195">
        <v>6.5870809654991413</v>
      </c>
      <c r="I195">
        <v>37.685763132634079</v>
      </c>
      <c r="J195">
        <v>75.858790439188539</v>
      </c>
      <c r="K195">
        <v>85.943026068735136</v>
      </c>
      <c r="L195">
        <v>92.897483347965078</v>
      </c>
      <c r="M195">
        <v>60.410484643078391</v>
      </c>
      <c r="N195">
        <v>79.997151013107029</v>
      </c>
      <c r="O195">
        <v>86.023539417779091</v>
      </c>
      <c r="P195">
        <v>90.74247708596495</v>
      </c>
      <c r="Q195">
        <v>96.548300258026273</v>
      </c>
      <c r="R195">
        <v>1.1801252775141711</v>
      </c>
      <c r="S195">
        <v>1.4943458304787649</v>
      </c>
      <c r="T195">
        <v>3.5219354586088061</v>
      </c>
      <c r="U195">
        <v>13.679241435781581</v>
      </c>
      <c r="V195">
        <v>30.58052471171904</v>
      </c>
      <c r="W195" t="s">
        <v>351</v>
      </c>
      <c r="X195" t="s">
        <v>352</v>
      </c>
      <c r="Y195" t="s">
        <v>353</v>
      </c>
      <c r="Z195" t="s">
        <v>354</v>
      </c>
      <c r="AA195" t="s">
        <v>355</v>
      </c>
      <c r="AB195" t="s">
        <v>356</v>
      </c>
      <c r="AC195" t="s">
        <v>357</v>
      </c>
      <c r="AD195" t="s">
        <v>182</v>
      </c>
      <c r="AE195" t="s">
        <v>182</v>
      </c>
      <c r="AF195">
        <v>56.428795042485</v>
      </c>
      <c r="AG195">
        <v>32.343940444595468</v>
      </c>
      <c r="AH195">
        <v>89.302321839800285</v>
      </c>
      <c r="AI195">
        <v>63.89977720140876</v>
      </c>
      <c r="AJ195">
        <v>47.738065147994959</v>
      </c>
      <c r="AK195">
        <v>40.793487315020542</v>
      </c>
      <c r="AL195">
        <v>55.240077569812797</v>
      </c>
      <c r="AM195"/>
      <c r="AN195"/>
      <c r="AO195">
        <v>574.84143039673029</v>
      </c>
      <c r="AP195">
        <v>3288.9481676718592</v>
      </c>
      <c r="AQ195">
        <v>6622.5943003308867</v>
      </c>
      <c r="AR195">
        <v>7501.6543947256769</v>
      </c>
      <c r="AS195">
        <v>8105.1021950695022</v>
      </c>
      <c r="AT195">
        <v>3605.985836118738</v>
      </c>
      <c r="AU195">
        <v>4778.422754641987</v>
      </c>
      <c r="AV195">
        <v>5133.5937575275702</v>
      </c>
      <c r="AW195">
        <v>5421.0180670998916</v>
      </c>
      <c r="AX195">
        <v>5762.4337166654168</v>
      </c>
      <c r="AY195">
        <v>32.549703720361912</v>
      </c>
      <c r="AZ195">
        <v>41.174139885705927</v>
      </c>
      <c r="BA195">
        <v>97.077206554734175</v>
      </c>
      <c r="BB195">
        <v>376.93092953607339</v>
      </c>
      <c r="BC195">
        <v>843.95437644417655</v>
      </c>
      <c r="BD195">
        <v>5806.0561295813304</v>
      </c>
      <c r="BE195">
        <v>1806.2182806698929</v>
      </c>
      <c r="BF195">
        <v>9285.6898768811461</v>
      </c>
      <c r="BG195">
        <v>3927.1572539410022</v>
      </c>
      <c r="BH195">
        <v>2280.5071771483572</v>
      </c>
      <c r="BI195">
        <v>1614.2601517495741</v>
      </c>
      <c r="BJ195">
        <v>1373.2516182233801</v>
      </c>
      <c r="BK195"/>
      <c r="BL195"/>
    </row>
    <row r="196">
      <c r="A196" t="s">
        <v>502</v>
      </c>
      <c r="B196">
        <v>2018</v>
      </c>
      <c r="C196" t="s">
        <v>507</v>
      </c>
      <c r="D196">
        <v>154</v>
      </c>
      <c r="E196" t="s">
        <v>62</v>
      </c>
      <c r="F196" t="s">
        <v>376</v>
      </c>
      <c r="G196" t="s">
        <v>182</v>
      </c>
      <c r="H196">
        <v>20.246265939515649</v>
      </c>
      <c r="I196">
        <v>21.4647513162076</v>
      </c>
      <c r="J196">
        <v>10.399112919461089</v>
      </c>
      <c r="K196">
        <v>6.1430324582655818</v>
      </c>
      <c r="L196">
        <v>2.98819929824205</v>
      </c>
      <c r="M196">
        <v>19.268377172845071</v>
      </c>
      <c r="N196">
        <v>9.7811482299505794</v>
      </c>
      <c r="O196">
        <v>6.0877447354767833</v>
      </c>
      <c r="P196">
        <v>4.3622607287421458</v>
      </c>
      <c r="Q196">
        <v>1.130809947603455</v>
      </c>
      <c r="R196">
        <v>17.456525339032439</v>
      </c>
      <c r="S196">
        <v>19.314414640711949</v>
      </c>
      <c r="T196">
        <v>19.74824850224628</v>
      </c>
      <c r="U196">
        <v>26.906796248644579</v>
      </c>
      <c r="V196">
        <v>22.455341800050881</v>
      </c>
      <c r="W196" t="s">
        <v>351</v>
      </c>
      <c r="X196" t="s">
        <v>352</v>
      </c>
      <c r="Y196" t="s">
        <v>353</v>
      </c>
      <c r="Z196" t="s">
        <v>354</v>
      </c>
      <c r="AA196" t="s">
        <v>355</v>
      </c>
      <c r="AB196" t="s">
        <v>356</v>
      </c>
      <c r="AC196" t="s">
        <v>357</v>
      </c>
      <c r="AD196" t="s">
        <v>182</v>
      </c>
      <c r="AE196" t="s">
        <v>182</v>
      </c>
      <c r="AF196">
        <v>8.9974534109812829</v>
      </c>
      <c r="AG196">
        <v>7.0889198643931008</v>
      </c>
      <c r="AH196">
        <v>5.6277772337882688</v>
      </c>
      <c r="AI196">
        <v>13.30552564790265</v>
      </c>
      <c r="AJ196">
        <v>6.0595426036834734</v>
      </c>
      <c r="AK196">
        <v>37.881132299411433</v>
      </c>
      <c r="AL196">
        <v>33.463227524964957</v>
      </c>
      <c r="AM196"/>
      <c r="AN196"/>
      <c r="AO196">
        <v>1766.8512856941741</v>
      </c>
      <c r="AP196">
        <v>1873.292422459662</v>
      </c>
      <c r="AQ196">
        <v>907.85926786070468</v>
      </c>
      <c r="AR196">
        <v>536.20297708198564</v>
      </c>
      <c r="AS196">
        <v>260.71385164189508</v>
      </c>
      <c r="AT196">
        <v>1150.156228356527</v>
      </c>
      <c r="AU196">
        <v>584.25157241992588</v>
      </c>
      <c r="AV196">
        <v>363.29600691837919</v>
      </c>
      <c r="AW196">
        <v>260.6044598221477</v>
      </c>
      <c r="AX196">
        <v>67.491787548782781</v>
      </c>
      <c r="AY196">
        <v>481.4783130222998</v>
      </c>
      <c r="AZ196">
        <v>532.17561424346707</v>
      </c>
      <c r="BA196">
        <v>544.33274586583548</v>
      </c>
      <c r="BB196">
        <v>741.41565294039708</v>
      </c>
      <c r="BC196">
        <v>619.71742360065855</v>
      </c>
      <c r="BD196">
        <v>925.76351290363834</v>
      </c>
      <c r="BE196">
        <v>395.87435770864067</v>
      </c>
      <c r="BF196">
        <v>585.17844791175003</v>
      </c>
      <c r="BG196">
        <v>817.73198364934103</v>
      </c>
      <c r="BH196">
        <v>289.47194141815362</v>
      </c>
      <c r="BI196">
        <v>1499.013847526038</v>
      </c>
      <c r="BJ196">
        <v>831.88571362085838</v>
      </c>
      <c r="BK196"/>
      <c r="BL196"/>
    </row>
    <row r="197">
      <c r="A197" t="s">
        <v>502</v>
      </c>
      <c r="B197">
        <v>2018</v>
      </c>
      <c r="C197" t="s">
        <v>507</v>
      </c>
      <c r="D197">
        <v>155</v>
      </c>
      <c r="E197" t="s">
        <v>62</v>
      </c>
      <c r="F197" t="s">
        <v>377</v>
      </c>
      <c r="G197" t="s">
        <v>182</v>
      </c>
      <c r="H197">
        <v>40.560043608844353</v>
      </c>
      <c r="I197">
        <v>26.010393649879731</v>
      </c>
      <c r="J197">
        <v>9.2106226918759884</v>
      </c>
      <c r="K197">
        <v>5.0401555428182947</v>
      </c>
      <c r="L197">
        <v>3.0001252604575299</v>
      </c>
      <c r="M197">
        <v>11.58529582191575</v>
      </c>
      <c r="N197">
        <v>6.2959841912908683</v>
      </c>
      <c r="O197">
        <v>5.0008934448148734</v>
      </c>
      <c r="P197">
        <v>3.0288918789937069</v>
      </c>
      <c r="Q197">
        <v>2.032721608522678</v>
      </c>
      <c r="R197">
        <v>44.95094028132057</v>
      </c>
      <c r="S197">
        <v>47.648651767157673</v>
      </c>
      <c r="T197">
        <v>39.052325171858769</v>
      </c>
      <c r="U197">
        <v>39.590598966899357</v>
      </c>
      <c r="V197">
        <v>33.590912527549541</v>
      </c>
      <c r="W197" t="s">
        <v>351</v>
      </c>
      <c r="X197" t="s">
        <v>352</v>
      </c>
      <c r="Y197" t="s">
        <v>353</v>
      </c>
      <c r="Z197" t="s">
        <v>354</v>
      </c>
      <c r="AA197" t="s">
        <v>355</v>
      </c>
      <c r="AB197" t="s">
        <v>356</v>
      </c>
      <c r="AC197" t="s">
        <v>357</v>
      </c>
      <c r="AD197" t="s">
        <v>182</v>
      </c>
      <c r="AE197" t="s">
        <v>182</v>
      </c>
      <c r="AF197">
        <v>26.306311691034828</v>
      </c>
      <c r="AG197">
        <v>18.181503598772611</v>
      </c>
      <c r="AH197">
        <v>4.1427121872389554</v>
      </c>
      <c r="AI197">
        <v>7.4049283839989943</v>
      </c>
      <c r="AJ197">
        <v>41.510814239979617</v>
      </c>
      <c r="AK197">
        <v>15.100064222703541</v>
      </c>
      <c r="AL197">
        <v>5.1066844256728823</v>
      </c>
      <c r="AM197"/>
      <c r="AN197"/>
      <c r="AO197">
        <v>3539.5941855247988</v>
      </c>
      <c r="AP197">
        <v>2270.004092370792</v>
      </c>
      <c r="AQ197">
        <v>804.10216124675594</v>
      </c>
      <c r="AR197">
        <v>439.93685942178388</v>
      </c>
      <c r="AS197">
        <v>261.75436575538231</v>
      </c>
      <c r="AT197">
        <v>691.54241830536921</v>
      </c>
      <c r="AU197">
        <v>376.07431941671649</v>
      </c>
      <c r="AV197">
        <v>298.43639943343521</v>
      </c>
      <c r="AW197">
        <v>180.94808656988539</v>
      </c>
      <c r="AX197">
        <v>121.3219031535635</v>
      </c>
      <c r="AY197">
        <v>1239.8173448082059</v>
      </c>
      <c r="AZ197">
        <v>1312.876988185312</v>
      </c>
      <c r="BA197">
        <v>1076.4225187274419</v>
      </c>
      <c r="BB197">
        <v>1090.9173099649031</v>
      </c>
      <c r="BC197">
        <v>927.03437575467763</v>
      </c>
      <c r="BD197">
        <v>2706.7018199735712</v>
      </c>
      <c r="BE197">
        <v>1015.329725406291</v>
      </c>
      <c r="BF197">
        <v>430.76081144770978</v>
      </c>
      <c r="BG197">
        <v>455.09263868754391</v>
      </c>
      <c r="BH197">
        <v>1983.0235999315901</v>
      </c>
      <c r="BI197">
        <v>597.53243882619631</v>
      </c>
      <c r="BJ197">
        <v>126.95063004661129</v>
      </c>
      <c r="BK197"/>
      <c r="BL197"/>
    </row>
    <row r="198">
      <c r="A198" t="s">
        <v>502</v>
      </c>
      <c r="B198">
        <v>2018</v>
      </c>
      <c r="C198" t="s">
        <v>507</v>
      </c>
      <c r="D198">
        <v>156</v>
      </c>
      <c r="E198" t="s">
        <v>62</v>
      </c>
      <c r="F198" t="s">
        <v>378</v>
      </c>
      <c r="G198" t="s">
        <v>182</v>
      </c>
      <c r="H198">
        <v>1.5617171881197369</v>
      </c>
      <c r="I198">
        <v>0.51389933651689845</v>
      </c>
      <c r="J198">
        <v>0.19722486205368189</v>
      </c>
      <c r="K198">
        <v>0.2185197814181733</v>
      </c>
      <c r="L198">
        <v>0.14370847503634579</v>
      </c>
      <c r="M198">
        <v>0.050575220035221198</v>
      </c>
      <c r="N198">
        <v>0.28825300866984221</v>
      </c>
      <c r="O198">
        <v>0.18514365544423689</v>
      </c>
      <c r="P198">
        <v>0.18402851728339789</v>
      </c>
      <c r="Q198">
        <v>0</v>
      </c>
      <c r="R198">
        <v>1.6567732212908579</v>
      </c>
      <c r="S198">
        <v>1.9046318051617941</v>
      </c>
      <c r="T198">
        <v>1.5155100090925879</v>
      </c>
      <c r="U198">
        <v>1.190203766396424</v>
      </c>
      <c r="V198">
        <v>0.5414813909011712</v>
      </c>
      <c r="W198" t="s">
        <v>351</v>
      </c>
      <c r="X198" t="s">
        <v>352</v>
      </c>
      <c r="Y198" t="s">
        <v>353</v>
      </c>
      <c r="Z198" t="s">
        <v>354</v>
      </c>
      <c r="AA198" t="s">
        <v>355</v>
      </c>
      <c r="AB198" t="s">
        <v>356</v>
      </c>
      <c r="AC198" t="s">
        <v>357</v>
      </c>
      <c r="AD198" t="s">
        <v>182</v>
      </c>
      <c r="AE198" t="s">
        <v>182</v>
      </c>
      <c r="AF198">
        <v>0.33527142884424821</v>
      </c>
      <c r="AG198">
        <v>0.20706360684571901</v>
      </c>
      <c r="AH198">
        <v>0.34416516860988039</v>
      </c>
      <c r="AI198">
        <v>0.57786602315744517</v>
      </c>
      <c r="AJ198">
        <v>2.3194821002926052</v>
      </c>
      <c r="AK198">
        <v>0</v>
      </c>
      <c r="AL198">
        <v>0.072490685289102297</v>
      </c>
      <c r="AM198"/>
      <c r="AN198"/>
      <c r="AO198">
        <v>136.28794711890751</v>
      </c>
      <c r="AP198">
        <v>44.84951718388885</v>
      </c>
      <c r="AQ198">
        <v>17.218047371415889</v>
      </c>
      <c r="AR198">
        <v>19.07379753302023</v>
      </c>
      <c r="AS198">
        <v>12.53825006329078</v>
      </c>
      <c r="AT198">
        <v>3.0189052146015531</v>
      </c>
      <c r="AU198">
        <v>17.218047371415889</v>
      </c>
      <c r="AV198">
        <v>11.048746892620111</v>
      </c>
      <c r="AW198">
        <v>10.993990345996471</v>
      </c>
      <c r="AX198">
        <v>0</v>
      </c>
      <c r="AY198">
        <v>45.696400638447876</v>
      </c>
      <c r="AZ198">
        <v>52.478867191921218</v>
      </c>
      <c r="BA198">
        <v>41.772905812011253</v>
      </c>
      <c r="BB198">
        <v>32.796015342754778</v>
      </c>
      <c r="BC198">
        <v>14.94368046075409</v>
      </c>
      <c r="BD198">
        <v>34.496656060953413</v>
      </c>
      <c r="BE198">
        <v>11.563280998084929</v>
      </c>
      <c r="BF198">
        <v>35.786427007674391</v>
      </c>
      <c r="BG198">
        <v>35.514532977100401</v>
      </c>
      <c r="BH198">
        <v>110.8045657189061</v>
      </c>
      <c r="BI198">
        <v>0</v>
      </c>
      <c r="BJ198">
        <v>1.8020965078039961</v>
      </c>
      <c r="BK198"/>
      <c r="BL198"/>
    </row>
    <row r="199">
      <c r="A199" t="s">
        <v>502</v>
      </c>
      <c r="B199">
        <v>2018</v>
      </c>
      <c r="C199" t="s">
        <v>507</v>
      </c>
      <c r="D199">
        <v>157</v>
      </c>
      <c r="E199" t="s">
        <v>62</v>
      </c>
      <c r="F199" t="s">
        <v>379</v>
      </c>
      <c r="G199" t="s">
        <v>182</v>
      </c>
      <c r="H199">
        <v>0.081935684710390602</v>
      </c>
      <c r="I199">
        <v>0.14958516841308059</v>
      </c>
      <c r="J199">
        <v>0.19935250363069171</v>
      </c>
      <c r="K199">
        <v>0.29497090817837551</v>
      </c>
      <c r="L199">
        <v>0.084241763124845798</v>
      </c>
      <c r="M199">
        <v>0</v>
      </c>
      <c r="N199">
        <v>0.10058595108124831</v>
      </c>
      <c r="O199">
        <v>0.34220201231260278</v>
      </c>
      <c r="P199">
        <v>0.19834771767622081</v>
      </c>
      <c r="Q199">
        <v>0</v>
      </c>
      <c r="R199">
        <v>0.082974724608457506</v>
      </c>
      <c r="S199">
        <v>0.0332239541311612</v>
      </c>
      <c r="T199">
        <v>0.14317296962022619</v>
      </c>
      <c r="U199">
        <v>0.19138686376724121</v>
      </c>
      <c r="V199">
        <v>0.72479024969541728</v>
      </c>
      <c r="W199" t="s">
        <v>351</v>
      </c>
      <c r="X199" t="s">
        <v>352</v>
      </c>
      <c r="Y199" t="s">
        <v>353</v>
      </c>
      <c r="Z199" t="s">
        <v>354</v>
      </c>
      <c r="AA199" t="s">
        <v>355</v>
      </c>
      <c r="AB199" t="s">
        <v>356</v>
      </c>
      <c r="AC199" t="s">
        <v>357</v>
      </c>
      <c r="AD199" t="s">
        <v>182</v>
      </c>
      <c r="AE199" t="s">
        <v>182</v>
      </c>
      <c r="AF199">
        <v>0.095801528427937405</v>
      </c>
      <c r="AG199">
        <v>0</v>
      </c>
      <c r="AH199">
        <v>0.045431206026544199</v>
      </c>
      <c r="AI199">
        <v>0.65630406437014133</v>
      </c>
      <c r="AJ199">
        <v>0</v>
      </c>
      <c r="AK199">
        <v>0.23275573665714311</v>
      </c>
      <c r="AL199">
        <v>0.2646422491181466</v>
      </c>
      <c r="AM199"/>
      <c r="AN199"/>
      <c r="AO199">
        <v>7.1503639390725811</v>
      </c>
      <c r="AP199">
        <v>13.054740694293081</v>
      </c>
      <c r="AQ199">
        <v>17.403793899925962</v>
      </c>
      <c r="AR199">
        <v>25.746938534405508</v>
      </c>
      <c r="AS199">
        <v>7.3499095412757356</v>
      </c>
      <c r="AT199">
        <v>0</v>
      </c>
      <c r="AU199">
        <v>6.0082414355630318</v>
      </c>
      <c r="AV199">
        <v>20.421458197502108</v>
      </c>
      <c r="AW199">
        <v>11.849429237777869</v>
      </c>
      <c r="AX199">
        <v>0</v>
      </c>
      <c r="AY199">
        <v>2.2885728775956009</v>
      </c>
      <c r="AZ199">
        <v>0.91542915103824052</v>
      </c>
      <c r="BA199">
        <v>3.9463619104387391</v>
      </c>
      <c r="BB199">
        <v>5.2736570810191479</v>
      </c>
      <c r="BC199">
        <v>20.00259671803812</v>
      </c>
      <c r="BD199">
        <v>9.857184633014116</v>
      </c>
      <c r="BE199">
        <v>0</v>
      </c>
      <c r="BF199">
        <v>4.7239543295633357</v>
      </c>
      <c r="BG199">
        <v>40.33518394059972</v>
      </c>
      <c r="BH199">
        <v>0</v>
      </c>
      <c r="BI199">
        <v>9.210497447184343</v>
      </c>
      <c r="BJ199">
        <v>6.5789262586113582</v>
      </c>
      <c r="BK199"/>
      <c r="BL199"/>
    </row>
    <row r="200">
      <c r="A200" t="s">
        <v>502</v>
      </c>
      <c r="B200">
        <v>2018</v>
      </c>
      <c r="C200" t="s">
        <v>507</v>
      </c>
      <c r="D200">
        <v>158</v>
      </c>
      <c r="E200" t="s">
        <v>62</v>
      </c>
      <c r="F200" t="s">
        <v>380</v>
      </c>
      <c r="G200" t="s">
        <v>182</v>
      </c>
      <c r="H200">
        <v>27.13824899395911</v>
      </c>
      <c r="I200">
        <v>13.16170107876408</v>
      </c>
      <c r="J200">
        <v>4.1348965837899527</v>
      </c>
      <c r="K200">
        <v>2.3492929670352929</v>
      </c>
      <c r="L200">
        <v>0.81244071837588938</v>
      </c>
      <c r="M200">
        <v>8.1864845625695626</v>
      </c>
      <c r="N200">
        <v>3.5368776059005498</v>
      </c>
      <c r="O200">
        <v>2.3443841918921282</v>
      </c>
      <c r="P200">
        <v>1.4590189521275481</v>
      </c>
      <c r="Q200">
        <v>0.2052830187345655</v>
      </c>
      <c r="R200">
        <v>29.840234495660368</v>
      </c>
      <c r="S200">
        <v>26.648484293642589</v>
      </c>
      <c r="T200">
        <v>31.124897081183882</v>
      </c>
      <c r="U200">
        <v>17.29264787792463</v>
      </c>
      <c r="V200">
        <v>11.701478665633299</v>
      </c>
      <c r="W200" t="s">
        <v>351</v>
      </c>
      <c r="X200" t="s">
        <v>352</v>
      </c>
      <c r="Y200" t="s">
        <v>353</v>
      </c>
      <c r="Z200" t="s">
        <v>354</v>
      </c>
      <c r="AA200" t="s">
        <v>355</v>
      </c>
      <c r="AB200" t="s">
        <v>356</v>
      </c>
      <c r="AC200" t="s">
        <v>357</v>
      </c>
      <c r="AD200" t="s">
        <v>182</v>
      </c>
      <c r="AE200" t="s">
        <v>182</v>
      </c>
      <c r="AF200">
        <v>6.3021553913267931</v>
      </c>
      <c r="AG200">
        <v>39.496968353715943</v>
      </c>
      <c r="AH200">
        <v>0.49001649840232292</v>
      </c>
      <c r="AI200">
        <v>13.826318174978621</v>
      </c>
      <c r="AJ200">
        <v>0.58802156550549989</v>
      </c>
      <c r="AK200">
        <v>5.87482873311862</v>
      </c>
      <c r="AL200">
        <v>5.5720646683926756</v>
      </c>
      <c r="AM200"/>
      <c r="AN200"/>
      <c r="AO200">
        <v>2368.3009138430962</v>
      </c>
      <c r="AP200">
        <v>1148.660635956722</v>
      </c>
      <c r="AQ200">
        <v>360.98311599387961</v>
      </c>
      <c r="AR200">
        <v>205.06124483635841</v>
      </c>
      <c r="AS200">
        <v>70.883675343574382</v>
      </c>
      <c r="AT200">
        <v>488.66264779441531</v>
      </c>
      <c r="AU200">
        <v>211.26622908920581</v>
      </c>
      <c r="AV200">
        <v>139.90491595904231</v>
      </c>
      <c r="AW200">
        <v>87.162796892040376</v>
      </c>
      <c r="AX200">
        <v>12.25220729369163</v>
      </c>
      <c r="AY200">
        <v>823.04040959601025</v>
      </c>
      <c r="AZ200">
        <v>734.25334194357322</v>
      </c>
      <c r="BA200">
        <v>857.91409253662357</v>
      </c>
      <c r="BB200">
        <v>476.49819395074633</v>
      </c>
      <c r="BC200">
        <v>322.93475091828321</v>
      </c>
      <c r="BD200">
        <v>648.43964702485664</v>
      </c>
      <c r="BE200">
        <v>2205.6726945106229</v>
      </c>
      <c r="BF200">
        <v>50.952104547535818</v>
      </c>
      <c r="BG200">
        <v>849.73888946464967</v>
      </c>
      <c r="BH200">
        <v>28.090526842595079</v>
      </c>
      <c r="BI200">
        <v>232.4758814805937</v>
      </c>
      <c r="BJ200">
        <v>138.51984210277601</v>
      </c>
      <c r="BK200"/>
      <c r="BL200"/>
    </row>
    <row r="201">
      <c r="A201" t="s">
        <v>502</v>
      </c>
      <c r="B201">
        <v>2018</v>
      </c>
      <c r="C201" t="s">
        <v>507</v>
      </c>
      <c r="D201">
        <v>159</v>
      </c>
      <c r="E201" t="s">
        <v>62</v>
      </c>
      <c r="F201" t="s">
        <v>381</v>
      </c>
      <c r="G201" t="s">
        <v>182</v>
      </c>
      <c r="H201">
        <v>0.1151268830171049</v>
      </c>
      <c r="I201">
        <v>0.14987233874531439</v>
      </c>
      <c r="J201">
        <v>0</v>
      </c>
      <c r="K201">
        <v>0</v>
      </c>
      <c r="L201">
        <v>0</v>
      </c>
      <c r="M201">
        <v>0.1560021458682728</v>
      </c>
      <c r="N201">
        <v>0</v>
      </c>
      <c r="O201">
        <v>0</v>
      </c>
      <c r="P201">
        <v>0</v>
      </c>
      <c r="Q201">
        <v>0</v>
      </c>
      <c r="R201">
        <v>0</v>
      </c>
      <c r="S201">
        <v>0.069998471191465406</v>
      </c>
      <c r="T201">
        <v>0.12550554210042481</v>
      </c>
      <c r="U201">
        <v>0.3058120921546193</v>
      </c>
      <c r="V201">
        <v>0</v>
      </c>
      <c r="W201" t="s">
        <v>351</v>
      </c>
      <c r="X201" t="s">
        <v>352</v>
      </c>
      <c r="Y201" t="s">
        <v>353</v>
      </c>
      <c r="Z201" t="s">
        <v>354</v>
      </c>
      <c r="AA201" t="s">
        <v>355</v>
      </c>
      <c r="AB201" t="s">
        <v>356</v>
      </c>
      <c r="AC201" t="s">
        <v>357</v>
      </c>
      <c r="AD201" t="s">
        <v>182</v>
      </c>
      <c r="AE201" t="s">
        <v>182</v>
      </c>
      <c r="AF201">
        <v>0.024882633255162202</v>
      </c>
      <c r="AG201">
        <v>0</v>
      </c>
      <c r="AH201">
        <v>0</v>
      </c>
      <c r="AI201">
        <v>0.2442069826789631</v>
      </c>
      <c r="AJ201">
        <v>0.0188223446816</v>
      </c>
      <c r="AK201">
        <v>0.1177316930885858</v>
      </c>
      <c r="AL201">
        <v>0</v>
      </c>
      <c r="AM201"/>
      <c r="AN201"/>
      <c r="AO201">
        <v>10.046893678291809</v>
      </c>
      <c r="AP201">
        <v>13.07980289973883</v>
      </c>
      <c r="AQ201">
        <v>0</v>
      </c>
      <c r="AR201">
        <v>0</v>
      </c>
      <c r="AS201">
        <v>0</v>
      </c>
      <c r="AT201">
        <v>9.3119850259233967</v>
      </c>
      <c r="AU201">
        <v>0</v>
      </c>
      <c r="AV201">
        <v>0</v>
      </c>
      <c r="AW201">
        <v>0</v>
      </c>
      <c r="AX201">
        <v>0</v>
      </c>
      <c r="AY201">
        <v>0</v>
      </c>
      <c r="AZ201">
        <v>1.9286879822855769</v>
      </c>
      <c r="BA201">
        <v>3.459384073738677</v>
      </c>
      <c r="BB201">
        <v>8.426639496082986</v>
      </c>
      <c r="BC201">
        <v>0</v>
      </c>
      <c r="BD201">
        <v>2.5602170881460089</v>
      </c>
      <c r="BE201">
        <v>0</v>
      </c>
      <c r="BF201">
        <v>0</v>
      </c>
      <c r="BG201">
        <v>15.008490882024409</v>
      </c>
      <c r="BH201">
        <v>0.89916698559266806</v>
      </c>
      <c r="BI201">
        <v>4.6588216222675509</v>
      </c>
      <c r="BJ201">
        <v>0</v>
      </c>
      <c r="BK201"/>
      <c r="BL201"/>
    </row>
    <row r="202">
      <c r="A202" t="s">
        <v>502</v>
      </c>
      <c r="B202">
        <v>2018</v>
      </c>
      <c r="C202" t="s">
        <v>507</v>
      </c>
      <c r="D202">
        <v>160</v>
      </c>
      <c r="E202" t="s">
        <v>62</v>
      </c>
      <c r="F202" t="s">
        <v>382</v>
      </c>
      <c r="G202" t="s">
        <v>182</v>
      </c>
      <c r="H202">
        <v>3.5144600616224841</v>
      </c>
      <c r="I202">
        <v>0.82405531176068747</v>
      </c>
      <c r="J202">
        <v>0</v>
      </c>
      <c r="K202">
        <v>0.0110022735490732</v>
      </c>
      <c r="L202">
        <v>0</v>
      </c>
      <c r="M202">
        <v>0.28432884376346351</v>
      </c>
      <c r="N202">
        <v>0</v>
      </c>
      <c r="O202">
        <v>0.016092542280333601</v>
      </c>
      <c r="P202">
        <v>0</v>
      </c>
      <c r="Q202">
        <v>0</v>
      </c>
      <c r="R202">
        <v>4.8324266605731729</v>
      </c>
      <c r="S202">
        <v>2.6441040956829251</v>
      </c>
      <c r="T202">
        <v>4.3926960220985469</v>
      </c>
      <c r="U202">
        <v>0.84331274843142834</v>
      </c>
      <c r="V202">
        <v>0.4054706544505649</v>
      </c>
      <c r="W202" t="s">
        <v>351</v>
      </c>
      <c r="X202" t="s">
        <v>352</v>
      </c>
      <c r="Y202" t="s">
        <v>353</v>
      </c>
      <c r="Z202" t="s">
        <v>354</v>
      </c>
      <c r="AA202" t="s">
        <v>355</v>
      </c>
      <c r="AB202" t="s">
        <v>356</v>
      </c>
      <c r="AC202" t="s">
        <v>357</v>
      </c>
      <c r="AD202" t="s">
        <v>182</v>
      </c>
      <c r="AE202" t="s">
        <v>182</v>
      </c>
      <c r="AF202">
        <v>1.411084525785459</v>
      </c>
      <c r="AG202">
        <v>2.5621305523587741</v>
      </c>
      <c r="AH202">
        <v>0</v>
      </c>
      <c r="AI202">
        <v>0</v>
      </c>
      <c r="AJ202">
        <v>1.7652519978622649</v>
      </c>
      <c r="AK202">
        <v>0</v>
      </c>
      <c r="AL202">
        <v>0.28081287674931332</v>
      </c>
      <c r="AM202"/>
      <c r="AN202"/>
      <c r="AO202">
        <v>306.69992664074732</v>
      </c>
      <c r="AP202">
        <v>71.917747774851506</v>
      </c>
      <c r="AQ202">
        <v>0</v>
      </c>
      <c r="AR202">
        <v>0.96034847150214908</v>
      </c>
      <c r="AS202">
        <v>0</v>
      </c>
      <c r="AT202">
        <v>16.971984076418771</v>
      </c>
      <c r="AU202">
        <v>0</v>
      </c>
      <c r="AV202">
        <v>0.96034847150214908</v>
      </c>
      <c r="AW202">
        <v>0</v>
      </c>
      <c r="AX202">
        <v>0</v>
      </c>
      <c r="AY202">
        <v>133.28589688660909</v>
      </c>
      <c r="AZ202">
        <v>72.853759610074277</v>
      </c>
      <c r="BA202">
        <v>121.0784990471868</v>
      </c>
      <c r="BB202">
        <v>23.237447752359021</v>
      </c>
      <c r="BC202">
        <v>11.19008704295063</v>
      </c>
      <c r="BD202">
        <v>145.18892267902731</v>
      </c>
      <c r="BE202">
        <v>143.07987763768429</v>
      </c>
      <c r="BF202">
        <v>0</v>
      </c>
      <c r="BG202">
        <v>0</v>
      </c>
      <c r="BH202">
        <v>84.32829940049325</v>
      </c>
      <c r="BI202">
        <v>0</v>
      </c>
      <c r="BJ202">
        <v>6.9809231698959744</v>
      </c>
      <c r="BK202"/>
      <c r="BL202"/>
    </row>
    <row r="203">
      <c r="A203" t="s">
        <v>502</v>
      </c>
      <c r="B203">
        <v>2018</v>
      </c>
      <c r="C203" t="s">
        <v>507</v>
      </c>
      <c r="D203">
        <v>161</v>
      </c>
      <c r="E203" t="s">
        <v>62</v>
      </c>
      <c r="F203" t="s">
        <v>374</v>
      </c>
      <c r="G203" t="s">
        <v>182</v>
      </c>
      <c r="H203">
        <v>0.19512067471225331</v>
      </c>
      <c r="I203">
        <v>0</v>
      </c>
      <c r="J203">
        <v>0</v>
      </c>
      <c r="K203">
        <v>0</v>
      </c>
      <c r="L203">
        <v>0.0171010685491963</v>
      </c>
      <c r="M203">
        <v>0</v>
      </c>
      <c r="N203">
        <v>0</v>
      </c>
      <c r="O203">
        <v>0</v>
      </c>
      <c r="P203">
        <v>0.024975119212028399</v>
      </c>
      <c r="Q203">
        <v>0</v>
      </c>
      <c r="R203">
        <v>0</v>
      </c>
      <c r="S203">
        <v>0.24214514184170849</v>
      </c>
      <c r="T203">
        <v>0.37570924319048837</v>
      </c>
      <c r="U203">
        <v>0</v>
      </c>
      <c r="V203">
        <v>0</v>
      </c>
      <c r="W203" t="s">
        <v>351</v>
      </c>
      <c r="X203" t="s">
        <v>352</v>
      </c>
      <c r="Y203" t="s">
        <v>353</v>
      </c>
      <c r="Z203" t="s">
        <v>354</v>
      </c>
      <c r="AA203" t="s">
        <v>355</v>
      </c>
      <c r="AB203" t="s">
        <v>356</v>
      </c>
      <c r="AC203" t="s">
        <v>357</v>
      </c>
      <c r="AD203" t="s">
        <v>182</v>
      </c>
      <c r="AE203" t="s">
        <v>182</v>
      </c>
      <c r="AF203">
        <v>0.064334364861049098</v>
      </c>
      <c r="AG203">
        <v>0.1194735793184445</v>
      </c>
      <c r="AH203">
        <v>0</v>
      </c>
      <c r="AI203">
        <v>0.085073521504463095</v>
      </c>
      <c r="AJ203">
        <v>0</v>
      </c>
      <c r="AK203">
        <v>0</v>
      </c>
      <c r="AL203">
        <v>0</v>
      </c>
      <c r="AM203"/>
      <c r="AN203"/>
      <c r="AO203">
        <v>17.027792483353441</v>
      </c>
      <c r="AP203">
        <v>0</v>
      </c>
      <c r="AQ203">
        <v>0</v>
      </c>
      <c r="AR203">
        <v>0</v>
      </c>
      <c r="AS203">
        <v>1.492030819790354</v>
      </c>
      <c r="AT203">
        <v>0</v>
      </c>
      <c r="AU203">
        <v>0</v>
      </c>
      <c r="AV203">
        <v>0</v>
      </c>
      <c r="AW203">
        <v>1.492030819790354</v>
      </c>
      <c r="AX203">
        <v>0</v>
      </c>
      <c r="AY203">
        <v>0</v>
      </c>
      <c r="AZ203">
        <v>6.6718946441201927</v>
      </c>
      <c r="BA203">
        <v>10.355897839233251</v>
      </c>
      <c r="BB203">
        <v>0</v>
      </c>
      <c r="BC203">
        <v>0</v>
      </c>
      <c r="BD203">
        <v>6.6194738548464089</v>
      </c>
      <c r="BE203">
        <v>6.6718946441201927</v>
      </c>
      <c r="BF203">
        <v>0</v>
      </c>
      <c r="BG203">
        <v>5.2284548041771952</v>
      </c>
      <c r="BH203">
        <v>0</v>
      </c>
      <c r="BI203">
        <v>0</v>
      </c>
      <c r="BJ203">
        <v>0</v>
      </c>
      <c r="BK203"/>
      <c r="BL203"/>
    </row>
    <row r="204">
      <c r="A204" t="s">
        <v>502</v>
      </c>
      <c r="B204">
        <v>2018</v>
      </c>
      <c r="C204" t="s">
        <v>507</v>
      </c>
      <c r="D204">
        <v>162</v>
      </c>
      <c r="E204" t="s">
        <v>62</v>
      </c>
      <c r="F204" t="s">
        <v>383</v>
      </c>
      <c r="G204" t="s">
        <v>182</v>
      </c>
      <c r="H204">
        <v>0</v>
      </c>
      <c r="I204">
        <v>0.039978667079000801</v>
      </c>
      <c r="J204">
        <v>0</v>
      </c>
      <c r="K204">
        <v>0</v>
      </c>
      <c r="L204">
        <v>0.056700068248938099</v>
      </c>
      <c r="M204">
        <v>0.058451589924200097</v>
      </c>
      <c r="N204">
        <v>0</v>
      </c>
      <c r="O204">
        <v>0</v>
      </c>
      <c r="P204">
        <v>0</v>
      </c>
      <c r="Q204">
        <v>0.082885167112986505</v>
      </c>
      <c r="R204">
        <v>0</v>
      </c>
      <c r="S204">
        <v>0</v>
      </c>
      <c r="T204">
        <v>0</v>
      </c>
      <c r="U204">
        <v>0</v>
      </c>
      <c r="V204">
        <v>0</v>
      </c>
      <c r="W204" t="s">
        <v>351</v>
      </c>
      <c r="X204" t="s">
        <v>352</v>
      </c>
      <c r="Y204" t="s">
        <v>353</v>
      </c>
      <c r="Z204" t="s">
        <v>354</v>
      </c>
      <c r="AA204" t="s">
        <v>355</v>
      </c>
      <c r="AB204" t="s">
        <v>356</v>
      </c>
      <c r="AC204" t="s">
        <v>357</v>
      </c>
      <c r="AD204" t="s">
        <v>182</v>
      </c>
      <c r="AE204" t="s">
        <v>182</v>
      </c>
      <c r="AF204">
        <v>0.033909982998363702</v>
      </c>
      <c r="AG204">
        <v>0</v>
      </c>
      <c r="AH204">
        <v>0.0475758661337548</v>
      </c>
      <c r="AI204">
        <v>0</v>
      </c>
      <c r="AJ204">
        <v>0</v>
      </c>
      <c r="AK204">
        <v>0</v>
      </c>
      <c r="AL204">
        <v>0</v>
      </c>
      <c r="AM204"/>
      <c r="AN204"/>
      <c r="AO204">
        <v>0</v>
      </c>
      <c r="AP204">
        <v>3.4890566862789809</v>
      </c>
      <c r="AQ204">
        <v>0</v>
      </c>
      <c r="AR204">
        <v>0</v>
      </c>
      <c r="AS204">
        <v>4.9469569149003796</v>
      </c>
      <c r="AT204">
        <v>3.4890566862789809</v>
      </c>
      <c r="AU204">
        <v>0</v>
      </c>
      <c r="AV204">
        <v>0</v>
      </c>
      <c r="AW204">
        <v>0</v>
      </c>
      <c r="AX204">
        <v>4.9469569149003796</v>
      </c>
      <c r="AY204">
        <v>0</v>
      </c>
      <c r="AZ204">
        <v>0</v>
      </c>
      <c r="BA204">
        <v>0</v>
      </c>
      <c r="BB204">
        <v>0</v>
      </c>
      <c r="BC204">
        <v>0</v>
      </c>
      <c r="BD204">
        <v>3.4890566862789809</v>
      </c>
      <c r="BE204">
        <v>0</v>
      </c>
      <c r="BF204">
        <v>4.9469569149003796</v>
      </c>
      <c r="BG204">
        <v>0</v>
      </c>
      <c r="BH204">
        <v>0</v>
      </c>
      <c r="BI204">
        <v>0</v>
      </c>
      <c r="BJ204">
        <v>0</v>
      </c>
      <c r="BK204"/>
      <c r="BL204"/>
    </row>
    <row r="205">
      <c r="A205" t="s">
        <v>502</v>
      </c>
      <c r="B205">
        <v>2018</v>
      </c>
      <c r="C205" t="s">
        <v>507</v>
      </c>
      <c r="D205">
        <v>222</v>
      </c>
      <c r="E205" t="s">
        <v>36</v>
      </c>
      <c r="F205" t="s">
        <v>15</v>
      </c>
      <c r="G205" t="s">
        <v>530</v>
      </c>
      <c r="H205">
        <v>78.941012834808348</v>
      </c>
      <c r="I205">
        <v>88.101263081679122</v>
      </c>
      <c r="J205">
        <v>96.619271540106169</v>
      </c>
      <c r="K205">
        <v>98.432071245686387</v>
      </c>
      <c r="L205">
        <v>99.027125135009683</v>
      </c>
      <c r="M205">
        <v>88.862368834095861</v>
      </c>
      <c r="N205">
        <v>96.489269372819919</v>
      </c>
      <c r="O205">
        <v>98.810926292903133</v>
      </c>
      <c r="P205">
        <v>98.210641051239676</v>
      </c>
      <c r="Q205">
        <v>99.296170166638703</v>
      </c>
      <c r="R205">
        <v>76.921535083691069</v>
      </c>
      <c r="S205">
        <v>80.311069891084969</v>
      </c>
      <c r="T205">
        <v>76.346174723445841</v>
      </c>
      <c r="U205">
        <v>86.404851632355658</v>
      </c>
      <c r="V205">
        <v>96.650012297502784</v>
      </c>
      <c r="W205" t="s">
        <v>351</v>
      </c>
      <c r="X205" t="s">
        <v>352</v>
      </c>
      <c r="Y205" t="s">
        <v>353</v>
      </c>
      <c r="Z205" t="s">
        <v>354</v>
      </c>
      <c r="AA205" t="s">
        <v>355</v>
      </c>
      <c r="AB205" t="s">
        <v>356</v>
      </c>
      <c r="AC205" t="s">
        <v>357</v>
      </c>
      <c r="AD205" t="s">
        <v>182</v>
      </c>
      <c r="AE205" t="s">
        <v>182</v>
      </c>
      <c r="AF205">
        <v>89.170963541868687</v>
      </c>
      <c r="AG205">
        <v>93.422751106228517</v>
      </c>
      <c r="AH205">
        <v>98.382216750875585</v>
      </c>
      <c r="AI205">
        <v>90.901115404795561</v>
      </c>
      <c r="AJ205">
        <v>85.123659987933664</v>
      </c>
      <c r="AK205">
        <v>93.376890820046739</v>
      </c>
      <c r="AL205">
        <v>90.564183280038534</v>
      </c>
      <c r="AM205"/>
      <c r="AN205"/>
      <c r="AO205">
        <v>6594.8969718195531</v>
      </c>
      <c r="AP205">
        <v>7308.3626168667506</v>
      </c>
      <c r="AQ205">
        <v>7950.4609901621416</v>
      </c>
      <c r="AR205">
        <v>8167.3468192315622</v>
      </c>
      <c r="AS205">
        <v>8286.3762117159458</v>
      </c>
      <c r="AT205">
        <v>5061.6593027160989</v>
      </c>
      <c r="AU205">
        <v>5482.4560732156724</v>
      </c>
      <c r="AV205">
        <v>5550.5225118032777</v>
      </c>
      <c r="AW205">
        <v>5617.7757073851108</v>
      </c>
      <c r="AX205">
        <v>5702.4399660644694</v>
      </c>
      <c r="AY205">
        <v>2041.5125170176129</v>
      </c>
      <c r="AZ205">
        <v>2118.5242009928911</v>
      </c>
      <c r="BA205">
        <v>2001.0201410842401</v>
      </c>
      <c r="BB205">
        <v>2255.926075673</v>
      </c>
      <c r="BC205">
        <v>2475.6071138435909</v>
      </c>
      <c r="BD205">
        <v>8529.499146871125</v>
      </c>
      <c r="BE205">
        <v>5149.6202983917274</v>
      </c>
      <c r="BF205">
        <v>9905.9785537891221</v>
      </c>
      <c r="BG205">
        <v>5031.0560073347133</v>
      </c>
      <c r="BH205">
        <v>3944.8311825210408</v>
      </c>
      <c r="BI205">
        <v>3515.7260898504869</v>
      </c>
      <c r="BJ205">
        <v>2230.7323310377669</v>
      </c>
      <c r="BK205"/>
      <c r="BL205"/>
    </row>
    <row r="206">
      <c r="A206" t="s">
        <v>502</v>
      </c>
      <c r="B206">
        <v>2018</v>
      </c>
      <c r="C206" t="s">
        <v>507</v>
      </c>
      <c r="D206">
        <v>223</v>
      </c>
      <c r="E206" t="s">
        <v>36</v>
      </c>
      <c r="F206" t="s">
        <v>16</v>
      </c>
      <c r="G206" t="s">
        <v>531</v>
      </c>
      <c r="H206">
        <v>14.36458864159696</v>
      </c>
      <c r="I206">
        <v>8.7177178911730664</v>
      </c>
      <c r="J206">
        <v>2.97475586920589</v>
      </c>
      <c r="K206">
        <v>1.4388785011291989</v>
      </c>
      <c r="L206">
        <v>0.83329742220026926</v>
      </c>
      <c r="M206">
        <v>8.2929786765268965</v>
      </c>
      <c r="N206">
        <v>2.9227958873466262</v>
      </c>
      <c r="O206">
        <v>1.067203389226558</v>
      </c>
      <c r="P206">
        <v>1.721842432816503</v>
      </c>
      <c r="Q206">
        <v>0.5728623987293725</v>
      </c>
      <c r="R206">
        <v>16.592697723392419</v>
      </c>
      <c r="S206">
        <v>14.388055042158619</v>
      </c>
      <c r="T206">
        <v>14.30360243476216</v>
      </c>
      <c r="U206">
        <v>10.24855636266946</v>
      </c>
      <c r="V206">
        <v>2.535624297247844</v>
      </c>
      <c r="W206" t="s">
        <v>351</v>
      </c>
      <c r="X206" t="s">
        <v>352</v>
      </c>
      <c r="Y206" t="s">
        <v>353</v>
      </c>
      <c r="Z206" t="s">
        <v>354</v>
      </c>
      <c r="AA206" t="s">
        <v>355</v>
      </c>
      <c r="AB206" t="s">
        <v>356</v>
      </c>
      <c r="AC206" t="s">
        <v>357</v>
      </c>
      <c r="AD206" t="s">
        <v>182</v>
      </c>
      <c r="AE206" t="s">
        <v>182</v>
      </c>
      <c r="AF206">
        <v>7.9916874553059616</v>
      </c>
      <c r="AG206">
        <v>4.7246114983884411</v>
      </c>
      <c r="AH206">
        <v>1.3631733393946579</v>
      </c>
      <c r="AI206">
        <v>6.7482265961305989</v>
      </c>
      <c r="AJ206">
        <v>9.8520251025236352</v>
      </c>
      <c r="AK206">
        <v>5.5257658266758627</v>
      </c>
      <c r="AL206">
        <v>6.3697360998877208</v>
      </c>
      <c r="AM206"/>
      <c r="AN206"/>
      <c r="AO206">
        <v>1200.047715781646</v>
      </c>
      <c r="AP206">
        <v>723.17060291373753</v>
      </c>
      <c r="AQ206">
        <v>244.78222735885589</v>
      </c>
      <c r="AR206">
        <v>119.3901499860315</v>
      </c>
      <c r="AS206">
        <v>69.728530715099552</v>
      </c>
      <c r="AT206">
        <v>472.37355042422212</v>
      </c>
      <c r="AU206">
        <v>166.0713172305058</v>
      </c>
      <c r="AV206">
        <v>59.948192561374739</v>
      </c>
      <c r="AW206">
        <v>98.491614426737627</v>
      </c>
      <c r="AX206">
        <v>32.898685136473418</v>
      </c>
      <c r="AY206">
        <v>440.3734280203841</v>
      </c>
      <c r="AZ206">
        <v>379.54223313633707</v>
      </c>
      <c r="BA206">
        <v>374.89496580148813</v>
      </c>
      <c r="BB206">
        <v>267.57739987707862</v>
      </c>
      <c r="BC206">
        <v>64.947840140767468</v>
      </c>
      <c r="BD206">
        <v>764.43147662172726</v>
      </c>
      <c r="BE206">
        <v>260.42858924643662</v>
      </c>
      <c r="BF206">
        <v>137.25616591191931</v>
      </c>
      <c r="BG206">
        <v>373.49053203727402</v>
      </c>
      <c r="BH206">
        <v>456.56608093360143</v>
      </c>
      <c r="BI206">
        <v>208.0501815024864</v>
      </c>
      <c r="BJ206">
        <v>156.8962005019244</v>
      </c>
      <c r="BK206"/>
      <c r="BL206"/>
    </row>
    <row r="207">
      <c r="A207" t="s">
        <v>502</v>
      </c>
      <c r="B207">
        <v>2018</v>
      </c>
      <c r="C207" t="s">
        <v>507</v>
      </c>
      <c r="D207">
        <v>224</v>
      </c>
      <c r="E207" t="s">
        <v>36</v>
      </c>
      <c r="F207" t="s">
        <v>20</v>
      </c>
      <c r="G207" t="s">
        <v>532</v>
      </c>
      <c r="H207">
        <v>6.6943985235947707</v>
      </c>
      <c r="I207">
        <v>3.1810190271479599</v>
      </c>
      <c r="J207">
        <v>0.40597259068797892</v>
      </c>
      <c r="K207">
        <v>0.12905025318449559</v>
      </c>
      <c r="L207">
        <v>0.13957744279000481</v>
      </c>
      <c r="M207">
        <v>2.8446524893772769</v>
      </c>
      <c r="N207">
        <v>0.58793473983345901</v>
      </c>
      <c r="O207">
        <v>0.12187031787032609</v>
      </c>
      <c r="P207">
        <v>0.0675165159438368</v>
      </c>
      <c r="Q207">
        <v>0.1309674346319247</v>
      </c>
      <c r="R207">
        <v>6.4857671929165388</v>
      </c>
      <c r="S207">
        <v>5.3008750667563937</v>
      </c>
      <c r="T207">
        <v>9.3502228417919948</v>
      </c>
      <c r="U207">
        <v>3.346592004974795</v>
      </c>
      <c r="V207">
        <v>0.81436340524932982</v>
      </c>
      <c r="W207" t="s">
        <v>351</v>
      </c>
      <c r="X207" t="s">
        <v>352</v>
      </c>
      <c r="Y207" t="s">
        <v>353</v>
      </c>
      <c r="Z207" t="s">
        <v>354</v>
      </c>
      <c r="AA207" t="s">
        <v>355</v>
      </c>
      <c r="AB207" t="s">
        <v>356</v>
      </c>
      <c r="AC207" t="s">
        <v>357</v>
      </c>
      <c r="AD207" t="s">
        <v>182</v>
      </c>
      <c r="AE207" t="s">
        <v>182</v>
      </c>
      <c r="AF207">
        <v>2.8373490028254791</v>
      </c>
      <c r="AG207">
        <v>1.852637395383002</v>
      </c>
      <c r="AH207">
        <v>0.25460990972972619</v>
      </c>
      <c r="AI207">
        <v>2.3506579990739298</v>
      </c>
      <c r="AJ207">
        <v>5.0243149095427198</v>
      </c>
      <c r="AK207">
        <v>1.0973433532774539</v>
      </c>
      <c r="AL207">
        <v>3.0660806200736581</v>
      </c>
      <c r="AM207"/>
      <c r="AN207"/>
      <c r="AO207">
        <v>559.26402469390894</v>
      </c>
      <c r="AP207">
        <v>263.87862929952109</v>
      </c>
      <c r="AQ207">
        <v>33.406060653231592</v>
      </c>
      <c r="AR207">
        <v>10.707873577470901</v>
      </c>
      <c r="AS207">
        <v>11.6795393186502</v>
      </c>
      <c r="AT207">
        <v>162.0332872594584</v>
      </c>
      <c r="AU207">
        <v>33.406060653231592</v>
      </c>
      <c r="AV207">
        <v>6.8458415302645594</v>
      </c>
      <c r="AW207">
        <v>3.8620320472063372</v>
      </c>
      <c r="AX207">
        <v>7.521276321581059</v>
      </c>
      <c r="AY207">
        <v>172.13352401762731</v>
      </c>
      <c r="AZ207">
        <v>139.83168360965681</v>
      </c>
      <c r="BA207">
        <v>245.06773650187719</v>
      </c>
      <c r="BB207">
        <v>87.375465914628535</v>
      </c>
      <c r="BC207">
        <v>20.85921968725112</v>
      </c>
      <c r="BD207">
        <v>271.40186600778759</v>
      </c>
      <c r="BE207">
        <v>102.1205115869022</v>
      </c>
      <c r="BF207">
        <v>25.636343524882061</v>
      </c>
      <c r="BG207">
        <v>130.10062632087781</v>
      </c>
      <c r="BH207">
        <v>232.83860361242699</v>
      </c>
      <c r="BI207">
        <v>41.315989671111588</v>
      </c>
      <c r="BJ207">
        <v>75.522186818794708</v>
      </c>
      <c r="BK207"/>
      <c r="BL207"/>
    </row>
    <row r="208">
      <c r="A208" t="s">
        <v>502</v>
      </c>
      <c r="B208">
        <v>2018</v>
      </c>
      <c r="C208" t="s">
        <v>507</v>
      </c>
      <c r="D208">
        <v>225</v>
      </c>
      <c r="E208" t="s">
        <v>70</v>
      </c>
      <c r="F208" t="s">
        <v>71</v>
      </c>
      <c r="G208" t="s">
        <v>182</v>
      </c>
      <c r="H208">
        <v>66.037674740340208</v>
      </c>
      <c r="I208">
        <v>86.701067692548904</v>
      </c>
      <c r="J208">
        <v>98.309431114831654</v>
      </c>
      <c r="K208">
        <v>99.535398085254101</v>
      </c>
      <c r="L208">
        <v>99.849284974136125</v>
      </c>
      <c r="M208">
        <v>92.909775002487635</v>
      </c>
      <c r="N208">
        <v>98.667160314467594</v>
      </c>
      <c r="O208">
        <v>99.453583296260945</v>
      </c>
      <c r="P208">
        <v>99.64164076221185</v>
      </c>
      <c r="Q208">
        <v>99.963928482466386</v>
      </c>
      <c r="R208">
        <v>58.218291258647561</v>
      </c>
      <c r="S208">
        <v>67.588410180830877</v>
      </c>
      <c r="T208">
        <v>61.450013418431581</v>
      </c>
      <c r="U208">
        <v>80.798071798153657</v>
      </c>
      <c r="V208">
        <v>94.795894954458333</v>
      </c>
      <c r="W208" t="s">
        <v>351</v>
      </c>
      <c r="X208" t="s">
        <v>352</v>
      </c>
      <c r="Y208" t="s">
        <v>353</v>
      </c>
      <c r="Z208" t="s">
        <v>354</v>
      </c>
      <c r="AA208" t="s">
        <v>355</v>
      </c>
      <c r="AB208" t="s">
        <v>356</v>
      </c>
      <c r="AC208" t="s">
        <v>357</v>
      </c>
      <c r="AD208" t="s">
        <v>182</v>
      </c>
      <c r="AE208" t="s">
        <v>182</v>
      </c>
      <c r="AF208">
        <v>89.535730913340089</v>
      </c>
      <c r="AG208">
        <v>76.38196291029719</v>
      </c>
      <c r="AH208">
        <v>99.502371773765773</v>
      </c>
      <c r="AI208">
        <v>92.001567012025447</v>
      </c>
      <c r="AJ208">
        <v>78.678645975182519</v>
      </c>
      <c r="AK208">
        <v>95.259960573130371</v>
      </c>
      <c r="AL208">
        <v>95.645582904389869</v>
      </c>
      <c r="AM208"/>
      <c r="AN208"/>
      <c r="AO208">
        <v>5310.457178273442</v>
      </c>
      <c r="AP208">
        <v>7095.8069011044818</v>
      </c>
      <c r="AQ208">
        <v>8081.5152568973781</v>
      </c>
      <c r="AR208">
        <v>8248.2366305886462</v>
      </c>
      <c r="AS208">
        <v>8343.5108370072794</v>
      </c>
      <c r="AT208">
        <v>5224.8120081972529</v>
      </c>
      <c r="AU208">
        <v>5598.1501559518101</v>
      </c>
      <c r="AV208">
        <v>5579.8141552776178</v>
      </c>
      <c r="AW208">
        <v>5695.782549807469</v>
      </c>
      <c r="AX208">
        <v>5733.2698275137609</v>
      </c>
      <c r="AY208">
        <v>1497.464593685095</v>
      </c>
      <c r="AZ208">
        <v>1726.0487316700519</v>
      </c>
      <c r="BA208">
        <v>1511.992784795161</v>
      </c>
      <c r="BB208">
        <v>2097.7735360498459</v>
      </c>
      <c r="BC208">
        <v>2414.4184609231688</v>
      </c>
      <c r="BD208">
        <v>8438.4544984963941</v>
      </c>
      <c r="BE208">
        <v>4168.3100394863177</v>
      </c>
      <c r="BF208">
        <v>9997.328772618479</v>
      </c>
      <c r="BG208">
        <v>5049.5910741558346</v>
      </c>
      <c r="BH208">
        <v>3553.9504870026258</v>
      </c>
      <c r="BI208">
        <v>3556.724102341233</v>
      </c>
      <c r="BJ208">
        <v>2315.167829770367</v>
      </c>
      <c r="BK208"/>
      <c r="BL208"/>
    </row>
    <row r="209">
      <c r="A209" t="s">
        <v>502</v>
      </c>
      <c r="B209">
        <v>2018</v>
      </c>
      <c r="C209" t="s">
        <v>507</v>
      </c>
      <c r="D209">
        <v>226</v>
      </c>
      <c r="E209" t="s">
        <v>70</v>
      </c>
      <c r="F209" t="s">
        <v>72</v>
      </c>
      <c r="G209" t="s">
        <v>182</v>
      </c>
      <c r="H209">
        <v>33.962325259659963</v>
      </c>
      <c r="I209">
        <v>13.29893230745121</v>
      </c>
      <c r="J209">
        <v>1.690568885168396</v>
      </c>
      <c r="K209">
        <v>0.46460191474591023</v>
      </c>
      <c r="L209">
        <v>0.15071502586387889</v>
      </c>
      <c r="M209">
        <v>7.0902249975124638</v>
      </c>
      <c r="N209">
        <v>1.33283968553242</v>
      </c>
      <c r="O209">
        <v>0.5464167037390345</v>
      </c>
      <c r="P209">
        <v>0.35835923778816597</v>
      </c>
      <c r="Q209">
        <v>0.036071517533617897</v>
      </c>
      <c r="R209">
        <v>41.781708741352411</v>
      </c>
      <c r="S209">
        <v>32.411589819169109</v>
      </c>
      <c r="T209">
        <v>38.549986581568461</v>
      </c>
      <c r="U209">
        <v>19.20192820184619</v>
      </c>
      <c r="V209">
        <v>5.204105045541656</v>
      </c>
      <c r="W209" t="s">
        <v>351</v>
      </c>
      <c r="X209" t="s">
        <v>352</v>
      </c>
      <c r="Y209" t="s">
        <v>353</v>
      </c>
      <c r="Z209" t="s">
        <v>354</v>
      </c>
      <c r="AA209" t="s">
        <v>355</v>
      </c>
      <c r="AB209" t="s">
        <v>356</v>
      </c>
      <c r="AC209" t="s">
        <v>357</v>
      </c>
      <c r="AD209" t="s">
        <v>182</v>
      </c>
      <c r="AE209" t="s">
        <v>182</v>
      </c>
      <c r="AF209">
        <v>10.46426908666005</v>
      </c>
      <c r="AG209">
        <v>23.618037089702781</v>
      </c>
      <c r="AH209">
        <v>0.49762822623418163</v>
      </c>
      <c r="AI209">
        <v>7.9984329879745868</v>
      </c>
      <c r="AJ209">
        <v>21.321354024817548</v>
      </c>
      <c r="AK209">
        <v>4.7400394268696413</v>
      </c>
      <c r="AL209">
        <v>4.3544170956100814</v>
      </c>
      <c r="AM209"/>
      <c r="AN209"/>
      <c r="AO209">
        <v>2731.0997044516689</v>
      </c>
      <c r="AP209">
        <v>1088.4139971513121</v>
      </c>
      <c r="AQ209">
        <v>138.97301696686529</v>
      </c>
      <c r="AR209">
        <v>38.500338628942117</v>
      </c>
      <c r="AS209">
        <v>12.59390542376776</v>
      </c>
      <c r="AT209">
        <v>398.72115401023831</v>
      </c>
      <c r="AU209">
        <v>75.622290837613235</v>
      </c>
      <c r="AV209">
        <v>30.656549087033522</v>
      </c>
      <c r="AW209">
        <v>20.48477200437895</v>
      </c>
      <c r="AX209">
        <v>2.068823687180311</v>
      </c>
      <c r="AY209">
        <v>1074.6902416952139</v>
      </c>
      <c r="AZ209">
        <v>827.7156297819447</v>
      </c>
      <c r="BA209">
        <v>948.53195829895219</v>
      </c>
      <c r="BB209">
        <v>498.54279844191331</v>
      </c>
      <c r="BC209">
        <v>132.54674477808959</v>
      </c>
      <c r="BD209">
        <v>986.22368575143844</v>
      </c>
      <c r="BE209">
        <v>1288.88152860885</v>
      </c>
      <c r="BF209">
        <v>49.998335672936683</v>
      </c>
      <c r="BG209">
        <v>439.00139024839513</v>
      </c>
      <c r="BH209">
        <v>963.09533013515932</v>
      </c>
      <c r="BI209">
        <v>176.97899909009971</v>
      </c>
      <c r="BJ209">
        <v>105.4016931156773</v>
      </c>
      <c r="BK209"/>
      <c r="BL209"/>
    </row>
    <row r="210">
      <c r="A210" t="s">
        <v>502</v>
      </c>
      <c r="B210">
        <v>2018</v>
      </c>
      <c r="C210" t="s">
        <v>507</v>
      </c>
      <c r="D210">
        <v>227</v>
      </c>
      <c r="E210" t="s">
        <v>95</v>
      </c>
      <c r="F210" t="s">
        <v>61</v>
      </c>
      <c r="G210" t="s">
        <v>182</v>
      </c>
      <c r="H210">
        <v>82.08706722623495</v>
      </c>
      <c r="I210">
        <v>89.364758494558956</v>
      </c>
      <c r="J210">
        <v>96.764100155420891</v>
      </c>
      <c r="K210">
        <v>98.55926222312209</v>
      </c>
      <c r="L210">
        <v>99.165537856879297</v>
      </c>
      <c r="M210">
        <v>90.227131715393995</v>
      </c>
      <c r="N210">
        <v>96.698870651402018</v>
      </c>
      <c r="O210">
        <v>98.931494419626191</v>
      </c>
      <c r="P210">
        <v>98.276994253734131</v>
      </c>
      <c r="Q210">
        <v>99.426386354194022</v>
      </c>
      <c r="R210">
        <v>79.369736570145548</v>
      </c>
      <c r="S210">
        <v>82.956917755260633</v>
      </c>
      <c r="T210">
        <v>81.324934719736063</v>
      </c>
      <c r="U210">
        <v>86.889492073954258</v>
      </c>
      <c r="V210">
        <v>97.1983091210694</v>
      </c>
      <c r="W210" t="s">
        <v>351</v>
      </c>
      <c r="X210" t="s">
        <v>352</v>
      </c>
      <c r="Y210" t="s">
        <v>353</v>
      </c>
      <c r="Z210" t="s">
        <v>354</v>
      </c>
      <c r="AA210" t="s">
        <v>355</v>
      </c>
      <c r="AB210" t="s">
        <v>356</v>
      </c>
      <c r="AC210" t="s">
        <v>357</v>
      </c>
      <c r="AD210" t="s">
        <v>182</v>
      </c>
      <c r="AE210" t="s">
        <v>182</v>
      </c>
      <c r="AF210">
        <v>90.574121424700252</v>
      </c>
      <c r="AG210">
        <v>94.363927564837169</v>
      </c>
      <c r="AH210">
        <v>98.633347026703689</v>
      </c>
      <c r="AI210">
        <v>91.733309199190032</v>
      </c>
      <c r="AJ210">
        <v>87.332104703349586</v>
      </c>
      <c r="AK210">
        <v>94.161908280889222</v>
      </c>
      <c r="AL210">
        <v>92.233634589745279</v>
      </c>
      <c r="AM210"/>
      <c r="AN210"/>
      <c r="AO210">
        <v>6594.8969718195531</v>
      </c>
      <c r="AP210">
        <v>7308.3626168667506</v>
      </c>
      <c r="AQ210">
        <v>7950.4609901621416</v>
      </c>
      <c r="AR210">
        <v>8167.3468192315622</v>
      </c>
      <c r="AS210">
        <v>8286.3762117159458</v>
      </c>
      <c r="AT210">
        <v>5061.6593027160989</v>
      </c>
      <c r="AU210">
        <v>5482.4560732156724</v>
      </c>
      <c r="AV210">
        <v>5550.5225118032777</v>
      </c>
      <c r="AW210">
        <v>5617.7757073851108</v>
      </c>
      <c r="AX210">
        <v>5702.4399660644694</v>
      </c>
      <c r="AY210">
        <v>2041.5125170176129</v>
      </c>
      <c r="AZ210">
        <v>2118.5242009928911</v>
      </c>
      <c r="BA210">
        <v>2001.0201410842401</v>
      </c>
      <c r="BB210">
        <v>2255.926075673</v>
      </c>
      <c r="BC210">
        <v>2475.6071138435909</v>
      </c>
      <c r="BD210">
        <v>8529.499146871125</v>
      </c>
      <c r="BE210">
        <v>5149.6202983917274</v>
      </c>
      <c r="BF210">
        <v>9905.9785537891221</v>
      </c>
      <c r="BG210">
        <v>5031.0560073347133</v>
      </c>
      <c r="BH210">
        <v>3944.8311825210408</v>
      </c>
      <c r="BI210">
        <v>3515.7260898504869</v>
      </c>
      <c r="BJ210">
        <v>2230.7323310377669</v>
      </c>
      <c r="BK210"/>
      <c r="BL210"/>
    </row>
    <row r="211">
      <c r="A211" t="s">
        <v>502</v>
      </c>
      <c r="B211">
        <v>2018</v>
      </c>
      <c r="C211" t="s">
        <v>507</v>
      </c>
      <c r="D211">
        <v>228</v>
      </c>
      <c r="E211" t="s">
        <v>95</v>
      </c>
      <c r="F211" t="s">
        <v>92</v>
      </c>
      <c r="G211" t="s">
        <v>182</v>
      </c>
      <c r="H211">
        <v>11.983111183526971</v>
      </c>
      <c r="I211">
        <v>6.562170799652292</v>
      </c>
      <c r="J211">
        <v>2.1814171537096509</v>
      </c>
      <c r="K211">
        <v>0.85212261538135659</v>
      </c>
      <c r="L211">
        <v>0.37573577787277712</v>
      </c>
      <c r="M211">
        <v>6.6692288487870606</v>
      </c>
      <c r="N211">
        <v>1.9575738346869249</v>
      </c>
      <c r="O211">
        <v>0.71070611310243337</v>
      </c>
      <c r="P211">
        <v>0.88374169801617442</v>
      </c>
      <c r="Q211">
        <v>0.31566844288411688</v>
      </c>
      <c r="R211">
        <v>15.15125791318083</v>
      </c>
      <c r="S211">
        <v>11.06912969790095</v>
      </c>
      <c r="T211">
        <v>11.36569769486476</v>
      </c>
      <c r="U211">
        <v>7.3550191125307087</v>
      </c>
      <c r="V211">
        <v>1.727648895796813</v>
      </c>
      <c r="W211" t="s">
        <v>351</v>
      </c>
      <c r="X211" t="s">
        <v>352</v>
      </c>
      <c r="Y211" t="s">
        <v>353</v>
      </c>
      <c r="Z211" t="s">
        <v>354</v>
      </c>
      <c r="AA211" t="s">
        <v>355</v>
      </c>
      <c r="AB211" t="s">
        <v>356</v>
      </c>
      <c r="AC211" t="s">
        <v>357</v>
      </c>
      <c r="AD211" t="s">
        <v>182</v>
      </c>
      <c r="AE211" t="s">
        <v>182</v>
      </c>
      <c r="AF211">
        <v>6.7291794431929191</v>
      </c>
      <c r="AG211">
        <v>4.1927212875543223</v>
      </c>
      <c r="AH211">
        <v>0.81649070852117567</v>
      </c>
      <c r="AI211">
        <v>4.6660177360748119</v>
      </c>
      <c r="AJ211">
        <v>7.4072769799783256</v>
      </c>
      <c r="AK211">
        <v>3.748054251777392</v>
      </c>
      <c r="AL211">
        <v>4.3700114848913554</v>
      </c>
      <c r="AM211"/>
      <c r="AN211"/>
      <c r="AO211">
        <v>962.72636272187287</v>
      </c>
      <c r="AP211">
        <v>536.6626012937013</v>
      </c>
      <c r="AQ211">
        <v>179.23250416200469</v>
      </c>
      <c r="AR211">
        <v>70.613159791870672</v>
      </c>
      <c r="AS211">
        <v>31.396875153837311</v>
      </c>
      <c r="AT211">
        <v>374.13761916856032</v>
      </c>
      <c r="AU211">
        <v>110.9869483112916</v>
      </c>
      <c r="AV211">
        <v>39.87395826974074</v>
      </c>
      <c r="AW211">
        <v>50.51703789292371</v>
      </c>
      <c r="AX211">
        <v>18.104654214376929</v>
      </c>
      <c r="AY211">
        <v>389.71381303482252</v>
      </c>
      <c r="AZ211">
        <v>282.67948934789348</v>
      </c>
      <c r="BA211">
        <v>279.65580400742448</v>
      </c>
      <c r="BB211">
        <v>190.95956262362591</v>
      </c>
      <c r="BC211">
        <v>44.002616252626837</v>
      </c>
      <c r="BD211">
        <v>633.69679348834666</v>
      </c>
      <c r="BE211">
        <v>228.80483257814569</v>
      </c>
      <c r="BF211">
        <v>82.002078321331766</v>
      </c>
      <c r="BG211">
        <v>255.90482635305139</v>
      </c>
      <c r="BH211">
        <v>334.59009498792079</v>
      </c>
      <c r="BI211">
        <v>139.94121784194141</v>
      </c>
      <c r="BJ211">
        <v>105.6916595525484</v>
      </c>
      <c r="BK211"/>
      <c r="BL211"/>
    </row>
    <row r="212">
      <c r="A212" t="s">
        <v>502</v>
      </c>
      <c r="B212">
        <v>2018</v>
      </c>
      <c r="C212" t="s">
        <v>507</v>
      </c>
      <c r="D212">
        <v>229</v>
      </c>
      <c r="E212" t="s">
        <v>95</v>
      </c>
      <c r="F212" t="s">
        <v>93</v>
      </c>
      <c r="G212" t="s">
        <v>182</v>
      </c>
      <c r="H212">
        <v>2.953952722246052</v>
      </c>
      <c r="I212">
        <v>2.280571366780773</v>
      </c>
      <c r="J212">
        <v>0.79779776146676928</v>
      </c>
      <c r="K212">
        <v>0.58861516149662807</v>
      </c>
      <c r="L212">
        <v>0.45872636524791077</v>
      </c>
      <c r="M212">
        <v>1.7511147587181179</v>
      </c>
      <c r="N212">
        <v>0.97157117063939213</v>
      </c>
      <c r="O212">
        <v>0.35779946727138778</v>
      </c>
      <c r="P212">
        <v>0.83926404824971945</v>
      </c>
      <c r="Q212">
        <v>0.25794520292186651</v>
      </c>
      <c r="R212">
        <v>1.969539869401804</v>
      </c>
      <c r="S212">
        <v>3.7929397578941222</v>
      </c>
      <c r="T212">
        <v>3.8706849854434071</v>
      </c>
      <c r="U212">
        <v>2.9510208843041799</v>
      </c>
      <c r="V212">
        <v>0.82236003229473797</v>
      </c>
      <c r="W212" t="s">
        <v>351</v>
      </c>
      <c r="X212" t="s">
        <v>352</v>
      </c>
      <c r="Y212" t="s">
        <v>353</v>
      </c>
      <c r="Z212" t="s">
        <v>354</v>
      </c>
      <c r="AA212" t="s">
        <v>355</v>
      </c>
      <c r="AB212" t="s">
        <v>356</v>
      </c>
      <c r="AC212" t="s">
        <v>357</v>
      </c>
      <c r="AD212" t="s">
        <v>182</v>
      </c>
      <c r="AE212" t="s">
        <v>182</v>
      </c>
      <c r="AF212">
        <v>1.3882619437140351</v>
      </c>
      <c r="AG212">
        <v>0.57948775068068936</v>
      </c>
      <c r="AH212">
        <v>0.55016226477511099</v>
      </c>
      <c r="AI212">
        <v>2.1439884352728762</v>
      </c>
      <c r="AJ212">
        <v>2.700348654487867</v>
      </c>
      <c r="AK212">
        <v>1.824166566282015</v>
      </c>
      <c r="AL212">
        <v>2.1171437081665849</v>
      </c>
      <c r="AM212"/>
      <c r="AN212"/>
      <c r="AO212">
        <v>237.32135305977289</v>
      </c>
      <c r="AP212">
        <v>186.5080016200358</v>
      </c>
      <c r="AQ212">
        <v>65.549723196851247</v>
      </c>
      <c r="AR212">
        <v>48.776990194160888</v>
      </c>
      <c r="AS212">
        <v>38.331655561262238</v>
      </c>
      <c r="AT212">
        <v>98.23593125566218</v>
      </c>
      <c r="AU212">
        <v>55.084368919214107</v>
      </c>
      <c r="AV212">
        <v>20.074234291633999</v>
      </c>
      <c r="AW212">
        <v>47.974576533813917</v>
      </c>
      <c r="AX212">
        <v>14.79403092209651</v>
      </c>
      <c r="AY212">
        <v>50.659614985561547</v>
      </c>
      <c r="AZ212">
        <v>96.862743788443765</v>
      </c>
      <c r="BA212">
        <v>95.239161794063762</v>
      </c>
      <c r="BB212">
        <v>76.61783725345272</v>
      </c>
      <c r="BC212">
        <v>20.945223888140621</v>
      </c>
      <c r="BD212">
        <v>130.7346831333804</v>
      </c>
      <c r="BE212">
        <v>31.623756668290941</v>
      </c>
      <c r="BF212">
        <v>55.254087590587531</v>
      </c>
      <c r="BG212">
        <v>117.5857056842227</v>
      </c>
      <c r="BH212">
        <v>121.97598594568061</v>
      </c>
      <c r="BI212">
        <v>68.108963660545015</v>
      </c>
      <c r="BJ212">
        <v>51.204540949375939</v>
      </c>
      <c r="BK212"/>
      <c r="BL212"/>
    </row>
    <row r="213">
      <c r="A213" t="s">
        <v>502</v>
      </c>
      <c r="B213">
        <v>2018</v>
      </c>
      <c r="C213" t="s">
        <v>507</v>
      </c>
      <c r="D213">
        <v>230</v>
      </c>
      <c r="E213" t="s">
        <v>95</v>
      </c>
      <c r="F213" t="s">
        <v>94</v>
      </c>
      <c r="G213" t="s">
        <v>182</v>
      </c>
      <c r="H213">
        <v>2.975868867992145</v>
      </c>
      <c r="I213">
        <v>1.7924993390081101</v>
      </c>
      <c r="J213">
        <v>0.25668492940270909</v>
      </c>
      <c r="K213">
        <v>0</v>
      </c>
      <c r="L213">
        <v>0</v>
      </c>
      <c r="M213">
        <v>1.3525246771008801</v>
      </c>
      <c r="N213">
        <v>0.37198434327166141</v>
      </c>
      <c r="O213">
        <v>0</v>
      </c>
      <c r="P213">
        <v>0</v>
      </c>
      <c r="Q213">
        <v>0</v>
      </c>
      <c r="R213">
        <v>3.509465647271826</v>
      </c>
      <c r="S213">
        <v>2.1810127889442961</v>
      </c>
      <c r="T213">
        <v>3.438682599955809</v>
      </c>
      <c r="U213">
        <v>2.8044679292107859</v>
      </c>
      <c r="V213">
        <v>0.25168195083901229</v>
      </c>
      <c r="W213" t="s">
        <v>351</v>
      </c>
      <c r="X213" t="s">
        <v>352</v>
      </c>
      <c r="Y213" t="s">
        <v>353</v>
      </c>
      <c r="Z213" t="s">
        <v>354</v>
      </c>
      <c r="AA213" t="s">
        <v>355</v>
      </c>
      <c r="AB213" t="s">
        <v>356</v>
      </c>
      <c r="AC213" t="s">
        <v>357</v>
      </c>
      <c r="AD213" t="s">
        <v>182</v>
      </c>
      <c r="AE213" t="s">
        <v>182</v>
      </c>
      <c r="AF213">
        <v>1.3084371883929331</v>
      </c>
      <c r="AG213">
        <v>0.86386339692779324</v>
      </c>
      <c r="AH213">
        <v>0</v>
      </c>
      <c r="AI213">
        <v>1.456684629462349</v>
      </c>
      <c r="AJ213">
        <v>2.5602696621842971</v>
      </c>
      <c r="AK213">
        <v>0.26587090105144062</v>
      </c>
      <c r="AL213">
        <v>1.2792102171966819</v>
      </c>
      <c r="AM213"/>
      <c r="AN213"/>
      <c r="AO213">
        <v>239.0821020802795</v>
      </c>
      <c r="AP213">
        <v>146.59285584890659</v>
      </c>
      <c r="AQ213">
        <v>21.090089348228549</v>
      </c>
      <c r="AR213">
        <v>0</v>
      </c>
      <c r="AS213">
        <v>0</v>
      </c>
      <c r="AT213">
        <v>75.875393397136364</v>
      </c>
      <c r="AU213">
        <v>21.090089348228549</v>
      </c>
      <c r="AV213">
        <v>0</v>
      </c>
      <c r="AW213">
        <v>0</v>
      </c>
      <c r="AX213">
        <v>0</v>
      </c>
      <c r="AY213">
        <v>90.268890342313171</v>
      </c>
      <c r="AZ213">
        <v>55.697927322769686</v>
      </c>
      <c r="BA213">
        <v>84.609636208384586</v>
      </c>
      <c r="BB213">
        <v>72.812858941682535</v>
      </c>
      <c r="BC213">
        <v>6.4102517168997926</v>
      </c>
      <c r="BD213">
        <v>123.21746771135081</v>
      </c>
      <c r="BE213">
        <v>47.14268045700404</v>
      </c>
      <c r="BF213">
        <v>0</v>
      </c>
      <c r="BG213">
        <v>79.890958037229495</v>
      </c>
      <c r="BH213">
        <v>115.6485536831434</v>
      </c>
      <c r="BI213">
        <v>9.9268300783610659</v>
      </c>
      <c r="BJ213">
        <v>30.93855731032582</v>
      </c>
      <c r="BK213"/>
      <c r="BL213"/>
    </row>
    <row r="214">
      <c r="A214" t="s">
        <v>502</v>
      </c>
      <c r="B214">
        <v>2018</v>
      </c>
      <c r="C214" t="s">
        <v>507</v>
      </c>
      <c r="D214">
        <v>231</v>
      </c>
      <c r="E214" t="s">
        <v>384</v>
      </c>
      <c r="F214" t="s">
        <v>385</v>
      </c>
      <c r="G214" t="s">
        <v>182</v>
      </c>
      <c r="H214">
        <v>44.515128312000151</v>
      </c>
      <c r="I214">
        <v>71.23441234602096</v>
      </c>
      <c r="J214">
        <v>89.241402756556795</v>
      </c>
      <c r="K214">
        <v>93.477994204351916</v>
      </c>
      <c r="L214">
        <v>94.585343801789833</v>
      </c>
      <c r="M214">
        <v>78.138661192607714</v>
      </c>
      <c r="N214">
        <v>90.374763489186535</v>
      </c>
      <c r="O214">
        <v>92.439847046261718</v>
      </c>
      <c r="P214">
        <v>94.389734300808271</v>
      </c>
      <c r="Q214">
        <v>95.228935252944694</v>
      </c>
      <c r="R214">
        <v>39.260195770699028</v>
      </c>
      <c r="S214">
        <v>43.759236221175037</v>
      </c>
      <c r="T214">
        <v>38.55939645772488</v>
      </c>
      <c r="U214">
        <v>64.099353352194441</v>
      </c>
      <c r="V214">
        <v>82.795124943558704</v>
      </c>
      <c r="W214" t="s">
        <v>351</v>
      </c>
      <c r="X214" t="s">
        <v>352</v>
      </c>
      <c r="Y214" t="s">
        <v>353</v>
      </c>
      <c r="Z214" t="s">
        <v>354</v>
      </c>
      <c r="AA214" t="s">
        <v>355</v>
      </c>
      <c r="AB214" t="s">
        <v>356</v>
      </c>
      <c r="AC214" t="s">
        <v>357</v>
      </c>
      <c r="AD214" t="s">
        <v>182</v>
      </c>
      <c r="AE214" t="s">
        <v>182</v>
      </c>
      <c r="AF214">
        <v>76.314890034988053</v>
      </c>
      <c r="AG214">
        <v>63.639895417855833</v>
      </c>
      <c r="AH214">
        <v>92.718974484153577</v>
      </c>
      <c r="AI214">
        <v>78.680731384144281</v>
      </c>
      <c r="AJ214">
        <v>66.55140831811363</v>
      </c>
      <c r="AK214">
        <v>79.867720816493232</v>
      </c>
      <c r="AL214">
        <v>83.745419393963033</v>
      </c>
      <c r="AM214"/>
      <c r="AN214"/>
      <c r="AO214">
        <v>3884.7465466404992</v>
      </c>
      <c r="AP214">
        <v>6216.8381501540161</v>
      </c>
      <c r="AQ214">
        <v>7790.9178597157206</v>
      </c>
      <c r="AR214">
        <v>8159.3543782410397</v>
      </c>
      <c r="AS214">
        <v>8252.3643272203153</v>
      </c>
      <c r="AT214">
        <v>4664.2053474422537</v>
      </c>
      <c r="AU214">
        <v>5398.3025749424642</v>
      </c>
      <c r="AV214">
        <v>5516.4972861534479</v>
      </c>
      <c r="AW214">
        <v>5638.9077246446732</v>
      </c>
      <c r="AX214">
        <v>5683.6881212530461</v>
      </c>
      <c r="AY214">
        <v>1082.857697134883</v>
      </c>
      <c r="AZ214">
        <v>1205.710804496345</v>
      </c>
      <c r="BA214">
        <v>1062.835630733294</v>
      </c>
      <c r="BB214">
        <v>1766.2550189738211</v>
      </c>
      <c r="BC214">
        <v>2284.9610561973532</v>
      </c>
      <c r="BD214">
        <v>7852.1707708337217</v>
      </c>
      <c r="BE214">
        <v>3553.9127547107082</v>
      </c>
      <c r="BF214">
        <v>9640.9547369528009</v>
      </c>
      <c r="BG214">
        <v>4835.5662340840436</v>
      </c>
      <c r="BH214">
        <v>3179.2441492606972</v>
      </c>
      <c r="BI214">
        <v>3160.4868230437528</v>
      </c>
      <c r="BJ214">
        <v>2081.8857930858821</v>
      </c>
      <c r="BK214"/>
      <c r="BL214"/>
    </row>
    <row r="215">
      <c r="A215" t="s">
        <v>502</v>
      </c>
      <c r="B215">
        <v>2018</v>
      </c>
      <c r="C215" t="s">
        <v>507</v>
      </c>
      <c r="D215">
        <v>232</v>
      </c>
      <c r="E215" t="s">
        <v>384</v>
      </c>
      <c r="F215" t="s">
        <v>386</v>
      </c>
      <c r="G215" t="s">
        <v>182</v>
      </c>
      <c r="H215">
        <v>16.337151199171089</v>
      </c>
      <c r="I215">
        <v>10.07148986867573</v>
      </c>
      <c r="J215">
        <v>3.3286603489927979</v>
      </c>
      <c r="K215">
        <v>1.0182833450617681</v>
      </c>
      <c r="L215">
        <v>1.044685331705038</v>
      </c>
      <c r="M215">
        <v>9.3917507193536505</v>
      </c>
      <c r="N215">
        <v>3.3457142531137829</v>
      </c>
      <c r="O215">
        <v>1.060999651350784</v>
      </c>
      <c r="P215">
        <v>0.95202828236734005</v>
      </c>
      <c r="Q215">
        <v>0.83073050359265388</v>
      </c>
      <c r="R215">
        <v>15.03202864929696</v>
      </c>
      <c r="S215">
        <v>18.884785792014409</v>
      </c>
      <c r="T215">
        <v>16.29530312541899</v>
      </c>
      <c r="U215">
        <v>12.03117462686547</v>
      </c>
      <c r="V215">
        <v>4.6908641922241214</v>
      </c>
      <c r="W215" t="s">
        <v>351</v>
      </c>
      <c r="X215" t="s">
        <v>352</v>
      </c>
      <c r="Y215" t="s">
        <v>353</v>
      </c>
      <c r="Z215" t="s">
        <v>354</v>
      </c>
      <c r="AA215" t="s">
        <v>355</v>
      </c>
      <c r="AB215" t="s">
        <v>356</v>
      </c>
      <c r="AC215" t="s">
        <v>357</v>
      </c>
      <c r="AD215" t="s">
        <v>182</v>
      </c>
      <c r="AE215" t="s">
        <v>182</v>
      </c>
      <c r="AF215">
        <v>5.6980648424090532</v>
      </c>
      <c r="AG215">
        <v>11.002008672359031</v>
      </c>
      <c r="AH215">
        <v>3.4273198061030579</v>
      </c>
      <c r="AI215">
        <v>3.4824527544524768</v>
      </c>
      <c r="AJ215">
        <v>7.8437620112462776</v>
      </c>
      <c r="AK215">
        <v>10.01319422352161</v>
      </c>
      <c r="AL215">
        <v>9.3839451059715291</v>
      </c>
      <c r="AM215"/>
      <c r="AN215"/>
      <c r="AO215">
        <v>1425.71063163295</v>
      </c>
      <c r="AP215">
        <v>878.96875095047221</v>
      </c>
      <c r="AQ215">
        <v>290.59739718165918</v>
      </c>
      <c r="AR215">
        <v>88.882252347610375</v>
      </c>
      <c r="AS215">
        <v>91.146509786961687</v>
      </c>
      <c r="AT215">
        <v>560.60666075499762</v>
      </c>
      <c r="AU215">
        <v>199.84758100934761</v>
      </c>
      <c r="AV215">
        <v>63.316869124169003</v>
      </c>
      <c r="AW215">
        <v>56.874825162797627</v>
      </c>
      <c r="AX215">
        <v>49.581706260714753</v>
      </c>
      <c r="AY215">
        <v>414.60689655021218</v>
      </c>
      <c r="AZ215">
        <v>520.33792717370773</v>
      </c>
      <c r="BA215">
        <v>449.15715406186621</v>
      </c>
      <c r="BB215">
        <v>331.51851707602492</v>
      </c>
      <c r="BC215">
        <v>129.45740472581579</v>
      </c>
      <c r="BD215">
        <v>586.28372766267114</v>
      </c>
      <c r="BE215">
        <v>614.39728477561255</v>
      </c>
      <c r="BF215">
        <v>356.37403566568452</v>
      </c>
      <c r="BG215">
        <v>214.02484007179541</v>
      </c>
      <c r="BH215">
        <v>374.70633774192811</v>
      </c>
      <c r="BI215">
        <v>396.23727929747872</v>
      </c>
      <c r="BJ215">
        <v>233.2820366844833</v>
      </c>
      <c r="BK215"/>
      <c r="BL215"/>
    </row>
    <row r="216">
      <c r="A216" t="s">
        <v>502</v>
      </c>
      <c r="B216">
        <v>2018</v>
      </c>
      <c r="C216" t="s">
        <v>507</v>
      </c>
      <c r="D216">
        <v>233</v>
      </c>
      <c r="E216" t="s">
        <v>384</v>
      </c>
      <c r="F216" t="s">
        <v>387</v>
      </c>
      <c r="G216" t="s">
        <v>182</v>
      </c>
      <c r="H216">
        <v>31.295543304277899</v>
      </c>
      <c r="I216">
        <v>12.471376864513781</v>
      </c>
      <c r="J216">
        <v>1.591872383042473</v>
      </c>
      <c r="K216">
        <v>0.44108078462914868</v>
      </c>
      <c r="L216">
        <v>0.1443463748183228</v>
      </c>
      <c r="M216">
        <v>6.6797095845311727</v>
      </c>
      <c r="N216">
        <v>1.2660177072480261</v>
      </c>
      <c r="O216">
        <v>0.51371124856432404</v>
      </c>
      <c r="P216">
        <v>0.34289480891049767</v>
      </c>
      <c r="Q216">
        <v>0.034662682531711099</v>
      </c>
      <c r="R216">
        <v>38.964075698451047</v>
      </c>
      <c r="S216">
        <v>30.04054009677456</v>
      </c>
      <c r="T216">
        <v>34.412489358902079</v>
      </c>
      <c r="U216">
        <v>18.092671021586892</v>
      </c>
      <c r="V216">
        <v>4.8028058355739747</v>
      </c>
      <c r="W216" t="s">
        <v>351</v>
      </c>
      <c r="X216" t="s">
        <v>352</v>
      </c>
      <c r="Y216" t="s">
        <v>353</v>
      </c>
      <c r="Z216" t="s">
        <v>354</v>
      </c>
      <c r="AA216" t="s">
        <v>355</v>
      </c>
      <c r="AB216" t="s">
        <v>356</v>
      </c>
      <c r="AC216" t="s">
        <v>357</v>
      </c>
      <c r="AD216" t="s">
        <v>182</v>
      </c>
      <c r="AE216" t="s">
        <v>182</v>
      </c>
      <c r="AF216">
        <v>9.5850630767713625</v>
      </c>
      <c r="AG216">
        <v>23.079994177670869</v>
      </c>
      <c r="AH216">
        <v>0.48084391390622683</v>
      </c>
      <c r="AI216">
        <v>7.14310357697802</v>
      </c>
      <c r="AJ216">
        <v>20.1605625601287</v>
      </c>
      <c r="AK216">
        <v>4.4723835539037822</v>
      </c>
      <c r="AL216">
        <v>4.2398622557111878</v>
      </c>
      <c r="AM216"/>
      <c r="AN216"/>
      <c r="AO216">
        <v>2731.0997044516689</v>
      </c>
      <c r="AP216">
        <v>1088.4139971513121</v>
      </c>
      <c r="AQ216">
        <v>138.97301696686529</v>
      </c>
      <c r="AR216">
        <v>38.500338628942117</v>
      </c>
      <c r="AS216">
        <v>12.59390542376776</v>
      </c>
      <c r="AT216">
        <v>398.72115401023831</v>
      </c>
      <c r="AU216">
        <v>75.622290837613235</v>
      </c>
      <c r="AV216">
        <v>30.656549087033522</v>
      </c>
      <c r="AW216">
        <v>20.48477200437895</v>
      </c>
      <c r="AX216">
        <v>2.068823687180311</v>
      </c>
      <c r="AY216">
        <v>1074.6902416952139</v>
      </c>
      <c r="AZ216">
        <v>827.7156297819447</v>
      </c>
      <c r="BA216">
        <v>948.53195829895219</v>
      </c>
      <c r="BB216">
        <v>498.54279844191331</v>
      </c>
      <c r="BC216">
        <v>132.54674477808959</v>
      </c>
      <c r="BD216">
        <v>986.22368575143844</v>
      </c>
      <c r="BE216">
        <v>1288.88152860885</v>
      </c>
      <c r="BF216">
        <v>49.998335672936683</v>
      </c>
      <c r="BG216">
        <v>439.00139024839513</v>
      </c>
      <c r="BH216">
        <v>963.09533013515932</v>
      </c>
      <c r="BI216">
        <v>176.97899909009971</v>
      </c>
      <c r="BJ216">
        <v>105.4016931156773</v>
      </c>
      <c r="BK216"/>
      <c r="BL216"/>
    </row>
    <row r="217">
      <c r="A217" t="s">
        <v>502</v>
      </c>
      <c r="B217">
        <v>2018</v>
      </c>
      <c r="C217" t="s">
        <v>507</v>
      </c>
      <c r="D217">
        <v>234</v>
      </c>
      <c r="E217" t="s">
        <v>384</v>
      </c>
      <c r="F217" t="s">
        <v>388</v>
      </c>
      <c r="G217" t="s">
        <v>182</v>
      </c>
      <c r="H217">
        <v>3.668949620575495</v>
      </c>
      <c r="I217">
        <v>1.3438958754453161</v>
      </c>
      <c r="J217">
        <v>0.14107382151351261</v>
      </c>
      <c r="K217">
        <v>0.12267521397097821</v>
      </c>
      <c r="L217">
        <v>0.13386627130084031</v>
      </c>
      <c r="M217">
        <v>1.443388953976579</v>
      </c>
      <c r="N217">
        <v>0.20618573678988741</v>
      </c>
      <c r="O217">
        <v>0.1147156449345164</v>
      </c>
      <c r="P217">
        <v>0.064646594091940596</v>
      </c>
      <c r="Q217">
        <v>0.12601731843256789</v>
      </c>
      <c r="R217">
        <v>2.9680922556060012</v>
      </c>
      <c r="S217">
        <v>3.0534925139619782</v>
      </c>
      <c r="T217">
        <v>5.8213775725616008</v>
      </c>
      <c r="U217">
        <v>0.52849315645841677</v>
      </c>
      <c r="V217">
        <v>0.523555578842824</v>
      </c>
      <c r="W217" t="s">
        <v>351</v>
      </c>
      <c r="X217" t="s">
        <v>352</v>
      </c>
      <c r="Y217" t="s">
        <v>353</v>
      </c>
      <c r="Z217" t="s">
        <v>354</v>
      </c>
      <c r="AA217" t="s">
        <v>355</v>
      </c>
      <c r="AB217" t="s">
        <v>356</v>
      </c>
      <c r="AC217" t="s">
        <v>357</v>
      </c>
      <c r="AD217" t="s">
        <v>182</v>
      </c>
      <c r="AE217" t="s">
        <v>182</v>
      </c>
      <c r="AF217">
        <v>1.440197416859379</v>
      </c>
      <c r="AG217">
        <v>0.98448770830674437</v>
      </c>
      <c r="AH217">
        <v>0.24654980196513421</v>
      </c>
      <c r="AI217">
        <v>0.81697431735438286</v>
      </c>
      <c r="AJ217">
        <v>2.453150024818791</v>
      </c>
      <c r="AK217">
        <v>0.79322609945380629</v>
      </c>
      <c r="AL217">
        <v>1.7934099765182321</v>
      </c>
      <c r="AM217"/>
      <c r="AN217"/>
      <c r="AO217">
        <v>320.18192261362958</v>
      </c>
      <c r="AP217">
        <v>117.2857734506145</v>
      </c>
      <c r="AQ217">
        <v>12.31597130500305</v>
      </c>
      <c r="AR217">
        <v>10.707873577470901</v>
      </c>
      <c r="AS217">
        <v>11.6795393186502</v>
      </c>
      <c r="AT217">
        <v>86.157893862322084</v>
      </c>
      <c r="AU217">
        <v>12.31597130500305</v>
      </c>
      <c r="AV217">
        <v>6.8458415302645594</v>
      </c>
      <c r="AW217">
        <v>3.8620320472063372</v>
      </c>
      <c r="AX217">
        <v>7.521276321581059</v>
      </c>
      <c r="AY217">
        <v>81.864633675314138</v>
      </c>
      <c r="AZ217">
        <v>84.133756286887134</v>
      </c>
      <c r="BA217">
        <v>160.45810029349261</v>
      </c>
      <c r="BB217">
        <v>14.562606972945989</v>
      </c>
      <c r="BC217">
        <v>14.448967970351321</v>
      </c>
      <c r="BD217">
        <v>148.1843982964368</v>
      </c>
      <c r="BE217">
        <v>54.977831129898107</v>
      </c>
      <c r="BF217">
        <v>25.636343524882061</v>
      </c>
      <c r="BG217">
        <v>50.209668283648249</v>
      </c>
      <c r="BH217">
        <v>117.1900499292836</v>
      </c>
      <c r="BI217">
        <v>31.38915959275052</v>
      </c>
      <c r="BJ217">
        <v>44.583629508468903</v>
      </c>
      <c r="BK217"/>
      <c r="BL217"/>
    </row>
    <row r="218">
      <c r="A218" t="s">
        <v>502</v>
      </c>
      <c r="B218">
        <v>2018</v>
      </c>
      <c r="C218" t="s">
        <v>507</v>
      </c>
      <c r="D218">
        <v>235</v>
      </c>
      <c r="E218" t="s">
        <v>384</v>
      </c>
      <c r="F218" t="s">
        <v>389</v>
      </c>
      <c r="G218" t="s">
        <v>182</v>
      </c>
      <c r="H218">
        <v>4.1832275639755698</v>
      </c>
      <c r="I218">
        <v>4.8441768450512326</v>
      </c>
      <c r="J218">
        <v>5.6969906898943998</v>
      </c>
      <c r="K218">
        <v>4.9147351111653661</v>
      </c>
      <c r="L218">
        <v>4.091758220385878</v>
      </c>
      <c r="M218">
        <v>4.3464895495308804</v>
      </c>
      <c r="N218">
        <v>4.8073188136618326</v>
      </c>
      <c r="O218">
        <v>5.833821634876438</v>
      </c>
      <c r="P218">
        <v>4.2506960138219743</v>
      </c>
      <c r="Q218">
        <v>3.7796542424983719</v>
      </c>
      <c r="R218">
        <v>3.7756076259469729</v>
      </c>
      <c r="S218">
        <v>4.2619453760740127</v>
      </c>
      <c r="T218">
        <v>4.9114334853924424</v>
      </c>
      <c r="U218">
        <v>5.1385689345147663</v>
      </c>
      <c r="V218">
        <v>7.1876494498002872</v>
      </c>
      <c r="W218" t="s">
        <v>351</v>
      </c>
      <c r="X218" t="s">
        <v>352</v>
      </c>
      <c r="Y218" t="s">
        <v>353</v>
      </c>
      <c r="Z218" t="s">
        <v>354</v>
      </c>
      <c r="AA218" t="s">
        <v>355</v>
      </c>
      <c r="AB218" t="s">
        <v>356</v>
      </c>
      <c r="AC218" t="s">
        <v>357</v>
      </c>
      <c r="AD218" t="s">
        <v>182</v>
      </c>
      <c r="AE218" t="s">
        <v>182</v>
      </c>
      <c r="AF218">
        <v>6.9617846289722882</v>
      </c>
      <c r="AG218">
        <v>1.2936140238075311</v>
      </c>
      <c r="AH218">
        <v>3.1263119938719761</v>
      </c>
      <c r="AI218">
        <v>9.8275361152852945</v>
      </c>
      <c r="AJ218">
        <v>2.9911170856926121</v>
      </c>
      <c r="AK218">
        <v>4.797820324440198</v>
      </c>
      <c r="AL218">
        <v>0.837363267835883</v>
      </c>
      <c r="AM218"/>
      <c r="AN218"/>
      <c r="AO218">
        <v>365.06193398042262</v>
      </c>
      <c r="AP218">
        <v>422.76566092974059</v>
      </c>
      <c r="AQ218">
        <v>497.35644153432361</v>
      </c>
      <c r="AR218">
        <v>428.98936577005799</v>
      </c>
      <c r="AS218">
        <v>356.99695339991922</v>
      </c>
      <c r="AT218">
        <v>259.44800550846549</v>
      </c>
      <c r="AU218">
        <v>287.15274628038321</v>
      </c>
      <c r="AV218">
        <v>348.1427354655126</v>
      </c>
      <c r="AW218">
        <v>253.9395069284754</v>
      </c>
      <c r="AX218">
        <v>225.58664405383439</v>
      </c>
      <c r="AY218">
        <v>104.137172493907</v>
      </c>
      <c r="AZ218">
        <v>117.43060509861181</v>
      </c>
      <c r="BA218">
        <v>135.37676897963809</v>
      </c>
      <c r="BB218">
        <v>141.59305353770699</v>
      </c>
      <c r="BC218">
        <v>198.3631172679292</v>
      </c>
      <c r="BD218">
        <v>716.31003794139519</v>
      </c>
      <c r="BE218">
        <v>72.240712350264317</v>
      </c>
      <c r="BF218">
        <v>325.07512722397138</v>
      </c>
      <c r="BG218">
        <v>603.9814445966324</v>
      </c>
      <c r="BH218">
        <v>142.88941037861849</v>
      </c>
      <c r="BI218">
        <v>189.8570255881572</v>
      </c>
      <c r="BJ218">
        <v>20.816597535424879</v>
      </c>
      <c r="BK218"/>
      <c r="BL218"/>
    </row>
    <row r="219">
      <c r="A219" t="s">
        <v>502</v>
      </c>
      <c r="B219">
        <v>2018</v>
      </c>
      <c r="C219" t="s">
        <v>507</v>
      </c>
      <c r="D219">
        <v>236</v>
      </c>
      <c r="E219" t="s">
        <v>384</v>
      </c>
      <c r="F219" t="s">
        <v>390</v>
      </c>
      <c r="G219" t="s">
        <v>182</v>
      </c>
      <c r="H219">
        <v>0</v>
      </c>
      <c r="I219">
        <v>0.0346482002933651</v>
      </c>
      <c r="J219">
        <v>0</v>
      </c>
      <c r="K219">
        <v>0.025231340820825801</v>
      </c>
      <c r="L219">
        <v>0</v>
      </c>
      <c r="M219">
        <v>0</v>
      </c>
      <c r="N219">
        <v>0</v>
      </c>
      <c r="O219">
        <v>0.036904774012172098</v>
      </c>
      <c r="P219">
        <v>0</v>
      </c>
      <c r="Q219">
        <v>0</v>
      </c>
      <c r="R219">
        <v>0</v>
      </c>
      <c r="S219">
        <v>0</v>
      </c>
      <c r="T219">
        <v>0</v>
      </c>
      <c r="U219">
        <v>0.1097389083798422</v>
      </c>
      <c r="V219">
        <v>0</v>
      </c>
      <c r="W219" t="s">
        <v>351</v>
      </c>
      <c r="X219" t="s">
        <v>352</v>
      </c>
      <c r="Y219" t="s">
        <v>353</v>
      </c>
      <c r="Z219" t="s">
        <v>354</v>
      </c>
      <c r="AA219" t="s">
        <v>355</v>
      </c>
      <c r="AB219" t="s">
        <v>356</v>
      </c>
      <c r="AC219" t="s">
        <v>357</v>
      </c>
      <c r="AD219" t="s">
        <v>182</v>
      </c>
      <c r="AE219" t="s">
        <v>182</v>
      </c>
      <c r="AF219">
        <v>0</v>
      </c>
      <c r="AG219">
        <v>0</v>
      </c>
      <c r="AH219">
        <v>0</v>
      </c>
      <c r="AI219">
        <v>0.049201851785591798</v>
      </c>
      <c r="AJ219">
        <v>0</v>
      </c>
      <c r="AK219">
        <v>0.055654982187331503</v>
      </c>
      <c r="AL219">
        <v>0</v>
      </c>
      <c r="AM219"/>
      <c r="AN219"/>
      <c r="AO219">
        <v>0</v>
      </c>
      <c r="AP219">
        <v>3.0238510619229029</v>
      </c>
      <c r="AQ219">
        <v>0</v>
      </c>
      <c r="AR219">
        <v>2.202352039617387</v>
      </c>
      <c r="AS219">
        <v>0</v>
      </c>
      <c r="AT219">
        <v>0</v>
      </c>
      <c r="AU219">
        <v>0</v>
      </c>
      <c r="AV219">
        <v>2.202352039617387</v>
      </c>
      <c r="AW219">
        <v>0</v>
      </c>
      <c r="AX219">
        <v>0</v>
      </c>
      <c r="AY219">
        <v>0</v>
      </c>
      <c r="AZ219">
        <v>0</v>
      </c>
      <c r="BA219">
        <v>0</v>
      </c>
      <c r="BB219">
        <v>3.0238510619229029</v>
      </c>
      <c r="BC219">
        <v>0</v>
      </c>
      <c r="BD219">
        <v>0</v>
      </c>
      <c r="BE219">
        <v>0</v>
      </c>
      <c r="BF219">
        <v>0</v>
      </c>
      <c r="BG219">
        <v>3.0238510619229029</v>
      </c>
      <c r="BH219">
        <v>0</v>
      </c>
      <c r="BI219">
        <v>2.202352039617387</v>
      </c>
      <c r="BJ219">
        <v>0</v>
      </c>
      <c r="BK219"/>
      <c r="BL219"/>
    </row>
    <row r="220">
      <c r="A220" t="s">
        <v>502</v>
      </c>
      <c r="B220">
        <v>2018</v>
      </c>
      <c r="C220" t="s">
        <v>507</v>
      </c>
      <c r="D220">
        <v>261</v>
      </c>
      <c r="E220" t="s">
        <v>73</v>
      </c>
      <c r="F220" t="s">
        <v>49</v>
      </c>
      <c r="G220" t="s">
        <v>543</v>
      </c>
      <c r="H220">
        <v>55.973822972153762</v>
      </c>
      <c r="I220">
        <v>54.513878639726762</v>
      </c>
      <c r="J220">
        <v>55.192769573009869</v>
      </c>
      <c r="K220">
        <v>57.309577155763613</v>
      </c>
      <c r="L220">
        <v>59.094660436422622</v>
      </c>
      <c r="M220">
        <v>54.007554877159833</v>
      </c>
      <c r="N220">
        <v>58.979561488776191</v>
      </c>
      <c r="O220">
        <v>52.028607839708208</v>
      </c>
      <c r="P220">
        <v>57.073527003039381</v>
      </c>
      <c r="Q220">
        <v>60.580657941311117</v>
      </c>
      <c r="R220">
        <v>57.438816093165237</v>
      </c>
      <c r="S220">
        <v>59.580557520544339</v>
      </c>
      <c r="T220">
        <v>58.515345059811857</v>
      </c>
      <c r="U220">
        <v>53.752686200203279</v>
      </c>
      <c r="V220">
        <v>53.159376920636973</v>
      </c>
      <c r="W220" t="s">
        <v>351</v>
      </c>
      <c r="X220" t="s">
        <v>352</v>
      </c>
      <c r="Y220" t="s">
        <v>353</v>
      </c>
      <c r="Z220" t="s">
        <v>354</v>
      </c>
      <c r="AA220" t="s">
        <v>355</v>
      </c>
      <c r="AB220" t="s">
        <v>356</v>
      </c>
      <c r="AC220" t="s">
        <v>357</v>
      </c>
      <c r="AD220" t="s">
        <v>182</v>
      </c>
      <c r="AE220" t="s">
        <v>182</v>
      </c>
      <c r="AF220">
        <v>63.240105000780879</v>
      </c>
      <c r="AG220">
        <v>58.768413795619502</v>
      </c>
      <c r="AH220">
        <v>49.003808101811011</v>
      </c>
      <c r="AI220">
        <v>48.635703574780479</v>
      </c>
      <c r="AJ220">
        <v>51.403982541261144</v>
      </c>
      <c r="AK220">
        <v>71.195355797479138</v>
      </c>
      <c r="AL220">
        <v>55.293868840857442</v>
      </c>
      <c r="AM220"/>
      <c r="AN220"/>
      <c r="AO220">
        <v>731.21322297524898</v>
      </c>
      <c r="AP220">
        <v>704.91527326894447</v>
      </c>
      <c r="AQ220">
        <v>631.10349907618797</v>
      </c>
      <c r="AR220">
        <v>614.94587470146132</v>
      </c>
      <c r="AS220">
        <v>503.11913192648308</v>
      </c>
      <c r="AT220">
        <v>476.48467882471817</v>
      </c>
      <c r="AU220">
        <v>491.70200282640923</v>
      </c>
      <c r="AV220">
        <v>441.91551203573562</v>
      </c>
      <c r="AW220">
        <v>433.41859675652643</v>
      </c>
      <c r="AX220">
        <v>370.52280194198471</v>
      </c>
      <c r="AY220">
        <v>139.8072313307444</v>
      </c>
      <c r="AZ220">
        <v>187.9631259799263</v>
      </c>
      <c r="BA220">
        <v>198.46186493265691</v>
      </c>
      <c r="BB220">
        <v>203.21334446453091</v>
      </c>
      <c r="BC220">
        <v>241.80784285508679</v>
      </c>
      <c r="BD220">
        <v>904.40448151708665</v>
      </c>
      <c r="BE220">
        <v>407.40800663599941</v>
      </c>
      <c r="BF220">
        <v>648.75673489919268</v>
      </c>
      <c r="BG220">
        <v>408.40775137565612</v>
      </c>
      <c r="BH220">
        <v>325.93658847083589</v>
      </c>
      <c r="BI220">
        <v>348.10884705949718</v>
      </c>
      <c r="BJ220">
        <v>142.27459199005301</v>
      </c>
      <c r="BK220"/>
      <c r="BL220"/>
    </row>
    <row r="221">
      <c r="A221" t="s">
        <v>502</v>
      </c>
      <c r="B221">
        <v>2018</v>
      </c>
      <c r="C221" t="s">
        <v>507</v>
      </c>
      <c r="D221">
        <v>262</v>
      </c>
      <c r="E221" t="s">
        <v>73</v>
      </c>
      <c r="F221" t="s">
        <v>48</v>
      </c>
      <c r="G221" t="s">
        <v>182</v>
      </c>
      <c r="H221">
        <v>43.846223966859313</v>
      </c>
      <c r="I221">
        <v>45.311664692484669</v>
      </c>
      <c r="J221">
        <v>44.724272946211492</v>
      </c>
      <c r="K221">
        <v>42.592397966638814</v>
      </c>
      <c r="L221">
        <v>40.851083066106249</v>
      </c>
      <c r="M221">
        <v>45.725990119358357</v>
      </c>
      <c r="N221">
        <v>41.02043851122346</v>
      </c>
      <c r="O221">
        <v>47.705796870077002</v>
      </c>
      <c r="P221">
        <v>42.926472996960086</v>
      </c>
      <c r="Q221">
        <v>39.231941741929553</v>
      </c>
      <c r="R221">
        <v>42.56118390683487</v>
      </c>
      <c r="S221">
        <v>40.419442479455689</v>
      </c>
      <c r="T221">
        <v>41.096591749536238</v>
      </c>
      <c r="U221">
        <v>46.24731379979665</v>
      </c>
      <c r="V221">
        <v>46.84062307936312</v>
      </c>
      <c r="W221" t="s">
        <v>351</v>
      </c>
      <c r="X221" t="s">
        <v>352</v>
      </c>
      <c r="Y221" t="s">
        <v>353</v>
      </c>
      <c r="Z221" t="s">
        <v>354</v>
      </c>
      <c r="AA221" t="s">
        <v>355</v>
      </c>
      <c r="AB221" t="s">
        <v>356</v>
      </c>
      <c r="AC221" t="s">
        <v>357</v>
      </c>
      <c r="AD221" t="s">
        <v>182</v>
      </c>
      <c r="AE221" t="s">
        <v>182</v>
      </c>
      <c r="AF221">
        <v>36.669397683235701</v>
      </c>
      <c r="AG221">
        <v>40.837650096190458</v>
      </c>
      <c r="AH221">
        <v>50.996191898188748</v>
      </c>
      <c r="AI221">
        <v>51.218068464824661</v>
      </c>
      <c r="AJ221">
        <v>48.446415387100558</v>
      </c>
      <c r="AK221">
        <v>28.804644202520969</v>
      </c>
      <c r="AL221">
        <v>44.369025162599002</v>
      </c>
      <c r="AM221"/>
      <c r="AN221"/>
      <c r="AO221">
        <v>572.78450960999567</v>
      </c>
      <c r="AP221">
        <v>585.92206784744951</v>
      </c>
      <c r="AQ221">
        <v>511.40113765545368</v>
      </c>
      <c r="AR221">
        <v>457.02691806710209</v>
      </c>
      <c r="AS221">
        <v>347.79726795431998</v>
      </c>
      <c r="AT221">
        <v>403.42010975169859</v>
      </c>
      <c r="AU221">
        <v>341.98002263249208</v>
      </c>
      <c r="AV221">
        <v>405.19884206517543</v>
      </c>
      <c r="AW221">
        <v>325.98531520679569</v>
      </c>
      <c r="AX221">
        <v>239.95000176338189</v>
      </c>
      <c r="AY221">
        <v>103.5947759529337</v>
      </c>
      <c r="AZ221">
        <v>127.5141602390112</v>
      </c>
      <c r="BA221">
        <v>139.38405785101639</v>
      </c>
      <c r="BB221">
        <v>174.83910059404229</v>
      </c>
      <c r="BC221">
        <v>213.06551507777289</v>
      </c>
      <c r="BD221">
        <v>524.41354420333641</v>
      </c>
      <c r="BE221">
        <v>283.10421443819058</v>
      </c>
      <c r="BF221">
        <v>675.13371367844627</v>
      </c>
      <c r="BG221">
        <v>430.0925993465051</v>
      </c>
      <c r="BH221">
        <v>307.18357944810651</v>
      </c>
      <c r="BI221">
        <v>140.83996590763081</v>
      </c>
      <c r="BJ221">
        <v>114.1642841121059</v>
      </c>
      <c r="BK221"/>
      <c r="BL221"/>
    </row>
    <row r="222">
      <c r="A222" t="s">
        <v>502</v>
      </c>
      <c r="B222">
        <v>2018</v>
      </c>
      <c r="C222" t="s">
        <v>507</v>
      </c>
      <c r="D222">
        <v>263</v>
      </c>
      <c r="E222" t="s">
        <v>73</v>
      </c>
      <c r="F222" t="s">
        <v>113</v>
      </c>
      <c r="G222" t="s">
        <v>182</v>
      </c>
      <c r="H222">
        <v>0.17995306098667649</v>
      </c>
      <c r="I222">
        <v>0.17445666778882099</v>
      </c>
      <c r="J222">
        <v>0.082957480778783496</v>
      </c>
      <c r="K222">
        <v>0.098024877597212401</v>
      </c>
      <c r="L222">
        <v>0.054256497470886102</v>
      </c>
      <c r="M222">
        <v>0.26645500348194318</v>
      </c>
      <c r="N222">
        <v>0</v>
      </c>
      <c r="O222">
        <v>0.26559529021462869</v>
      </c>
      <c r="P222">
        <v>0</v>
      </c>
      <c r="Q222">
        <v>0.18740031675915589</v>
      </c>
      <c r="R222">
        <v>0</v>
      </c>
      <c r="S222">
        <v>0</v>
      </c>
      <c r="T222">
        <v>0.38806319065190059</v>
      </c>
      <c r="U222">
        <v>0</v>
      </c>
      <c r="V222">
        <v>0</v>
      </c>
      <c r="W222" t="s">
        <v>351</v>
      </c>
      <c r="X222" t="s">
        <v>352</v>
      </c>
      <c r="Y222" t="s">
        <v>353</v>
      </c>
      <c r="Z222" t="s">
        <v>354</v>
      </c>
      <c r="AA222" t="s">
        <v>355</v>
      </c>
      <c r="AB222" t="s">
        <v>356</v>
      </c>
      <c r="AC222" t="s">
        <v>357</v>
      </c>
      <c r="AD222" t="s">
        <v>182</v>
      </c>
      <c r="AE222" t="s">
        <v>182</v>
      </c>
      <c r="AF222">
        <v>0.090497315983736795</v>
      </c>
      <c r="AG222">
        <v>0.39393610818965941</v>
      </c>
      <c r="AH222">
        <v>0</v>
      </c>
      <c r="AI222">
        <v>0.14622796039459951</v>
      </c>
      <c r="AJ222">
        <v>0.1496020716380547</v>
      </c>
      <c r="AK222">
        <v>0</v>
      </c>
      <c r="AL222">
        <v>0.33710599654369511</v>
      </c>
      <c r="AM222"/>
      <c r="AN222"/>
      <c r="AO222">
        <v>2.350814197089782</v>
      </c>
      <c r="AP222">
        <v>2.2558873577989571</v>
      </c>
      <c r="AQ222">
        <v>0.94857998246998954</v>
      </c>
      <c r="AR222">
        <v>1.051831074109733</v>
      </c>
      <c r="AS222">
        <v>0.46192806096740052</v>
      </c>
      <c r="AT222">
        <v>2.350814197089782</v>
      </c>
      <c r="AU222">
        <v>0</v>
      </c>
      <c r="AV222">
        <v>2.2558873577989571</v>
      </c>
      <c r="AW222">
        <v>0</v>
      </c>
      <c r="AX222">
        <v>1.146175905149226</v>
      </c>
      <c r="AY222">
        <v>0</v>
      </c>
      <c r="AZ222">
        <v>0</v>
      </c>
      <c r="BA222">
        <v>1.316163212397897</v>
      </c>
      <c r="BB222">
        <v>0</v>
      </c>
      <c r="BC222">
        <v>0</v>
      </c>
      <c r="BD222">
        <v>1.294213191770456</v>
      </c>
      <c r="BE222">
        <v>2.730935109762235</v>
      </c>
      <c r="BF222">
        <v>0</v>
      </c>
      <c r="BG222">
        <v>1.227917519506686</v>
      </c>
      <c r="BH222">
        <v>0.94857998246998954</v>
      </c>
      <c r="BI222">
        <v>0</v>
      </c>
      <c r="BJ222">
        <v>0.86739486892649675</v>
      </c>
      <c r="BK222"/>
      <c r="BL222"/>
    </row>
    <row r="223">
      <c r="A223" t="s">
        <v>502</v>
      </c>
      <c r="B223">
        <v>2018</v>
      </c>
      <c r="C223" t="s">
        <v>507</v>
      </c>
      <c r="D223">
        <v>264</v>
      </c>
      <c r="E223" t="s">
        <v>74</v>
      </c>
      <c r="F223" t="s">
        <v>89</v>
      </c>
      <c r="G223" t="s">
        <v>182</v>
      </c>
      <c r="H223">
        <v>1.110898631182468</v>
      </c>
      <c r="I223">
        <v>2.4378220853782762</v>
      </c>
      <c r="J223">
        <v>3.403797072947246</v>
      </c>
      <c r="K223">
        <v>4.7141942357249143</v>
      </c>
      <c r="L223">
        <v>8.4112570481410227</v>
      </c>
      <c r="M223">
        <v>0.99381976075495482</v>
      </c>
      <c r="N223">
        <v>1.8220077556103811</v>
      </c>
      <c r="O223">
        <v>2.5464059154995118</v>
      </c>
      <c r="P223">
        <v>3.315262383784733</v>
      </c>
      <c r="Q223">
        <v>4.8537192255222221</v>
      </c>
      <c r="R223">
        <v>10.98145782299529</v>
      </c>
      <c r="S223">
        <v>7.5033507804252899</v>
      </c>
      <c r="T223">
        <v>7.6718570350163162</v>
      </c>
      <c r="U223">
        <v>4.248455512022951</v>
      </c>
      <c r="V223">
        <v>3.123636997610435</v>
      </c>
      <c r="W223" t="s">
        <v>351</v>
      </c>
      <c r="X223" t="s">
        <v>352</v>
      </c>
      <c r="Y223" t="s">
        <v>353</v>
      </c>
      <c r="Z223" t="s">
        <v>354</v>
      </c>
      <c r="AA223" t="s">
        <v>355</v>
      </c>
      <c r="AB223" t="s">
        <v>356</v>
      </c>
      <c r="AC223" t="s">
        <v>357</v>
      </c>
      <c r="AD223" t="s">
        <v>182</v>
      </c>
      <c r="AE223" t="s">
        <v>182</v>
      </c>
      <c r="AF223">
        <v>3.4847287961797919</v>
      </c>
      <c r="AG223">
        <v>3.0521425983853061</v>
      </c>
      <c r="AH223">
        <v>1.7150823539215649</v>
      </c>
      <c r="AI223">
        <v>1.466351983528398</v>
      </c>
      <c r="AJ223">
        <v>5.5172887374149164</v>
      </c>
      <c r="AK223">
        <v>8.2707328604444683</v>
      </c>
      <c r="AL223">
        <v>9.9955239071672981</v>
      </c>
      <c r="AM223"/>
      <c r="AN223"/>
      <c r="AO223">
        <v>14.51220812467705</v>
      </c>
      <c r="AP223">
        <v>31.523312308274761</v>
      </c>
      <c r="AQ223">
        <v>38.951972742171129</v>
      </c>
      <c r="AR223">
        <v>50.584464965100423</v>
      </c>
      <c r="AS223">
        <v>71.611619615347536</v>
      </c>
      <c r="AT223">
        <v>8.7680305207308358</v>
      </c>
      <c r="AU223">
        <v>15.18975116099095</v>
      </c>
      <c r="AV223">
        <v>21.628414072997121</v>
      </c>
      <c r="AW223">
        <v>25.176232234309879</v>
      </c>
      <c r="AX223">
        <v>29.73068078309802</v>
      </c>
      <c r="AY223">
        <v>26.729088770181001</v>
      </c>
      <c r="AZ223">
        <v>23.671367417573169</v>
      </c>
      <c r="BA223">
        <v>26.020030354597679</v>
      </c>
      <c r="BB223">
        <v>16.061389940428501</v>
      </c>
      <c r="BC223">
        <v>14.20859250066373</v>
      </c>
      <c r="BD223">
        <v>49.835533007064598</v>
      </c>
      <c r="BE223">
        <v>21.186697572274358</v>
      </c>
      <c r="BF223">
        <v>22.705811468808189</v>
      </c>
      <c r="BG223">
        <v>12.313372117610401</v>
      </c>
      <c r="BH223">
        <v>34.983403615432493</v>
      </c>
      <c r="BI223">
        <v>40.439650144825379</v>
      </c>
      <c r="BJ223">
        <v>25.719109829555482</v>
      </c>
      <c r="BK223"/>
      <c r="BL223"/>
    </row>
    <row r="224">
      <c r="A224" t="s">
        <v>502</v>
      </c>
      <c r="B224">
        <v>2018</v>
      </c>
      <c r="C224" t="s">
        <v>507</v>
      </c>
      <c r="D224">
        <v>265</v>
      </c>
      <c r="E224" t="s">
        <v>74</v>
      </c>
      <c r="F224" t="s">
        <v>90</v>
      </c>
      <c r="G224" t="s">
        <v>182</v>
      </c>
      <c r="H224">
        <v>94.33810475201571</v>
      </c>
      <c r="I224">
        <v>92.656380569652313</v>
      </c>
      <c r="J224">
        <v>93.646547097562816</v>
      </c>
      <c r="K224">
        <v>90.748833491868737</v>
      </c>
      <c r="L224">
        <v>88.494488571406052</v>
      </c>
      <c r="M224">
        <v>94.078718081589017</v>
      </c>
      <c r="N224">
        <v>93.612663480758556</v>
      </c>
      <c r="O224">
        <v>92.610801528470972</v>
      </c>
      <c r="P224">
        <v>94.02063655674614</v>
      </c>
      <c r="Q224">
        <v>90.754003078118402</v>
      </c>
      <c r="R224">
        <v>85.710233041475263</v>
      </c>
      <c r="S224">
        <v>89.287744948209507</v>
      </c>
      <c r="T224">
        <v>89.30572790855895</v>
      </c>
      <c r="U224">
        <v>91.278327871940846</v>
      </c>
      <c r="V224">
        <v>93.242324289118528</v>
      </c>
      <c r="W224" t="s">
        <v>351</v>
      </c>
      <c r="X224" t="s">
        <v>352</v>
      </c>
      <c r="Y224" t="s">
        <v>353</v>
      </c>
      <c r="Z224" t="s">
        <v>354</v>
      </c>
      <c r="AA224" t="s">
        <v>355</v>
      </c>
      <c r="AB224" t="s">
        <v>356</v>
      </c>
      <c r="AC224" t="s">
        <v>357</v>
      </c>
      <c r="AD224" t="s">
        <v>182</v>
      </c>
      <c r="AE224" t="s">
        <v>182</v>
      </c>
      <c r="AF224">
        <v>94.178493827991844</v>
      </c>
      <c r="AG224">
        <v>90.665397428726678</v>
      </c>
      <c r="AH224">
        <v>92.727869986762371</v>
      </c>
      <c r="AI224">
        <v>95.074893036255375</v>
      </c>
      <c r="AJ224">
        <v>89.997346471208957</v>
      </c>
      <c r="AK224">
        <v>90.310819501051739</v>
      </c>
      <c r="AL224">
        <v>83.532779195039936</v>
      </c>
      <c r="AM224"/>
      <c r="AN224"/>
      <c r="AO224">
        <v>1232.3844604899571</v>
      </c>
      <c r="AP224">
        <v>1198.1333828954489</v>
      </c>
      <c r="AQ224">
        <v>1071.66134518832</v>
      </c>
      <c r="AR224">
        <v>973.75732921774193</v>
      </c>
      <c r="AS224">
        <v>753.42289711985984</v>
      </c>
      <c r="AT224">
        <v>830.01476129231003</v>
      </c>
      <c r="AU224">
        <v>780.43194899241598</v>
      </c>
      <c r="AV224">
        <v>786.60858855922186</v>
      </c>
      <c r="AW224">
        <v>713.99639206475138</v>
      </c>
      <c r="AX224">
        <v>555.89913011779743</v>
      </c>
      <c r="AY224">
        <v>208.6204276704689</v>
      </c>
      <c r="AZ224">
        <v>281.68255468869768</v>
      </c>
      <c r="BA224">
        <v>302.89116968864408</v>
      </c>
      <c r="BB224">
        <v>345.07995032845372</v>
      </c>
      <c r="BC224">
        <v>424.13449150855951</v>
      </c>
      <c r="BD224">
        <v>1346.858166657272</v>
      </c>
      <c r="BE224">
        <v>629.36127447279819</v>
      </c>
      <c r="BF224">
        <v>1227.615413924241</v>
      </c>
      <c r="BG224">
        <v>798.37075282596743</v>
      </c>
      <c r="BH224">
        <v>570.6450479144919</v>
      </c>
      <c r="BI224">
        <v>441.57367993127758</v>
      </c>
      <c r="BJ224">
        <v>214.93507918526771</v>
      </c>
      <c r="BK224"/>
      <c r="BL224"/>
    </row>
    <row r="225">
      <c r="A225" t="s">
        <v>502</v>
      </c>
      <c r="B225">
        <v>2018</v>
      </c>
      <c r="C225" t="s">
        <v>507</v>
      </c>
      <c r="D225">
        <v>266</v>
      </c>
      <c r="E225" t="s">
        <v>74</v>
      </c>
      <c r="F225" t="s">
        <v>91</v>
      </c>
      <c r="G225" t="s">
        <v>544</v>
      </c>
      <c r="H225">
        <v>4.5509966168015792</v>
      </c>
      <c r="I225">
        <v>4.8607648850556853</v>
      </c>
      <c r="J225">
        <v>2.7542526882377119</v>
      </c>
      <c r="K225">
        <v>4.4389473948090847</v>
      </c>
      <c r="L225">
        <v>2.851301311918093</v>
      </c>
      <c r="M225">
        <v>4.9274621576560662</v>
      </c>
      <c r="N225">
        <v>4.5653287636310553</v>
      </c>
      <c r="O225">
        <v>4.7742345042711829</v>
      </c>
      <c r="P225">
        <v>2.4901349157291199</v>
      </c>
      <c r="Q225">
        <v>4.0532175037577662</v>
      </c>
      <c r="R225">
        <v>3.3083091355294432</v>
      </c>
      <c r="S225">
        <v>2.8588909558824041</v>
      </c>
      <c r="T225">
        <v>2.770548710892045</v>
      </c>
      <c r="U225">
        <v>4.4732166160361846</v>
      </c>
      <c r="V225">
        <v>3.634038713271063</v>
      </c>
      <c r="W225" t="s">
        <v>351</v>
      </c>
      <c r="X225" t="s">
        <v>352</v>
      </c>
      <c r="Y225" t="s">
        <v>353</v>
      </c>
      <c r="Z225" t="s">
        <v>354</v>
      </c>
      <c r="AA225" t="s">
        <v>355</v>
      </c>
      <c r="AB225" t="s">
        <v>356</v>
      </c>
      <c r="AC225" t="s">
        <v>357</v>
      </c>
      <c r="AD225" t="s">
        <v>182</v>
      </c>
      <c r="AE225" t="s">
        <v>182</v>
      </c>
      <c r="AF225">
        <v>2.336777375828297</v>
      </c>
      <c r="AG225">
        <v>5.8886739053612036</v>
      </c>
      <c r="AH225">
        <v>5.4572580050833448</v>
      </c>
      <c r="AI225">
        <v>3.3037276361331709</v>
      </c>
      <c r="AJ225">
        <v>4.4853647913759973</v>
      </c>
      <c r="AK225">
        <v>1.4184476385038189</v>
      </c>
      <c r="AL225">
        <v>6.2453861718390877</v>
      </c>
      <c r="AM225"/>
      <c r="AN225"/>
      <c r="AO225">
        <v>59.451878167700791</v>
      </c>
      <c r="AP225">
        <v>62.854221580706302</v>
      </c>
      <c r="AQ225">
        <v>31.518793082571541</v>
      </c>
      <c r="AR225">
        <v>47.630998585724498</v>
      </c>
      <c r="AS225">
        <v>24.275361433990088</v>
      </c>
      <c r="AT225">
        <v>43.472810960464898</v>
      </c>
      <c r="AU225">
        <v>38.060325305497337</v>
      </c>
      <c r="AV225">
        <v>40.550927136733257</v>
      </c>
      <c r="AW225">
        <v>18.91018196321161</v>
      </c>
      <c r="AX225">
        <v>24.827335523455659</v>
      </c>
      <c r="AY225">
        <v>8.0524908430279538</v>
      </c>
      <c r="AZ225">
        <v>9.0191516035764465</v>
      </c>
      <c r="BA225">
        <v>9.3966508013987209</v>
      </c>
      <c r="BB225">
        <v>16.911104789691169</v>
      </c>
      <c r="BC225">
        <v>16.530273923636159</v>
      </c>
      <c r="BD225">
        <v>33.418539247851562</v>
      </c>
      <c r="BE225">
        <v>40.876711723965663</v>
      </c>
      <c r="BF225">
        <v>72.248117483537172</v>
      </c>
      <c r="BG225">
        <v>27.74233486632254</v>
      </c>
      <c r="BH225">
        <v>28.44029637148865</v>
      </c>
      <c r="BI225">
        <v>6.9354828910246749</v>
      </c>
      <c r="BJ225">
        <v>16.06977026650296</v>
      </c>
      <c r="BK225"/>
      <c r="BL225"/>
    </row>
    <row r="226">
      <c r="A226" t="s">
        <v>502</v>
      </c>
      <c r="B226">
        <v>2018</v>
      </c>
      <c r="C226" t="s">
        <v>507</v>
      </c>
      <c r="D226">
        <v>267</v>
      </c>
      <c r="E226" t="s">
        <v>74</v>
      </c>
      <c r="F226" t="s">
        <v>113</v>
      </c>
      <c r="G226" t="s">
        <v>182</v>
      </c>
      <c r="H226">
        <v>0</v>
      </c>
      <c r="I226">
        <v>0.045032459913700397</v>
      </c>
      <c r="J226">
        <v>0.19540314125276531</v>
      </c>
      <c r="K226">
        <v>0.098024877597212401</v>
      </c>
      <c r="L226">
        <v>0.24295306853491469</v>
      </c>
      <c r="M226">
        <v>0</v>
      </c>
      <c r="N226">
        <v>0</v>
      </c>
      <c r="O226">
        <v>0.068558051758365102</v>
      </c>
      <c r="P226">
        <v>0.17396614374000699</v>
      </c>
      <c r="Q226">
        <v>0.33906019260148729</v>
      </c>
      <c r="R226">
        <v>0</v>
      </c>
      <c r="S226">
        <v>0.35001331548273251</v>
      </c>
      <c r="T226">
        <v>0.251866345532617</v>
      </c>
      <c r="U226">
        <v>0</v>
      </c>
      <c r="V226">
        <v>0</v>
      </c>
      <c r="W226" t="s">
        <v>351</v>
      </c>
      <c r="X226" t="s">
        <v>352</v>
      </c>
      <c r="Y226" t="s">
        <v>353</v>
      </c>
      <c r="Z226" t="s">
        <v>354</v>
      </c>
      <c r="AA226" t="s">
        <v>355</v>
      </c>
      <c r="AB226" t="s">
        <v>356</v>
      </c>
      <c r="AC226" t="s">
        <v>357</v>
      </c>
      <c r="AD226" t="s">
        <v>182</v>
      </c>
      <c r="AE226" t="s">
        <v>182</v>
      </c>
      <c r="AF226">
        <v>0</v>
      </c>
      <c r="AG226">
        <v>0.39378606752677581</v>
      </c>
      <c r="AH226">
        <v>0.099789654232547903</v>
      </c>
      <c r="AI226">
        <v>0.1550273440829831</v>
      </c>
      <c r="AJ226">
        <v>0</v>
      </c>
      <c r="AK226">
        <v>0</v>
      </c>
      <c r="AL226">
        <v>0.22631072595383869</v>
      </c>
      <c r="AM226"/>
      <c r="AN226"/>
      <c r="AO226">
        <v>0</v>
      </c>
      <c r="AP226">
        <v>0.58231168975941405</v>
      </c>
      <c r="AQ226">
        <v>2.2361314933565941</v>
      </c>
      <c r="AR226">
        <v>1.051831074109733</v>
      </c>
      <c r="AS226">
        <v>2.0684497725757849</v>
      </c>
      <c r="AT226">
        <v>0</v>
      </c>
      <c r="AU226">
        <v>0</v>
      </c>
      <c r="AV226">
        <v>0.58231168975941405</v>
      </c>
      <c r="AW226">
        <v>1.321105701053356</v>
      </c>
      <c r="AX226">
        <v>2.0768589784684068</v>
      </c>
      <c r="AY226">
        <v>0</v>
      </c>
      <c r="AZ226">
        <v>1.104212509089852</v>
      </c>
      <c r="BA226">
        <v>0.85423515143049633</v>
      </c>
      <c r="BB226">
        <v>0</v>
      </c>
      <c r="BC226">
        <v>0</v>
      </c>
      <c r="BD226">
        <v>0</v>
      </c>
      <c r="BE226">
        <v>2.7334982072196672</v>
      </c>
      <c r="BF226">
        <v>1.321105701053356</v>
      </c>
      <c r="BG226">
        <v>1.301808431769089</v>
      </c>
      <c r="BH226">
        <v>0</v>
      </c>
      <c r="BI226">
        <v>0</v>
      </c>
      <c r="BJ226">
        <v>0.58231168975941405</v>
      </c>
      <c r="BK226"/>
      <c r="BL226"/>
    </row>
    <row r="227">
      <c r="A227" t="s">
        <v>502</v>
      </c>
      <c r="B227">
        <v>2018</v>
      </c>
      <c r="C227" t="s">
        <v>507</v>
      </c>
      <c r="D227">
        <v>268</v>
      </c>
      <c r="E227" t="s">
        <v>116</v>
      </c>
      <c r="F227" t="s">
        <v>89</v>
      </c>
      <c r="G227" t="s">
        <v>545</v>
      </c>
      <c r="H227">
        <v>1.002609128877944</v>
      </c>
      <c r="I227">
        <v>2.6133555068187251</v>
      </c>
      <c r="J227">
        <v>3.1027632786002979</v>
      </c>
      <c r="K227">
        <v>5.7148946012527944</v>
      </c>
      <c r="L227">
        <v>8.7206491515615561</v>
      </c>
      <c r="M227">
        <v>0.96638906228076349</v>
      </c>
      <c r="N227">
        <v>1.304992360977475</v>
      </c>
      <c r="O227">
        <v>3.0572090833654539</v>
      </c>
      <c r="P227">
        <v>2.7619195303119439</v>
      </c>
      <c r="Q227">
        <v>5.749163252275209</v>
      </c>
      <c r="R227">
        <v>9.5874889349751644</v>
      </c>
      <c r="S227">
        <v>8.4741696870084091</v>
      </c>
      <c r="T227">
        <v>8.4051791525421731</v>
      </c>
      <c r="U227">
        <v>5.4332235122809323</v>
      </c>
      <c r="V227">
        <v>3.9266101746911142</v>
      </c>
      <c r="W227" t="s">
        <v>351</v>
      </c>
      <c r="X227" t="s">
        <v>352</v>
      </c>
      <c r="Y227" t="s">
        <v>353</v>
      </c>
      <c r="Z227" t="s">
        <v>354</v>
      </c>
      <c r="AA227" t="s">
        <v>355</v>
      </c>
      <c r="AB227" t="s">
        <v>356</v>
      </c>
      <c r="AC227" t="s">
        <v>357</v>
      </c>
      <c r="AD227" t="s">
        <v>182</v>
      </c>
      <c r="AE227" t="s">
        <v>182</v>
      </c>
      <c r="AF227">
        <v>4.3961797223199452</v>
      </c>
      <c r="AG227">
        <v>4.0136886395502556</v>
      </c>
      <c r="AH227">
        <v>1.7260755910486001</v>
      </c>
      <c r="AI227">
        <v>1.37723782157566</v>
      </c>
      <c r="AJ227">
        <v>4.6512127044224281</v>
      </c>
      <c r="AK227">
        <v>5.2620740242331419</v>
      </c>
      <c r="AL227">
        <v>12.61061494763501</v>
      </c>
      <c r="AM227"/>
      <c r="AN227"/>
      <c r="AO227">
        <v>7.3312105251124802</v>
      </c>
      <c r="AP227">
        <v>18.421942112380219</v>
      </c>
      <c r="AQ227">
        <v>19.581647619297531</v>
      </c>
      <c r="AR227">
        <v>35.143508593940588</v>
      </c>
      <c r="AS227">
        <v>43.87525430969071</v>
      </c>
      <c r="AT227">
        <v>4.604695819605702</v>
      </c>
      <c r="AU227">
        <v>6.4166735756578888</v>
      </c>
      <c r="AV227">
        <v>13.510281174757459</v>
      </c>
      <c r="AW227">
        <v>11.97067287182248</v>
      </c>
      <c r="AX227">
        <v>21.301960770549041</v>
      </c>
      <c r="AY227">
        <v>13.40400283413025</v>
      </c>
      <c r="AZ227">
        <v>15.92831424454435</v>
      </c>
      <c r="BA227">
        <v>16.68107529706608</v>
      </c>
      <c r="BB227">
        <v>11.041035211539331</v>
      </c>
      <c r="BC227">
        <v>9.4948513607489389</v>
      </c>
      <c r="BD227">
        <v>39.759246424207006</v>
      </c>
      <c r="BE227">
        <v>16.352088878967258</v>
      </c>
      <c r="BF227">
        <v>11.198031646378841</v>
      </c>
      <c r="BG227">
        <v>5.6247460181922246</v>
      </c>
      <c r="BH227">
        <v>15.16000401131657</v>
      </c>
      <c r="BI227">
        <v>18.317745217175279</v>
      </c>
      <c r="BJ227">
        <v>17.941700964184349</v>
      </c>
      <c r="BK227"/>
      <c r="BL227"/>
    </row>
    <row r="228">
      <c r="A228" t="s">
        <v>502</v>
      </c>
      <c r="B228">
        <v>2018</v>
      </c>
      <c r="C228" t="s">
        <v>507</v>
      </c>
      <c r="D228">
        <v>269</v>
      </c>
      <c r="E228" t="s">
        <v>116</v>
      </c>
      <c r="F228" t="s">
        <v>90</v>
      </c>
      <c r="G228" t="s">
        <v>546</v>
      </c>
      <c r="H228">
        <v>95.489207397426711</v>
      </c>
      <c r="I228">
        <v>93.973213848500265</v>
      </c>
      <c r="J228">
        <v>95.171662237446114</v>
      </c>
      <c r="K228">
        <v>92.088873644006412</v>
      </c>
      <c r="L228">
        <v>90.198077693948008</v>
      </c>
      <c r="M228">
        <v>95.189600300371836</v>
      </c>
      <c r="N228">
        <v>95.159392257631694</v>
      </c>
      <c r="O228">
        <v>93.608089645334545</v>
      </c>
      <c r="P228">
        <v>95.335578052628449</v>
      </c>
      <c r="Q228">
        <v>91.372399123700262</v>
      </c>
      <c r="R228">
        <v>89.20437307724896</v>
      </c>
      <c r="S228">
        <v>90.644049113321486</v>
      </c>
      <c r="T228">
        <v>90.262458076069009</v>
      </c>
      <c r="U228">
        <v>93.41912293440005</v>
      </c>
      <c r="V228">
        <v>95.296476444621788</v>
      </c>
      <c r="W228" t="s">
        <v>351</v>
      </c>
      <c r="X228" t="s">
        <v>352</v>
      </c>
      <c r="Y228" t="s">
        <v>353</v>
      </c>
      <c r="Z228" t="s">
        <v>354</v>
      </c>
      <c r="AA228" t="s">
        <v>355</v>
      </c>
      <c r="AB228" t="s">
        <v>356</v>
      </c>
      <c r="AC228" t="s">
        <v>357</v>
      </c>
      <c r="AD228" t="s">
        <v>182</v>
      </c>
      <c r="AE228" t="s">
        <v>182</v>
      </c>
      <c r="AF228">
        <v>93.356674366888655</v>
      </c>
      <c r="AG228">
        <v>93.805282546878161</v>
      </c>
      <c r="AH228">
        <v>93.972803209793199</v>
      </c>
      <c r="AI228">
        <v>97.813495309900347</v>
      </c>
      <c r="AJ228">
        <v>93.001751950331297</v>
      </c>
      <c r="AK228">
        <v>92.745594281353107</v>
      </c>
      <c r="AL228">
        <v>84.193622034375309</v>
      </c>
      <c r="AM228"/>
      <c r="AN228"/>
      <c r="AO228">
        <v>698.22971100424377</v>
      </c>
      <c r="AP228">
        <v>662.43153719976522</v>
      </c>
      <c r="AQ228">
        <v>600.63169050949352</v>
      </c>
      <c r="AR228">
        <v>566.29672953285876</v>
      </c>
      <c r="AS228">
        <v>453.80378550816602</v>
      </c>
      <c r="AT228">
        <v>453.56386126575978</v>
      </c>
      <c r="AU228">
        <v>467.90063760821403</v>
      </c>
      <c r="AV228">
        <v>413.6686686630506</v>
      </c>
      <c r="AW228">
        <v>413.20212460542518</v>
      </c>
      <c r="AX228">
        <v>338.55557343474771</v>
      </c>
      <c r="AY228">
        <v>124.7141642252497</v>
      </c>
      <c r="AZ228">
        <v>170.3773882281788</v>
      </c>
      <c r="BA228">
        <v>179.1365576318241</v>
      </c>
      <c r="BB228">
        <v>189.8401240844259</v>
      </c>
      <c r="BC228">
        <v>230.43435400764591</v>
      </c>
      <c r="BD228">
        <v>844.32194676945426</v>
      </c>
      <c r="BE228">
        <v>382.17023174350339</v>
      </c>
      <c r="BF228">
        <v>609.65488979709812</v>
      </c>
      <c r="BG228">
        <v>399.47789673709678</v>
      </c>
      <c r="BH228">
        <v>303.12673752501888</v>
      </c>
      <c r="BI228">
        <v>322.85561895129729</v>
      </c>
      <c r="BJ228">
        <v>119.78613223105491</v>
      </c>
      <c r="BK228"/>
      <c r="BL228"/>
    </row>
    <row r="229">
      <c r="A229" t="s">
        <v>502</v>
      </c>
      <c r="B229">
        <v>2018</v>
      </c>
      <c r="C229" t="s">
        <v>507</v>
      </c>
      <c r="D229">
        <v>270</v>
      </c>
      <c r="E229" t="s">
        <v>116</v>
      </c>
      <c r="F229" t="s">
        <v>91</v>
      </c>
      <c r="G229" t="s">
        <v>182</v>
      </c>
      <c r="H229">
        <v>3.5081834736953712</v>
      </c>
      <c r="I229">
        <v>3.4134306446810752</v>
      </c>
      <c r="J229">
        <v>1.725574483953489</v>
      </c>
      <c r="K229">
        <v>2.19623175474069</v>
      </c>
      <c r="L229">
        <v>1.081273154490346</v>
      </c>
      <c r="M229">
        <v>3.8440106373473619</v>
      </c>
      <c r="N229">
        <v>3.535615381390846</v>
      </c>
      <c r="O229">
        <v>3.3347012712999859</v>
      </c>
      <c r="P229">
        <v>1.902502417059573</v>
      </c>
      <c r="Q229">
        <v>2.878437624024528</v>
      </c>
      <c r="R229">
        <v>1.2081379877759071</v>
      </c>
      <c r="S229">
        <v>0.88178119967009949</v>
      </c>
      <c r="T229">
        <v>1.332362771388832</v>
      </c>
      <c r="U229">
        <v>1.1476535533190559</v>
      </c>
      <c r="V229">
        <v>0.77691338068710414</v>
      </c>
      <c r="W229" t="s">
        <v>351</v>
      </c>
      <c r="X229" t="s">
        <v>352</v>
      </c>
      <c r="Y229" t="s">
        <v>353</v>
      </c>
      <c r="Z229" t="s">
        <v>354</v>
      </c>
      <c r="AA229" t="s">
        <v>355</v>
      </c>
      <c r="AB229" t="s">
        <v>356</v>
      </c>
      <c r="AC229" t="s">
        <v>357</v>
      </c>
      <c r="AD229" t="s">
        <v>182</v>
      </c>
      <c r="AE229" t="s">
        <v>182</v>
      </c>
      <c r="AF229">
        <v>2.2471459107914189</v>
      </c>
      <c r="AG229">
        <v>2.1810288135716411</v>
      </c>
      <c r="AH229">
        <v>4.3011211991581284</v>
      </c>
      <c r="AI229">
        <v>0.80926686852404817</v>
      </c>
      <c r="AJ229">
        <v>2.347035345246236</v>
      </c>
      <c r="AK229">
        <v>1.992331694413757</v>
      </c>
      <c r="AL229">
        <v>3.1957630179898611</v>
      </c>
      <c r="AM229"/>
      <c r="AN229"/>
      <c r="AO229">
        <v>25.65230144589297</v>
      </c>
      <c r="AP229">
        <v>24.061793956799491</v>
      </c>
      <c r="AQ229">
        <v>10.890160947396341</v>
      </c>
      <c r="AR229">
        <v>13.50563657466139</v>
      </c>
      <c r="AS229">
        <v>5.4400921086259313</v>
      </c>
      <c r="AT229">
        <v>18.316121739352582</v>
      </c>
      <c r="AU229">
        <v>17.384691642537369</v>
      </c>
      <c r="AV229">
        <v>14.736562197927521</v>
      </c>
      <c r="AW229">
        <v>8.2457992792785983</v>
      </c>
      <c r="AX229">
        <v>10.665267736687969</v>
      </c>
      <c r="AY229">
        <v>1.689064271364463</v>
      </c>
      <c r="AZ229">
        <v>1.6574235072032151</v>
      </c>
      <c r="BA229">
        <v>2.644232003766708</v>
      </c>
      <c r="BB229">
        <v>2.3321851685656818</v>
      </c>
      <c r="BC229">
        <v>1.878637486692015</v>
      </c>
      <c r="BD229">
        <v>20.32328832342554</v>
      </c>
      <c r="BE229">
        <v>8.8856860135290106</v>
      </c>
      <c r="BF229">
        <v>27.903813455715269</v>
      </c>
      <c r="BG229">
        <v>3.3051086203672519</v>
      </c>
      <c r="BH229">
        <v>7.6498469345002889</v>
      </c>
      <c r="BI229">
        <v>6.9354828910246749</v>
      </c>
      <c r="BJ229">
        <v>4.54675879481408</v>
      </c>
      <c r="BK229"/>
      <c r="BL229"/>
    </row>
    <row r="230">
      <c r="A230" t="s">
        <v>502</v>
      </c>
      <c r="B230">
        <v>2018</v>
      </c>
      <c r="C230" t="s">
        <v>507</v>
      </c>
      <c r="D230">
        <v>274</v>
      </c>
      <c r="E230" t="s">
        <v>76</v>
      </c>
      <c r="F230" t="s">
        <v>49</v>
      </c>
      <c r="G230" t="s">
        <v>547</v>
      </c>
      <c r="H230">
        <v>91.653724384274071</v>
      </c>
      <c r="I230">
        <v>87.357503147898257</v>
      </c>
      <c r="J230">
        <v>88.488122099572593</v>
      </c>
      <c r="K230">
        <v>88.479119763935159</v>
      </c>
      <c r="L230">
        <v>85.612031204680036</v>
      </c>
      <c r="M230">
        <v>91.991102329595734</v>
      </c>
      <c r="N230">
        <v>89.563325022025154</v>
      </c>
      <c r="O230">
        <v>86.655883408428181</v>
      </c>
      <c r="P230">
        <v>89.066818510025996</v>
      </c>
      <c r="Q230">
        <v>90.606558705422131</v>
      </c>
      <c r="R230">
        <v>85.220085640796796</v>
      </c>
      <c r="S230">
        <v>85.540802970459794</v>
      </c>
      <c r="T230">
        <v>81.906747675704821</v>
      </c>
      <c r="U230">
        <v>88.145844143566237</v>
      </c>
      <c r="V230">
        <v>88.783067000699717</v>
      </c>
      <c r="W230" t="s">
        <v>351</v>
      </c>
      <c r="X230" t="s">
        <v>352</v>
      </c>
      <c r="Y230" t="s">
        <v>353</v>
      </c>
      <c r="Z230" t="s">
        <v>354</v>
      </c>
      <c r="AA230" t="s">
        <v>355</v>
      </c>
      <c r="AB230" t="s">
        <v>356</v>
      </c>
      <c r="AC230" t="s">
        <v>357</v>
      </c>
      <c r="AD230" t="s">
        <v>182</v>
      </c>
      <c r="AE230" t="s">
        <v>182</v>
      </c>
      <c r="AF230">
        <v>89.496717000430152</v>
      </c>
      <c r="AG230">
        <v>85.28162128554942</v>
      </c>
      <c r="AH230">
        <v>93.31721251644035</v>
      </c>
      <c r="AI230">
        <v>85.207280691817132</v>
      </c>
      <c r="AJ230">
        <v>80.577645605845959</v>
      </c>
      <c r="AK230">
        <v>91.670122106474565</v>
      </c>
      <c r="AL230">
        <v>91.676063476200866</v>
      </c>
      <c r="AM230"/>
      <c r="AN230"/>
      <c r="AO230">
        <v>1197.3170965658539</v>
      </c>
      <c r="AP230">
        <v>1129.613957769599</v>
      </c>
      <c r="AQ230">
        <v>1012.629967697808</v>
      </c>
      <c r="AR230">
        <v>949.40274202627711</v>
      </c>
      <c r="AS230">
        <v>728.88227978739349</v>
      </c>
      <c r="AT230">
        <v>811.59665435596696</v>
      </c>
      <c r="AU230">
        <v>746.67334211196089</v>
      </c>
      <c r="AV230">
        <v>736.02928614434586</v>
      </c>
      <c r="AW230">
        <v>676.37690402641329</v>
      </c>
      <c r="AX230">
        <v>554.99598319597999</v>
      </c>
      <c r="AY230">
        <v>207.42739905856871</v>
      </c>
      <c r="AZ230">
        <v>269.86180382109478</v>
      </c>
      <c r="BA230">
        <v>277.79663398845912</v>
      </c>
      <c r="BB230">
        <v>333.23751900227148</v>
      </c>
      <c r="BC230">
        <v>403.85051814186312</v>
      </c>
      <c r="BD230">
        <v>1279.903503247757</v>
      </c>
      <c r="BE230">
        <v>591.98935187564734</v>
      </c>
      <c r="BF230">
        <v>1235.4176633840541</v>
      </c>
      <c r="BG230">
        <v>715.50962256921491</v>
      </c>
      <c r="BH230">
        <v>510.91766858142608</v>
      </c>
      <c r="BI230">
        <v>448.21997388512369</v>
      </c>
      <c r="BJ230">
        <v>235.88826030369739</v>
      </c>
      <c r="BK230"/>
      <c r="BL230"/>
    </row>
    <row r="231">
      <c r="A231" t="s">
        <v>502</v>
      </c>
      <c r="B231">
        <v>2018</v>
      </c>
      <c r="C231" t="s">
        <v>507</v>
      </c>
      <c r="D231">
        <v>275</v>
      </c>
      <c r="E231" t="s">
        <v>76</v>
      </c>
      <c r="F231" t="s">
        <v>48</v>
      </c>
      <c r="G231" t="s">
        <v>182</v>
      </c>
      <c r="H231">
        <v>8.1059090478453815</v>
      </c>
      <c r="I231">
        <v>12.126281220393009</v>
      </c>
      <c r="J231">
        <v>11.423292352758009</v>
      </c>
      <c r="K231">
        <v>10.73679099886956</v>
      </c>
      <c r="L231">
        <v>13.36916838980455</v>
      </c>
      <c r="M231">
        <v>7.820809431736528</v>
      </c>
      <c r="N231">
        <v>10.2031383441785</v>
      </c>
      <c r="O231">
        <v>12.664973609576499</v>
      </c>
      <c r="P231">
        <v>10.933181489973871</v>
      </c>
      <c r="Q231">
        <v>8.9897102006988288</v>
      </c>
      <c r="R231">
        <v>14.04888985361092</v>
      </c>
      <c r="S231">
        <v>13.09858229010548</v>
      </c>
      <c r="T231">
        <v>16.334143903359578</v>
      </c>
      <c r="U231">
        <v>11.63015323166448</v>
      </c>
      <c r="V231">
        <v>10.51704582656342</v>
      </c>
      <c r="W231" t="s">
        <v>351</v>
      </c>
      <c r="X231" t="s">
        <v>352</v>
      </c>
      <c r="Y231" t="s">
        <v>353</v>
      </c>
      <c r="Z231" t="s">
        <v>354</v>
      </c>
      <c r="AA231" t="s">
        <v>355</v>
      </c>
      <c r="AB231" t="s">
        <v>356</v>
      </c>
      <c r="AC231" t="s">
        <v>357</v>
      </c>
      <c r="AD231" t="s">
        <v>182</v>
      </c>
      <c r="AE231" t="s">
        <v>182</v>
      </c>
      <c r="AF231">
        <v>10.50328299956999</v>
      </c>
      <c r="AG231">
        <v>12.407894356345929</v>
      </c>
      <c r="AH231">
        <v>6.3825275910424208</v>
      </c>
      <c r="AI231">
        <v>14.792719308182811</v>
      </c>
      <c r="AJ231">
        <v>19.154359104099719</v>
      </c>
      <c r="AK231">
        <v>8.1453460319503446</v>
      </c>
      <c r="AL231">
        <v>6.2636809128007744</v>
      </c>
      <c r="AM231"/>
      <c r="AN231"/>
      <c r="AO231">
        <v>105.8914250500262</v>
      </c>
      <c r="AP231">
        <v>156.80412132663929</v>
      </c>
      <c r="AQ231">
        <v>130.7245299336264</v>
      </c>
      <c r="AR231">
        <v>115.2084112283945</v>
      </c>
      <c r="AS231">
        <v>113.822202296838</v>
      </c>
      <c r="AT231">
        <v>68.999529393734264</v>
      </c>
      <c r="AU231">
        <v>85.061730408121448</v>
      </c>
      <c r="AV231">
        <v>107.572516928342</v>
      </c>
      <c r="AW231">
        <v>83.027007936911829</v>
      </c>
      <c r="AX231">
        <v>55.065031966446448</v>
      </c>
      <c r="AY231">
        <v>34.195279904761918</v>
      </c>
      <c r="AZ231">
        <v>41.323051941979109</v>
      </c>
      <c r="BA231">
        <v>55.399223192234437</v>
      </c>
      <c r="BB231">
        <v>43.968078656366274</v>
      </c>
      <c r="BC231">
        <v>47.839239506626662</v>
      </c>
      <c r="BD231">
        <v>150.20873566443359</v>
      </c>
      <c r="BE231">
        <v>86.130413885545664</v>
      </c>
      <c r="BF231">
        <v>84.49767315564327</v>
      </c>
      <c r="BG231">
        <v>124.2186456724547</v>
      </c>
      <c r="BH231">
        <v>121.4518049399056</v>
      </c>
      <c r="BI231">
        <v>39.826572735286227</v>
      </c>
      <c r="BJ231">
        <v>16.116843782255302</v>
      </c>
      <c r="BK231"/>
      <c r="BL231"/>
    </row>
    <row r="232">
      <c r="A232" t="s">
        <v>502</v>
      </c>
      <c r="B232">
        <v>2018</v>
      </c>
      <c r="C232" t="s">
        <v>507</v>
      </c>
      <c r="D232">
        <v>276</v>
      </c>
      <c r="E232" t="s">
        <v>76</v>
      </c>
      <c r="F232" t="s">
        <v>114</v>
      </c>
      <c r="G232" t="s">
        <v>182</v>
      </c>
      <c r="H232">
        <v>0.24036656788030311</v>
      </c>
      <c r="I232">
        <v>0.5162156317087585</v>
      </c>
      <c r="J232">
        <v>0.088585547669840198</v>
      </c>
      <c r="K232">
        <v>0.7840892371952235</v>
      </c>
      <c r="L232">
        <v>1.018800405515494</v>
      </c>
      <c r="M232">
        <v>0.18808823866775501</v>
      </c>
      <c r="N232">
        <v>0.23353663379627229</v>
      </c>
      <c r="O232">
        <v>0.67914298199544376</v>
      </c>
      <c r="P232">
        <v>0</v>
      </c>
      <c r="Q232">
        <v>0.40373109387889861</v>
      </c>
      <c r="R232">
        <v>0.73102450559228083</v>
      </c>
      <c r="S232">
        <v>1.360614739434689</v>
      </c>
      <c r="T232">
        <v>1.759108420935648</v>
      </c>
      <c r="U232">
        <v>0.22400262476925381</v>
      </c>
      <c r="V232">
        <v>0.6998871727368986</v>
      </c>
      <c r="W232" t="s">
        <v>351</v>
      </c>
      <c r="X232" t="s">
        <v>352</v>
      </c>
      <c r="Y232" t="s">
        <v>353</v>
      </c>
      <c r="Z232" t="s">
        <v>354</v>
      </c>
      <c r="AA232" t="s">
        <v>355</v>
      </c>
      <c r="AB232" t="s">
        <v>356</v>
      </c>
      <c r="AC232" t="s">
        <v>357</v>
      </c>
      <c r="AD232" t="s">
        <v>182</v>
      </c>
      <c r="AE232" t="s">
        <v>182</v>
      </c>
      <c r="AF232">
        <v>0</v>
      </c>
      <c r="AG232">
        <v>2.3104843581044219</v>
      </c>
      <c r="AH232">
        <v>0.30025989251704832</v>
      </c>
      <c r="AI232">
        <v>0</v>
      </c>
      <c r="AJ232">
        <v>0.26799529005400802</v>
      </c>
      <c r="AK232">
        <v>0.18453186157514301</v>
      </c>
      <c r="AL232">
        <v>2.060255610998488</v>
      </c>
      <c r="AM232"/>
      <c r="AN232"/>
      <c r="AO232">
        <v>3.1400251664549219</v>
      </c>
      <c r="AP232">
        <v>6.6751493779512181</v>
      </c>
      <c r="AQ232">
        <v>1.013744874984031</v>
      </c>
      <c r="AR232">
        <v>8.4134705880049623</v>
      </c>
      <c r="AS232">
        <v>8.6738458575418136</v>
      </c>
      <c r="AT232">
        <v>1.659419023804271</v>
      </c>
      <c r="AU232">
        <v>1.946952938821306</v>
      </c>
      <c r="AV232">
        <v>5.7684383860245934</v>
      </c>
      <c r="AW232">
        <v>0</v>
      </c>
      <c r="AX232">
        <v>2.4729902403930382</v>
      </c>
      <c r="AY232">
        <v>1.779328320347193</v>
      </c>
      <c r="AZ232">
        <v>4.292430455863423</v>
      </c>
      <c r="BA232">
        <v>5.9662288153778924</v>
      </c>
      <c r="BB232">
        <v>0.84684739993554536</v>
      </c>
      <c r="BC232">
        <v>3.1836002843696818</v>
      </c>
      <c r="BD232">
        <v>0</v>
      </c>
      <c r="BE232">
        <v>16.038416215063471</v>
      </c>
      <c r="BF232">
        <v>3.9751120379426959</v>
      </c>
      <c r="BG232">
        <v>0</v>
      </c>
      <c r="BH232">
        <v>1.699274380080211</v>
      </c>
      <c r="BI232">
        <v>0.90226634671780459</v>
      </c>
      <c r="BJ232">
        <v>5.3011668851327531</v>
      </c>
      <c r="BK232"/>
      <c r="BL232"/>
    </row>
    <row r="233">
      <c r="A233" t="s">
        <v>502</v>
      </c>
      <c r="B233">
        <v>2018</v>
      </c>
      <c r="C233" t="s">
        <v>507</v>
      </c>
      <c r="D233">
        <v>341</v>
      </c>
      <c r="E233" t="s">
        <v>148</v>
      </c>
      <c r="F233" t="s">
        <v>49</v>
      </c>
      <c r="G233" t="s">
        <v>605</v>
      </c>
      <c r="H233">
        <v>55.91542959964012</v>
      </c>
      <c r="I233">
        <v>68.445185493955819</v>
      </c>
      <c r="J233">
        <v>77.014531043593124</v>
      </c>
      <c r="K233">
        <v>80.335097001763671</v>
      </c>
      <c r="L233">
        <v>85.222868217054256</v>
      </c>
      <c r="M233">
        <v>68.959330143540669</v>
      </c>
      <c r="N233">
        <v>77.937336814621403</v>
      </c>
      <c r="O233">
        <v>79.923518164435947</v>
      </c>
      <c r="P233">
        <v>80.357142857142861</v>
      </c>
      <c r="Q233">
        <v>87.726942628903416</v>
      </c>
      <c r="R233">
        <v>51.212121212121211</v>
      </c>
      <c r="S233">
        <v>57.796852646638051</v>
      </c>
      <c r="T233">
        <v>55.498059508408787</v>
      </c>
      <c r="U233">
        <v>66.853932584269657</v>
      </c>
      <c r="V233">
        <v>75.660639777468703</v>
      </c>
      <c r="W233" t="s">
        <v>351</v>
      </c>
      <c r="X233" t="s">
        <v>352</v>
      </c>
      <c r="Y233" t="s">
        <v>353</v>
      </c>
      <c r="Z233" t="s">
        <v>354</v>
      </c>
      <c r="AA233" t="s">
        <v>355</v>
      </c>
      <c r="AB233" t="s">
        <v>356</v>
      </c>
      <c r="AC233" t="s">
        <v>357</v>
      </c>
      <c r="AD233" t="s">
        <v>182</v>
      </c>
      <c r="AE233" t="s">
        <v>182</v>
      </c>
      <c r="AF233">
        <v>78.531073446327682</v>
      </c>
      <c r="AG233">
        <v>75.048732943469787</v>
      </c>
      <c r="AH233">
        <v>81.981132075471692</v>
      </c>
      <c r="AI233">
        <v>60.822784810126578</v>
      </c>
      <c r="AJ233">
        <v>67.033723331039226</v>
      </c>
      <c r="AK233">
        <v>81.676253081347568</v>
      </c>
      <c r="AL233">
        <v>60.822147651006709</v>
      </c>
      <c r="AM233"/>
      <c r="AN233"/>
      <c r="AO233">
        <v>1243</v>
      </c>
      <c r="AP233">
        <v>1642</v>
      </c>
      <c r="AQ233">
        <v>1749</v>
      </c>
      <c r="AR233">
        <v>1822</v>
      </c>
      <c r="AS233">
        <v>1759</v>
      </c>
      <c r="AT233">
        <v>1153</v>
      </c>
      <c r="AU233">
        <v>1194</v>
      </c>
      <c r="AV233">
        <v>1254</v>
      </c>
      <c r="AW233">
        <v>1215</v>
      </c>
      <c r="AX233">
        <v>1208</v>
      </c>
      <c r="AY233">
        <v>338</v>
      </c>
      <c r="AZ233">
        <v>404</v>
      </c>
      <c r="BA233">
        <v>429</v>
      </c>
      <c r="BB233">
        <v>476</v>
      </c>
      <c r="BC233">
        <v>544</v>
      </c>
      <c r="BD233">
        <v>1668</v>
      </c>
      <c r="BE233">
        <v>1155</v>
      </c>
      <c r="BF233">
        <v>1738</v>
      </c>
      <c r="BG233">
        <v>961</v>
      </c>
      <c r="BH233">
        <v>974</v>
      </c>
      <c r="BI233">
        <v>994</v>
      </c>
      <c r="BJ233">
        <v>725</v>
      </c>
      <c r="BK233"/>
      <c r="BL233"/>
    </row>
    <row r="234">
      <c r="A234" t="s">
        <v>502</v>
      </c>
      <c r="B234">
        <v>2018</v>
      </c>
      <c r="C234" t="s">
        <v>507</v>
      </c>
      <c r="D234">
        <v>342</v>
      </c>
      <c r="E234" t="s">
        <v>148</v>
      </c>
      <c r="F234" t="s">
        <v>48</v>
      </c>
      <c r="G234" t="s">
        <v>182</v>
      </c>
      <c r="H234">
        <v>44.084570400359873</v>
      </c>
      <c r="I234">
        <v>31.554814506044188</v>
      </c>
      <c r="J234">
        <v>22.985468956406869</v>
      </c>
      <c r="K234">
        <v>19.664902998236329</v>
      </c>
      <c r="L234">
        <v>14.777131782945739</v>
      </c>
      <c r="M234">
        <v>31.040669856459331</v>
      </c>
      <c r="N234">
        <v>22.06266318537859</v>
      </c>
      <c r="O234">
        <v>20.076481835564049</v>
      </c>
      <c r="P234">
        <v>19.642857142857139</v>
      </c>
      <c r="Q234">
        <v>12.27305737109659</v>
      </c>
      <c r="R234">
        <v>48.787878787878789</v>
      </c>
      <c r="S234">
        <v>42.203147353361949</v>
      </c>
      <c r="T234">
        <v>44.501940491591199</v>
      </c>
      <c r="U234">
        <v>33.146067415730343</v>
      </c>
      <c r="V234">
        <v>24.33936022253129</v>
      </c>
      <c r="W234" t="s">
        <v>351</v>
      </c>
      <c r="X234" t="s">
        <v>352</v>
      </c>
      <c r="Y234" t="s">
        <v>353</v>
      </c>
      <c r="Z234" t="s">
        <v>354</v>
      </c>
      <c r="AA234" t="s">
        <v>355</v>
      </c>
      <c r="AB234" t="s">
        <v>356</v>
      </c>
      <c r="AC234" t="s">
        <v>357</v>
      </c>
      <c r="AD234" t="s">
        <v>182</v>
      </c>
      <c r="AE234" t="s">
        <v>182</v>
      </c>
      <c r="AF234">
        <v>21.468926553672311</v>
      </c>
      <c r="AG234">
        <v>24.951267056530209</v>
      </c>
      <c r="AH234">
        <v>18.018867924528301</v>
      </c>
      <c r="AI234">
        <v>39.177215189873422</v>
      </c>
      <c r="AJ234">
        <v>32.966276668960766</v>
      </c>
      <c r="AK234">
        <v>18.323746918652422</v>
      </c>
      <c r="AL234">
        <v>39.177852348993277</v>
      </c>
      <c r="AM234"/>
      <c r="AN234"/>
      <c r="AO234">
        <v>980</v>
      </c>
      <c r="AP234">
        <v>757</v>
      </c>
      <c r="AQ234">
        <v>522</v>
      </c>
      <c r="AR234">
        <v>446</v>
      </c>
      <c r="AS234">
        <v>305</v>
      </c>
      <c r="AT234">
        <v>519</v>
      </c>
      <c r="AU234">
        <v>338</v>
      </c>
      <c r="AV234">
        <v>315</v>
      </c>
      <c r="AW234">
        <v>297</v>
      </c>
      <c r="AX234">
        <v>169</v>
      </c>
      <c r="AY234">
        <v>322</v>
      </c>
      <c r="AZ234">
        <v>295</v>
      </c>
      <c r="BA234">
        <v>344</v>
      </c>
      <c r="BB234">
        <v>236</v>
      </c>
      <c r="BC234">
        <v>175</v>
      </c>
      <c r="BD234">
        <v>456</v>
      </c>
      <c r="BE234">
        <v>384</v>
      </c>
      <c r="BF234">
        <v>382</v>
      </c>
      <c r="BG234">
        <v>619</v>
      </c>
      <c r="BH234">
        <v>479</v>
      </c>
      <c r="BI234">
        <v>223</v>
      </c>
      <c r="BJ234">
        <v>467</v>
      </c>
      <c r="BK234"/>
      <c r="BL234"/>
    </row>
    <row r="235">
      <c r="A235" t="s">
        <v>502</v>
      </c>
      <c r="B235">
        <v>2018</v>
      </c>
      <c r="C235" t="s">
        <v>507</v>
      </c>
      <c r="D235">
        <v>343</v>
      </c>
      <c r="E235" t="s">
        <v>143</v>
      </c>
      <c r="F235" t="s">
        <v>49</v>
      </c>
      <c r="G235" t="s">
        <v>606</v>
      </c>
      <c r="H235">
        <v>72.694556905083218</v>
      </c>
      <c r="I235">
        <v>81.950812838682779</v>
      </c>
      <c r="J235">
        <v>84.80845442536328</v>
      </c>
      <c r="K235">
        <v>85.846560846560848</v>
      </c>
      <c r="L235">
        <v>90.261627906976756</v>
      </c>
      <c r="M235">
        <v>82.177033492822972</v>
      </c>
      <c r="N235">
        <v>85.248041775456912</v>
      </c>
      <c r="O235">
        <v>86.424474187380497</v>
      </c>
      <c r="P235">
        <v>85.317460317460316</v>
      </c>
      <c r="Q235">
        <v>92.229484386347124</v>
      </c>
      <c r="R235">
        <v>69.696969696969703</v>
      </c>
      <c r="S235">
        <v>73.533619456366239</v>
      </c>
      <c r="T235">
        <v>73.221216041397156</v>
      </c>
      <c r="U235">
        <v>80.758426966292134</v>
      </c>
      <c r="V235">
        <v>84.422809457579973</v>
      </c>
      <c r="W235" t="s">
        <v>351</v>
      </c>
      <c r="X235" t="s">
        <v>352</v>
      </c>
      <c r="Y235" t="s">
        <v>353</v>
      </c>
      <c r="Z235" t="s">
        <v>354</v>
      </c>
      <c r="AA235" t="s">
        <v>355</v>
      </c>
      <c r="AB235" t="s">
        <v>356</v>
      </c>
      <c r="AC235" t="s">
        <v>357</v>
      </c>
      <c r="AD235" t="s">
        <v>182</v>
      </c>
      <c r="AE235" t="s">
        <v>182</v>
      </c>
      <c r="AF235">
        <v>93.644067796610159</v>
      </c>
      <c r="AG235">
        <v>80.896686159844052</v>
      </c>
      <c r="AH235">
        <v>85.801886792452834</v>
      </c>
      <c r="AI235">
        <v>75.632911392405063</v>
      </c>
      <c r="AJ235">
        <v>78.389538885065377</v>
      </c>
      <c r="AK235">
        <v>92.111750205423164</v>
      </c>
      <c r="AL235">
        <v>67.953020134228197</v>
      </c>
      <c r="AM235"/>
      <c r="AN235"/>
      <c r="AO235">
        <v>1616</v>
      </c>
      <c r="AP235">
        <v>1966</v>
      </c>
      <c r="AQ235">
        <v>1926</v>
      </c>
      <c r="AR235">
        <v>1947</v>
      </c>
      <c r="AS235">
        <v>1863</v>
      </c>
      <c r="AT235">
        <v>1374</v>
      </c>
      <c r="AU235">
        <v>1306</v>
      </c>
      <c r="AV235">
        <v>1356</v>
      </c>
      <c r="AW235">
        <v>1290</v>
      </c>
      <c r="AX235">
        <v>1270</v>
      </c>
      <c r="AY235">
        <v>460</v>
      </c>
      <c r="AZ235">
        <v>514</v>
      </c>
      <c r="BA235">
        <v>566</v>
      </c>
      <c r="BB235">
        <v>575</v>
      </c>
      <c r="BC235">
        <v>607</v>
      </c>
      <c r="BD235">
        <v>1989</v>
      </c>
      <c r="BE235">
        <v>1245</v>
      </c>
      <c r="BF235">
        <v>1819</v>
      </c>
      <c r="BG235">
        <v>1195</v>
      </c>
      <c r="BH235">
        <v>1139</v>
      </c>
      <c r="BI235">
        <v>1121</v>
      </c>
      <c r="BJ235">
        <v>810</v>
      </c>
      <c r="BK235"/>
      <c r="BL235"/>
    </row>
    <row r="236">
      <c r="A236" t="s">
        <v>502</v>
      </c>
      <c r="B236">
        <v>2018</v>
      </c>
      <c r="C236" t="s">
        <v>507</v>
      </c>
      <c r="D236">
        <v>344</v>
      </c>
      <c r="E236" t="s">
        <v>143</v>
      </c>
      <c r="F236" t="s">
        <v>48</v>
      </c>
      <c r="G236" t="s">
        <v>182</v>
      </c>
      <c r="H236">
        <v>27.305443094916779</v>
      </c>
      <c r="I236">
        <v>18.04918716131721</v>
      </c>
      <c r="J236">
        <v>15.191545574636731</v>
      </c>
      <c r="K236">
        <v>14.15343915343915</v>
      </c>
      <c r="L236">
        <v>9.7383720930232567</v>
      </c>
      <c r="M236">
        <v>17.822966507177028</v>
      </c>
      <c r="N236">
        <v>14.751958224543079</v>
      </c>
      <c r="O236">
        <v>13.5755258126195</v>
      </c>
      <c r="P236">
        <v>14.68253968253968</v>
      </c>
      <c r="Q236">
        <v>7.7705156136528686</v>
      </c>
      <c r="R236">
        <v>30.303030303030301</v>
      </c>
      <c r="S236">
        <v>26.466380543633761</v>
      </c>
      <c r="T236">
        <v>26.778783958602851</v>
      </c>
      <c r="U236">
        <v>19.241573033707869</v>
      </c>
      <c r="V236">
        <v>15.577190542420031</v>
      </c>
      <c r="W236" t="s">
        <v>351</v>
      </c>
      <c r="X236" t="s">
        <v>352</v>
      </c>
      <c r="Y236" t="s">
        <v>353</v>
      </c>
      <c r="Z236" t="s">
        <v>354</v>
      </c>
      <c r="AA236" t="s">
        <v>355</v>
      </c>
      <c r="AB236" t="s">
        <v>356</v>
      </c>
      <c r="AC236" t="s">
        <v>357</v>
      </c>
      <c r="AD236" t="s">
        <v>182</v>
      </c>
      <c r="AE236" t="s">
        <v>182</v>
      </c>
      <c r="AF236">
        <v>6.3559322033898296</v>
      </c>
      <c r="AG236">
        <v>19.103313840155941</v>
      </c>
      <c r="AH236">
        <v>14.19811320754717</v>
      </c>
      <c r="AI236">
        <v>24.36708860759494</v>
      </c>
      <c r="AJ236">
        <v>21.610461114934619</v>
      </c>
      <c r="AK236">
        <v>7.8882497945768284</v>
      </c>
      <c r="AL236">
        <v>32.04697986577181</v>
      </c>
      <c r="AM236"/>
      <c r="AN236"/>
      <c r="AO236">
        <v>607</v>
      </c>
      <c r="AP236">
        <v>433</v>
      </c>
      <c r="AQ236">
        <v>345</v>
      </c>
      <c r="AR236">
        <v>321</v>
      </c>
      <c r="AS236">
        <v>201</v>
      </c>
      <c r="AT236">
        <v>298</v>
      </c>
      <c r="AU236">
        <v>226</v>
      </c>
      <c r="AV236">
        <v>213</v>
      </c>
      <c r="AW236">
        <v>222</v>
      </c>
      <c r="AX236">
        <v>107</v>
      </c>
      <c r="AY236">
        <v>200</v>
      </c>
      <c r="AZ236">
        <v>185</v>
      </c>
      <c r="BA236">
        <v>207</v>
      </c>
      <c r="BB236">
        <v>137</v>
      </c>
      <c r="BC236">
        <v>112</v>
      </c>
      <c r="BD236">
        <v>135</v>
      </c>
      <c r="BE236">
        <v>294</v>
      </c>
      <c r="BF236">
        <v>301</v>
      </c>
      <c r="BG236">
        <v>385</v>
      </c>
      <c r="BH236">
        <v>314</v>
      </c>
      <c r="BI236">
        <v>96</v>
      </c>
      <c r="BJ236">
        <v>382</v>
      </c>
      <c r="BK236"/>
      <c r="BL236"/>
    </row>
    <row r="237">
      <c r="A237" t="s">
        <v>502</v>
      </c>
      <c r="B237">
        <v>2018</v>
      </c>
      <c r="C237" t="s">
        <v>507</v>
      </c>
      <c r="D237">
        <v>345</v>
      </c>
      <c r="E237" t="s">
        <v>144</v>
      </c>
      <c r="F237" t="s">
        <v>49</v>
      </c>
      <c r="G237" t="s">
        <v>607</v>
      </c>
      <c r="H237">
        <v>60.278902384165548</v>
      </c>
      <c r="I237">
        <v>71.57148812005002</v>
      </c>
      <c r="J237">
        <v>79.172170849845884</v>
      </c>
      <c r="K237">
        <v>80.952380952380949</v>
      </c>
      <c r="L237">
        <v>85.562015503875969</v>
      </c>
      <c r="M237">
        <v>71.650717703349287</v>
      </c>
      <c r="N237">
        <v>80.352480417754563</v>
      </c>
      <c r="O237">
        <v>80.752071383046527</v>
      </c>
      <c r="P237">
        <v>80.820105820105823</v>
      </c>
      <c r="Q237">
        <v>87.944807552650701</v>
      </c>
      <c r="R237">
        <v>55.151515151515149</v>
      </c>
      <c r="S237">
        <v>62.231759656652358</v>
      </c>
      <c r="T237">
        <v>61.319534282018097</v>
      </c>
      <c r="U237">
        <v>70.084269662921344</v>
      </c>
      <c r="V237">
        <v>77.329624478442284</v>
      </c>
      <c r="W237" t="s">
        <v>351</v>
      </c>
      <c r="X237" t="s">
        <v>352</v>
      </c>
      <c r="Y237" t="s">
        <v>353</v>
      </c>
      <c r="Z237" t="s">
        <v>354</v>
      </c>
      <c r="AA237" t="s">
        <v>355</v>
      </c>
      <c r="AB237" t="s">
        <v>356</v>
      </c>
      <c r="AC237" t="s">
        <v>357</v>
      </c>
      <c r="AD237" t="s">
        <v>182</v>
      </c>
      <c r="AE237" t="s">
        <v>182</v>
      </c>
      <c r="AF237">
        <v>80.225988700564983</v>
      </c>
      <c r="AG237">
        <v>78.94736842105263</v>
      </c>
      <c r="AH237">
        <v>83.018867924528308</v>
      </c>
      <c r="AI237">
        <v>62.468354430379748</v>
      </c>
      <c r="AJ237">
        <v>69.649002064693732</v>
      </c>
      <c r="AK237">
        <v>85.702547247329491</v>
      </c>
      <c r="AL237">
        <v>61.744966442953022</v>
      </c>
      <c r="AM237"/>
      <c r="AN237"/>
      <c r="AO237">
        <v>1340</v>
      </c>
      <c r="AP237">
        <v>1717</v>
      </c>
      <c r="AQ237">
        <v>1798</v>
      </c>
      <c r="AR237">
        <v>1836</v>
      </c>
      <c r="AS237">
        <v>1766</v>
      </c>
      <c r="AT237">
        <v>1198</v>
      </c>
      <c r="AU237">
        <v>1231</v>
      </c>
      <c r="AV237">
        <v>1267</v>
      </c>
      <c r="AW237">
        <v>1222</v>
      </c>
      <c r="AX237">
        <v>1211</v>
      </c>
      <c r="AY237">
        <v>364</v>
      </c>
      <c r="AZ237">
        <v>435</v>
      </c>
      <c r="BA237">
        <v>474</v>
      </c>
      <c r="BB237">
        <v>499</v>
      </c>
      <c r="BC237">
        <v>556</v>
      </c>
      <c r="BD237">
        <v>1704</v>
      </c>
      <c r="BE237">
        <v>1215</v>
      </c>
      <c r="BF237">
        <v>1760</v>
      </c>
      <c r="BG237">
        <v>987</v>
      </c>
      <c r="BH237">
        <v>1012</v>
      </c>
      <c r="BI237">
        <v>1043</v>
      </c>
      <c r="BJ237">
        <v>736</v>
      </c>
      <c r="BK237"/>
      <c r="BL237"/>
    </row>
    <row r="238">
      <c r="A238" t="s">
        <v>502</v>
      </c>
      <c r="B238">
        <v>2018</v>
      </c>
      <c r="C238" t="s">
        <v>507</v>
      </c>
      <c r="D238">
        <v>346</v>
      </c>
      <c r="E238" t="s">
        <v>144</v>
      </c>
      <c r="F238" t="s">
        <v>48</v>
      </c>
      <c r="G238" t="s">
        <v>182</v>
      </c>
      <c r="H238">
        <v>39.721097615834452</v>
      </c>
      <c r="I238">
        <v>28.42851187994998</v>
      </c>
      <c r="J238">
        <v>20.82782915015412</v>
      </c>
      <c r="K238">
        <v>19.047619047619051</v>
      </c>
      <c r="L238">
        <v>14.437984496124029</v>
      </c>
      <c r="M238">
        <v>28.349282296650721</v>
      </c>
      <c r="N238">
        <v>19.64751958224543</v>
      </c>
      <c r="O238">
        <v>19.24792861695347</v>
      </c>
      <c r="P238">
        <v>19.17989417989418</v>
      </c>
      <c r="Q238">
        <v>12.05519244734931</v>
      </c>
      <c r="R238">
        <v>44.848484848484851</v>
      </c>
      <c r="S238">
        <v>37.768240343347642</v>
      </c>
      <c r="T238">
        <v>38.680465717981889</v>
      </c>
      <c r="U238">
        <v>29.915730337078649</v>
      </c>
      <c r="V238">
        <v>22.67037552155772</v>
      </c>
      <c r="W238" t="s">
        <v>351</v>
      </c>
      <c r="X238" t="s">
        <v>352</v>
      </c>
      <c r="Y238" t="s">
        <v>353</v>
      </c>
      <c r="Z238" t="s">
        <v>354</v>
      </c>
      <c r="AA238" t="s">
        <v>355</v>
      </c>
      <c r="AB238" t="s">
        <v>356</v>
      </c>
      <c r="AC238" t="s">
        <v>357</v>
      </c>
      <c r="AD238" t="s">
        <v>182</v>
      </c>
      <c r="AE238" t="s">
        <v>182</v>
      </c>
      <c r="AF238">
        <v>19.774011299435031</v>
      </c>
      <c r="AG238">
        <v>21.05263157894737</v>
      </c>
      <c r="AH238">
        <v>16.981132075471699</v>
      </c>
      <c r="AI238">
        <v>37.531645569620252</v>
      </c>
      <c r="AJ238">
        <v>30.35099793530626</v>
      </c>
      <c r="AK238">
        <v>14.2974527526705</v>
      </c>
      <c r="AL238">
        <v>38.255033557046978</v>
      </c>
      <c r="AM238"/>
      <c r="AN238"/>
      <c r="AO238">
        <v>883</v>
      </c>
      <c r="AP238">
        <v>682</v>
      </c>
      <c r="AQ238">
        <v>473</v>
      </c>
      <c r="AR238">
        <v>432</v>
      </c>
      <c r="AS238">
        <v>298</v>
      </c>
      <c r="AT238">
        <v>474</v>
      </c>
      <c r="AU238">
        <v>301</v>
      </c>
      <c r="AV238">
        <v>302</v>
      </c>
      <c r="AW238">
        <v>290</v>
      </c>
      <c r="AX238">
        <v>166</v>
      </c>
      <c r="AY238">
        <v>296</v>
      </c>
      <c r="AZ238">
        <v>264</v>
      </c>
      <c r="BA238">
        <v>299</v>
      </c>
      <c r="BB238">
        <v>213</v>
      </c>
      <c r="BC238">
        <v>163</v>
      </c>
      <c r="BD238">
        <v>420</v>
      </c>
      <c r="BE238">
        <v>324</v>
      </c>
      <c r="BF238">
        <v>360</v>
      </c>
      <c r="BG238">
        <v>593</v>
      </c>
      <c r="BH238">
        <v>441</v>
      </c>
      <c r="BI238">
        <v>174</v>
      </c>
      <c r="BJ238">
        <v>456</v>
      </c>
      <c r="BK238"/>
      <c r="BL238"/>
    </row>
    <row r="239">
      <c r="A239" t="s">
        <v>502</v>
      </c>
      <c r="B239">
        <v>2018</v>
      </c>
      <c r="C239" t="s">
        <v>507</v>
      </c>
      <c r="D239">
        <v>347</v>
      </c>
      <c r="E239" t="s">
        <v>145</v>
      </c>
      <c r="F239" t="s">
        <v>49</v>
      </c>
      <c r="G239" t="s">
        <v>608</v>
      </c>
      <c r="H239">
        <v>69.635627530364374</v>
      </c>
      <c r="I239">
        <v>79.366402667778246</v>
      </c>
      <c r="J239">
        <v>88.859533245266391</v>
      </c>
      <c r="K239">
        <v>93.121693121693113</v>
      </c>
      <c r="L239">
        <v>94.282945736434115</v>
      </c>
      <c r="M239">
        <v>81.279904306220089</v>
      </c>
      <c r="N239">
        <v>89.099216710182773</v>
      </c>
      <c r="O239">
        <v>92.160611854684518</v>
      </c>
      <c r="P239">
        <v>93.915343915343925</v>
      </c>
      <c r="Q239">
        <v>94.916485112563549</v>
      </c>
      <c r="R239">
        <v>65.606060606060595</v>
      </c>
      <c r="S239">
        <v>71.101573676680971</v>
      </c>
      <c r="T239">
        <v>66.364812419146176</v>
      </c>
      <c r="U239">
        <v>77.949438202247194</v>
      </c>
      <c r="V239">
        <v>88.038942976356054</v>
      </c>
      <c r="W239" t="s">
        <v>351</v>
      </c>
      <c r="X239" t="s">
        <v>352</v>
      </c>
      <c r="Y239" t="s">
        <v>353</v>
      </c>
      <c r="Z239" t="s">
        <v>354</v>
      </c>
      <c r="AA239" t="s">
        <v>355</v>
      </c>
      <c r="AB239" t="s">
        <v>356</v>
      </c>
      <c r="AC239" t="s">
        <v>357</v>
      </c>
      <c r="AD239" t="s">
        <v>182</v>
      </c>
      <c r="AE239" t="s">
        <v>182</v>
      </c>
      <c r="AF239">
        <v>81.544256120527308</v>
      </c>
      <c r="AG239">
        <v>87.264457439896034</v>
      </c>
      <c r="AH239">
        <v>94.056603773584897</v>
      </c>
      <c r="AI239">
        <v>79.936708860759495</v>
      </c>
      <c r="AJ239">
        <v>76.806607019958705</v>
      </c>
      <c r="AK239">
        <v>84.798685291700906</v>
      </c>
      <c r="AL239">
        <v>87.919463087248317</v>
      </c>
      <c r="AM239"/>
      <c r="AN239"/>
      <c r="AO239">
        <v>1548</v>
      </c>
      <c r="AP239">
        <v>1904</v>
      </c>
      <c r="AQ239">
        <v>2018</v>
      </c>
      <c r="AR239">
        <v>2112</v>
      </c>
      <c r="AS239">
        <v>1946</v>
      </c>
      <c r="AT239">
        <v>1359</v>
      </c>
      <c r="AU239">
        <v>1365</v>
      </c>
      <c r="AV239">
        <v>1446</v>
      </c>
      <c r="AW239">
        <v>1420</v>
      </c>
      <c r="AX239">
        <v>1307</v>
      </c>
      <c r="AY239">
        <v>433</v>
      </c>
      <c r="AZ239">
        <v>497</v>
      </c>
      <c r="BA239">
        <v>513</v>
      </c>
      <c r="BB239">
        <v>555</v>
      </c>
      <c r="BC239">
        <v>633</v>
      </c>
      <c r="BD239">
        <v>1732</v>
      </c>
      <c r="BE239">
        <v>1343</v>
      </c>
      <c r="BF239">
        <v>1994</v>
      </c>
      <c r="BG239">
        <v>1263</v>
      </c>
      <c r="BH239">
        <v>1116</v>
      </c>
      <c r="BI239">
        <v>1032</v>
      </c>
      <c r="BJ239">
        <v>1048</v>
      </c>
      <c r="BK239"/>
      <c r="BL239"/>
    </row>
    <row r="240">
      <c r="A240" t="s">
        <v>502</v>
      </c>
      <c r="B240">
        <v>2018</v>
      </c>
      <c r="C240" t="s">
        <v>507</v>
      </c>
      <c r="D240">
        <v>348</v>
      </c>
      <c r="E240" t="s">
        <v>145</v>
      </c>
      <c r="F240" t="s">
        <v>48</v>
      </c>
      <c r="G240" t="s">
        <v>182</v>
      </c>
      <c r="H240">
        <v>30.364372469635629</v>
      </c>
      <c r="I240">
        <v>20.633597332221761</v>
      </c>
      <c r="J240">
        <v>11.1404667547336</v>
      </c>
      <c r="K240">
        <v>6.8783068783068781</v>
      </c>
      <c r="L240">
        <v>5.717054263565891</v>
      </c>
      <c r="M240">
        <v>18.7200956937799</v>
      </c>
      <c r="N240">
        <v>10.90078328981723</v>
      </c>
      <c r="O240">
        <v>7.8393881453154872</v>
      </c>
      <c r="P240">
        <v>6.0846560846560847</v>
      </c>
      <c r="Q240">
        <v>5.083514887436456</v>
      </c>
      <c r="R240">
        <v>34.393939393939391</v>
      </c>
      <c r="S240">
        <v>28.898426323319029</v>
      </c>
      <c r="T240">
        <v>33.635187580853817</v>
      </c>
      <c r="U240">
        <v>22.05056179775281</v>
      </c>
      <c r="V240">
        <v>11.961057023643949</v>
      </c>
      <c r="W240" t="s">
        <v>351</v>
      </c>
      <c r="X240" t="s">
        <v>352</v>
      </c>
      <c r="Y240" t="s">
        <v>353</v>
      </c>
      <c r="Z240" t="s">
        <v>354</v>
      </c>
      <c r="AA240" t="s">
        <v>355</v>
      </c>
      <c r="AB240" t="s">
        <v>356</v>
      </c>
      <c r="AC240" t="s">
        <v>357</v>
      </c>
      <c r="AD240" t="s">
        <v>182</v>
      </c>
      <c r="AE240" t="s">
        <v>182</v>
      </c>
      <c r="AF240">
        <v>18.455743879472699</v>
      </c>
      <c r="AG240">
        <v>12.73554256010396</v>
      </c>
      <c r="AH240">
        <v>5.9433962264150946</v>
      </c>
      <c r="AI240">
        <v>20.063291139240501</v>
      </c>
      <c r="AJ240">
        <v>23.193392980041299</v>
      </c>
      <c r="AK240">
        <v>15.201314708299099</v>
      </c>
      <c r="AL240">
        <v>12.080536912751681</v>
      </c>
      <c r="AM240"/>
      <c r="AN240"/>
      <c r="AO240">
        <v>675</v>
      </c>
      <c r="AP240">
        <v>495</v>
      </c>
      <c r="AQ240">
        <v>253</v>
      </c>
      <c r="AR240">
        <v>156</v>
      </c>
      <c r="AS240">
        <v>118</v>
      </c>
      <c r="AT240">
        <v>313</v>
      </c>
      <c r="AU240">
        <v>167</v>
      </c>
      <c r="AV240">
        <v>123</v>
      </c>
      <c r="AW240">
        <v>92</v>
      </c>
      <c r="AX240">
        <v>70</v>
      </c>
      <c r="AY240">
        <v>227</v>
      </c>
      <c r="AZ240">
        <v>202</v>
      </c>
      <c r="BA240">
        <v>260</v>
      </c>
      <c r="BB240">
        <v>157</v>
      </c>
      <c r="BC240">
        <v>86</v>
      </c>
      <c r="BD240">
        <v>392</v>
      </c>
      <c r="BE240">
        <v>196</v>
      </c>
      <c r="BF240">
        <v>126</v>
      </c>
      <c r="BG240">
        <v>317</v>
      </c>
      <c r="BH240">
        <v>337</v>
      </c>
      <c r="BI240">
        <v>185</v>
      </c>
      <c r="BJ240">
        <v>144</v>
      </c>
      <c r="BK240"/>
      <c r="BL240"/>
    </row>
    <row r="241">
      <c r="A241" t="s">
        <v>502</v>
      </c>
      <c r="B241">
        <v>2018</v>
      </c>
      <c r="C241" t="s">
        <v>507</v>
      </c>
      <c r="D241">
        <v>349</v>
      </c>
      <c r="E241" t="s">
        <v>146</v>
      </c>
      <c r="F241" t="s">
        <v>49</v>
      </c>
      <c r="G241" t="s">
        <v>182</v>
      </c>
      <c r="H241">
        <v>79.982006297795778</v>
      </c>
      <c r="I241">
        <v>86.661108795331387</v>
      </c>
      <c r="J241">
        <v>87.230295024218407</v>
      </c>
      <c r="K241">
        <v>86.552028218694886</v>
      </c>
      <c r="L241">
        <v>90.649224806201545</v>
      </c>
      <c r="M241">
        <v>85.825358851674636</v>
      </c>
      <c r="N241">
        <v>87.924281984334201</v>
      </c>
      <c r="O241">
        <v>87.380497131931165</v>
      </c>
      <c r="P241">
        <v>85.846560846560848</v>
      </c>
      <c r="Q241">
        <v>92.44734931009441</v>
      </c>
      <c r="R241">
        <v>76.818181818181813</v>
      </c>
      <c r="S241">
        <v>80.829756795422043</v>
      </c>
      <c r="T241">
        <v>83.053040103492876</v>
      </c>
      <c r="U241">
        <v>85.81460674157303</v>
      </c>
      <c r="V241">
        <v>86.648122392211405</v>
      </c>
      <c r="W241" t="s">
        <v>351</v>
      </c>
      <c r="X241" t="s">
        <v>352</v>
      </c>
      <c r="Y241" t="s">
        <v>353</v>
      </c>
      <c r="Z241" t="s">
        <v>354</v>
      </c>
      <c r="AA241" t="s">
        <v>355</v>
      </c>
      <c r="AB241" t="s">
        <v>356</v>
      </c>
      <c r="AC241" t="s">
        <v>357</v>
      </c>
      <c r="AD241" t="s">
        <v>182</v>
      </c>
      <c r="AE241" t="s">
        <v>182</v>
      </c>
      <c r="AF241">
        <v>96.704331450094159</v>
      </c>
      <c r="AG241">
        <v>85.640025990903183</v>
      </c>
      <c r="AH241">
        <v>87.028301886792448</v>
      </c>
      <c r="AI241">
        <v>78.48101265822784</v>
      </c>
      <c r="AJ241">
        <v>83.344803854094977</v>
      </c>
      <c r="AK241">
        <v>96.631059983566146</v>
      </c>
      <c r="AL241">
        <v>69.463087248322154</v>
      </c>
      <c r="AM241"/>
      <c r="AN241"/>
      <c r="AO241">
        <v>1778</v>
      </c>
      <c r="AP241">
        <v>2079</v>
      </c>
      <c r="AQ241">
        <v>1981</v>
      </c>
      <c r="AR241">
        <v>1963</v>
      </c>
      <c r="AS241">
        <v>1871</v>
      </c>
      <c r="AT241">
        <v>1435</v>
      </c>
      <c r="AU241">
        <v>1347</v>
      </c>
      <c r="AV241">
        <v>1371</v>
      </c>
      <c r="AW241">
        <v>1298</v>
      </c>
      <c r="AX241">
        <v>1273</v>
      </c>
      <c r="AY241">
        <v>507</v>
      </c>
      <c r="AZ241">
        <v>565</v>
      </c>
      <c r="BA241">
        <v>642</v>
      </c>
      <c r="BB241">
        <v>611</v>
      </c>
      <c r="BC241">
        <v>623</v>
      </c>
      <c r="BD241">
        <v>2054</v>
      </c>
      <c r="BE241">
        <v>1318</v>
      </c>
      <c r="BF241">
        <v>1845</v>
      </c>
      <c r="BG241">
        <v>1240</v>
      </c>
      <c r="BH241">
        <v>1211</v>
      </c>
      <c r="BI241">
        <v>1176</v>
      </c>
      <c r="BJ241">
        <v>828</v>
      </c>
      <c r="BK241"/>
      <c r="BL241"/>
    </row>
    <row r="242">
      <c r="A242" t="s">
        <v>502</v>
      </c>
      <c r="B242">
        <v>2018</v>
      </c>
      <c r="C242" t="s">
        <v>507</v>
      </c>
      <c r="D242">
        <v>350</v>
      </c>
      <c r="E242" t="s">
        <v>146</v>
      </c>
      <c r="F242" t="s">
        <v>48</v>
      </c>
      <c r="G242" t="s">
        <v>182</v>
      </c>
      <c r="H242">
        <v>20.01799370220423</v>
      </c>
      <c r="I242">
        <v>13.338891204668609</v>
      </c>
      <c r="J242">
        <v>12.76970497578159</v>
      </c>
      <c r="K242">
        <v>13.447971781305119</v>
      </c>
      <c r="L242">
        <v>9.3507751937984498</v>
      </c>
      <c r="M242">
        <v>14.17464114832536</v>
      </c>
      <c r="N242">
        <v>12.075718015665799</v>
      </c>
      <c r="O242">
        <v>12.61950286806883</v>
      </c>
      <c r="P242">
        <v>14.15343915343915</v>
      </c>
      <c r="Q242">
        <v>7.5526506899055921</v>
      </c>
      <c r="R242">
        <v>23.18181818181818</v>
      </c>
      <c r="S242">
        <v>19.170243204577972</v>
      </c>
      <c r="T242">
        <v>16.946959896507121</v>
      </c>
      <c r="U242">
        <v>14.18539325842697</v>
      </c>
      <c r="V242">
        <v>13.351877607788589</v>
      </c>
      <c r="W242" t="s">
        <v>351</v>
      </c>
      <c r="X242" t="s">
        <v>352</v>
      </c>
      <c r="Y242" t="s">
        <v>353</v>
      </c>
      <c r="Z242" t="s">
        <v>354</v>
      </c>
      <c r="AA242" t="s">
        <v>355</v>
      </c>
      <c r="AB242" t="s">
        <v>356</v>
      </c>
      <c r="AC242" t="s">
        <v>357</v>
      </c>
      <c r="AD242" t="s">
        <v>182</v>
      </c>
      <c r="AE242" t="s">
        <v>182</v>
      </c>
      <c r="AF242">
        <v>3.2956685499058378</v>
      </c>
      <c r="AG242">
        <v>14.35997400909682</v>
      </c>
      <c r="AH242">
        <v>12.97169811320755</v>
      </c>
      <c r="AI242">
        <v>21.518987341772149</v>
      </c>
      <c r="AJ242">
        <v>16.65519614590502</v>
      </c>
      <c r="AK242">
        <v>3.3689400164338541</v>
      </c>
      <c r="AL242">
        <v>30.53691275167785</v>
      </c>
      <c r="AM242"/>
      <c r="AN242"/>
      <c r="AO242">
        <v>445</v>
      </c>
      <c r="AP242">
        <v>320</v>
      </c>
      <c r="AQ242">
        <v>290</v>
      </c>
      <c r="AR242">
        <v>305</v>
      </c>
      <c r="AS242">
        <v>193</v>
      </c>
      <c r="AT242">
        <v>237</v>
      </c>
      <c r="AU242">
        <v>185</v>
      </c>
      <c r="AV242">
        <v>198</v>
      </c>
      <c r="AW242">
        <v>214</v>
      </c>
      <c r="AX242">
        <v>104</v>
      </c>
      <c r="AY242">
        <v>153</v>
      </c>
      <c r="AZ242">
        <v>134</v>
      </c>
      <c r="BA242">
        <v>131</v>
      </c>
      <c r="BB242">
        <v>101</v>
      </c>
      <c r="BC242">
        <v>96</v>
      </c>
      <c r="BD242">
        <v>70</v>
      </c>
      <c r="BE242">
        <v>221</v>
      </c>
      <c r="BF242">
        <v>275</v>
      </c>
      <c r="BG242">
        <v>340</v>
      </c>
      <c r="BH242">
        <v>242</v>
      </c>
      <c r="BI242">
        <v>41</v>
      </c>
      <c r="BJ242">
        <v>364</v>
      </c>
      <c r="BK242"/>
      <c r="BL242"/>
    </row>
    <row r="243">
      <c r="A243" t="s">
        <v>502</v>
      </c>
      <c r="B243">
        <v>2018</v>
      </c>
      <c r="C243" t="s">
        <v>507</v>
      </c>
      <c r="D243">
        <v>351</v>
      </c>
      <c r="E243" t="s">
        <v>147</v>
      </c>
      <c r="F243" t="s">
        <v>49</v>
      </c>
      <c r="G243" t="s">
        <v>182</v>
      </c>
      <c r="H243">
        <v>89.518668466036885</v>
      </c>
      <c r="I243">
        <v>94.414339308045015</v>
      </c>
      <c r="J243">
        <v>97.490092470277418</v>
      </c>
      <c r="K243">
        <v>99.250440917107582</v>
      </c>
      <c r="L243">
        <v>99.563953488372093</v>
      </c>
      <c r="M243">
        <v>95.933014354066984</v>
      </c>
      <c r="N243">
        <v>97.193211488250654</v>
      </c>
      <c r="O243">
        <v>98.980242192479281</v>
      </c>
      <c r="P243">
        <v>99.470899470899468</v>
      </c>
      <c r="Q243">
        <v>99.709513435003629</v>
      </c>
      <c r="R243">
        <v>88.484848484848484</v>
      </c>
      <c r="S243">
        <v>89.127324749642341</v>
      </c>
      <c r="T243">
        <v>87.192755498059498</v>
      </c>
      <c r="U243">
        <v>93.960674157303373</v>
      </c>
      <c r="V243">
        <v>97.635605006954108</v>
      </c>
      <c r="W243" t="s">
        <v>351</v>
      </c>
      <c r="X243" t="s">
        <v>352</v>
      </c>
      <c r="Y243" t="s">
        <v>353</v>
      </c>
      <c r="Z243" t="s">
        <v>354</v>
      </c>
      <c r="AA243" t="s">
        <v>355</v>
      </c>
      <c r="AB243" t="s">
        <v>356</v>
      </c>
      <c r="AC243" t="s">
        <v>357</v>
      </c>
      <c r="AD243" t="s">
        <v>182</v>
      </c>
      <c r="AE243" t="s">
        <v>182</v>
      </c>
      <c r="AF243">
        <v>96.845574387947266</v>
      </c>
      <c r="AG243">
        <v>93.892137751786876</v>
      </c>
      <c r="AH243">
        <v>98.584905660377359</v>
      </c>
      <c r="AI243">
        <v>96.962025316455694</v>
      </c>
      <c r="AJ243">
        <v>91.259463179628355</v>
      </c>
      <c r="AK243">
        <v>95.398520953163512</v>
      </c>
      <c r="AL243">
        <v>97.651006711409394</v>
      </c>
      <c r="AM243"/>
      <c r="AN243"/>
      <c r="AO243">
        <v>1990</v>
      </c>
      <c r="AP243">
        <v>2265</v>
      </c>
      <c r="AQ243">
        <v>2214</v>
      </c>
      <c r="AR243">
        <v>2251</v>
      </c>
      <c r="AS243">
        <v>2055</v>
      </c>
      <c r="AT243">
        <v>1604</v>
      </c>
      <c r="AU243">
        <v>1489</v>
      </c>
      <c r="AV243">
        <v>1553</v>
      </c>
      <c r="AW243">
        <v>1504</v>
      </c>
      <c r="AX243">
        <v>1373</v>
      </c>
      <c r="AY243">
        <v>584</v>
      </c>
      <c r="AZ243">
        <v>623</v>
      </c>
      <c r="BA243">
        <v>674</v>
      </c>
      <c r="BB243">
        <v>669</v>
      </c>
      <c r="BC243">
        <v>702</v>
      </c>
      <c r="BD243">
        <v>2057</v>
      </c>
      <c r="BE243">
        <v>1445</v>
      </c>
      <c r="BF243">
        <v>2090</v>
      </c>
      <c r="BG243">
        <v>1532</v>
      </c>
      <c r="BH243">
        <v>1326</v>
      </c>
      <c r="BI243">
        <v>1161</v>
      </c>
      <c r="BJ243">
        <v>1164</v>
      </c>
      <c r="BK243"/>
      <c r="BL243"/>
    </row>
    <row r="244">
      <c r="A244" t="s">
        <v>502</v>
      </c>
      <c r="B244">
        <v>2018</v>
      </c>
      <c r="C244" t="s">
        <v>507</v>
      </c>
      <c r="D244">
        <v>352</v>
      </c>
      <c r="E244" t="s">
        <v>147</v>
      </c>
      <c r="F244" t="s">
        <v>48</v>
      </c>
      <c r="G244" t="s">
        <v>182</v>
      </c>
      <c r="H244">
        <v>10.481331533963109</v>
      </c>
      <c r="I244">
        <v>5.5856606919549812</v>
      </c>
      <c r="J244">
        <v>2.509907529722589</v>
      </c>
      <c r="K244">
        <v>0.74955908289241613</v>
      </c>
      <c r="L244">
        <v>0.43604651162790697</v>
      </c>
      <c r="M244">
        <v>4.0669856459330136</v>
      </c>
      <c r="N244">
        <v>2.806788511749347</v>
      </c>
      <c r="O244">
        <v>1.0197578075207141</v>
      </c>
      <c r="P244">
        <v>0.52910052910052907</v>
      </c>
      <c r="Q244">
        <v>0.29048656499636888</v>
      </c>
      <c r="R244">
        <v>11.515151515151519</v>
      </c>
      <c r="S244">
        <v>10.87267525035765</v>
      </c>
      <c r="T244">
        <v>12.80724450194049</v>
      </c>
      <c r="U244">
        <v>6.0393258426966296</v>
      </c>
      <c r="V244">
        <v>2.364394993045897</v>
      </c>
      <c r="W244" t="s">
        <v>351</v>
      </c>
      <c r="X244" t="s">
        <v>352</v>
      </c>
      <c r="Y244" t="s">
        <v>353</v>
      </c>
      <c r="Z244" t="s">
        <v>354</v>
      </c>
      <c r="AA244" t="s">
        <v>355</v>
      </c>
      <c r="AB244" t="s">
        <v>356</v>
      </c>
      <c r="AC244" t="s">
        <v>357</v>
      </c>
      <c r="AD244" t="s">
        <v>182</v>
      </c>
      <c r="AE244" t="s">
        <v>182</v>
      </c>
      <c r="AF244">
        <v>3.154425612052731</v>
      </c>
      <c r="AG244">
        <v>6.1078622482131264</v>
      </c>
      <c r="AH244">
        <v>1.4150943396226421</v>
      </c>
      <c r="AI244">
        <v>3.037974683544304</v>
      </c>
      <c r="AJ244">
        <v>8.7405368203716449</v>
      </c>
      <c r="AK244">
        <v>4.6014790468364826</v>
      </c>
      <c r="AL244">
        <v>2.348993288590604</v>
      </c>
      <c r="AM244"/>
      <c r="AN244"/>
      <c r="AO244">
        <v>233</v>
      </c>
      <c r="AP244">
        <v>134</v>
      </c>
      <c r="AQ244">
        <v>57</v>
      </c>
      <c r="AR244">
        <v>17</v>
      </c>
      <c r="AS244">
        <v>9</v>
      </c>
      <c r="AT244">
        <v>68</v>
      </c>
      <c r="AU244">
        <v>43</v>
      </c>
      <c r="AV244">
        <v>16</v>
      </c>
      <c r="AW244">
        <v>8</v>
      </c>
      <c r="AX244">
        <v>4</v>
      </c>
      <c r="AY244">
        <v>76</v>
      </c>
      <c r="AZ244">
        <v>76</v>
      </c>
      <c r="BA244">
        <v>99</v>
      </c>
      <c r="BB244">
        <v>43</v>
      </c>
      <c r="BC244">
        <v>17</v>
      </c>
      <c r="BD244">
        <v>67</v>
      </c>
      <c r="BE244">
        <v>94</v>
      </c>
      <c r="BF244">
        <v>30</v>
      </c>
      <c r="BG244">
        <v>48</v>
      </c>
      <c r="BH244">
        <v>127</v>
      </c>
      <c r="BI244">
        <v>56</v>
      </c>
      <c r="BJ244">
        <v>28</v>
      </c>
      <c r="BK244"/>
      <c r="BL244"/>
    </row>
    <row r="245">
      <c r="A245" t="s">
        <v>502</v>
      </c>
      <c r="B245">
        <v>2018</v>
      </c>
      <c r="C245" t="s">
        <v>507</v>
      </c>
      <c r="D245">
        <v>353</v>
      </c>
      <c r="E245" t="s">
        <v>137</v>
      </c>
      <c r="F245" t="s">
        <v>49</v>
      </c>
      <c r="G245" t="s">
        <v>182</v>
      </c>
      <c r="H245">
        <v>75.348627980206928</v>
      </c>
      <c r="I245">
        <v>82.951229679032934</v>
      </c>
      <c r="J245">
        <v>91.105239982386607</v>
      </c>
      <c r="K245">
        <v>93.783068783068785</v>
      </c>
      <c r="L245">
        <v>94.622093023255815</v>
      </c>
      <c r="M245">
        <v>84.270334928229659</v>
      </c>
      <c r="N245">
        <v>91.64490861618799</v>
      </c>
      <c r="O245">
        <v>93.052899936265135</v>
      </c>
      <c r="P245">
        <v>94.378306878306887</v>
      </c>
      <c r="Q245">
        <v>95.134350036310821</v>
      </c>
      <c r="R245">
        <v>72.121212121212125</v>
      </c>
      <c r="S245">
        <v>76.25178826895565</v>
      </c>
      <c r="T245">
        <v>73.479948253557566</v>
      </c>
      <c r="U245">
        <v>81.601123595505626</v>
      </c>
      <c r="V245">
        <v>89.847009735744081</v>
      </c>
      <c r="W245" t="s">
        <v>351</v>
      </c>
      <c r="X245" t="s">
        <v>352</v>
      </c>
      <c r="Y245" t="s">
        <v>353</v>
      </c>
      <c r="Z245" t="s">
        <v>354</v>
      </c>
      <c r="AA245" t="s">
        <v>355</v>
      </c>
      <c r="AB245" t="s">
        <v>356</v>
      </c>
      <c r="AC245" t="s">
        <v>357</v>
      </c>
      <c r="AD245" t="s">
        <v>182</v>
      </c>
      <c r="AE245" t="s">
        <v>182</v>
      </c>
      <c r="AF245">
        <v>83.239171374764595</v>
      </c>
      <c r="AG245">
        <v>91.942820012995455</v>
      </c>
      <c r="AH245">
        <v>95.235849056603769</v>
      </c>
      <c r="AI245">
        <v>81.64556962025317</v>
      </c>
      <c r="AJ245">
        <v>81.073640743289744</v>
      </c>
      <c r="AK245">
        <v>88.907148726376334</v>
      </c>
      <c r="AL245">
        <v>89.09395973154362</v>
      </c>
      <c r="AM245"/>
      <c r="AN245"/>
      <c r="AO245">
        <v>1675</v>
      </c>
      <c r="AP245">
        <v>1990</v>
      </c>
      <c r="AQ245">
        <v>2069</v>
      </c>
      <c r="AR245">
        <v>2127</v>
      </c>
      <c r="AS245">
        <v>1953</v>
      </c>
      <c r="AT245">
        <v>1409</v>
      </c>
      <c r="AU245">
        <v>1404</v>
      </c>
      <c r="AV245">
        <v>1460</v>
      </c>
      <c r="AW245">
        <v>1427</v>
      </c>
      <c r="AX245">
        <v>1310</v>
      </c>
      <c r="AY245">
        <v>476</v>
      </c>
      <c r="AZ245">
        <v>533</v>
      </c>
      <c r="BA245">
        <v>568</v>
      </c>
      <c r="BB245">
        <v>581</v>
      </c>
      <c r="BC245">
        <v>646</v>
      </c>
      <c r="BD245">
        <v>1768</v>
      </c>
      <c r="BE245">
        <v>1415</v>
      </c>
      <c r="BF245">
        <v>2019</v>
      </c>
      <c r="BG245">
        <v>1290</v>
      </c>
      <c r="BH245">
        <v>1178</v>
      </c>
      <c r="BI245">
        <v>1082</v>
      </c>
      <c r="BJ245">
        <v>1062</v>
      </c>
      <c r="BK245"/>
      <c r="BL245"/>
    </row>
    <row r="246">
      <c r="A246" t="s">
        <v>502</v>
      </c>
      <c r="B246">
        <v>2018</v>
      </c>
      <c r="C246" t="s">
        <v>507</v>
      </c>
      <c r="D246">
        <v>354</v>
      </c>
      <c r="E246" t="s">
        <v>137</v>
      </c>
      <c r="F246" t="s">
        <v>48</v>
      </c>
      <c r="G246" t="s">
        <v>182</v>
      </c>
      <c r="H246">
        <v>24.651372019793069</v>
      </c>
      <c r="I246">
        <v>17.048770320967069</v>
      </c>
      <c r="J246">
        <v>8.8947600176133861</v>
      </c>
      <c r="K246">
        <v>6.2169312169312168</v>
      </c>
      <c r="L246">
        <v>5.3779069767441863</v>
      </c>
      <c r="M246">
        <v>15.729665071770331</v>
      </c>
      <c r="N246">
        <v>8.3550913838120113</v>
      </c>
      <c r="O246">
        <v>6.9471000637348634</v>
      </c>
      <c r="P246">
        <v>5.621693121693121</v>
      </c>
      <c r="Q246">
        <v>4.8656499636891786</v>
      </c>
      <c r="R246">
        <v>27.878787878787879</v>
      </c>
      <c r="S246">
        <v>23.74821173104435</v>
      </c>
      <c r="T246">
        <v>26.52005174644243</v>
      </c>
      <c r="U246">
        <v>18.398876404494381</v>
      </c>
      <c r="V246">
        <v>10.15299026425591</v>
      </c>
      <c r="W246" t="s">
        <v>351</v>
      </c>
      <c r="X246" t="s">
        <v>352</v>
      </c>
      <c r="Y246" t="s">
        <v>353</v>
      </c>
      <c r="Z246" t="s">
        <v>354</v>
      </c>
      <c r="AA246" t="s">
        <v>355</v>
      </c>
      <c r="AB246" t="s">
        <v>356</v>
      </c>
      <c r="AC246" t="s">
        <v>357</v>
      </c>
      <c r="AD246" t="s">
        <v>182</v>
      </c>
      <c r="AE246" t="s">
        <v>182</v>
      </c>
      <c r="AF246">
        <v>16.760828625235401</v>
      </c>
      <c r="AG246">
        <v>8.0571799870045488</v>
      </c>
      <c r="AH246">
        <v>4.7641509433962268</v>
      </c>
      <c r="AI246">
        <v>18.354430379746841</v>
      </c>
      <c r="AJ246">
        <v>18.926359256710249</v>
      </c>
      <c r="AK246">
        <v>11.092851273623671</v>
      </c>
      <c r="AL246">
        <v>10.90604026845638</v>
      </c>
      <c r="AM246"/>
      <c r="AN246"/>
      <c r="AO246">
        <v>548</v>
      </c>
      <c r="AP246">
        <v>409</v>
      </c>
      <c r="AQ246">
        <v>202</v>
      </c>
      <c r="AR246">
        <v>141</v>
      </c>
      <c r="AS246">
        <v>111</v>
      </c>
      <c r="AT246">
        <v>263</v>
      </c>
      <c r="AU246">
        <v>128</v>
      </c>
      <c r="AV246">
        <v>109</v>
      </c>
      <c r="AW246">
        <v>85</v>
      </c>
      <c r="AX246">
        <v>67</v>
      </c>
      <c r="AY246">
        <v>184</v>
      </c>
      <c r="AZ246">
        <v>166</v>
      </c>
      <c r="BA246">
        <v>205</v>
      </c>
      <c r="BB246">
        <v>131</v>
      </c>
      <c r="BC246">
        <v>73</v>
      </c>
      <c r="BD246">
        <v>356</v>
      </c>
      <c r="BE246">
        <v>124</v>
      </c>
      <c r="BF246">
        <v>101</v>
      </c>
      <c r="BG246">
        <v>290</v>
      </c>
      <c r="BH246">
        <v>275</v>
      </c>
      <c r="BI246">
        <v>135</v>
      </c>
      <c r="BJ246">
        <v>130</v>
      </c>
      <c r="BK246"/>
      <c r="BL24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WHS03</vt:lpstr>
      <vt:lpstr>MICS12</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2021-05-26T05:57:32Z</dcterms:modified>
</cp:coreProperties>
</file>