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 activeTab="2"/>
  </bookViews>
  <sheets>
    <sheet name="Sheet1" sheetId="1" r:id="rId1"/>
    <sheet name="Sheet2" sheetId="2" r:id="rId2"/>
    <sheet name="Sheet3" sheetId="3" r:id="rId3"/>
  </sheets>
  <definedNames>
    <definedName name="nb">Sheet3!$D$1</definedName>
  </definedNames>
  <calcPr calcId="125725"/>
</workbook>
</file>

<file path=xl/calcChain.xml><?xml version="1.0" encoding="utf-8"?>
<calcChain xmlns="http://schemas.openxmlformats.org/spreadsheetml/2006/main">
  <c r="D28" i="3"/>
  <c r="F28" s="1"/>
  <c r="D23"/>
  <c r="F23" s="1"/>
  <c r="D24"/>
  <c r="F24" s="1"/>
  <c r="D25"/>
  <c r="F25" s="1"/>
  <c r="D20"/>
  <c r="F20" s="1"/>
  <c r="D15"/>
  <c r="F15" s="1"/>
  <c r="D12"/>
  <c r="F12" s="1"/>
  <c r="D13"/>
  <c r="F13" s="1"/>
  <c r="D14"/>
  <c r="F14" s="1"/>
  <c r="D16"/>
  <c r="F16" s="1"/>
  <c r="D17"/>
  <c r="F17" s="1"/>
  <c r="D18"/>
  <c r="F18" s="1"/>
  <c r="D19"/>
  <c r="F19" s="1"/>
  <c r="D21"/>
  <c r="F21" s="1"/>
  <c r="D22"/>
  <c r="F22" s="1"/>
  <c r="D27"/>
  <c r="F27" s="1"/>
  <c r="D11"/>
  <c r="F11" s="1"/>
  <c r="D26"/>
  <c r="F26" s="1"/>
  <c r="K26" s="1"/>
  <c r="D9"/>
  <c r="F9" s="1"/>
  <c r="D10"/>
  <c r="F10" s="1"/>
  <c r="D7"/>
  <c r="F7" s="1"/>
  <c r="D8"/>
  <c r="F8" s="1"/>
  <c r="D6"/>
  <c r="F6" s="1"/>
  <c r="E11" i="2"/>
  <c r="D11"/>
  <c r="G29" i="1"/>
</calcChain>
</file>

<file path=xl/sharedStrings.xml><?xml version="1.0" encoding="utf-8"?>
<sst xmlns="http://schemas.openxmlformats.org/spreadsheetml/2006/main" count="160" uniqueCount="109">
  <si>
    <t xml:space="preserve">Item </t>
  </si>
  <si>
    <t>Digi PN</t>
  </si>
  <si>
    <t>Qty</t>
  </si>
  <si>
    <t>Desc</t>
  </si>
  <si>
    <t>296-26456--ND</t>
  </si>
  <si>
    <t xml:space="preserve">IC NAND GATE 4CH </t>
  </si>
  <si>
    <t>Package</t>
  </si>
  <si>
    <t>14-TSSOP</t>
  </si>
  <si>
    <t>MM74HC132MTCXCT-ND</t>
  </si>
  <si>
    <t>IC NAND 4ch</t>
  </si>
  <si>
    <t>ATMEGA168A-AURCT</t>
  </si>
  <si>
    <t>IC MCU 8BIT 16KB</t>
  </si>
  <si>
    <t>32-TQFP</t>
  </si>
  <si>
    <t>RT8250GSP</t>
  </si>
  <si>
    <t>IC REG BUCK SYNC ADJ 3A</t>
  </si>
  <si>
    <t>8SOP</t>
  </si>
  <si>
    <t>785-1022-1-ND</t>
  </si>
  <si>
    <t>MOSFET-P-CH 30C 12A</t>
  </si>
  <si>
    <t>8SOIC</t>
  </si>
  <si>
    <t>BSS138CT-ND</t>
  </si>
  <si>
    <t>MOSFET N-CH 50V 220MA</t>
  </si>
  <si>
    <t>SOT-23</t>
  </si>
  <si>
    <t>296-22862-1-ND</t>
  </si>
  <si>
    <t>IC VOLT-LVL TRANSL BI-DIR</t>
  </si>
  <si>
    <t>US8</t>
  </si>
  <si>
    <t>AP2204K-5</t>
  </si>
  <si>
    <t>REG 5V 0.15A</t>
  </si>
  <si>
    <t>SOT25</t>
  </si>
  <si>
    <t>DMC3021LSD-13DICT</t>
  </si>
  <si>
    <t>MOSFET N/P CH 30V 7A</t>
  </si>
  <si>
    <t>SO8</t>
  </si>
  <si>
    <t>10A Fuse</t>
  </si>
  <si>
    <t>CAP CER 9PF 50V</t>
  </si>
  <si>
    <t>CTX1084-ND</t>
  </si>
  <si>
    <t>XTAL 16MHz 20pf</t>
  </si>
  <si>
    <t>THRU</t>
  </si>
  <si>
    <t>6 POS VERT HEADER</t>
  </si>
  <si>
    <t>RES 100K 1/10W 0603</t>
  </si>
  <si>
    <t>CAP CER 22uF 10V</t>
  </si>
  <si>
    <t>RES 120 1/10W</t>
  </si>
  <si>
    <t xml:space="preserve">RES 10K 1/8W </t>
  </si>
  <si>
    <t>RES 45.3K 1/10W</t>
  </si>
  <si>
    <t>HAVE</t>
  </si>
  <si>
    <t>WANT</t>
  </si>
  <si>
    <t>Link</t>
  </si>
  <si>
    <t>http://www.digikey.ca/product-detail/en/TB6552FNG(O,8,EL)/TB6552FNG(O8EL)CT-ND/1730120</t>
  </si>
  <si>
    <t>TB6552FNG(O8EL)CT-ND</t>
  </si>
  <si>
    <t>16SSOP</t>
  </si>
  <si>
    <t>800mA Motor Driver 2CH</t>
  </si>
  <si>
    <t>Unit</t>
  </si>
  <si>
    <t>Total</t>
  </si>
  <si>
    <t>Pins</t>
  </si>
  <si>
    <t>PWM</t>
  </si>
  <si>
    <t>PMIC</t>
  </si>
  <si>
    <t>Servo</t>
  </si>
  <si>
    <t>neoLED</t>
  </si>
  <si>
    <t>Remain / Breakout</t>
  </si>
  <si>
    <t>Fuse Holder Std.</t>
  </si>
  <si>
    <t>Board</t>
  </si>
  <si>
    <t>Total $</t>
  </si>
  <si>
    <t>Total Buy</t>
  </si>
  <si>
    <t>10mH coil</t>
  </si>
  <si>
    <t>?</t>
  </si>
  <si>
    <t>CAP CER 0.1uF 25V</t>
  </si>
  <si>
    <t>CAR EL 22uF 50V</t>
  </si>
  <si>
    <t>RAD</t>
  </si>
  <si>
    <t>Have</t>
  </si>
  <si>
    <t>Qty /brd</t>
  </si>
  <si>
    <t>total</t>
  </si>
  <si>
    <t xml:space="preserve">nboards </t>
  </si>
  <si>
    <t>Unit $</t>
  </si>
  <si>
    <t>coil</t>
  </si>
  <si>
    <t>CAP CER 10UF 16V</t>
  </si>
  <si>
    <t>20pF 0603</t>
  </si>
  <si>
    <t>lvl</t>
  </si>
  <si>
    <t>F1</t>
  </si>
  <si>
    <t>pihdr</t>
  </si>
  <si>
    <t>13x2 0.1</t>
  </si>
  <si>
    <t>Cout</t>
  </si>
  <si>
    <t>http://www.digikey.ca/product-detail/en/GRM188C81C106MA73D/490-7198-1-ND/3900421</t>
  </si>
  <si>
    <t>REG</t>
  </si>
  <si>
    <t>490-7198-1-ND</t>
  </si>
  <si>
    <t>Cin</t>
  </si>
  <si>
    <t>Cc</t>
  </si>
  <si>
    <t>CAP CER 3.9nF</t>
  </si>
  <si>
    <t>R2</t>
  </si>
  <si>
    <t>R1</t>
  </si>
  <si>
    <t>Cbt</t>
  </si>
  <si>
    <t>CAP CER 10nF</t>
  </si>
  <si>
    <t>MC1 MC2</t>
  </si>
  <si>
    <t>Css,C2,C4,C5,C6</t>
  </si>
  <si>
    <t>NAND</t>
  </si>
  <si>
    <t>Atmega</t>
  </si>
  <si>
    <t>xt</t>
  </si>
  <si>
    <t>C7,C8</t>
  </si>
  <si>
    <t>Rst,Ren</t>
  </si>
  <si>
    <t>Rc</t>
  </si>
  <si>
    <t xml:space="preserve">RES 13K </t>
  </si>
  <si>
    <t>C0, C1</t>
  </si>
  <si>
    <t>L1</t>
  </si>
  <si>
    <t>ISCP</t>
  </si>
  <si>
    <t>0.1' hdr</t>
  </si>
  <si>
    <t>order</t>
  </si>
  <si>
    <t>1276-1187-1-ND</t>
  </si>
  <si>
    <t>399-7913-1-ND</t>
  </si>
  <si>
    <t>Off board components</t>
  </si>
  <si>
    <t>SW627-ND</t>
  </si>
  <si>
    <t>PWR</t>
  </si>
  <si>
    <t>Power Switch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</si>
</sst>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2" fillId="2" borderId="2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zoomScale="70" zoomScaleNormal="70" workbookViewId="0">
      <selection activeCell="C67" sqref="C67"/>
    </sheetView>
  </sheetViews>
  <sheetFormatPr defaultRowHeight="15"/>
  <cols>
    <col min="2" max="2" width="23.140625" customWidth="1"/>
    <col min="4" max="4" width="53.28515625" customWidth="1"/>
  </cols>
  <sheetData>
    <row r="1" spans="1:10">
      <c r="A1" t="s">
        <v>42</v>
      </c>
    </row>
    <row r="3" spans="1:10">
      <c r="A3" s="2" t="s">
        <v>0</v>
      </c>
      <c r="B3" s="2" t="s">
        <v>1</v>
      </c>
      <c r="C3" s="2" t="s">
        <v>2</v>
      </c>
      <c r="D3" s="2" t="s">
        <v>3</v>
      </c>
      <c r="E3" s="2" t="s">
        <v>6</v>
      </c>
      <c r="F3" s="2" t="s">
        <v>49</v>
      </c>
      <c r="G3" s="2" t="s">
        <v>59</v>
      </c>
      <c r="H3" s="4" t="s">
        <v>58</v>
      </c>
      <c r="I3" s="4" t="s">
        <v>60</v>
      </c>
      <c r="J3" s="2" t="s">
        <v>44</v>
      </c>
    </row>
    <row r="4" spans="1:10">
      <c r="A4">
        <v>1</v>
      </c>
      <c r="B4" t="s">
        <v>4</v>
      </c>
      <c r="C4">
        <v>5</v>
      </c>
      <c r="D4" t="s">
        <v>5</v>
      </c>
      <c r="E4" t="s">
        <v>7</v>
      </c>
    </row>
    <row r="5" spans="1:10">
      <c r="A5">
        <v>2</v>
      </c>
      <c r="B5" t="s">
        <v>8</v>
      </c>
      <c r="C5">
        <v>15</v>
      </c>
      <c r="D5" t="s">
        <v>9</v>
      </c>
      <c r="E5" t="s">
        <v>7</v>
      </c>
      <c r="H5">
        <v>1</v>
      </c>
    </row>
    <row r="6" spans="1:10">
      <c r="A6">
        <v>3</v>
      </c>
      <c r="B6" t="s">
        <v>10</v>
      </c>
      <c r="C6">
        <v>4</v>
      </c>
      <c r="D6" t="s">
        <v>11</v>
      </c>
      <c r="E6" t="s">
        <v>12</v>
      </c>
      <c r="H6">
        <v>1</v>
      </c>
    </row>
    <row r="7" spans="1:10">
      <c r="A7">
        <v>4</v>
      </c>
      <c r="B7" t="s">
        <v>33</v>
      </c>
      <c r="C7">
        <v>4</v>
      </c>
      <c r="D7" t="s">
        <v>34</v>
      </c>
      <c r="E7" t="s">
        <v>35</v>
      </c>
      <c r="H7">
        <v>1</v>
      </c>
    </row>
    <row r="8" spans="1:10">
      <c r="A8">
        <v>5</v>
      </c>
      <c r="B8" t="s">
        <v>13</v>
      </c>
      <c r="C8">
        <v>2</v>
      </c>
      <c r="D8" t="s">
        <v>14</v>
      </c>
      <c r="E8" t="s">
        <v>15</v>
      </c>
      <c r="H8">
        <v>1</v>
      </c>
    </row>
    <row r="9" spans="1:10">
      <c r="A9">
        <v>6</v>
      </c>
      <c r="B9" t="s">
        <v>22</v>
      </c>
      <c r="C9">
        <v>4</v>
      </c>
      <c r="D9" t="s">
        <v>23</v>
      </c>
      <c r="E9" t="s">
        <v>24</v>
      </c>
      <c r="H9">
        <v>1</v>
      </c>
    </row>
    <row r="10" spans="1:10">
      <c r="A10">
        <v>7</v>
      </c>
      <c r="B10" t="s">
        <v>16</v>
      </c>
      <c r="C10">
        <v>5</v>
      </c>
      <c r="D10" t="s">
        <v>17</v>
      </c>
      <c r="E10" t="s">
        <v>18</v>
      </c>
    </row>
    <row r="11" spans="1:10">
      <c r="A11">
        <v>8</v>
      </c>
      <c r="B11" t="s">
        <v>19</v>
      </c>
      <c r="C11">
        <v>50</v>
      </c>
      <c r="D11" t="s">
        <v>20</v>
      </c>
      <c r="E11" t="s">
        <v>21</v>
      </c>
    </row>
    <row r="12" spans="1:10">
      <c r="A12">
        <v>9</v>
      </c>
      <c r="B12" t="s">
        <v>28</v>
      </c>
      <c r="C12">
        <v>40</v>
      </c>
      <c r="D12" t="s">
        <v>29</v>
      </c>
      <c r="E12" t="s">
        <v>30</v>
      </c>
    </row>
    <row r="13" spans="1:10">
      <c r="A13">
        <v>10</v>
      </c>
      <c r="B13" t="s">
        <v>25</v>
      </c>
      <c r="C13">
        <v>4</v>
      </c>
      <c r="D13" t="s">
        <v>26</v>
      </c>
      <c r="E13" t="s">
        <v>27</v>
      </c>
    </row>
    <row r="14" spans="1:10">
      <c r="A14">
        <v>11</v>
      </c>
      <c r="C14">
        <v>10</v>
      </c>
      <c r="D14" t="s">
        <v>31</v>
      </c>
      <c r="H14">
        <v>1</v>
      </c>
    </row>
    <row r="15" spans="1:10">
      <c r="A15">
        <v>12</v>
      </c>
      <c r="C15">
        <v>10</v>
      </c>
      <c r="D15" t="s">
        <v>32</v>
      </c>
    </row>
    <row r="16" spans="1:10">
      <c r="A16">
        <v>13</v>
      </c>
      <c r="C16">
        <v>100</v>
      </c>
      <c r="D16" t="s">
        <v>63</v>
      </c>
      <c r="E16">
        <v>603</v>
      </c>
    </row>
    <row r="17" spans="1:10">
      <c r="A17">
        <v>14</v>
      </c>
      <c r="C17">
        <v>7</v>
      </c>
      <c r="D17" t="s">
        <v>38</v>
      </c>
      <c r="E17">
        <v>805</v>
      </c>
    </row>
    <row r="18" spans="1:10">
      <c r="C18">
        <v>7</v>
      </c>
      <c r="D18" t="s">
        <v>64</v>
      </c>
      <c r="E18" t="s">
        <v>65</v>
      </c>
    </row>
    <row r="19" spans="1:10">
      <c r="A19">
        <v>15</v>
      </c>
      <c r="C19">
        <v>100</v>
      </c>
      <c r="D19" t="s">
        <v>37</v>
      </c>
      <c r="E19">
        <v>603</v>
      </c>
    </row>
    <row r="20" spans="1:10">
      <c r="A20">
        <v>16</v>
      </c>
      <c r="C20">
        <v>100</v>
      </c>
      <c r="D20" t="s">
        <v>39</v>
      </c>
      <c r="E20">
        <v>603</v>
      </c>
    </row>
    <row r="21" spans="1:10">
      <c r="A21">
        <v>17</v>
      </c>
      <c r="C21">
        <v>100</v>
      </c>
      <c r="D21" t="s">
        <v>40</v>
      </c>
      <c r="E21">
        <v>603</v>
      </c>
    </row>
    <row r="22" spans="1:10">
      <c r="A22">
        <v>18</v>
      </c>
      <c r="C22">
        <v>100</v>
      </c>
      <c r="D22" t="s">
        <v>41</v>
      </c>
      <c r="E22">
        <v>603</v>
      </c>
    </row>
    <row r="23" spans="1:10">
      <c r="A23">
        <v>19</v>
      </c>
      <c r="C23">
        <v>3</v>
      </c>
      <c r="D23" t="s">
        <v>36</v>
      </c>
      <c r="H23">
        <v>1</v>
      </c>
    </row>
    <row r="24" spans="1:10">
      <c r="A24">
        <v>20</v>
      </c>
    </row>
    <row r="25" spans="1:10">
      <c r="A25">
        <v>21</v>
      </c>
      <c r="D25" t="s">
        <v>61</v>
      </c>
      <c r="E25" t="s">
        <v>62</v>
      </c>
      <c r="H25">
        <v>1</v>
      </c>
    </row>
    <row r="27" spans="1:10">
      <c r="A27" t="s">
        <v>43</v>
      </c>
    </row>
    <row r="28" spans="1:10">
      <c r="A28" s="2" t="s">
        <v>0</v>
      </c>
      <c r="B28" s="2" t="s">
        <v>1</v>
      </c>
      <c r="C28" s="2" t="s">
        <v>2</v>
      </c>
      <c r="D28" s="2" t="s">
        <v>3</v>
      </c>
      <c r="E28" s="2" t="s">
        <v>6</v>
      </c>
      <c r="F28" s="2" t="s">
        <v>49</v>
      </c>
      <c r="G28" s="2" t="s">
        <v>50</v>
      </c>
      <c r="H28" s="4" t="s">
        <v>58</v>
      </c>
      <c r="I28" s="4" t="s">
        <v>50</v>
      </c>
      <c r="J28" s="2" t="s">
        <v>44</v>
      </c>
    </row>
    <row r="29" spans="1:10">
      <c r="A29">
        <v>1</v>
      </c>
      <c r="B29" s="1" t="s">
        <v>46</v>
      </c>
      <c r="D29" t="s">
        <v>48</v>
      </c>
      <c r="E29" t="s">
        <v>47</v>
      </c>
      <c r="F29">
        <v>1.95</v>
      </c>
      <c r="G29">
        <f>F29*C29</f>
        <v>0</v>
      </c>
      <c r="H29">
        <v>2</v>
      </c>
      <c r="J29" t="s">
        <v>45</v>
      </c>
    </row>
    <row r="30" spans="1:10">
      <c r="A30">
        <v>2</v>
      </c>
    </row>
    <row r="31" spans="1:10">
      <c r="A31">
        <v>3</v>
      </c>
    </row>
    <row r="32" spans="1:10">
      <c r="A32">
        <v>4</v>
      </c>
    </row>
    <row r="33" spans="1:8">
      <c r="A33">
        <v>5</v>
      </c>
      <c r="D33" t="s">
        <v>57</v>
      </c>
      <c r="H33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11"/>
  <sheetViews>
    <sheetView workbookViewId="0">
      <selection activeCell="C26" sqref="C26"/>
    </sheetView>
  </sheetViews>
  <sheetFormatPr defaultRowHeight="15"/>
  <sheetData>
    <row r="3" spans="2:5">
      <c r="D3" t="s">
        <v>51</v>
      </c>
      <c r="E3" t="s">
        <v>52</v>
      </c>
    </row>
    <row r="4" spans="2:5">
      <c r="B4" s="3" t="s">
        <v>50</v>
      </c>
      <c r="C4" s="3"/>
      <c r="D4" s="3">
        <v>14</v>
      </c>
      <c r="E4" s="3">
        <v>6</v>
      </c>
    </row>
    <row r="5" spans="2:5">
      <c r="B5" t="s">
        <v>53</v>
      </c>
      <c r="D5">
        <v>4</v>
      </c>
      <c r="E5">
        <v>2</v>
      </c>
    </row>
    <row r="6" spans="2:5">
      <c r="B6" t="s">
        <v>53</v>
      </c>
      <c r="D6">
        <v>4</v>
      </c>
      <c r="E6">
        <v>2</v>
      </c>
    </row>
    <row r="7" spans="2:5">
      <c r="B7" t="s">
        <v>54</v>
      </c>
      <c r="D7">
        <v>1</v>
      </c>
      <c r="E7">
        <v>1</v>
      </c>
    </row>
    <row r="8" spans="2:5">
      <c r="B8" t="s">
        <v>54</v>
      </c>
      <c r="D8">
        <v>1</v>
      </c>
      <c r="E8">
        <v>1</v>
      </c>
    </row>
    <row r="9" spans="2:5">
      <c r="B9" t="s">
        <v>55</v>
      </c>
      <c r="D9">
        <v>1</v>
      </c>
      <c r="E9">
        <v>0</v>
      </c>
    </row>
    <row r="10" spans="2:5">
      <c r="B10" t="s">
        <v>55</v>
      </c>
      <c r="D10">
        <v>1</v>
      </c>
      <c r="E10">
        <v>0</v>
      </c>
    </row>
    <row r="11" spans="2:5">
      <c r="B11" t="s">
        <v>56</v>
      </c>
      <c r="D11">
        <f>D4-SUM(D5:D10)</f>
        <v>2</v>
      </c>
      <c r="E11">
        <f>E4-SUM(E5:E10)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3"/>
  <sheetViews>
    <sheetView tabSelected="1" topLeftCell="A13" workbookViewId="0">
      <selection activeCell="J33" sqref="J33"/>
    </sheetView>
  </sheetViews>
  <sheetFormatPr defaultRowHeight="15"/>
  <cols>
    <col min="2" max="2" width="20.28515625" customWidth="1"/>
    <col min="8" max="8" width="21.5703125" customWidth="1"/>
  </cols>
  <sheetData>
    <row r="1" spans="1:12">
      <c r="C1" t="s">
        <v>69</v>
      </c>
      <c r="D1">
        <v>4</v>
      </c>
    </row>
    <row r="3" spans="1:12">
      <c r="A3" s="2" t="s">
        <v>0</v>
      </c>
      <c r="B3" s="2" t="s">
        <v>1</v>
      </c>
      <c r="C3" s="2" t="s">
        <v>67</v>
      </c>
      <c r="D3" s="2" t="s">
        <v>68</v>
      </c>
      <c r="E3" s="2" t="s">
        <v>66</v>
      </c>
      <c r="F3" s="2" t="s">
        <v>50</v>
      </c>
      <c r="G3" s="2" t="s">
        <v>102</v>
      </c>
      <c r="H3" s="2" t="s">
        <v>3</v>
      </c>
      <c r="I3" s="2" t="s">
        <v>6</v>
      </c>
      <c r="J3" s="2" t="s">
        <v>70</v>
      </c>
      <c r="K3" s="2" t="s">
        <v>59</v>
      </c>
      <c r="L3" s="2" t="s">
        <v>44</v>
      </c>
    </row>
    <row r="6" spans="1:12">
      <c r="A6" t="s">
        <v>91</v>
      </c>
      <c r="B6" t="s">
        <v>8</v>
      </c>
      <c r="C6">
        <v>1</v>
      </c>
      <c r="D6">
        <f t="shared" ref="D6:D28" si="0">C6*nb</f>
        <v>4</v>
      </c>
      <c r="E6">
        <v>15</v>
      </c>
      <c r="F6">
        <f>(D6-E6)*IF(D6-E6&gt;0,1,0)</f>
        <v>0</v>
      </c>
      <c r="H6" t="s">
        <v>9</v>
      </c>
      <c r="I6" t="s">
        <v>7</v>
      </c>
    </row>
    <row r="7" spans="1:12">
      <c r="A7" t="s">
        <v>92</v>
      </c>
      <c r="B7" t="s">
        <v>10</v>
      </c>
      <c r="C7">
        <v>1</v>
      </c>
      <c r="D7">
        <f t="shared" si="0"/>
        <v>4</v>
      </c>
      <c r="E7">
        <v>4</v>
      </c>
      <c r="F7">
        <f t="shared" ref="F7:F28" si="1">(D7-E7)*IF(D7-E7&gt;0,1,0)</f>
        <v>0</v>
      </c>
      <c r="H7" t="s">
        <v>11</v>
      </c>
      <c r="I7" t="s">
        <v>12</v>
      </c>
    </row>
    <row r="8" spans="1:12">
      <c r="A8" t="s">
        <v>93</v>
      </c>
      <c r="B8" t="s">
        <v>33</v>
      </c>
      <c r="C8">
        <v>1</v>
      </c>
      <c r="D8">
        <f t="shared" si="0"/>
        <v>4</v>
      </c>
      <c r="E8">
        <v>4</v>
      </c>
      <c r="F8">
        <f t="shared" si="1"/>
        <v>0</v>
      </c>
      <c r="H8" t="s">
        <v>34</v>
      </c>
      <c r="I8" t="s">
        <v>35</v>
      </c>
    </row>
    <row r="9" spans="1:12">
      <c r="A9" t="s">
        <v>80</v>
      </c>
      <c r="B9" t="s">
        <v>13</v>
      </c>
      <c r="C9">
        <v>1</v>
      </c>
      <c r="D9">
        <f t="shared" si="0"/>
        <v>4</v>
      </c>
      <c r="E9">
        <v>2</v>
      </c>
      <c r="F9">
        <f t="shared" si="1"/>
        <v>2</v>
      </c>
      <c r="G9">
        <v>4</v>
      </c>
      <c r="H9" t="s">
        <v>14</v>
      </c>
      <c r="I9" t="s">
        <v>15</v>
      </c>
    </row>
    <row r="10" spans="1:12">
      <c r="A10" t="s">
        <v>74</v>
      </c>
      <c r="B10" t="s">
        <v>22</v>
      </c>
      <c r="C10">
        <v>1</v>
      </c>
      <c r="D10">
        <f t="shared" si="0"/>
        <v>4</v>
      </c>
      <c r="E10">
        <v>4</v>
      </c>
      <c r="F10">
        <f t="shared" si="1"/>
        <v>0</v>
      </c>
      <c r="H10" t="s">
        <v>23</v>
      </c>
      <c r="I10" t="s">
        <v>24</v>
      </c>
    </row>
    <row r="11" spans="1:12">
      <c r="A11" t="s">
        <v>75</v>
      </c>
      <c r="C11">
        <v>1</v>
      </c>
      <c r="D11">
        <f t="shared" si="0"/>
        <v>4</v>
      </c>
      <c r="E11">
        <v>10</v>
      </c>
      <c r="F11">
        <f t="shared" si="1"/>
        <v>0</v>
      </c>
      <c r="H11" t="s">
        <v>31</v>
      </c>
    </row>
    <row r="12" spans="1:12">
      <c r="D12">
        <f t="shared" si="0"/>
        <v>0</v>
      </c>
      <c r="E12">
        <v>10</v>
      </c>
      <c r="F12">
        <f t="shared" si="1"/>
        <v>0</v>
      </c>
      <c r="H12" t="s">
        <v>32</v>
      </c>
    </row>
    <row r="13" spans="1:12">
      <c r="A13" t="s">
        <v>90</v>
      </c>
      <c r="C13">
        <v>5</v>
      </c>
      <c r="D13">
        <f t="shared" si="0"/>
        <v>20</v>
      </c>
      <c r="E13">
        <v>100</v>
      </c>
      <c r="F13">
        <f>(D13-E13)*IF(D13-E13&gt;0,1,0)</f>
        <v>0</v>
      </c>
      <c r="H13" t="s">
        <v>63</v>
      </c>
      <c r="I13">
        <v>603</v>
      </c>
    </row>
    <row r="14" spans="1:12">
      <c r="A14" t="s">
        <v>78</v>
      </c>
      <c r="C14">
        <v>1</v>
      </c>
      <c r="D14">
        <f t="shared" si="0"/>
        <v>4</v>
      </c>
      <c r="E14">
        <v>7</v>
      </c>
      <c r="F14">
        <f t="shared" si="1"/>
        <v>0</v>
      </c>
      <c r="H14" t="s">
        <v>38</v>
      </c>
      <c r="I14">
        <v>805</v>
      </c>
    </row>
    <row r="15" spans="1:12">
      <c r="A15" t="s">
        <v>94</v>
      </c>
      <c r="C15">
        <v>2</v>
      </c>
      <c r="D15">
        <f t="shared" si="0"/>
        <v>8</v>
      </c>
      <c r="E15">
        <v>7</v>
      </c>
      <c r="F15">
        <f t="shared" si="1"/>
        <v>1</v>
      </c>
      <c r="G15">
        <v>9</v>
      </c>
      <c r="H15" t="s">
        <v>64</v>
      </c>
      <c r="I15" t="s">
        <v>65</v>
      </c>
    </row>
    <row r="16" spans="1:12">
      <c r="A16" t="s">
        <v>95</v>
      </c>
      <c r="C16">
        <v>2</v>
      </c>
      <c r="D16">
        <f t="shared" si="0"/>
        <v>8</v>
      </c>
      <c r="E16">
        <v>100</v>
      </c>
      <c r="F16">
        <f t="shared" si="1"/>
        <v>0</v>
      </c>
      <c r="H16" t="s">
        <v>37</v>
      </c>
      <c r="I16">
        <v>603</v>
      </c>
    </row>
    <row r="17" spans="1:12">
      <c r="D17">
        <f t="shared" si="0"/>
        <v>0</v>
      </c>
      <c r="E17">
        <v>100</v>
      </c>
      <c r="F17">
        <f t="shared" si="1"/>
        <v>0</v>
      </c>
      <c r="H17" t="s">
        <v>39</v>
      </c>
      <c r="I17">
        <v>603</v>
      </c>
    </row>
    <row r="18" spans="1:12">
      <c r="A18" t="s">
        <v>85</v>
      </c>
      <c r="C18">
        <v>1</v>
      </c>
      <c r="D18">
        <f t="shared" si="0"/>
        <v>4</v>
      </c>
      <c r="E18">
        <v>100</v>
      </c>
      <c r="F18">
        <f t="shared" si="1"/>
        <v>0</v>
      </c>
      <c r="H18" t="s">
        <v>40</v>
      </c>
      <c r="I18">
        <v>603</v>
      </c>
    </row>
    <row r="19" spans="1:12">
      <c r="A19" t="s">
        <v>86</v>
      </c>
      <c r="C19">
        <v>1</v>
      </c>
      <c r="D19">
        <f t="shared" si="0"/>
        <v>4</v>
      </c>
      <c r="E19">
        <v>100</v>
      </c>
      <c r="F19">
        <f t="shared" si="1"/>
        <v>0</v>
      </c>
      <c r="H19" t="s">
        <v>41</v>
      </c>
      <c r="I19">
        <v>603</v>
      </c>
    </row>
    <row r="20" spans="1:12">
      <c r="A20" t="s">
        <v>96</v>
      </c>
      <c r="C20">
        <v>1</v>
      </c>
      <c r="D20">
        <f t="shared" si="0"/>
        <v>4</v>
      </c>
      <c r="E20">
        <v>0</v>
      </c>
      <c r="F20">
        <f t="shared" si="1"/>
        <v>4</v>
      </c>
      <c r="G20">
        <v>25</v>
      </c>
      <c r="H20" t="s">
        <v>97</v>
      </c>
      <c r="I20">
        <v>603</v>
      </c>
    </row>
    <row r="21" spans="1:12">
      <c r="A21" t="s">
        <v>100</v>
      </c>
      <c r="C21">
        <v>1</v>
      </c>
      <c r="D21">
        <f t="shared" si="0"/>
        <v>4</v>
      </c>
      <c r="E21">
        <v>3</v>
      </c>
      <c r="F21">
        <f t="shared" si="1"/>
        <v>1</v>
      </c>
      <c r="G21">
        <v>0</v>
      </c>
      <c r="H21" t="s">
        <v>36</v>
      </c>
      <c r="I21" t="s">
        <v>101</v>
      </c>
    </row>
    <row r="22" spans="1:12">
      <c r="A22" t="s">
        <v>99</v>
      </c>
      <c r="C22">
        <v>1</v>
      </c>
      <c r="D22">
        <f t="shared" si="0"/>
        <v>4</v>
      </c>
      <c r="E22">
        <v>4</v>
      </c>
      <c r="F22">
        <f t="shared" si="1"/>
        <v>0</v>
      </c>
      <c r="H22" t="s">
        <v>71</v>
      </c>
    </row>
    <row r="23" spans="1:12">
      <c r="A23" t="s">
        <v>83</v>
      </c>
      <c r="B23" s="1" t="s">
        <v>104</v>
      </c>
      <c r="C23">
        <v>1</v>
      </c>
      <c r="D23">
        <f t="shared" si="0"/>
        <v>4</v>
      </c>
      <c r="E23">
        <v>0</v>
      </c>
      <c r="F23">
        <f t="shared" ref="F23:F25" si="2">(D23-E23)*IF(D23-E23&gt;0,1,0)</f>
        <v>4</v>
      </c>
      <c r="G23">
        <v>10</v>
      </c>
      <c r="H23" t="s">
        <v>84</v>
      </c>
      <c r="I23">
        <v>603</v>
      </c>
    </row>
    <row r="24" spans="1:12">
      <c r="A24" t="s">
        <v>82</v>
      </c>
      <c r="B24" s="1" t="s">
        <v>81</v>
      </c>
      <c r="C24">
        <v>1</v>
      </c>
      <c r="D24">
        <f t="shared" si="0"/>
        <v>4</v>
      </c>
      <c r="E24">
        <v>0</v>
      </c>
      <c r="F24">
        <f t="shared" si="2"/>
        <v>4</v>
      </c>
      <c r="G24">
        <v>10</v>
      </c>
      <c r="H24" t="s">
        <v>72</v>
      </c>
      <c r="I24">
        <v>603</v>
      </c>
      <c r="J24">
        <v>0.48</v>
      </c>
      <c r="L24" t="s">
        <v>79</v>
      </c>
    </row>
    <row r="25" spans="1:12">
      <c r="A25" t="s">
        <v>87</v>
      </c>
      <c r="C25">
        <v>1</v>
      </c>
      <c r="D25">
        <f t="shared" si="0"/>
        <v>4</v>
      </c>
      <c r="E25">
        <v>0</v>
      </c>
      <c r="F25">
        <f t="shared" si="2"/>
        <v>4</v>
      </c>
      <c r="G25">
        <v>50</v>
      </c>
      <c r="H25" t="s">
        <v>88</v>
      </c>
      <c r="I25">
        <v>603</v>
      </c>
    </row>
    <row r="26" spans="1:12">
      <c r="A26" t="s">
        <v>89</v>
      </c>
      <c r="B26" s="1" t="s">
        <v>46</v>
      </c>
      <c r="C26">
        <v>2</v>
      </c>
      <c r="D26">
        <f t="shared" si="0"/>
        <v>8</v>
      </c>
      <c r="E26">
        <v>0</v>
      </c>
      <c r="F26">
        <f t="shared" si="1"/>
        <v>8</v>
      </c>
      <c r="G26">
        <v>10</v>
      </c>
      <c r="H26" t="s">
        <v>48</v>
      </c>
      <c r="I26" t="s">
        <v>47</v>
      </c>
      <c r="J26">
        <v>1.95</v>
      </c>
      <c r="K26">
        <f>J26*F26</f>
        <v>15.6</v>
      </c>
      <c r="L26" t="s">
        <v>45</v>
      </c>
    </row>
    <row r="27" spans="1:12">
      <c r="A27" t="s">
        <v>98</v>
      </c>
      <c r="B27" s="5" t="s">
        <v>103</v>
      </c>
      <c r="C27">
        <v>2</v>
      </c>
      <c r="D27">
        <f t="shared" si="0"/>
        <v>8</v>
      </c>
      <c r="E27">
        <v>0</v>
      </c>
      <c r="F27">
        <f t="shared" si="1"/>
        <v>8</v>
      </c>
      <c r="G27">
        <v>50</v>
      </c>
      <c r="H27" t="s">
        <v>73</v>
      </c>
      <c r="I27">
        <v>603</v>
      </c>
    </row>
    <row r="28" spans="1:12">
      <c r="A28" t="s">
        <v>76</v>
      </c>
      <c r="C28">
        <v>1</v>
      </c>
      <c r="D28">
        <f t="shared" si="0"/>
        <v>4</v>
      </c>
      <c r="E28">
        <v>2</v>
      </c>
      <c r="F28">
        <f t="shared" si="1"/>
        <v>2</v>
      </c>
      <c r="G28">
        <v>2</v>
      </c>
      <c r="H28" t="s">
        <v>77</v>
      </c>
    </row>
    <row r="32" spans="1:12">
      <c r="A32" t="s">
        <v>105</v>
      </c>
    </row>
    <row r="33" spans="1:8">
      <c r="A33" t="s">
        <v>107</v>
      </c>
      <c r="B33" t="s">
        <v>106</v>
      </c>
      <c r="C33">
        <v>1</v>
      </c>
      <c r="D33">
        <v>3</v>
      </c>
      <c r="H33" t="s">
        <v>108</v>
      </c>
    </row>
  </sheetData>
  <conditionalFormatting sqref="F6:F28">
    <cfRule type="cellIs" dxfId="0" priority="2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2014-09-24T04:06:49Z</dcterms:created>
  <dcterms:modified xsi:type="dcterms:W3CDTF">2014-11-12T02:35:51Z</dcterms:modified>
</cp:coreProperties>
</file>